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li\Documents\EVelisaIn-class\homework in process\"/>
    </mc:Choice>
  </mc:AlternateContent>
  <xr:revisionPtr revIDLastSave="0" documentId="13_ncr:1_{C5DA4936-D545-4312-B1B4-40F8F8D0CED1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Pivot by Category" sheetId="3" r:id="rId1"/>
    <sheet name="Pivot by SubCategory" sheetId="4" r:id="rId2"/>
    <sheet name="Date Created Conversion Pivot" sheetId="7" r:id="rId3"/>
    <sheet name="Bonus" sheetId="8" r:id="rId4"/>
    <sheet name="Bonus Statistical Analysis" sheetId="11" r:id="rId5"/>
    <sheet name="Data" sheetId="1" r:id="rId6"/>
  </sheets>
  <definedNames>
    <definedName name="_xlnm._FilterDatabase" localSheetId="5" hidden="1">Data!$A$1:$V$4115</definedName>
    <definedName name="_xlchart.v1.0" hidden="1">'Bonus Statistical Analysis'!$D$2:$D$1531</definedName>
    <definedName name="_xlchart.v1.1" hidden="1">'Bonus Statistical Analysis'!$E$1</definedName>
    <definedName name="_xlchart.v1.2" hidden="1">'Bonus Statistical Analysis'!$E$2:$E$1531</definedName>
    <definedName name="_xlchart.v1.3" hidden="1">'Bonus Statistical Analysis'!$A$2:$A$2186</definedName>
    <definedName name="_xlchart.v1.4" hidden="1">'Bonus Statistical Analysis'!$B$1</definedName>
    <definedName name="_xlchart.v1.5" hidden="1">'Bonus Statistical Analysis'!$B$2:$B$2186</definedName>
    <definedName name="OLE_LINK1" localSheetId="3">Bonus!$B$1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11" l="1"/>
  <c r="H8" i="11"/>
  <c r="I7" i="11"/>
  <c r="H7" i="11"/>
  <c r="I2" i="11"/>
  <c r="H2" i="11"/>
  <c r="I6" i="11"/>
  <c r="H6" i="11"/>
  <c r="I5" i="11"/>
  <c r="H5" i="11"/>
  <c r="I4" i="11"/>
  <c r="H4" i="11"/>
  <c r="I3" i="11"/>
  <c r="H3" i="1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 s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2" i="1" a="1"/>
  <c r="V2" i="1" s="1"/>
  <c r="D2" i="8" l="1"/>
  <c r="C2" i="8"/>
  <c r="U3" i="1" a="1"/>
  <c r="U3" i="1" s="1"/>
  <c r="U4" i="1" a="1"/>
  <c r="U4" i="1" s="1"/>
  <c r="U5" i="1" a="1"/>
  <c r="U5" i="1" s="1"/>
  <c r="U6" i="1" a="1"/>
  <c r="U6" i="1" s="1"/>
  <c r="U7" i="1" a="1"/>
  <c r="U7" i="1" s="1"/>
  <c r="U8" i="1" a="1"/>
  <c r="U8" i="1" s="1"/>
  <c r="U9" i="1" a="1"/>
  <c r="U9" i="1" s="1"/>
  <c r="U10" i="1" a="1"/>
  <c r="U10" i="1" s="1"/>
  <c r="U11" i="1" a="1"/>
  <c r="U11" i="1" s="1"/>
  <c r="U12" i="1" a="1"/>
  <c r="U12" i="1" s="1"/>
  <c r="U13" i="1" a="1"/>
  <c r="U13" i="1" s="1"/>
  <c r="U14" i="1" a="1"/>
  <c r="U14" i="1" s="1"/>
  <c r="U15" i="1" a="1"/>
  <c r="U15" i="1" s="1"/>
  <c r="U16" i="1" a="1"/>
  <c r="U16" i="1" s="1"/>
  <c r="U17" i="1" a="1"/>
  <c r="U17" i="1" s="1"/>
  <c r="U18" i="1" a="1"/>
  <c r="U18" i="1" s="1"/>
  <c r="U19" i="1" a="1"/>
  <c r="U19" i="1" s="1"/>
  <c r="U20" i="1" a="1"/>
  <c r="U20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U41" i="1" a="1"/>
  <c r="U41" i="1" s="1"/>
  <c r="U42" i="1" a="1"/>
  <c r="U42" i="1" s="1"/>
  <c r="U43" i="1" a="1"/>
  <c r="U43" i="1" s="1"/>
  <c r="U44" i="1" a="1"/>
  <c r="U44" i="1" s="1"/>
  <c r="U45" i="1" a="1"/>
  <c r="U45" i="1" s="1"/>
  <c r="U46" i="1" a="1"/>
  <c r="U46" i="1" s="1"/>
  <c r="U47" i="1" a="1"/>
  <c r="U47" i="1" s="1"/>
  <c r="U48" i="1" a="1"/>
  <c r="U48" i="1" s="1"/>
  <c r="U49" i="1" a="1"/>
  <c r="U49" i="1" s="1"/>
  <c r="U50" i="1" a="1"/>
  <c r="U50" i="1" s="1"/>
  <c r="U51" i="1" a="1"/>
  <c r="U51" i="1" s="1"/>
  <c r="U52" i="1" a="1"/>
  <c r="U52" i="1" s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 s="1"/>
  <c r="U75" i="1" a="1"/>
  <c r="U75" i="1" s="1"/>
  <c r="U76" i="1" a="1"/>
  <c r="U76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 s="1"/>
  <c r="U83" i="1" a="1"/>
  <c r="U83" i="1" s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104" i="1" a="1"/>
  <c r="U104" i="1" s="1"/>
  <c r="U105" i="1" a="1"/>
  <c r="U105" i="1" s="1"/>
  <c r="U106" i="1" a="1"/>
  <c r="U106" i="1" s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 s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 s="1"/>
  <c r="U147" i="1" a="1"/>
  <c r="U147" i="1" s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 s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 s="1"/>
  <c r="U234" i="1" a="1"/>
  <c r="U234" i="1" s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 s="1"/>
  <c r="U267" i="1" a="1"/>
  <c r="U267" i="1" s="1"/>
  <c r="U268" i="1" a="1"/>
  <c r="U268" i="1" s="1"/>
  <c r="U269" i="1" a="1"/>
  <c r="U269" i="1" s="1"/>
  <c r="U270" i="1" a="1"/>
  <c r="U270" i="1" s="1"/>
  <c r="U271" i="1" a="1"/>
  <c r="U271" i="1" s="1"/>
  <c r="U272" i="1" a="1"/>
  <c r="U272" i="1" s="1"/>
  <c r="U273" i="1" a="1"/>
  <c r="U273" i="1" s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 s="1"/>
  <c r="U291" i="1" a="1"/>
  <c r="U291" i="1" s="1"/>
  <c r="U292" i="1" a="1"/>
  <c r="U292" i="1" s="1"/>
  <c r="U293" i="1" a="1"/>
  <c r="U293" i="1" s="1"/>
  <c r="U294" i="1" a="1"/>
  <c r="U294" i="1" s="1"/>
  <c r="U295" i="1" a="1"/>
  <c r="U295" i="1" s="1"/>
  <c r="U296" i="1" a="1"/>
  <c r="U296" i="1" s="1"/>
  <c r="U297" i="1" a="1"/>
  <c r="U297" i="1" s="1"/>
  <c r="U298" i="1" a="1"/>
  <c r="U298" i="1" s="1"/>
  <c r="U299" i="1" a="1"/>
  <c r="U299" i="1" s="1"/>
  <c r="U300" i="1" a="1"/>
  <c r="U300" i="1" s="1"/>
  <c r="U301" i="1" a="1"/>
  <c r="U301" i="1" s="1"/>
  <c r="U302" i="1" a="1"/>
  <c r="U302" i="1" s="1"/>
  <c r="U303" i="1" a="1"/>
  <c r="U303" i="1" s="1"/>
  <c r="U304" i="1" a="1"/>
  <c r="U304" i="1" s="1"/>
  <c r="U305" i="1" a="1"/>
  <c r="U305" i="1" s="1"/>
  <c r="U306" i="1" a="1"/>
  <c r="U306" i="1" s="1"/>
  <c r="U307" i="1" a="1"/>
  <c r="U307" i="1" s="1"/>
  <c r="U308" i="1" a="1"/>
  <c r="U308" i="1" s="1"/>
  <c r="U309" i="1" a="1"/>
  <c r="U309" i="1" s="1"/>
  <c r="U310" i="1" a="1"/>
  <c r="U310" i="1" s="1"/>
  <c r="U311" i="1" a="1"/>
  <c r="U311" i="1" s="1"/>
  <c r="U312" i="1" a="1"/>
  <c r="U312" i="1" s="1"/>
  <c r="U313" i="1" a="1"/>
  <c r="U313" i="1" s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3" i="1" a="1"/>
  <c r="U323" i="1" s="1"/>
  <c r="U324" i="1" a="1"/>
  <c r="U324" i="1" s="1"/>
  <c r="U325" i="1" a="1"/>
  <c r="U325" i="1" s="1"/>
  <c r="U326" i="1" a="1"/>
  <c r="U326" i="1" s="1"/>
  <c r="U327" i="1" a="1"/>
  <c r="U327" i="1" s="1"/>
  <c r="U328" i="1" a="1"/>
  <c r="U328" i="1" s="1"/>
  <c r="U329" i="1" a="1"/>
  <c r="U329" i="1" s="1"/>
  <c r="U330" i="1" a="1"/>
  <c r="U330" i="1" s="1"/>
  <c r="U331" i="1" a="1"/>
  <c r="U331" i="1" s="1"/>
  <c r="U332" i="1" a="1"/>
  <c r="U332" i="1" s="1"/>
  <c r="U333" i="1" a="1"/>
  <c r="U333" i="1" s="1"/>
  <c r="U334" i="1" a="1"/>
  <c r="U334" i="1" s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0" i="1" a="1"/>
  <c r="U350" i="1" s="1"/>
  <c r="U351" i="1" a="1"/>
  <c r="U351" i="1" s="1"/>
  <c r="U352" i="1" a="1"/>
  <c r="U352" i="1" s="1"/>
  <c r="U353" i="1" a="1"/>
  <c r="U353" i="1" s="1"/>
  <c r="U354" i="1" a="1"/>
  <c r="U354" i="1" s="1"/>
  <c r="U355" i="1" a="1"/>
  <c r="U355" i="1" s="1"/>
  <c r="U356" i="1" a="1"/>
  <c r="U356" i="1" s="1"/>
  <c r="U357" i="1" a="1"/>
  <c r="U357" i="1" s="1"/>
  <c r="U358" i="1" a="1"/>
  <c r="U358" i="1" s="1"/>
  <c r="U359" i="1" a="1"/>
  <c r="U359" i="1" s="1"/>
  <c r="U360" i="1" a="1"/>
  <c r="U360" i="1" s="1"/>
  <c r="U361" i="1" a="1"/>
  <c r="U361" i="1" s="1"/>
  <c r="U362" i="1" a="1"/>
  <c r="U362" i="1" s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 s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 s="1"/>
  <c r="U402" i="1" a="1"/>
  <c r="U402" i="1" s="1"/>
  <c r="U403" i="1" a="1"/>
  <c r="U403" i="1" s="1"/>
  <c r="U404" i="1" a="1"/>
  <c r="U404" i="1" s="1"/>
  <c r="U405" i="1" a="1"/>
  <c r="U405" i="1" s="1"/>
  <c r="U406" i="1" a="1"/>
  <c r="U406" i="1" s="1"/>
  <c r="U407" i="1" a="1"/>
  <c r="U407" i="1" s="1"/>
  <c r="U408" i="1" a="1"/>
  <c r="U408" i="1" s="1"/>
  <c r="U409" i="1" a="1"/>
  <c r="U409" i="1" s="1"/>
  <c r="U410" i="1" a="1"/>
  <c r="U410" i="1" s="1"/>
  <c r="U411" i="1" a="1"/>
  <c r="U411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418" i="1" a="1"/>
  <c r="U418" i="1" s="1"/>
  <c r="U419" i="1" a="1"/>
  <c r="U419" i="1" s="1"/>
  <c r="U420" i="1" a="1"/>
  <c r="U420" i="1" s="1"/>
  <c r="U421" i="1" a="1"/>
  <c r="U421" i="1" s="1"/>
  <c r="U422" i="1" a="1"/>
  <c r="U422" i="1" s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 s="1"/>
  <c r="U479" i="1" a="1"/>
  <c r="U479" i="1" s="1"/>
  <c r="U480" i="1" a="1"/>
  <c r="U480" i="1" s="1"/>
  <c r="U481" i="1" a="1"/>
  <c r="U481" i="1" s="1"/>
  <c r="U482" i="1" a="1"/>
  <c r="U482" i="1" s="1"/>
  <c r="U483" i="1" a="1"/>
  <c r="U483" i="1" s="1"/>
  <c r="U484" i="1" a="1"/>
  <c r="U484" i="1" s="1"/>
  <c r="U485" i="1" a="1"/>
  <c r="U485" i="1" s="1"/>
  <c r="U486" i="1" a="1"/>
  <c r="U486" i="1" s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493" i="1" a="1"/>
  <c r="U493" i="1" s="1"/>
  <c r="U494" i="1" a="1"/>
  <c r="U494" i="1" s="1"/>
  <c r="U495" i="1" a="1"/>
  <c r="U495" i="1" s="1"/>
  <c r="U496" i="1" a="1"/>
  <c r="U496" i="1" s="1"/>
  <c r="U497" i="1" a="1"/>
  <c r="U497" i="1" s="1"/>
  <c r="U498" i="1" a="1"/>
  <c r="U498" i="1" s="1"/>
  <c r="U499" i="1" a="1"/>
  <c r="U499" i="1" s="1"/>
  <c r="U500" i="1" a="1"/>
  <c r="U500" i="1" s="1"/>
  <c r="U501" i="1" a="1"/>
  <c r="U501" i="1" s="1"/>
  <c r="U502" i="1" a="1"/>
  <c r="U502" i="1" s="1"/>
  <c r="U503" i="1" a="1"/>
  <c r="U503" i="1" s="1"/>
  <c r="U504" i="1" a="1"/>
  <c r="U504" i="1" s="1"/>
  <c r="U505" i="1" a="1"/>
  <c r="U505" i="1" s="1"/>
  <c r="U506" i="1" a="1"/>
  <c r="U506" i="1" s="1"/>
  <c r="U507" i="1" a="1"/>
  <c r="U507" i="1" s="1"/>
  <c r="U508" i="1" a="1"/>
  <c r="U508" i="1" s="1"/>
  <c r="U509" i="1" a="1"/>
  <c r="U509" i="1" s="1"/>
  <c r="U510" i="1" a="1"/>
  <c r="U510" i="1" s="1"/>
  <c r="U511" i="1" a="1"/>
  <c r="U511" i="1" s="1"/>
  <c r="U512" i="1" a="1"/>
  <c r="U512" i="1" s="1"/>
  <c r="U513" i="1" a="1"/>
  <c r="U513" i="1" s="1"/>
  <c r="U514" i="1" a="1"/>
  <c r="U514" i="1" s="1"/>
  <c r="U515" i="1" a="1"/>
  <c r="U515" i="1" s="1"/>
  <c r="U516" i="1" a="1"/>
  <c r="U516" i="1" s="1"/>
  <c r="U517" i="1" a="1"/>
  <c r="U517" i="1" s="1"/>
  <c r="U518" i="1" a="1"/>
  <c r="U518" i="1" s="1"/>
  <c r="U519" i="1" a="1"/>
  <c r="U519" i="1" s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 s="1"/>
  <c r="U527" i="1" a="1"/>
  <c r="U527" i="1" s="1"/>
  <c r="U528" i="1" a="1"/>
  <c r="U528" i="1" s="1"/>
  <c r="U529" i="1" a="1"/>
  <c r="U529" i="1" s="1"/>
  <c r="U530" i="1" a="1"/>
  <c r="U530" i="1" s="1"/>
  <c r="U531" i="1" a="1"/>
  <c r="U531" i="1" s="1"/>
  <c r="U532" i="1" a="1"/>
  <c r="U532" i="1" s="1"/>
  <c r="U533" i="1" a="1"/>
  <c r="U533" i="1" s="1"/>
  <c r="U534" i="1" a="1"/>
  <c r="U534" i="1" s="1"/>
  <c r="U535" i="1" a="1"/>
  <c r="U535" i="1" s="1"/>
  <c r="U536" i="1" a="1"/>
  <c r="U536" i="1" s="1"/>
  <c r="U537" i="1" a="1"/>
  <c r="U537" i="1" s="1"/>
  <c r="U538" i="1" a="1"/>
  <c r="U538" i="1" s="1"/>
  <c r="U539" i="1" a="1"/>
  <c r="U539" i="1" s="1"/>
  <c r="U540" i="1" a="1"/>
  <c r="U540" i="1" s="1"/>
  <c r="U541" i="1" a="1"/>
  <c r="U541" i="1" s="1"/>
  <c r="U542" i="1" a="1"/>
  <c r="U542" i="1" s="1"/>
  <c r="U543" i="1" a="1"/>
  <c r="U543" i="1" s="1"/>
  <c r="U544" i="1" a="1"/>
  <c r="U544" i="1" s="1"/>
  <c r="U545" i="1" a="1"/>
  <c r="U545" i="1" s="1"/>
  <c r="U546" i="1" a="1"/>
  <c r="U546" i="1" s="1"/>
  <c r="U547" i="1" a="1"/>
  <c r="U547" i="1" s="1"/>
  <c r="U548" i="1" a="1"/>
  <c r="U548" i="1" s="1"/>
  <c r="U549" i="1" a="1"/>
  <c r="U549" i="1" s="1"/>
  <c r="U550" i="1" a="1"/>
  <c r="U550" i="1" s="1"/>
  <c r="U551" i="1" a="1"/>
  <c r="U551" i="1" s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 s="1"/>
  <c r="U559" i="1" a="1"/>
  <c r="U559" i="1" s="1"/>
  <c r="U560" i="1" a="1"/>
  <c r="U560" i="1" s="1"/>
  <c r="U561" i="1" a="1"/>
  <c r="U561" i="1" s="1"/>
  <c r="U562" i="1" a="1"/>
  <c r="U562" i="1" s="1"/>
  <c r="U563" i="1" a="1"/>
  <c r="U563" i="1" s="1"/>
  <c r="U564" i="1" a="1"/>
  <c r="U564" i="1" s="1"/>
  <c r="U565" i="1" a="1"/>
  <c r="U565" i="1" s="1"/>
  <c r="U566" i="1" a="1"/>
  <c r="U566" i="1" s="1"/>
  <c r="U567" i="1" a="1"/>
  <c r="U567" i="1" s="1"/>
  <c r="U568" i="1" a="1"/>
  <c r="U568" i="1" s="1"/>
  <c r="U569" i="1" a="1"/>
  <c r="U569" i="1" s="1"/>
  <c r="U570" i="1" a="1"/>
  <c r="U570" i="1" s="1"/>
  <c r="U571" i="1" a="1"/>
  <c r="U571" i="1" s="1"/>
  <c r="U572" i="1" a="1"/>
  <c r="U572" i="1" s="1"/>
  <c r="U573" i="1" a="1"/>
  <c r="U573" i="1" s="1"/>
  <c r="U574" i="1" a="1"/>
  <c r="U574" i="1" s="1"/>
  <c r="U575" i="1" a="1"/>
  <c r="U575" i="1" s="1"/>
  <c r="U576" i="1" a="1"/>
  <c r="U576" i="1" s="1"/>
  <c r="U577" i="1" a="1"/>
  <c r="U577" i="1" s="1"/>
  <c r="U578" i="1" a="1"/>
  <c r="U578" i="1" s="1"/>
  <c r="U579" i="1" a="1"/>
  <c r="U579" i="1" s="1"/>
  <c r="U580" i="1" a="1"/>
  <c r="U580" i="1" s="1"/>
  <c r="U581" i="1" a="1"/>
  <c r="U581" i="1" s="1"/>
  <c r="U582" i="1" a="1"/>
  <c r="U582" i="1" s="1"/>
  <c r="U583" i="1" a="1"/>
  <c r="U583" i="1" s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 s="1"/>
  <c r="U591" i="1" a="1"/>
  <c r="U591" i="1" s="1"/>
  <c r="U592" i="1" a="1"/>
  <c r="U592" i="1" s="1"/>
  <c r="U593" i="1" a="1"/>
  <c r="U593" i="1" s="1"/>
  <c r="U594" i="1" a="1"/>
  <c r="U594" i="1" s="1"/>
  <c r="U595" i="1" a="1"/>
  <c r="U595" i="1" s="1"/>
  <c r="U596" i="1" a="1"/>
  <c r="U596" i="1" s="1"/>
  <c r="U597" i="1" a="1"/>
  <c r="U597" i="1" s="1"/>
  <c r="U598" i="1" a="1"/>
  <c r="U598" i="1" s="1"/>
  <c r="U599" i="1" a="1"/>
  <c r="U599" i="1" s="1"/>
  <c r="U600" i="1" a="1"/>
  <c r="U600" i="1" s="1"/>
  <c r="U601" i="1" a="1"/>
  <c r="U601" i="1" s="1"/>
  <c r="U602" i="1" a="1"/>
  <c r="U602" i="1" s="1"/>
  <c r="U603" i="1" a="1"/>
  <c r="U603" i="1" s="1"/>
  <c r="U604" i="1" a="1"/>
  <c r="U604" i="1" s="1"/>
  <c r="U605" i="1" a="1"/>
  <c r="U605" i="1" s="1"/>
  <c r="U606" i="1" a="1"/>
  <c r="U606" i="1" s="1"/>
  <c r="U607" i="1" a="1"/>
  <c r="U607" i="1" s="1"/>
  <c r="U608" i="1" a="1"/>
  <c r="U608" i="1" s="1"/>
  <c r="U609" i="1" a="1"/>
  <c r="U609" i="1" s="1"/>
  <c r="U610" i="1" a="1"/>
  <c r="U610" i="1" s="1"/>
  <c r="U611" i="1" a="1"/>
  <c r="U611" i="1" s="1"/>
  <c r="U612" i="1" a="1"/>
  <c r="U612" i="1" s="1"/>
  <c r="U613" i="1" a="1"/>
  <c r="U613" i="1" s="1"/>
  <c r="U614" i="1" a="1"/>
  <c r="U614" i="1" s="1"/>
  <c r="U615" i="1" a="1"/>
  <c r="U615" i="1" s="1"/>
  <c r="U616" i="1" a="1"/>
  <c r="U616" i="1" s="1"/>
  <c r="U617" i="1" a="1"/>
  <c r="U617" i="1" s="1"/>
  <c r="U618" i="1" a="1"/>
  <c r="U618" i="1" s="1"/>
  <c r="U619" i="1" a="1"/>
  <c r="U619" i="1" s="1"/>
  <c r="U620" i="1" a="1"/>
  <c r="U620" i="1" s="1"/>
  <c r="U621" i="1" a="1"/>
  <c r="U621" i="1" s="1"/>
  <c r="U622" i="1" a="1"/>
  <c r="U622" i="1" s="1"/>
  <c r="U623" i="1" a="1"/>
  <c r="U623" i="1" s="1"/>
  <c r="U624" i="1" a="1"/>
  <c r="U624" i="1" s="1"/>
  <c r="U625" i="1" a="1"/>
  <c r="U625" i="1" s="1"/>
  <c r="U626" i="1" a="1"/>
  <c r="U626" i="1" s="1"/>
  <c r="U627" i="1" a="1"/>
  <c r="U627" i="1" s="1"/>
  <c r="U628" i="1" a="1"/>
  <c r="U628" i="1" s="1"/>
  <c r="U629" i="1" a="1"/>
  <c r="U629" i="1" s="1"/>
  <c r="U630" i="1" a="1"/>
  <c r="U630" i="1" s="1"/>
  <c r="U631" i="1" a="1"/>
  <c r="U631" i="1" s="1"/>
  <c r="U632" i="1" a="1"/>
  <c r="U632" i="1" s="1"/>
  <c r="U633" i="1" a="1"/>
  <c r="U633" i="1" s="1"/>
  <c r="U634" i="1" a="1"/>
  <c r="U634" i="1" s="1"/>
  <c r="U635" i="1" a="1"/>
  <c r="U635" i="1" s="1"/>
  <c r="U636" i="1" a="1"/>
  <c r="U636" i="1" s="1"/>
  <c r="U637" i="1" a="1"/>
  <c r="U637" i="1" s="1"/>
  <c r="U638" i="1" a="1"/>
  <c r="U638" i="1" s="1"/>
  <c r="U639" i="1" a="1"/>
  <c r="U639" i="1" s="1"/>
  <c r="U640" i="1" a="1"/>
  <c r="U640" i="1" s="1"/>
  <c r="U641" i="1" a="1"/>
  <c r="U641" i="1" s="1"/>
  <c r="U642" i="1" a="1"/>
  <c r="U642" i="1" s="1"/>
  <c r="U643" i="1" a="1"/>
  <c r="U643" i="1" s="1"/>
  <c r="U644" i="1" a="1"/>
  <c r="U644" i="1" s="1"/>
  <c r="U645" i="1" a="1"/>
  <c r="U645" i="1" s="1"/>
  <c r="U646" i="1" a="1"/>
  <c r="U646" i="1" s="1"/>
  <c r="U647" i="1" a="1"/>
  <c r="U647" i="1" s="1"/>
  <c r="U648" i="1" a="1"/>
  <c r="U648" i="1" s="1"/>
  <c r="U649" i="1" a="1"/>
  <c r="U649" i="1" s="1"/>
  <c r="U650" i="1" a="1"/>
  <c r="U650" i="1" s="1"/>
  <c r="U651" i="1" a="1"/>
  <c r="U651" i="1" s="1"/>
  <c r="U652" i="1" a="1"/>
  <c r="U652" i="1" s="1"/>
  <c r="U653" i="1" a="1"/>
  <c r="U653" i="1" s="1"/>
  <c r="U654" i="1" a="1"/>
  <c r="U654" i="1" s="1"/>
  <c r="U655" i="1" a="1"/>
  <c r="U655" i="1" s="1"/>
  <c r="U656" i="1" a="1"/>
  <c r="U656" i="1" s="1"/>
  <c r="U657" i="1" a="1"/>
  <c r="U657" i="1" s="1"/>
  <c r="U658" i="1" a="1"/>
  <c r="U658" i="1" s="1"/>
  <c r="U659" i="1" a="1"/>
  <c r="U659" i="1" s="1"/>
  <c r="U660" i="1" a="1"/>
  <c r="U660" i="1" s="1"/>
  <c r="U661" i="1" a="1"/>
  <c r="U661" i="1" s="1"/>
  <c r="U662" i="1" a="1"/>
  <c r="U662" i="1" s="1"/>
  <c r="U663" i="1" a="1"/>
  <c r="U663" i="1" s="1"/>
  <c r="U664" i="1" a="1"/>
  <c r="U664" i="1" s="1"/>
  <c r="U665" i="1" a="1"/>
  <c r="U665" i="1" s="1"/>
  <c r="U666" i="1" a="1"/>
  <c r="U666" i="1" s="1"/>
  <c r="U667" i="1" a="1"/>
  <c r="U667" i="1" s="1"/>
  <c r="U668" i="1" a="1"/>
  <c r="U668" i="1" s="1"/>
  <c r="U669" i="1" a="1"/>
  <c r="U669" i="1" s="1"/>
  <c r="U670" i="1" a="1"/>
  <c r="U670" i="1" s="1"/>
  <c r="U671" i="1" a="1"/>
  <c r="U671" i="1" s="1"/>
  <c r="U672" i="1" a="1"/>
  <c r="U672" i="1" s="1"/>
  <c r="U673" i="1" a="1"/>
  <c r="U673" i="1" s="1"/>
  <c r="U674" i="1" a="1"/>
  <c r="U674" i="1" s="1"/>
  <c r="U675" i="1" a="1"/>
  <c r="U675" i="1" s="1"/>
  <c r="U676" i="1" a="1"/>
  <c r="U676" i="1" s="1"/>
  <c r="U677" i="1" a="1"/>
  <c r="U677" i="1" s="1"/>
  <c r="U678" i="1" a="1"/>
  <c r="U678" i="1" s="1"/>
  <c r="U679" i="1" a="1"/>
  <c r="U679" i="1" s="1"/>
  <c r="U680" i="1" a="1"/>
  <c r="U680" i="1" s="1"/>
  <c r="U681" i="1" a="1"/>
  <c r="U681" i="1" s="1"/>
  <c r="U682" i="1" a="1"/>
  <c r="U682" i="1" s="1"/>
  <c r="U683" i="1" a="1"/>
  <c r="U683" i="1" s="1"/>
  <c r="U684" i="1" a="1"/>
  <c r="U684" i="1" s="1"/>
  <c r="U685" i="1" a="1"/>
  <c r="U685" i="1" s="1"/>
  <c r="U686" i="1" a="1"/>
  <c r="U686" i="1" s="1"/>
  <c r="U687" i="1" a="1"/>
  <c r="U687" i="1" s="1"/>
  <c r="U688" i="1" a="1"/>
  <c r="U688" i="1" s="1"/>
  <c r="U689" i="1" a="1"/>
  <c r="U689" i="1" s="1"/>
  <c r="U690" i="1" a="1"/>
  <c r="U690" i="1" s="1"/>
  <c r="U691" i="1" a="1"/>
  <c r="U691" i="1" s="1"/>
  <c r="U692" i="1" a="1"/>
  <c r="U692" i="1" s="1"/>
  <c r="U693" i="1" a="1"/>
  <c r="U693" i="1" s="1"/>
  <c r="U694" i="1" a="1"/>
  <c r="U694" i="1" s="1"/>
  <c r="U695" i="1" a="1"/>
  <c r="U695" i="1" s="1"/>
  <c r="U696" i="1" a="1"/>
  <c r="U696" i="1" s="1"/>
  <c r="U697" i="1" a="1"/>
  <c r="U697" i="1" s="1"/>
  <c r="U698" i="1" a="1"/>
  <c r="U698" i="1" s="1"/>
  <c r="U699" i="1" a="1"/>
  <c r="U699" i="1" s="1"/>
  <c r="U700" i="1" a="1"/>
  <c r="U700" i="1" s="1"/>
  <c r="U701" i="1" a="1"/>
  <c r="U701" i="1" s="1"/>
  <c r="U702" i="1" a="1"/>
  <c r="U702" i="1" s="1"/>
  <c r="U703" i="1" a="1"/>
  <c r="U703" i="1" s="1"/>
  <c r="U704" i="1" a="1"/>
  <c r="U704" i="1" s="1"/>
  <c r="U705" i="1" a="1"/>
  <c r="U705" i="1" s="1"/>
  <c r="U706" i="1" a="1"/>
  <c r="U706" i="1" s="1"/>
  <c r="U707" i="1" a="1"/>
  <c r="U707" i="1" s="1"/>
  <c r="U708" i="1" a="1"/>
  <c r="U708" i="1" s="1"/>
  <c r="U709" i="1" a="1"/>
  <c r="U709" i="1" s="1"/>
  <c r="U710" i="1" a="1"/>
  <c r="U710" i="1" s="1"/>
  <c r="U711" i="1" a="1"/>
  <c r="U711" i="1" s="1"/>
  <c r="U712" i="1" a="1"/>
  <c r="U712" i="1" s="1"/>
  <c r="U713" i="1" a="1"/>
  <c r="U713" i="1" s="1"/>
  <c r="U714" i="1" a="1"/>
  <c r="U714" i="1" s="1"/>
  <c r="U715" i="1" a="1"/>
  <c r="U715" i="1" s="1"/>
  <c r="U716" i="1" a="1"/>
  <c r="U716" i="1" s="1"/>
  <c r="U717" i="1" a="1"/>
  <c r="U717" i="1" s="1"/>
  <c r="U718" i="1" a="1"/>
  <c r="U718" i="1" s="1"/>
  <c r="U719" i="1" a="1"/>
  <c r="U719" i="1" s="1"/>
  <c r="U720" i="1" a="1"/>
  <c r="U720" i="1" s="1"/>
  <c r="U721" i="1" a="1"/>
  <c r="U721" i="1" s="1"/>
  <c r="U722" i="1" a="1"/>
  <c r="U722" i="1" s="1"/>
  <c r="U723" i="1" a="1"/>
  <c r="U723" i="1" s="1"/>
  <c r="U724" i="1" a="1"/>
  <c r="U724" i="1" s="1"/>
  <c r="U725" i="1" a="1"/>
  <c r="U725" i="1" s="1"/>
  <c r="U726" i="1" a="1"/>
  <c r="U726" i="1" s="1"/>
  <c r="U727" i="1" a="1"/>
  <c r="U727" i="1" s="1"/>
  <c r="U728" i="1" a="1"/>
  <c r="U728" i="1" s="1"/>
  <c r="U729" i="1" a="1"/>
  <c r="U729" i="1" s="1"/>
  <c r="U730" i="1" a="1"/>
  <c r="U730" i="1" s="1"/>
  <c r="U731" i="1" a="1"/>
  <c r="U731" i="1" s="1"/>
  <c r="U732" i="1" a="1"/>
  <c r="U732" i="1" s="1"/>
  <c r="U733" i="1" a="1"/>
  <c r="U733" i="1" s="1"/>
  <c r="U734" i="1" a="1"/>
  <c r="U734" i="1" s="1"/>
  <c r="U735" i="1" a="1"/>
  <c r="U735" i="1" s="1"/>
  <c r="U736" i="1" a="1"/>
  <c r="U736" i="1" s="1"/>
  <c r="U737" i="1" a="1"/>
  <c r="U737" i="1" s="1"/>
  <c r="U738" i="1" a="1"/>
  <c r="U738" i="1" s="1"/>
  <c r="U739" i="1" a="1"/>
  <c r="U739" i="1" s="1"/>
  <c r="U740" i="1" a="1"/>
  <c r="U740" i="1" s="1"/>
  <c r="U741" i="1" a="1"/>
  <c r="U741" i="1" s="1"/>
  <c r="U742" i="1" a="1"/>
  <c r="U742" i="1" s="1"/>
  <c r="U743" i="1" a="1"/>
  <c r="U743" i="1" s="1"/>
  <c r="U744" i="1" a="1"/>
  <c r="U744" i="1" s="1"/>
  <c r="U745" i="1" a="1"/>
  <c r="U745" i="1" s="1"/>
  <c r="U746" i="1" a="1"/>
  <c r="U746" i="1" s="1"/>
  <c r="U747" i="1" a="1"/>
  <c r="U747" i="1" s="1"/>
  <c r="U748" i="1" a="1"/>
  <c r="U748" i="1" s="1"/>
  <c r="U749" i="1" a="1"/>
  <c r="U749" i="1" s="1"/>
  <c r="U750" i="1" a="1"/>
  <c r="U750" i="1" s="1"/>
  <c r="U751" i="1" a="1"/>
  <c r="U751" i="1" s="1"/>
  <c r="U752" i="1" a="1"/>
  <c r="U752" i="1" s="1"/>
  <c r="U753" i="1" a="1"/>
  <c r="U753" i="1" s="1"/>
  <c r="U754" i="1" a="1"/>
  <c r="U754" i="1" s="1"/>
  <c r="U755" i="1" a="1"/>
  <c r="U755" i="1" s="1"/>
  <c r="U756" i="1" a="1"/>
  <c r="U756" i="1" s="1"/>
  <c r="U757" i="1" a="1"/>
  <c r="U757" i="1" s="1"/>
  <c r="U758" i="1" a="1"/>
  <c r="U758" i="1" s="1"/>
  <c r="U759" i="1" a="1"/>
  <c r="U759" i="1" s="1"/>
  <c r="U760" i="1" a="1"/>
  <c r="U760" i="1" s="1"/>
  <c r="U761" i="1" a="1"/>
  <c r="U761" i="1" s="1"/>
  <c r="U762" i="1" a="1"/>
  <c r="U762" i="1" s="1"/>
  <c r="U763" i="1" a="1"/>
  <c r="U763" i="1" s="1"/>
  <c r="U764" i="1" a="1"/>
  <c r="U764" i="1" s="1"/>
  <c r="U765" i="1" a="1"/>
  <c r="U765" i="1" s="1"/>
  <c r="U766" i="1" a="1"/>
  <c r="U766" i="1" s="1"/>
  <c r="U767" i="1" a="1"/>
  <c r="U767" i="1" s="1"/>
  <c r="U768" i="1" a="1"/>
  <c r="U768" i="1" s="1"/>
  <c r="U769" i="1" a="1"/>
  <c r="U769" i="1" s="1"/>
  <c r="U770" i="1" a="1"/>
  <c r="U770" i="1" s="1"/>
  <c r="U771" i="1" a="1"/>
  <c r="U771" i="1" s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785" i="1" a="1"/>
  <c r="U785" i="1" s="1"/>
  <c r="U786" i="1" a="1"/>
  <c r="U786" i="1" s="1"/>
  <c r="U787" i="1" a="1"/>
  <c r="U787" i="1" s="1"/>
  <c r="U788" i="1" a="1"/>
  <c r="U788" i="1" s="1"/>
  <c r="U789" i="1" a="1"/>
  <c r="U789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799" i="1" a="1"/>
  <c r="U799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808" i="1" a="1"/>
  <c r="U808" i="1" s="1"/>
  <c r="U809" i="1" a="1"/>
  <c r="U809" i="1" s="1"/>
  <c r="U810" i="1" a="1"/>
  <c r="U810" i="1" s="1"/>
  <c r="U811" i="1" a="1"/>
  <c r="U811" i="1" s="1"/>
  <c r="U812" i="1" a="1"/>
  <c r="U812" i="1" s="1"/>
  <c r="U813" i="1" a="1"/>
  <c r="U813" i="1" s="1"/>
  <c r="U814" i="1" a="1"/>
  <c r="U814" i="1" s="1"/>
  <c r="U815" i="1" a="1"/>
  <c r="U815" i="1" s="1"/>
  <c r="U816" i="1" a="1"/>
  <c r="U816" i="1" s="1"/>
  <c r="U817" i="1" a="1"/>
  <c r="U817" i="1" s="1"/>
  <c r="U818" i="1" a="1"/>
  <c r="U818" i="1" s="1"/>
  <c r="U819" i="1" a="1"/>
  <c r="U819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828" i="1" a="1"/>
  <c r="U828" i="1" s="1"/>
  <c r="U829" i="1" a="1"/>
  <c r="U829" i="1" s="1"/>
  <c r="U830" i="1" a="1"/>
  <c r="U830" i="1" s="1"/>
  <c r="U831" i="1" a="1"/>
  <c r="U831" i="1" s="1"/>
  <c r="U832" i="1" a="1"/>
  <c r="U832" i="1" s="1"/>
  <c r="U833" i="1" a="1"/>
  <c r="U833" i="1" s="1"/>
  <c r="U834" i="1" a="1"/>
  <c r="U834" i="1" s="1"/>
  <c r="U835" i="1" a="1"/>
  <c r="U835" i="1" s="1"/>
  <c r="U836" i="1" a="1"/>
  <c r="U836" i="1" s="1"/>
  <c r="U837" i="1" a="1"/>
  <c r="U837" i="1" s="1"/>
  <c r="U838" i="1" a="1"/>
  <c r="U838" i="1" s="1"/>
  <c r="U839" i="1" a="1"/>
  <c r="U839" i="1" s="1"/>
  <c r="U840" i="1" a="1"/>
  <c r="U840" i="1" s="1"/>
  <c r="U841" i="1" a="1"/>
  <c r="U841" i="1" s="1"/>
  <c r="U842" i="1" a="1"/>
  <c r="U842" i="1" s="1"/>
  <c r="U843" i="1" a="1"/>
  <c r="U843" i="1" s="1"/>
  <c r="U844" i="1" a="1"/>
  <c r="U844" i="1" s="1"/>
  <c r="U845" i="1" a="1"/>
  <c r="U845" i="1" s="1"/>
  <c r="U846" i="1" a="1"/>
  <c r="U846" i="1" s="1"/>
  <c r="U847" i="1" a="1"/>
  <c r="U847" i="1" s="1"/>
  <c r="U848" i="1" a="1"/>
  <c r="U848" i="1" s="1"/>
  <c r="U849" i="1" a="1"/>
  <c r="U849" i="1" s="1"/>
  <c r="U850" i="1" a="1"/>
  <c r="U850" i="1" s="1"/>
  <c r="U851" i="1" a="1"/>
  <c r="U851" i="1" s="1"/>
  <c r="U852" i="1" a="1"/>
  <c r="U852" i="1" s="1"/>
  <c r="U853" i="1" a="1"/>
  <c r="U853" i="1" s="1"/>
  <c r="U854" i="1" a="1"/>
  <c r="U854" i="1" s="1"/>
  <c r="U855" i="1" a="1"/>
  <c r="U855" i="1" s="1"/>
  <c r="U856" i="1" a="1"/>
  <c r="U856" i="1" s="1"/>
  <c r="U857" i="1" a="1"/>
  <c r="U857" i="1" s="1"/>
  <c r="U858" i="1" a="1"/>
  <c r="U858" i="1" s="1"/>
  <c r="U859" i="1" a="1"/>
  <c r="U859" i="1" s="1"/>
  <c r="U860" i="1" a="1"/>
  <c r="U860" i="1" s="1"/>
  <c r="U861" i="1" a="1"/>
  <c r="U861" i="1" s="1"/>
  <c r="U862" i="1" a="1"/>
  <c r="U862" i="1" s="1"/>
  <c r="U863" i="1" a="1"/>
  <c r="U863" i="1" s="1"/>
  <c r="U864" i="1" a="1"/>
  <c r="U864" i="1" s="1"/>
  <c r="U865" i="1" a="1"/>
  <c r="U865" i="1" s="1"/>
  <c r="U866" i="1" a="1"/>
  <c r="U866" i="1" s="1"/>
  <c r="U867" i="1" a="1"/>
  <c r="U867" i="1" s="1"/>
  <c r="U868" i="1" a="1"/>
  <c r="U868" i="1" s="1"/>
  <c r="U869" i="1" a="1"/>
  <c r="U869" i="1" s="1"/>
  <c r="U870" i="1" a="1"/>
  <c r="U870" i="1" s="1"/>
  <c r="U871" i="1" a="1"/>
  <c r="U871" i="1" s="1"/>
  <c r="U872" i="1" a="1"/>
  <c r="U872" i="1" s="1"/>
  <c r="U873" i="1" a="1"/>
  <c r="U873" i="1" s="1"/>
  <c r="U874" i="1" a="1"/>
  <c r="U874" i="1" s="1"/>
  <c r="U875" i="1" a="1"/>
  <c r="U875" i="1" s="1"/>
  <c r="U876" i="1" a="1"/>
  <c r="U876" i="1" s="1"/>
  <c r="U877" i="1" a="1"/>
  <c r="U877" i="1" s="1"/>
  <c r="U878" i="1" a="1"/>
  <c r="U878" i="1" s="1"/>
  <c r="U879" i="1" a="1"/>
  <c r="U879" i="1" s="1"/>
  <c r="U880" i="1" a="1"/>
  <c r="U880" i="1" s="1"/>
  <c r="U881" i="1" a="1"/>
  <c r="U881" i="1" s="1"/>
  <c r="U882" i="1" a="1"/>
  <c r="U882" i="1" s="1"/>
  <c r="U883" i="1" a="1"/>
  <c r="U883" i="1" s="1"/>
  <c r="U884" i="1" a="1"/>
  <c r="U884" i="1" s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890" i="1" a="1"/>
  <c r="U890" i="1" s="1"/>
  <c r="U891" i="1" a="1"/>
  <c r="U891" i="1" s="1"/>
  <c r="U892" i="1" a="1"/>
  <c r="U892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 s="1"/>
  <c r="U900" i="1" a="1"/>
  <c r="U900" i="1" s="1"/>
  <c r="U901" i="1" a="1"/>
  <c r="U901" i="1" s="1"/>
  <c r="U902" i="1" a="1"/>
  <c r="U902" i="1" s="1"/>
  <c r="U903" i="1" a="1"/>
  <c r="U903" i="1" s="1"/>
  <c r="U904" i="1" a="1"/>
  <c r="U904" i="1" s="1"/>
  <c r="U905" i="1" a="1"/>
  <c r="U905" i="1" s="1"/>
  <c r="U906" i="1" a="1"/>
  <c r="U906" i="1" s="1"/>
  <c r="U907" i="1" a="1"/>
  <c r="U907" i="1" s="1"/>
  <c r="U908" i="1" a="1"/>
  <c r="U908" i="1" s="1"/>
  <c r="U909" i="1" a="1"/>
  <c r="U909" i="1" s="1"/>
  <c r="U910" i="1" a="1"/>
  <c r="U910" i="1" s="1"/>
  <c r="U911" i="1" a="1"/>
  <c r="U911" i="1" s="1"/>
  <c r="U912" i="1" a="1"/>
  <c r="U912" i="1" s="1"/>
  <c r="U913" i="1" a="1"/>
  <c r="U913" i="1" s="1"/>
  <c r="U914" i="1" a="1"/>
  <c r="U914" i="1" s="1"/>
  <c r="U915" i="1" a="1"/>
  <c r="U915" i="1" s="1"/>
  <c r="U916" i="1" a="1"/>
  <c r="U916" i="1" s="1"/>
  <c r="U917" i="1" a="1"/>
  <c r="U917" i="1" s="1"/>
  <c r="U918" i="1" a="1"/>
  <c r="U918" i="1" s="1"/>
  <c r="U919" i="1" a="1"/>
  <c r="U919" i="1" s="1"/>
  <c r="U920" i="1" a="1"/>
  <c r="U920" i="1" s="1"/>
  <c r="U921" i="1" a="1"/>
  <c r="U921" i="1" s="1"/>
  <c r="U922" i="1" a="1"/>
  <c r="U922" i="1" s="1"/>
  <c r="U923" i="1" a="1"/>
  <c r="U923" i="1" s="1"/>
  <c r="U924" i="1" a="1"/>
  <c r="U924" i="1" s="1"/>
  <c r="U925" i="1" a="1"/>
  <c r="U925" i="1" s="1"/>
  <c r="U926" i="1" a="1"/>
  <c r="U926" i="1" s="1"/>
  <c r="U927" i="1" a="1"/>
  <c r="U927" i="1" s="1"/>
  <c r="U928" i="1" a="1"/>
  <c r="U928" i="1" s="1"/>
  <c r="U929" i="1" a="1"/>
  <c r="U929" i="1" s="1"/>
  <c r="U930" i="1" a="1"/>
  <c r="U930" i="1" s="1"/>
  <c r="U931" i="1" a="1"/>
  <c r="U931" i="1" s="1"/>
  <c r="U932" i="1" a="1"/>
  <c r="U932" i="1" s="1"/>
  <c r="U933" i="1" a="1"/>
  <c r="U933" i="1" s="1"/>
  <c r="U934" i="1" a="1"/>
  <c r="U934" i="1" s="1"/>
  <c r="U935" i="1" a="1"/>
  <c r="U935" i="1" s="1"/>
  <c r="U936" i="1" a="1"/>
  <c r="U936" i="1" s="1"/>
  <c r="U937" i="1" a="1"/>
  <c r="U937" i="1" s="1"/>
  <c r="U938" i="1" a="1"/>
  <c r="U938" i="1" s="1"/>
  <c r="U939" i="1" a="1"/>
  <c r="U939" i="1" s="1"/>
  <c r="U940" i="1" a="1"/>
  <c r="U940" i="1" s="1"/>
  <c r="U941" i="1" a="1"/>
  <c r="U941" i="1" s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 s="1"/>
  <c r="U948" i="1" a="1"/>
  <c r="U948" i="1" s="1"/>
  <c r="U949" i="1" a="1"/>
  <c r="U949" i="1" s="1"/>
  <c r="U950" i="1" a="1"/>
  <c r="U950" i="1" s="1"/>
  <c r="U951" i="1" a="1"/>
  <c r="U951" i="1" s="1"/>
  <c r="U952" i="1" a="1"/>
  <c r="U952" i="1" s="1"/>
  <c r="U953" i="1" a="1"/>
  <c r="U953" i="1" s="1"/>
  <c r="U954" i="1" a="1"/>
  <c r="U954" i="1" s="1"/>
  <c r="U955" i="1" a="1"/>
  <c r="U955" i="1" s="1"/>
  <c r="U956" i="1" a="1"/>
  <c r="U956" i="1" s="1"/>
  <c r="U957" i="1" a="1"/>
  <c r="U957" i="1" s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 s="1"/>
  <c r="U964" i="1" a="1"/>
  <c r="U964" i="1" s="1"/>
  <c r="U965" i="1" a="1"/>
  <c r="U965" i="1" s="1"/>
  <c r="U966" i="1" a="1"/>
  <c r="U966" i="1" s="1"/>
  <c r="U967" i="1" a="1"/>
  <c r="U967" i="1" s="1"/>
  <c r="U968" i="1" a="1"/>
  <c r="U968" i="1" s="1"/>
  <c r="U969" i="1" a="1"/>
  <c r="U969" i="1" s="1"/>
  <c r="U970" i="1" a="1"/>
  <c r="U970" i="1" s="1"/>
  <c r="U971" i="1" a="1"/>
  <c r="U971" i="1" s="1"/>
  <c r="U972" i="1" a="1"/>
  <c r="U972" i="1" s="1"/>
  <c r="U973" i="1" a="1"/>
  <c r="U973" i="1" s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 s="1"/>
  <c r="U980" i="1" a="1"/>
  <c r="U980" i="1" s="1"/>
  <c r="U981" i="1" a="1"/>
  <c r="U981" i="1" s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 s="1"/>
  <c r="U988" i="1" a="1"/>
  <c r="U988" i="1" s="1"/>
  <c r="U989" i="1" a="1"/>
  <c r="U989" i="1" s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 s="1"/>
  <c r="U996" i="1" a="1"/>
  <c r="U996" i="1" s="1"/>
  <c r="U997" i="1" a="1"/>
  <c r="U997" i="1" s="1"/>
  <c r="U998" i="1" a="1"/>
  <c r="U998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 s="1"/>
  <c r="U1004" i="1" a="1"/>
  <c r="U1004" i="1" s="1"/>
  <c r="U1005" i="1" a="1"/>
  <c r="U1005" i="1" s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1011" i="1" a="1"/>
  <c r="U1011" i="1" s="1"/>
  <c r="U1012" i="1" a="1"/>
  <c r="U1012" i="1" s="1"/>
  <c r="U1013" i="1" a="1"/>
  <c r="U1013" i="1" s="1"/>
  <c r="U1014" i="1" a="1"/>
  <c r="U1014" i="1" s="1"/>
  <c r="U1015" i="1" a="1"/>
  <c r="U1015" i="1" s="1"/>
  <c r="U1016" i="1" a="1"/>
  <c r="U1016" i="1" s="1"/>
  <c r="U1017" i="1" a="1"/>
  <c r="U1017" i="1" s="1"/>
  <c r="U1018" i="1" a="1"/>
  <c r="U1018" i="1" s="1"/>
  <c r="U1019" i="1" a="1"/>
  <c r="U1019" i="1" s="1"/>
  <c r="U1020" i="1" a="1"/>
  <c r="U1020" i="1" s="1"/>
  <c r="U1021" i="1" a="1"/>
  <c r="U1021" i="1" s="1"/>
  <c r="U1022" i="1" a="1"/>
  <c r="U1022" i="1" s="1"/>
  <c r="U1023" i="1" a="1"/>
  <c r="U1023" i="1" s="1"/>
  <c r="U1024" i="1" a="1"/>
  <c r="U1024" i="1" s="1"/>
  <c r="U1025" i="1" a="1"/>
  <c r="U1025" i="1" s="1"/>
  <c r="U1026" i="1" a="1"/>
  <c r="U1026" i="1" s="1"/>
  <c r="U1027" i="1" a="1"/>
  <c r="U1027" i="1" s="1"/>
  <c r="U1028" i="1" a="1"/>
  <c r="U1028" i="1" s="1"/>
  <c r="U1029" i="1" a="1"/>
  <c r="U1029" i="1" s="1"/>
  <c r="U1030" i="1" a="1"/>
  <c r="U1030" i="1" s="1"/>
  <c r="U1031" i="1" a="1"/>
  <c r="U1031" i="1" s="1"/>
  <c r="U1032" i="1" a="1"/>
  <c r="U1032" i="1" s="1"/>
  <c r="U1033" i="1" a="1"/>
  <c r="U1033" i="1" s="1"/>
  <c r="U1034" i="1" a="1"/>
  <c r="U1034" i="1" s="1"/>
  <c r="U1035" i="1" a="1"/>
  <c r="U1035" i="1" s="1"/>
  <c r="U1036" i="1" a="1"/>
  <c r="U1036" i="1" s="1"/>
  <c r="U1037" i="1" a="1"/>
  <c r="U1037" i="1" s="1"/>
  <c r="U1038" i="1" a="1"/>
  <c r="U1038" i="1" s="1"/>
  <c r="U1039" i="1" a="1"/>
  <c r="U1039" i="1" s="1"/>
  <c r="U1040" i="1" a="1"/>
  <c r="U1040" i="1" s="1"/>
  <c r="U1041" i="1" a="1"/>
  <c r="U1041" i="1" s="1"/>
  <c r="U1042" i="1" a="1"/>
  <c r="U1042" i="1" s="1"/>
  <c r="U1043" i="1" a="1"/>
  <c r="U1043" i="1" s="1"/>
  <c r="U1044" i="1" a="1"/>
  <c r="U1044" i="1" s="1"/>
  <c r="U1045" i="1" a="1"/>
  <c r="U1045" i="1" s="1"/>
  <c r="U1046" i="1" a="1"/>
  <c r="U1046" i="1" s="1"/>
  <c r="U1047" i="1" a="1"/>
  <c r="U1047" i="1" s="1"/>
  <c r="U1048" i="1" a="1"/>
  <c r="U1048" i="1" s="1"/>
  <c r="U1049" i="1" a="1"/>
  <c r="U1049" i="1" s="1"/>
  <c r="U1050" i="1" a="1"/>
  <c r="U1050" i="1" s="1"/>
  <c r="U1051" i="1" a="1"/>
  <c r="U1051" i="1" s="1"/>
  <c r="U1052" i="1" a="1"/>
  <c r="U1052" i="1" s="1"/>
  <c r="U1053" i="1" a="1"/>
  <c r="U1053" i="1" s="1"/>
  <c r="U1054" i="1" a="1"/>
  <c r="U1054" i="1" s="1"/>
  <c r="U1055" i="1" a="1"/>
  <c r="U1055" i="1" s="1"/>
  <c r="U1056" i="1" a="1"/>
  <c r="U1056" i="1" s="1"/>
  <c r="U1057" i="1" a="1"/>
  <c r="U1057" i="1" s="1"/>
  <c r="U1058" i="1" a="1"/>
  <c r="U1058" i="1" s="1"/>
  <c r="U1059" i="1" a="1"/>
  <c r="U1059" i="1" s="1"/>
  <c r="U1060" i="1" a="1"/>
  <c r="U1060" i="1" s="1"/>
  <c r="U1061" i="1" a="1"/>
  <c r="U1061" i="1" s="1"/>
  <c r="U1062" i="1" a="1"/>
  <c r="U1062" i="1" s="1"/>
  <c r="U1063" i="1" a="1"/>
  <c r="U1063" i="1" s="1"/>
  <c r="U1064" i="1" a="1"/>
  <c r="U1064" i="1" s="1"/>
  <c r="U1065" i="1" a="1"/>
  <c r="U1065" i="1" s="1"/>
  <c r="U1066" i="1" a="1"/>
  <c r="U1066" i="1" s="1"/>
  <c r="U1067" i="1" a="1"/>
  <c r="U1067" i="1" s="1"/>
  <c r="U1068" i="1" a="1"/>
  <c r="U1068" i="1" s="1"/>
  <c r="U1069" i="1" a="1"/>
  <c r="U1069" i="1" s="1"/>
  <c r="U1070" i="1" a="1"/>
  <c r="U1070" i="1" s="1"/>
  <c r="U1071" i="1" a="1"/>
  <c r="U1071" i="1" s="1"/>
  <c r="U1072" i="1" a="1"/>
  <c r="U1072" i="1" s="1"/>
  <c r="U1073" i="1" a="1"/>
  <c r="U1073" i="1" s="1"/>
  <c r="U1074" i="1" a="1"/>
  <c r="U1074" i="1" s="1"/>
  <c r="U1075" i="1" a="1"/>
  <c r="U1075" i="1" s="1"/>
  <c r="U1076" i="1" a="1"/>
  <c r="U1076" i="1" s="1"/>
  <c r="U1077" i="1" a="1"/>
  <c r="U1077" i="1" s="1"/>
  <c r="U1078" i="1" a="1"/>
  <c r="U1078" i="1" s="1"/>
  <c r="U1079" i="1" a="1"/>
  <c r="U1079" i="1" s="1"/>
  <c r="U1080" i="1" a="1"/>
  <c r="U1080" i="1" s="1"/>
  <c r="U1081" i="1" a="1"/>
  <c r="U1081" i="1" s="1"/>
  <c r="U1082" i="1" a="1"/>
  <c r="U1082" i="1" s="1"/>
  <c r="U1083" i="1" a="1"/>
  <c r="U1083" i="1" s="1"/>
  <c r="U1084" i="1" a="1"/>
  <c r="U1084" i="1" s="1"/>
  <c r="U1085" i="1" a="1"/>
  <c r="U1085" i="1" s="1"/>
  <c r="U1086" i="1" a="1"/>
  <c r="U1086" i="1" s="1"/>
  <c r="U1087" i="1" a="1"/>
  <c r="U1087" i="1" s="1"/>
  <c r="U1088" i="1" a="1"/>
  <c r="U1088" i="1" s="1"/>
  <c r="U1089" i="1" a="1"/>
  <c r="U1089" i="1" s="1"/>
  <c r="U1090" i="1" a="1"/>
  <c r="U1090" i="1" s="1"/>
  <c r="U1091" i="1" a="1"/>
  <c r="U1091" i="1" s="1"/>
  <c r="U1092" i="1" a="1"/>
  <c r="U1092" i="1" s="1"/>
  <c r="U1093" i="1" a="1"/>
  <c r="U1093" i="1" s="1"/>
  <c r="U1094" i="1" a="1"/>
  <c r="U1094" i="1" s="1"/>
  <c r="U1095" i="1" a="1"/>
  <c r="U1095" i="1" s="1"/>
  <c r="U1096" i="1" a="1"/>
  <c r="U1096" i="1" s="1"/>
  <c r="U1097" i="1" a="1"/>
  <c r="U1097" i="1" s="1"/>
  <c r="U1098" i="1" a="1"/>
  <c r="U1098" i="1" s="1"/>
  <c r="U1099" i="1" a="1"/>
  <c r="U1099" i="1" s="1"/>
  <c r="U1100" i="1" a="1"/>
  <c r="U1100" i="1" s="1"/>
  <c r="U1101" i="1" a="1"/>
  <c r="U1101" i="1" s="1"/>
  <c r="U1102" i="1" a="1"/>
  <c r="U1102" i="1" s="1"/>
  <c r="U1103" i="1" a="1"/>
  <c r="U1103" i="1" s="1"/>
  <c r="U1104" i="1" a="1"/>
  <c r="U1104" i="1" s="1"/>
  <c r="U1105" i="1" a="1"/>
  <c r="U1105" i="1" s="1"/>
  <c r="U1106" i="1" a="1"/>
  <c r="U1106" i="1" s="1"/>
  <c r="U1107" i="1" a="1"/>
  <c r="U1107" i="1" s="1"/>
  <c r="U1108" i="1" a="1"/>
  <c r="U1108" i="1" s="1"/>
  <c r="U1109" i="1" a="1"/>
  <c r="U1109" i="1" s="1"/>
  <c r="U1110" i="1" a="1"/>
  <c r="U1110" i="1" s="1"/>
  <c r="U1111" i="1" a="1"/>
  <c r="U1111" i="1" s="1"/>
  <c r="U1112" i="1" a="1"/>
  <c r="U1112" i="1" s="1"/>
  <c r="U1113" i="1" a="1"/>
  <c r="U1113" i="1" s="1"/>
  <c r="U1114" i="1" a="1"/>
  <c r="U1114" i="1" s="1"/>
  <c r="U1115" i="1" a="1"/>
  <c r="U1115" i="1" s="1"/>
  <c r="U1116" i="1" a="1"/>
  <c r="U1116" i="1" s="1"/>
  <c r="U1117" i="1" a="1"/>
  <c r="U1117" i="1" s="1"/>
  <c r="U1118" i="1" a="1"/>
  <c r="U1118" i="1" s="1"/>
  <c r="U1119" i="1" a="1"/>
  <c r="U1119" i="1" s="1"/>
  <c r="U1120" i="1" a="1"/>
  <c r="U1120" i="1" s="1"/>
  <c r="U1121" i="1" a="1"/>
  <c r="U1121" i="1" s="1"/>
  <c r="U1122" i="1" a="1"/>
  <c r="U1122" i="1" s="1"/>
  <c r="U1123" i="1" a="1"/>
  <c r="U1123" i="1" s="1"/>
  <c r="U1124" i="1" a="1"/>
  <c r="U1124" i="1" s="1"/>
  <c r="U1125" i="1" a="1"/>
  <c r="U1125" i="1" s="1"/>
  <c r="U1126" i="1" a="1"/>
  <c r="U1126" i="1" s="1"/>
  <c r="U1127" i="1" a="1"/>
  <c r="U1127" i="1" s="1"/>
  <c r="U1128" i="1" a="1"/>
  <c r="U1128" i="1" s="1"/>
  <c r="U1129" i="1" a="1"/>
  <c r="U1129" i="1" s="1"/>
  <c r="U1130" i="1" a="1"/>
  <c r="U1130" i="1" s="1"/>
  <c r="U1131" i="1" a="1"/>
  <c r="U1131" i="1" s="1"/>
  <c r="U1132" i="1" a="1"/>
  <c r="U1132" i="1" s="1"/>
  <c r="U1133" i="1" a="1"/>
  <c r="U1133" i="1" s="1"/>
  <c r="U1134" i="1" a="1"/>
  <c r="U1134" i="1" s="1"/>
  <c r="U1135" i="1" a="1"/>
  <c r="U1135" i="1" s="1"/>
  <c r="U1136" i="1" a="1"/>
  <c r="U1136" i="1" s="1"/>
  <c r="U1137" i="1" a="1"/>
  <c r="U1137" i="1" s="1"/>
  <c r="U1138" i="1" a="1"/>
  <c r="U1138" i="1" s="1"/>
  <c r="U1139" i="1" a="1"/>
  <c r="U1139" i="1" s="1"/>
  <c r="U1140" i="1" a="1"/>
  <c r="U1140" i="1" s="1"/>
  <c r="U1141" i="1" a="1"/>
  <c r="U1141" i="1" s="1"/>
  <c r="U1142" i="1" a="1"/>
  <c r="U1142" i="1" s="1"/>
  <c r="U1143" i="1" a="1"/>
  <c r="U1143" i="1" s="1"/>
  <c r="U1144" i="1" a="1"/>
  <c r="U1144" i="1" s="1"/>
  <c r="U1145" i="1" a="1"/>
  <c r="U1145" i="1" s="1"/>
  <c r="U1146" i="1" a="1"/>
  <c r="U1146" i="1" s="1"/>
  <c r="U1147" i="1" a="1"/>
  <c r="U1147" i="1" s="1"/>
  <c r="U1148" i="1" a="1"/>
  <c r="U1148" i="1" s="1"/>
  <c r="U1149" i="1" a="1"/>
  <c r="U1149" i="1" s="1"/>
  <c r="U1150" i="1" a="1"/>
  <c r="U1150" i="1" s="1"/>
  <c r="U1151" i="1" a="1"/>
  <c r="U1151" i="1" s="1"/>
  <c r="U1152" i="1" a="1"/>
  <c r="U1152" i="1" s="1"/>
  <c r="U1153" i="1" a="1"/>
  <c r="U1153" i="1" s="1"/>
  <c r="U1154" i="1" a="1"/>
  <c r="U1154" i="1" s="1"/>
  <c r="U1155" i="1" a="1"/>
  <c r="U1155" i="1" s="1"/>
  <c r="U1156" i="1" a="1"/>
  <c r="U1156" i="1" s="1"/>
  <c r="U1157" i="1" a="1"/>
  <c r="U1157" i="1" s="1"/>
  <c r="U1158" i="1" a="1"/>
  <c r="U1158" i="1" s="1"/>
  <c r="U1159" i="1" a="1"/>
  <c r="U1159" i="1" s="1"/>
  <c r="U1160" i="1" a="1"/>
  <c r="U1160" i="1" s="1"/>
  <c r="U1161" i="1" a="1"/>
  <c r="U1161" i="1" s="1"/>
  <c r="U1162" i="1" a="1"/>
  <c r="U1162" i="1" s="1"/>
  <c r="U1163" i="1" a="1"/>
  <c r="U1163" i="1" s="1"/>
  <c r="U1164" i="1" a="1"/>
  <c r="U1164" i="1" s="1"/>
  <c r="U1165" i="1" a="1"/>
  <c r="U1165" i="1" s="1"/>
  <c r="U1166" i="1" a="1"/>
  <c r="U1166" i="1" s="1"/>
  <c r="U1167" i="1" a="1"/>
  <c r="U1167" i="1" s="1"/>
  <c r="U1168" i="1" a="1"/>
  <c r="U1168" i="1" s="1"/>
  <c r="U1169" i="1" a="1"/>
  <c r="U1169" i="1" s="1"/>
  <c r="U1170" i="1" a="1"/>
  <c r="U1170" i="1" s="1"/>
  <c r="U1171" i="1" a="1"/>
  <c r="U1171" i="1" s="1"/>
  <c r="U1172" i="1" a="1"/>
  <c r="U1172" i="1" s="1"/>
  <c r="U1173" i="1" a="1"/>
  <c r="U1173" i="1" s="1"/>
  <c r="U1174" i="1" a="1"/>
  <c r="U1174" i="1" s="1"/>
  <c r="U1175" i="1" a="1"/>
  <c r="U1175" i="1" s="1"/>
  <c r="U1176" i="1" a="1"/>
  <c r="U1176" i="1" s="1"/>
  <c r="U1177" i="1" a="1"/>
  <c r="U1177" i="1" s="1"/>
  <c r="U1178" i="1" a="1"/>
  <c r="U1178" i="1" s="1"/>
  <c r="U1179" i="1" a="1"/>
  <c r="U1179" i="1" s="1"/>
  <c r="U1180" i="1" a="1"/>
  <c r="U1180" i="1" s="1"/>
  <c r="U1181" i="1" a="1"/>
  <c r="U1181" i="1" s="1"/>
  <c r="U1182" i="1" a="1"/>
  <c r="U1182" i="1" s="1"/>
  <c r="U1183" i="1" a="1"/>
  <c r="U1183" i="1" s="1"/>
  <c r="U1184" i="1" a="1"/>
  <c r="U1184" i="1" s="1"/>
  <c r="U1185" i="1" a="1"/>
  <c r="U1185" i="1" s="1"/>
  <c r="U1186" i="1" a="1"/>
  <c r="U1186" i="1" s="1"/>
  <c r="U1187" i="1" a="1"/>
  <c r="U1187" i="1" s="1"/>
  <c r="U1188" i="1" a="1"/>
  <c r="U1188" i="1" s="1"/>
  <c r="U1189" i="1" a="1"/>
  <c r="U1189" i="1" s="1"/>
  <c r="U1190" i="1" a="1"/>
  <c r="U1190" i="1" s="1"/>
  <c r="U1191" i="1" a="1"/>
  <c r="U1191" i="1" s="1"/>
  <c r="U1192" i="1" a="1"/>
  <c r="U1192" i="1" s="1"/>
  <c r="U1193" i="1" a="1"/>
  <c r="U1193" i="1" s="1"/>
  <c r="U1194" i="1" a="1"/>
  <c r="U1194" i="1" s="1"/>
  <c r="U1195" i="1" a="1"/>
  <c r="U1195" i="1" s="1"/>
  <c r="U1196" i="1" a="1"/>
  <c r="U1196" i="1" s="1"/>
  <c r="U1197" i="1" a="1"/>
  <c r="U1197" i="1" s="1"/>
  <c r="U1198" i="1" a="1"/>
  <c r="U1198" i="1" s="1"/>
  <c r="U1199" i="1" a="1"/>
  <c r="U1199" i="1" s="1"/>
  <c r="U1200" i="1" a="1"/>
  <c r="U1200" i="1" s="1"/>
  <c r="U1201" i="1" a="1"/>
  <c r="U1201" i="1" s="1"/>
  <c r="U1202" i="1" a="1"/>
  <c r="U1202" i="1" s="1"/>
  <c r="U1203" i="1" a="1"/>
  <c r="U1203" i="1" s="1"/>
  <c r="U1204" i="1" a="1"/>
  <c r="U1204" i="1" s="1"/>
  <c r="U1205" i="1" a="1"/>
  <c r="U1205" i="1" s="1"/>
  <c r="U1206" i="1" a="1"/>
  <c r="U1206" i="1" s="1"/>
  <c r="U1207" i="1" a="1"/>
  <c r="U1207" i="1" s="1"/>
  <c r="U1208" i="1" a="1"/>
  <c r="U1208" i="1" s="1"/>
  <c r="U1209" i="1" a="1"/>
  <c r="U1209" i="1" s="1"/>
  <c r="U1210" i="1" a="1"/>
  <c r="U1210" i="1" s="1"/>
  <c r="U1211" i="1" a="1"/>
  <c r="U1211" i="1" s="1"/>
  <c r="U1212" i="1" a="1"/>
  <c r="U1212" i="1" s="1"/>
  <c r="U1213" i="1" a="1"/>
  <c r="U1213" i="1" s="1"/>
  <c r="U1214" i="1" a="1"/>
  <c r="U1214" i="1" s="1"/>
  <c r="U1215" i="1" a="1"/>
  <c r="U1215" i="1" s="1"/>
  <c r="U1216" i="1" a="1"/>
  <c r="U1216" i="1" s="1"/>
  <c r="U1217" i="1" a="1"/>
  <c r="U1217" i="1" s="1"/>
  <c r="U1218" i="1" a="1"/>
  <c r="U1218" i="1" s="1"/>
  <c r="U1219" i="1" a="1"/>
  <c r="U1219" i="1" s="1"/>
  <c r="U1220" i="1" a="1"/>
  <c r="U1220" i="1" s="1"/>
  <c r="U1221" i="1" a="1"/>
  <c r="U1221" i="1" s="1"/>
  <c r="U1222" i="1" a="1"/>
  <c r="U1222" i="1" s="1"/>
  <c r="U1223" i="1" a="1"/>
  <c r="U1223" i="1" s="1"/>
  <c r="U1224" i="1" a="1"/>
  <c r="U1224" i="1" s="1"/>
  <c r="U1225" i="1" a="1"/>
  <c r="U1225" i="1" s="1"/>
  <c r="U1226" i="1" a="1"/>
  <c r="U1226" i="1" s="1"/>
  <c r="U1227" i="1" a="1"/>
  <c r="U1227" i="1" s="1"/>
  <c r="U1228" i="1" a="1"/>
  <c r="U1228" i="1" s="1"/>
  <c r="U1229" i="1" a="1"/>
  <c r="U1229" i="1" s="1"/>
  <c r="U1230" i="1" a="1"/>
  <c r="U1230" i="1" s="1"/>
  <c r="U1231" i="1" a="1"/>
  <c r="U1231" i="1" s="1"/>
  <c r="U1232" i="1" a="1"/>
  <c r="U1232" i="1" s="1"/>
  <c r="U1233" i="1" a="1"/>
  <c r="U1233" i="1" s="1"/>
  <c r="U1234" i="1" a="1"/>
  <c r="U1234" i="1" s="1"/>
  <c r="U1235" i="1" a="1"/>
  <c r="U1235" i="1" s="1"/>
  <c r="U1236" i="1" a="1"/>
  <c r="U1236" i="1" s="1"/>
  <c r="U1237" i="1" a="1"/>
  <c r="U1237" i="1" s="1"/>
  <c r="U1238" i="1" a="1"/>
  <c r="U1238" i="1" s="1"/>
  <c r="U1239" i="1" a="1"/>
  <c r="U1239" i="1" s="1"/>
  <c r="U1240" i="1" a="1"/>
  <c r="U1240" i="1" s="1"/>
  <c r="U1241" i="1" a="1"/>
  <c r="U1241" i="1" s="1"/>
  <c r="U1242" i="1" a="1"/>
  <c r="U1242" i="1" s="1"/>
  <c r="U1243" i="1" a="1"/>
  <c r="U1243" i="1" s="1"/>
  <c r="U1244" i="1" a="1"/>
  <c r="U1244" i="1" s="1"/>
  <c r="U1245" i="1" a="1"/>
  <c r="U1245" i="1" s="1"/>
  <c r="U1246" i="1" a="1"/>
  <c r="U1246" i="1" s="1"/>
  <c r="U1247" i="1" a="1"/>
  <c r="U1247" i="1" s="1"/>
  <c r="U1248" i="1" a="1"/>
  <c r="U1248" i="1" s="1"/>
  <c r="U1249" i="1" a="1"/>
  <c r="U1249" i="1" s="1"/>
  <c r="U1250" i="1" a="1"/>
  <c r="U1250" i="1" s="1"/>
  <c r="U1251" i="1" a="1"/>
  <c r="U1251" i="1" s="1"/>
  <c r="U1252" i="1" a="1"/>
  <c r="U1252" i="1" s="1"/>
  <c r="U1253" i="1" a="1"/>
  <c r="U1253" i="1" s="1"/>
  <c r="U1254" i="1" a="1"/>
  <c r="U1254" i="1" s="1"/>
  <c r="U1255" i="1" a="1"/>
  <c r="U1255" i="1" s="1"/>
  <c r="U1256" i="1" a="1"/>
  <c r="U1256" i="1" s="1"/>
  <c r="U1257" i="1" a="1"/>
  <c r="U1257" i="1" s="1"/>
  <c r="U1258" i="1" a="1"/>
  <c r="U1258" i="1" s="1"/>
  <c r="U1259" i="1" a="1"/>
  <c r="U1259" i="1" s="1"/>
  <c r="U1260" i="1" a="1"/>
  <c r="U1260" i="1" s="1"/>
  <c r="U1261" i="1" a="1"/>
  <c r="U1261" i="1" s="1"/>
  <c r="U1262" i="1" a="1"/>
  <c r="U1262" i="1" s="1"/>
  <c r="U1263" i="1" a="1"/>
  <c r="U1263" i="1" s="1"/>
  <c r="U1264" i="1" a="1"/>
  <c r="U1264" i="1" s="1"/>
  <c r="U1265" i="1" a="1"/>
  <c r="U1265" i="1" s="1"/>
  <c r="U1266" i="1" a="1"/>
  <c r="U1266" i="1" s="1"/>
  <c r="U1267" i="1" a="1"/>
  <c r="U1267" i="1" s="1"/>
  <c r="U1268" i="1" a="1"/>
  <c r="U1268" i="1" s="1"/>
  <c r="U1269" i="1" a="1"/>
  <c r="U1269" i="1" s="1"/>
  <c r="U1270" i="1" a="1"/>
  <c r="U1270" i="1" s="1"/>
  <c r="U1271" i="1" a="1"/>
  <c r="U1271" i="1" s="1"/>
  <c r="U1272" i="1" a="1"/>
  <c r="U1272" i="1" s="1"/>
  <c r="U1273" i="1" a="1"/>
  <c r="U1273" i="1" s="1"/>
  <c r="U1274" i="1" a="1"/>
  <c r="U1274" i="1" s="1"/>
  <c r="U1275" i="1" a="1"/>
  <c r="U1275" i="1" s="1"/>
  <c r="U1276" i="1" a="1"/>
  <c r="U1276" i="1" s="1"/>
  <c r="U1277" i="1" a="1"/>
  <c r="U1277" i="1" s="1"/>
  <c r="U1278" i="1" a="1"/>
  <c r="U1278" i="1" s="1"/>
  <c r="U1279" i="1" a="1"/>
  <c r="U1279" i="1" s="1"/>
  <c r="U1280" i="1" a="1"/>
  <c r="U1280" i="1" s="1"/>
  <c r="U1281" i="1" a="1"/>
  <c r="U1281" i="1" s="1"/>
  <c r="U1282" i="1" a="1"/>
  <c r="U1282" i="1" s="1"/>
  <c r="U1283" i="1" a="1"/>
  <c r="U1283" i="1" s="1"/>
  <c r="U1284" i="1" a="1"/>
  <c r="U1284" i="1" s="1"/>
  <c r="U1285" i="1" a="1"/>
  <c r="U1285" i="1" s="1"/>
  <c r="U1286" i="1" a="1"/>
  <c r="U1286" i="1" s="1"/>
  <c r="U1287" i="1" a="1"/>
  <c r="U1287" i="1" s="1"/>
  <c r="U1288" i="1" a="1"/>
  <c r="U1288" i="1" s="1"/>
  <c r="U1289" i="1" a="1"/>
  <c r="U1289" i="1" s="1"/>
  <c r="U1290" i="1" a="1"/>
  <c r="U1290" i="1" s="1"/>
  <c r="U1291" i="1" a="1"/>
  <c r="U1291" i="1" s="1"/>
  <c r="U1292" i="1" a="1"/>
  <c r="U1292" i="1" s="1"/>
  <c r="U1293" i="1" a="1"/>
  <c r="U1293" i="1" s="1"/>
  <c r="U1294" i="1" a="1"/>
  <c r="U1294" i="1" s="1"/>
  <c r="U1295" i="1" a="1"/>
  <c r="U1295" i="1" s="1"/>
  <c r="U1296" i="1" a="1"/>
  <c r="U1296" i="1" s="1"/>
  <c r="U1297" i="1" a="1"/>
  <c r="U1297" i="1" s="1"/>
  <c r="U1298" i="1" a="1"/>
  <c r="U1298" i="1" s="1"/>
  <c r="U1299" i="1" a="1"/>
  <c r="U1299" i="1" s="1"/>
  <c r="U1300" i="1" a="1"/>
  <c r="U1300" i="1" s="1"/>
  <c r="U1301" i="1" a="1"/>
  <c r="U1301" i="1" s="1"/>
  <c r="U1302" i="1" a="1"/>
  <c r="U1302" i="1" s="1"/>
  <c r="U1303" i="1" a="1"/>
  <c r="U1303" i="1" s="1"/>
  <c r="U1304" i="1" a="1"/>
  <c r="U1304" i="1" s="1"/>
  <c r="U1305" i="1" a="1"/>
  <c r="U1305" i="1" s="1"/>
  <c r="U1306" i="1" a="1"/>
  <c r="U1306" i="1" s="1"/>
  <c r="U1307" i="1" a="1"/>
  <c r="U1307" i="1" s="1"/>
  <c r="U1308" i="1" a="1"/>
  <c r="U1308" i="1" s="1"/>
  <c r="U1309" i="1" a="1"/>
  <c r="U1309" i="1" s="1"/>
  <c r="U1310" i="1" a="1"/>
  <c r="U1310" i="1" s="1"/>
  <c r="U1311" i="1" a="1"/>
  <c r="U1311" i="1" s="1"/>
  <c r="U1312" i="1" a="1"/>
  <c r="U1312" i="1" s="1"/>
  <c r="U1313" i="1" a="1"/>
  <c r="U1313" i="1" s="1"/>
  <c r="U1314" i="1" a="1"/>
  <c r="U1314" i="1" s="1"/>
  <c r="U1315" i="1" a="1"/>
  <c r="U1315" i="1" s="1"/>
  <c r="U1316" i="1" a="1"/>
  <c r="U1316" i="1" s="1"/>
  <c r="U1317" i="1" a="1"/>
  <c r="U1317" i="1" s="1"/>
  <c r="U1318" i="1" a="1"/>
  <c r="U1318" i="1" s="1"/>
  <c r="U1319" i="1" a="1"/>
  <c r="U1319" i="1" s="1"/>
  <c r="U1320" i="1" a="1"/>
  <c r="U1320" i="1" s="1"/>
  <c r="U1321" i="1" a="1"/>
  <c r="U1321" i="1" s="1"/>
  <c r="U1322" i="1" a="1"/>
  <c r="U1322" i="1" s="1"/>
  <c r="U1323" i="1" a="1"/>
  <c r="U1323" i="1" s="1"/>
  <c r="U1324" i="1" a="1"/>
  <c r="U1324" i="1" s="1"/>
  <c r="U1325" i="1" a="1"/>
  <c r="U1325" i="1" s="1"/>
  <c r="U1326" i="1" a="1"/>
  <c r="U1326" i="1" s="1"/>
  <c r="U1327" i="1" a="1"/>
  <c r="U1327" i="1" s="1"/>
  <c r="U1328" i="1" a="1"/>
  <c r="U1328" i="1" s="1"/>
  <c r="U1329" i="1" a="1"/>
  <c r="U1329" i="1" s="1"/>
  <c r="U1330" i="1" a="1"/>
  <c r="U1330" i="1" s="1"/>
  <c r="U1331" i="1" a="1"/>
  <c r="U1331" i="1" s="1"/>
  <c r="U1332" i="1" a="1"/>
  <c r="U1332" i="1" s="1"/>
  <c r="U1333" i="1" a="1"/>
  <c r="U1333" i="1" s="1"/>
  <c r="U1334" i="1" a="1"/>
  <c r="U1334" i="1" s="1"/>
  <c r="U1335" i="1" a="1"/>
  <c r="U1335" i="1" s="1"/>
  <c r="U1336" i="1" a="1"/>
  <c r="U1336" i="1" s="1"/>
  <c r="U1337" i="1" a="1"/>
  <c r="U1337" i="1" s="1"/>
  <c r="U1338" i="1" a="1"/>
  <c r="U1338" i="1" s="1"/>
  <c r="U1339" i="1" a="1"/>
  <c r="U1339" i="1" s="1"/>
  <c r="U1340" i="1" a="1"/>
  <c r="U1340" i="1" s="1"/>
  <c r="U1341" i="1" a="1"/>
  <c r="U1341" i="1" s="1"/>
  <c r="U1342" i="1" a="1"/>
  <c r="U1342" i="1" s="1"/>
  <c r="U1343" i="1" a="1"/>
  <c r="U1343" i="1" s="1"/>
  <c r="U1344" i="1" a="1"/>
  <c r="U1344" i="1" s="1"/>
  <c r="U1345" i="1" a="1"/>
  <c r="U1345" i="1" s="1"/>
  <c r="U1346" i="1" a="1"/>
  <c r="U1346" i="1" s="1"/>
  <c r="U1347" i="1" a="1"/>
  <c r="U1347" i="1" s="1"/>
  <c r="U1348" i="1" a="1"/>
  <c r="U1348" i="1" s="1"/>
  <c r="U1349" i="1" a="1"/>
  <c r="U1349" i="1" s="1"/>
  <c r="U1350" i="1" a="1"/>
  <c r="U1350" i="1" s="1"/>
  <c r="U1351" i="1" a="1"/>
  <c r="U1351" i="1" s="1"/>
  <c r="U1352" i="1" a="1"/>
  <c r="U1352" i="1" s="1"/>
  <c r="U1353" i="1" a="1"/>
  <c r="U1353" i="1" s="1"/>
  <c r="U1354" i="1" a="1"/>
  <c r="U1354" i="1" s="1"/>
  <c r="U1355" i="1" a="1"/>
  <c r="U1355" i="1" s="1"/>
  <c r="U1356" i="1" a="1"/>
  <c r="U1356" i="1" s="1"/>
  <c r="U1357" i="1" a="1"/>
  <c r="U1357" i="1" s="1"/>
  <c r="U1358" i="1" a="1"/>
  <c r="U1358" i="1" s="1"/>
  <c r="U1359" i="1" a="1"/>
  <c r="U1359" i="1" s="1"/>
  <c r="U1360" i="1" a="1"/>
  <c r="U1360" i="1" s="1"/>
  <c r="U1361" i="1" a="1"/>
  <c r="U1361" i="1" s="1"/>
  <c r="U1362" i="1" a="1"/>
  <c r="U1362" i="1" s="1"/>
  <c r="U1363" i="1" a="1"/>
  <c r="U1363" i="1" s="1"/>
  <c r="U1364" i="1" a="1"/>
  <c r="U1364" i="1" s="1"/>
  <c r="U1365" i="1" a="1"/>
  <c r="U1365" i="1" s="1"/>
  <c r="U1366" i="1" a="1"/>
  <c r="U1366" i="1" s="1"/>
  <c r="U1367" i="1" a="1"/>
  <c r="U1367" i="1" s="1"/>
  <c r="U1368" i="1" a="1"/>
  <c r="U1368" i="1" s="1"/>
  <c r="U1369" i="1" a="1"/>
  <c r="U1369" i="1" s="1"/>
  <c r="U1370" i="1" a="1"/>
  <c r="U1370" i="1" s="1"/>
  <c r="U1371" i="1" a="1"/>
  <c r="U1371" i="1" s="1"/>
  <c r="U1372" i="1" a="1"/>
  <c r="U1372" i="1" s="1"/>
  <c r="U1373" i="1" a="1"/>
  <c r="U1373" i="1" s="1"/>
  <c r="U1374" i="1" a="1"/>
  <c r="U1374" i="1" s="1"/>
  <c r="U1375" i="1" a="1"/>
  <c r="U1375" i="1" s="1"/>
  <c r="U1376" i="1" a="1"/>
  <c r="U1376" i="1" s="1"/>
  <c r="U1377" i="1" a="1"/>
  <c r="U1377" i="1" s="1"/>
  <c r="U1378" i="1" a="1"/>
  <c r="U1378" i="1" s="1"/>
  <c r="U1379" i="1" a="1"/>
  <c r="U1379" i="1" s="1"/>
  <c r="U1380" i="1" a="1"/>
  <c r="U1380" i="1" s="1"/>
  <c r="U1381" i="1" a="1"/>
  <c r="U1381" i="1" s="1"/>
  <c r="U1382" i="1" a="1"/>
  <c r="U1382" i="1" s="1"/>
  <c r="U1383" i="1" a="1"/>
  <c r="U1383" i="1" s="1"/>
  <c r="U1384" i="1" a="1"/>
  <c r="U1384" i="1" s="1"/>
  <c r="U1385" i="1" a="1"/>
  <c r="U1385" i="1" s="1"/>
  <c r="U1386" i="1" a="1"/>
  <c r="U1386" i="1" s="1"/>
  <c r="U1387" i="1" a="1"/>
  <c r="U1387" i="1" s="1"/>
  <c r="U1388" i="1" a="1"/>
  <c r="U1388" i="1" s="1"/>
  <c r="U1389" i="1" a="1"/>
  <c r="U1389" i="1" s="1"/>
  <c r="U1390" i="1" a="1"/>
  <c r="U1390" i="1" s="1"/>
  <c r="U1391" i="1" a="1"/>
  <c r="U1391" i="1" s="1"/>
  <c r="U1392" i="1" a="1"/>
  <c r="U1392" i="1" s="1"/>
  <c r="U1393" i="1" a="1"/>
  <c r="U1393" i="1" s="1"/>
  <c r="U1394" i="1" a="1"/>
  <c r="U1394" i="1" s="1"/>
  <c r="U1395" i="1" a="1"/>
  <c r="U1395" i="1" s="1"/>
  <c r="U1396" i="1" a="1"/>
  <c r="U1396" i="1" s="1"/>
  <c r="U1397" i="1" a="1"/>
  <c r="U1397" i="1" s="1"/>
  <c r="U1398" i="1" a="1"/>
  <c r="U1398" i="1" s="1"/>
  <c r="U1399" i="1" a="1"/>
  <c r="U1399" i="1" s="1"/>
  <c r="U1400" i="1" a="1"/>
  <c r="U1400" i="1" s="1"/>
  <c r="U1401" i="1" a="1"/>
  <c r="U1401" i="1" s="1"/>
  <c r="U1402" i="1" a="1"/>
  <c r="U1402" i="1" s="1"/>
  <c r="U1403" i="1" a="1"/>
  <c r="U1403" i="1" s="1"/>
  <c r="U1404" i="1" a="1"/>
  <c r="U1404" i="1" s="1"/>
  <c r="U1405" i="1" a="1"/>
  <c r="U1405" i="1" s="1"/>
  <c r="U1406" i="1" a="1"/>
  <c r="U1406" i="1" s="1"/>
  <c r="U1407" i="1" a="1"/>
  <c r="U1407" i="1" s="1"/>
  <c r="U1408" i="1" a="1"/>
  <c r="U1408" i="1" s="1"/>
  <c r="U1409" i="1" a="1"/>
  <c r="U1409" i="1" s="1"/>
  <c r="U1410" i="1" a="1"/>
  <c r="U1410" i="1" s="1"/>
  <c r="U1411" i="1" a="1"/>
  <c r="U1411" i="1" s="1"/>
  <c r="U1412" i="1" a="1"/>
  <c r="U1412" i="1" s="1"/>
  <c r="U1413" i="1" a="1"/>
  <c r="U1413" i="1" s="1"/>
  <c r="U1414" i="1" a="1"/>
  <c r="U1414" i="1" s="1"/>
  <c r="U1415" i="1" a="1"/>
  <c r="U1415" i="1" s="1"/>
  <c r="U1416" i="1" a="1"/>
  <c r="U1416" i="1" s="1"/>
  <c r="U1417" i="1" a="1"/>
  <c r="U1417" i="1" s="1"/>
  <c r="U1418" i="1" a="1"/>
  <c r="U1418" i="1" s="1"/>
  <c r="U1419" i="1" a="1"/>
  <c r="U1419" i="1" s="1"/>
  <c r="U1420" i="1" a="1"/>
  <c r="U1420" i="1" s="1"/>
  <c r="U1421" i="1" a="1"/>
  <c r="U1421" i="1" s="1"/>
  <c r="U1422" i="1" a="1"/>
  <c r="U1422" i="1" s="1"/>
  <c r="U1423" i="1" a="1"/>
  <c r="U1423" i="1" s="1"/>
  <c r="U1424" i="1" a="1"/>
  <c r="U1424" i="1" s="1"/>
  <c r="U1425" i="1" a="1"/>
  <c r="U1425" i="1" s="1"/>
  <c r="U1426" i="1" a="1"/>
  <c r="U1426" i="1" s="1"/>
  <c r="U1427" i="1" a="1"/>
  <c r="U1427" i="1" s="1"/>
  <c r="U1428" i="1" a="1"/>
  <c r="U1428" i="1" s="1"/>
  <c r="U1429" i="1" a="1"/>
  <c r="U1429" i="1" s="1"/>
  <c r="U1430" i="1" a="1"/>
  <c r="U1430" i="1" s="1"/>
  <c r="U1431" i="1" a="1"/>
  <c r="U1431" i="1" s="1"/>
  <c r="U1432" i="1" a="1"/>
  <c r="U1432" i="1" s="1"/>
  <c r="U1433" i="1" a="1"/>
  <c r="U1433" i="1" s="1"/>
  <c r="U1434" i="1" a="1"/>
  <c r="U1434" i="1" s="1"/>
  <c r="U1435" i="1" a="1"/>
  <c r="U1435" i="1" s="1"/>
  <c r="U1436" i="1" a="1"/>
  <c r="U1436" i="1" s="1"/>
  <c r="U1437" i="1" a="1"/>
  <c r="U1437" i="1" s="1"/>
  <c r="U1438" i="1" a="1"/>
  <c r="U1438" i="1" s="1"/>
  <c r="U1439" i="1" a="1"/>
  <c r="U1439" i="1" s="1"/>
  <c r="U1440" i="1" a="1"/>
  <c r="U1440" i="1" s="1"/>
  <c r="U1441" i="1" a="1"/>
  <c r="U1441" i="1" s="1"/>
  <c r="U1442" i="1" a="1"/>
  <c r="U1442" i="1" s="1"/>
  <c r="U1443" i="1" a="1"/>
  <c r="U1443" i="1" s="1"/>
  <c r="U1444" i="1" a="1"/>
  <c r="U1444" i="1" s="1"/>
  <c r="U1445" i="1" a="1"/>
  <c r="U1445" i="1" s="1"/>
  <c r="U1446" i="1" a="1"/>
  <c r="U1446" i="1" s="1"/>
  <c r="U1447" i="1" a="1"/>
  <c r="U1447" i="1" s="1"/>
  <c r="U1448" i="1" a="1"/>
  <c r="U1448" i="1" s="1"/>
  <c r="U1449" i="1" a="1"/>
  <c r="U1449" i="1" s="1"/>
  <c r="U1450" i="1" a="1"/>
  <c r="U1450" i="1" s="1"/>
  <c r="U1451" i="1" a="1"/>
  <c r="U1451" i="1" s="1"/>
  <c r="U1452" i="1" a="1"/>
  <c r="U1452" i="1" s="1"/>
  <c r="U1453" i="1" a="1"/>
  <c r="U1453" i="1" s="1"/>
  <c r="U1454" i="1" a="1"/>
  <c r="U1454" i="1" s="1"/>
  <c r="U1455" i="1" a="1"/>
  <c r="U1455" i="1" s="1"/>
  <c r="U1456" i="1" a="1"/>
  <c r="U1456" i="1" s="1"/>
  <c r="U1457" i="1" a="1"/>
  <c r="U1457" i="1" s="1"/>
  <c r="U1458" i="1" a="1"/>
  <c r="U1458" i="1" s="1"/>
  <c r="U1459" i="1" a="1"/>
  <c r="U1459" i="1" s="1"/>
  <c r="U1460" i="1" a="1"/>
  <c r="U1460" i="1" s="1"/>
  <c r="U1461" i="1" a="1"/>
  <c r="U1461" i="1" s="1"/>
  <c r="U1462" i="1" a="1"/>
  <c r="U1462" i="1" s="1"/>
  <c r="U1463" i="1" a="1"/>
  <c r="U1463" i="1" s="1"/>
  <c r="U1464" i="1" a="1"/>
  <c r="U1464" i="1" s="1"/>
  <c r="U1465" i="1" a="1"/>
  <c r="U1465" i="1" s="1"/>
  <c r="U1466" i="1" a="1"/>
  <c r="U1466" i="1" s="1"/>
  <c r="U1467" i="1" a="1"/>
  <c r="U1467" i="1" s="1"/>
  <c r="U1468" i="1" a="1"/>
  <c r="U1468" i="1" s="1"/>
  <c r="U1469" i="1" a="1"/>
  <c r="U1469" i="1" s="1"/>
  <c r="U1470" i="1" a="1"/>
  <c r="U1470" i="1" s="1"/>
  <c r="U1471" i="1" a="1"/>
  <c r="U1471" i="1" s="1"/>
  <c r="U1472" i="1" a="1"/>
  <c r="U1472" i="1" s="1"/>
  <c r="U1473" i="1" a="1"/>
  <c r="U1473" i="1" s="1"/>
  <c r="U1474" i="1" a="1"/>
  <c r="U1474" i="1" s="1"/>
  <c r="U1475" i="1" a="1"/>
  <c r="U1475" i="1" s="1"/>
  <c r="U1476" i="1" a="1"/>
  <c r="U1476" i="1" s="1"/>
  <c r="U1477" i="1" a="1"/>
  <c r="U1477" i="1" s="1"/>
  <c r="U1478" i="1" a="1"/>
  <c r="U1478" i="1" s="1"/>
  <c r="U1479" i="1" a="1"/>
  <c r="U1479" i="1" s="1"/>
  <c r="U1480" i="1" a="1"/>
  <c r="U1480" i="1" s="1"/>
  <c r="U1481" i="1" a="1"/>
  <c r="U1481" i="1" s="1"/>
  <c r="U1482" i="1" a="1"/>
  <c r="U1482" i="1" s="1"/>
  <c r="U1483" i="1" a="1"/>
  <c r="U1483" i="1" s="1"/>
  <c r="U1484" i="1" a="1"/>
  <c r="U1484" i="1" s="1"/>
  <c r="U1485" i="1" a="1"/>
  <c r="U1485" i="1" s="1"/>
  <c r="U1486" i="1" a="1"/>
  <c r="U1486" i="1" s="1"/>
  <c r="U1487" i="1" a="1"/>
  <c r="U1487" i="1" s="1"/>
  <c r="U1488" i="1" a="1"/>
  <c r="U1488" i="1" s="1"/>
  <c r="U1489" i="1" a="1"/>
  <c r="U1489" i="1" s="1"/>
  <c r="U1490" i="1" a="1"/>
  <c r="U1490" i="1" s="1"/>
  <c r="U1491" i="1" a="1"/>
  <c r="U1491" i="1" s="1"/>
  <c r="U1492" i="1" a="1"/>
  <c r="U1492" i="1" s="1"/>
  <c r="U1493" i="1" a="1"/>
  <c r="U1493" i="1" s="1"/>
  <c r="U1494" i="1" a="1"/>
  <c r="U1494" i="1" s="1"/>
  <c r="U1495" i="1" a="1"/>
  <c r="U1495" i="1" s="1"/>
  <c r="U1496" i="1" a="1"/>
  <c r="U1496" i="1" s="1"/>
  <c r="U1497" i="1" a="1"/>
  <c r="U1497" i="1" s="1"/>
  <c r="U1498" i="1" a="1"/>
  <c r="U1498" i="1" s="1"/>
  <c r="U1499" i="1" a="1"/>
  <c r="U1499" i="1" s="1"/>
  <c r="U1500" i="1" a="1"/>
  <c r="U1500" i="1" s="1"/>
  <c r="U1501" i="1" a="1"/>
  <c r="U1501" i="1" s="1"/>
  <c r="U1502" i="1" a="1"/>
  <c r="U1502" i="1" s="1"/>
  <c r="U1503" i="1" a="1"/>
  <c r="U1503" i="1" s="1"/>
  <c r="U1504" i="1" a="1"/>
  <c r="U1504" i="1" s="1"/>
  <c r="U1505" i="1" a="1"/>
  <c r="U1505" i="1" s="1"/>
  <c r="U1506" i="1" a="1"/>
  <c r="U1506" i="1" s="1"/>
  <c r="U1507" i="1" a="1"/>
  <c r="U1507" i="1" s="1"/>
  <c r="U1508" i="1" a="1"/>
  <c r="U1508" i="1" s="1"/>
  <c r="U1509" i="1" a="1"/>
  <c r="U1509" i="1" s="1"/>
  <c r="U1510" i="1" a="1"/>
  <c r="U1510" i="1" s="1"/>
  <c r="U1511" i="1" a="1"/>
  <c r="U1511" i="1" s="1"/>
  <c r="U1512" i="1" a="1"/>
  <c r="U1512" i="1" s="1"/>
  <c r="U1513" i="1" a="1"/>
  <c r="U1513" i="1" s="1"/>
  <c r="U1514" i="1" a="1"/>
  <c r="U1514" i="1" s="1"/>
  <c r="U1515" i="1" a="1"/>
  <c r="U1515" i="1" s="1"/>
  <c r="U1516" i="1" a="1"/>
  <c r="U1516" i="1" s="1"/>
  <c r="U1517" i="1" a="1"/>
  <c r="U1517" i="1" s="1"/>
  <c r="U1518" i="1" a="1"/>
  <c r="U1518" i="1" s="1"/>
  <c r="U1519" i="1" a="1"/>
  <c r="U1519" i="1" s="1"/>
  <c r="U1520" i="1" a="1"/>
  <c r="U1520" i="1" s="1"/>
  <c r="U1521" i="1" a="1"/>
  <c r="U1521" i="1" s="1"/>
  <c r="U1522" i="1" a="1"/>
  <c r="U1522" i="1" s="1"/>
  <c r="U1523" i="1" a="1"/>
  <c r="U1523" i="1" s="1"/>
  <c r="U1524" i="1" a="1"/>
  <c r="U1524" i="1" s="1"/>
  <c r="U1525" i="1" a="1"/>
  <c r="U1525" i="1" s="1"/>
  <c r="U1526" i="1" a="1"/>
  <c r="U1526" i="1" s="1"/>
  <c r="U1527" i="1" a="1"/>
  <c r="U1527" i="1" s="1"/>
  <c r="U1528" i="1" a="1"/>
  <c r="U1528" i="1" s="1"/>
  <c r="U1529" i="1" a="1"/>
  <c r="U1529" i="1" s="1"/>
  <c r="U1530" i="1" a="1"/>
  <c r="U1530" i="1" s="1"/>
  <c r="U1531" i="1" a="1"/>
  <c r="U1531" i="1" s="1"/>
  <c r="U1532" i="1" a="1"/>
  <c r="U1532" i="1" s="1"/>
  <c r="U1533" i="1" a="1"/>
  <c r="U1533" i="1" s="1"/>
  <c r="U1534" i="1" a="1"/>
  <c r="U1534" i="1" s="1"/>
  <c r="U1535" i="1" a="1"/>
  <c r="U1535" i="1" s="1"/>
  <c r="U1536" i="1" a="1"/>
  <c r="U1536" i="1" s="1"/>
  <c r="U1537" i="1" a="1"/>
  <c r="U1537" i="1" s="1"/>
  <c r="U1538" i="1" a="1"/>
  <c r="U1538" i="1" s="1"/>
  <c r="U1539" i="1" a="1"/>
  <c r="U1539" i="1" s="1"/>
  <c r="U1540" i="1" a="1"/>
  <c r="U1540" i="1" s="1"/>
  <c r="U1541" i="1" a="1"/>
  <c r="U1541" i="1" s="1"/>
  <c r="U1542" i="1" a="1"/>
  <c r="U1542" i="1" s="1"/>
  <c r="U1543" i="1" a="1"/>
  <c r="U1543" i="1" s="1"/>
  <c r="U1544" i="1" a="1"/>
  <c r="U1544" i="1" s="1"/>
  <c r="U1545" i="1" a="1"/>
  <c r="U1545" i="1" s="1"/>
  <c r="U1546" i="1" a="1"/>
  <c r="U1546" i="1" s="1"/>
  <c r="U1547" i="1" a="1"/>
  <c r="U1547" i="1" s="1"/>
  <c r="U1548" i="1" a="1"/>
  <c r="U1548" i="1" s="1"/>
  <c r="U1549" i="1" a="1"/>
  <c r="U1549" i="1" s="1"/>
  <c r="U1550" i="1" a="1"/>
  <c r="U1550" i="1" s="1"/>
  <c r="U1551" i="1" a="1"/>
  <c r="U1551" i="1" s="1"/>
  <c r="U1552" i="1" a="1"/>
  <c r="U1552" i="1" s="1"/>
  <c r="U1553" i="1" a="1"/>
  <c r="U1553" i="1" s="1"/>
  <c r="U1554" i="1" a="1"/>
  <c r="U1554" i="1" s="1"/>
  <c r="U1555" i="1" a="1"/>
  <c r="U1555" i="1" s="1"/>
  <c r="U1556" i="1" a="1"/>
  <c r="U1556" i="1" s="1"/>
  <c r="U1557" i="1" a="1"/>
  <c r="U1557" i="1" s="1"/>
  <c r="U1558" i="1" a="1"/>
  <c r="U1558" i="1" s="1"/>
  <c r="U1559" i="1" a="1"/>
  <c r="U1559" i="1" s="1"/>
  <c r="U1560" i="1" a="1"/>
  <c r="U1560" i="1" s="1"/>
  <c r="U1561" i="1" a="1"/>
  <c r="U1561" i="1" s="1"/>
  <c r="U1562" i="1" a="1"/>
  <c r="U1562" i="1" s="1"/>
  <c r="U1563" i="1" a="1"/>
  <c r="U1563" i="1" s="1"/>
  <c r="U1564" i="1" a="1"/>
  <c r="U1564" i="1" s="1"/>
  <c r="U1565" i="1" a="1"/>
  <c r="U1565" i="1" s="1"/>
  <c r="U1566" i="1" a="1"/>
  <c r="U1566" i="1" s="1"/>
  <c r="U1567" i="1" a="1"/>
  <c r="U1567" i="1" s="1"/>
  <c r="U1568" i="1" a="1"/>
  <c r="U1568" i="1" s="1"/>
  <c r="U1569" i="1" a="1"/>
  <c r="U1569" i="1" s="1"/>
  <c r="U1570" i="1" a="1"/>
  <c r="U1570" i="1" s="1"/>
  <c r="U1571" i="1" a="1"/>
  <c r="U1571" i="1" s="1"/>
  <c r="U1572" i="1" a="1"/>
  <c r="U1572" i="1" s="1"/>
  <c r="U1573" i="1" a="1"/>
  <c r="U1573" i="1" s="1"/>
  <c r="U1574" i="1" a="1"/>
  <c r="U1574" i="1" s="1"/>
  <c r="U1575" i="1" a="1"/>
  <c r="U1575" i="1" s="1"/>
  <c r="U1576" i="1" a="1"/>
  <c r="U1576" i="1" s="1"/>
  <c r="U1577" i="1" a="1"/>
  <c r="U1577" i="1" s="1"/>
  <c r="U1578" i="1" a="1"/>
  <c r="U1578" i="1" s="1"/>
  <c r="U1579" i="1" a="1"/>
  <c r="U1579" i="1" s="1"/>
  <c r="U1580" i="1" a="1"/>
  <c r="U1580" i="1" s="1"/>
  <c r="U1581" i="1" a="1"/>
  <c r="U1581" i="1" s="1"/>
  <c r="U1582" i="1" a="1"/>
  <c r="U1582" i="1" s="1"/>
  <c r="U1583" i="1" a="1"/>
  <c r="U1583" i="1" s="1"/>
  <c r="U1584" i="1" a="1"/>
  <c r="U1584" i="1" s="1"/>
  <c r="U1585" i="1" a="1"/>
  <c r="U1585" i="1" s="1"/>
  <c r="U1586" i="1" a="1"/>
  <c r="U1586" i="1" s="1"/>
  <c r="U1587" i="1" a="1"/>
  <c r="U1587" i="1" s="1"/>
  <c r="U1588" i="1" a="1"/>
  <c r="U1588" i="1" s="1"/>
  <c r="U1589" i="1" a="1"/>
  <c r="U1589" i="1" s="1"/>
  <c r="U1590" i="1" a="1"/>
  <c r="U1590" i="1" s="1"/>
  <c r="U1591" i="1" a="1"/>
  <c r="U1591" i="1" s="1"/>
  <c r="U1592" i="1" a="1"/>
  <c r="U1592" i="1" s="1"/>
  <c r="U1593" i="1" a="1"/>
  <c r="U1593" i="1" s="1"/>
  <c r="U1594" i="1" a="1"/>
  <c r="U1594" i="1" s="1"/>
  <c r="U1595" i="1" a="1"/>
  <c r="U1595" i="1" s="1"/>
  <c r="U1596" i="1" a="1"/>
  <c r="U1596" i="1" s="1"/>
  <c r="U1597" i="1" a="1"/>
  <c r="U1597" i="1" s="1"/>
  <c r="U1598" i="1" a="1"/>
  <c r="U1598" i="1" s="1"/>
  <c r="U1599" i="1" a="1"/>
  <c r="U1599" i="1" s="1"/>
  <c r="U1600" i="1" a="1"/>
  <c r="U1600" i="1" s="1"/>
  <c r="U1601" i="1" a="1"/>
  <c r="U1601" i="1" s="1"/>
  <c r="U1602" i="1" a="1"/>
  <c r="U1602" i="1" s="1"/>
  <c r="U1603" i="1" a="1"/>
  <c r="U1603" i="1" s="1"/>
  <c r="U1604" i="1" a="1"/>
  <c r="U1604" i="1" s="1"/>
  <c r="U1605" i="1" a="1"/>
  <c r="U1605" i="1" s="1"/>
  <c r="U1606" i="1" a="1"/>
  <c r="U1606" i="1" s="1"/>
  <c r="U1607" i="1" a="1"/>
  <c r="U1607" i="1" s="1"/>
  <c r="U1608" i="1" a="1"/>
  <c r="U1608" i="1" s="1"/>
  <c r="U1609" i="1" a="1"/>
  <c r="U1609" i="1" s="1"/>
  <c r="U1610" i="1" a="1"/>
  <c r="U1610" i="1" s="1"/>
  <c r="U1611" i="1" a="1"/>
  <c r="U1611" i="1" s="1"/>
  <c r="U1612" i="1" a="1"/>
  <c r="U1612" i="1" s="1"/>
  <c r="U1613" i="1" a="1"/>
  <c r="U1613" i="1" s="1"/>
  <c r="U1614" i="1" a="1"/>
  <c r="U1614" i="1" s="1"/>
  <c r="U1615" i="1" a="1"/>
  <c r="U1615" i="1" s="1"/>
  <c r="U1616" i="1" a="1"/>
  <c r="U1616" i="1" s="1"/>
  <c r="U1617" i="1" a="1"/>
  <c r="U1617" i="1" s="1"/>
  <c r="U1618" i="1" a="1"/>
  <c r="U1618" i="1" s="1"/>
  <c r="U1619" i="1" a="1"/>
  <c r="U1619" i="1" s="1"/>
  <c r="U1620" i="1" a="1"/>
  <c r="U1620" i="1" s="1"/>
  <c r="U1621" i="1" a="1"/>
  <c r="U1621" i="1" s="1"/>
  <c r="U1622" i="1" a="1"/>
  <c r="U1622" i="1" s="1"/>
  <c r="U1623" i="1" a="1"/>
  <c r="U1623" i="1" s="1"/>
  <c r="U1624" i="1" a="1"/>
  <c r="U1624" i="1" s="1"/>
  <c r="U1625" i="1" a="1"/>
  <c r="U1625" i="1" s="1"/>
  <c r="U1626" i="1" a="1"/>
  <c r="U1626" i="1" s="1"/>
  <c r="U1627" i="1" a="1"/>
  <c r="U1627" i="1" s="1"/>
  <c r="U1628" i="1" a="1"/>
  <c r="U1628" i="1" s="1"/>
  <c r="U1629" i="1" a="1"/>
  <c r="U1629" i="1" s="1"/>
  <c r="U1630" i="1" a="1"/>
  <c r="U1630" i="1" s="1"/>
  <c r="U1631" i="1" a="1"/>
  <c r="U1631" i="1" s="1"/>
  <c r="U1632" i="1" a="1"/>
  <c r="U1632" i="1" s="1"/>
  <c r="U1633" i="1" a="1"/>
  <c r="U1633" i="1" s="1"/>
  <c r="U1634" i="1" a="1"/>
  <c r="U1634" i="1" s="1"/>
  <c r="U1635" i="1" a="1"/>
  <c r="U1635" i="1" s="1"/>
  <c r="U1636" i="1" a="1"/>
  <c r="U1636" i="1" s="1"/>
  <c r="U1637" i="1" a="1"/>
  <c r="U1637" i="1" s="1"/>
  <c r="U1638" i="1" a="1"/>
  <c r="U1638" i="1" s="1"/>
  <c r="U1639" i="1" a="1"/>
  <c r="U1639" i="1" s="1"/>
  <c r="U1640" i="1" a="1"/>
  <c r="U1640" i="1" s="1"/>
  <c r="U1641" i="1" a="1"/>
  <c r="U1641" i="1" s="1"/>
  <c r="U1642" i="1" a="1"/>
  <c r="U1642" i="1" s="1"/>
  <c r="U1643" i="1" a="1"/>
  <c r="U1643" i="1" s="1"/>
  <c r="U1644" i="1" a="1"/>
  <c r="U1644" i="1" s="1"/>
  <c r="U1645" i="1" a="1"/>
  <c r="U1645" i="1" s="1"/>
  <c r="U1646" i="1" a="1"/>
  <c r="U1646" i="1" s="1"/>
  <c r="U1647" i="1" a="1"/>
  <c r="U1647" i="1" s="1"/>
  <c r="U1648" i="1" a="1"/>
  <c r="U1648" i="1" s="1"/>
  <c r="U1649" i="1" a="1"/>
  <c r="U1649" i="1" s="1"/>
  <c r="U1650" i="1" a="1"/>
  <c r="U1650" i="1" s="1"/>
  <c r="U1651" i="1" a="1"/>
  <c r="U1651" i="1" s="1"/>
  <c r="U1652" i="1" a="1"/>
  <c r="U1652" i="1" s="1"/>
  <c r="U1653" i="1" a="1"/>
  <c r="U1653" i="1" s="1"/>
  <c r="U1654" i="1" a="1"/>
  <c r="U1654" i="1" s="1"/>
  <c r="U1655" i="1" a="1"/>
  <c r="U1655" i="1" s="1"/>
  <c r="U1656" i="1" a="1"/>
  <c r="U1656" i="1" s="1"/>
  <c r="U1657" i="1" a="1"/>
  <c r="U1657" i="1" s="1"/>
  <c r="U1658" i="1" a="1"/>
  <c r="U1658" i="1" s="1"/>
  <c r="U1659" i="1" a="1"/>
  <c r="U1659" i="1" s="1"/>
  <c r="U1660" i="1" a="1"/>
  <c r="U1660" i="1" s="1"/>
  <c r="U1661" i="1" a="1"/>
  <c r="U1661" i="1" s="1"/>
  <c r="U1662" i="1" a="1"/>
  <c r="U1662" i="1" s="1"/>
  <c r="U1663" i="1" a="1"/>
  <c r="U1663" i="1" s="1"/>
  <c r="U1664" i="1" a="1"/>
  <c r="U1664" i="1" s="1"/>
  <c r="U1665" i="1" a="1"/>
  <c r="U1665" i="1" s="1"/>
  <c r="U1666" i="1" a="1"/>
  <c r="U1666" i="1" s="1"/>
  <c r="U1667" i="1" a="1"/>
  <c r="U1667" i="1" s="1"/>
  <c r="U1668" i="1" a="1"/>
  <c r="U1668" i="1" s="1"/>
  <c r="U1669" i="1" a="1"/>
  <c r="U1669" i="1" s="1"/>
  <c r="U1670" i="1" a="1"/>
  <c r="U1670" i="1" s="1"/>
  <c r="U1671" i="1" a="1"/>
  <c r="U1671" i="1" s="1"/>
  <c r="U1672" i="1" a="1"/>
  <c r="U1672" i="1" s="1"/>
  <c r="U1673" i="1" a="1"/>
  <c r="U1673" i="1" s="1"/>
  <c r="U1674" i="1" a="1"/>
  <c r="U1674" i="1" s="1"/>
  <c r="U1675" i="1" a="1"/>
  <c r="U1675" i="1" s="1"/>
  <c r="U1676" i="1" a="1"/>
  <c r="U1676" i="1" s="1"/>
  <c r="U1677" i="1" a="1"/>
  <c r="U1677" i="1" s="1"/>
  <c r="U1678" i="1" a="1"/>
  <c r="U1678" i="1" s="1"/>
  <c r="U1679" i="1" a="1"/>
  <c r="U1679" i="1" s="1"/>
  <c r="U1680" i="1" a="1"/>
  <c r="U1680" i="1" s="1"/>
  <c r="U1681" i="1" a="1"/>
  <c r="U1681" i="1" s="1"/>
  <c r="U1682" i="1" a="1"/>
  <c r="U1682" i="1" s="1"/>
  <c r="U1683" i="1" a="1"/>
  <c r="U1683" i="1" s="1"/>
  <c r="U1684" i="1" a="1"/>
  <c r="U1684" i="1" s="1"/>
  <c r="U1685" i="1" a="1"/>
  <c r="U1685" i="1" s="1"/>
  <c r="U1686" i="1" a="1"/>
  <c r="U1686" i="1" s="1"/>
  <c r="U1687" i="1" a="1"/>
  <c r="U1687" i="1" s="1"/>
  <c r="U1688" i="1" a="1"/>
  <c r="U1688" i="1" s="1"/>
  <c r="U1689" i="1" a="1"/>
  <c r="U1689" i="1" s="1"/>
  <c r="U1690" i="1" a="1"/>
  <c r="U1690" i="1" s="1"/>
  <c r="U1691" i="1" a="1"/>
  <c r="U1691" i="1" s="1"/>
  <c r="U1692" i="1" a="1"/>
  <c r="U1692" i="1" s="1"/>
  <c r="U1693" i="1" a="1"/>
  <c r="U1693" i="1" s="1"/>
  <c r="U1694" i="1" a="1"/>
  <c r="U1694" i="1" s="1"/>
  <c r="U1695" i="1" a="1"/>
  <c r="U1695" i="1" s="1"/>
  <c r="U1696" i="1" a="1"/>
  <c r="U1696" i="1" s="1"/>
  <c r="U1697" i="1" a="1"/>
  <c r="U1697" i="1" s="1"/>
  <c r="U1698" i="1" a="1"/>
  <c r="U1698" i="1" s="1"/>
  <c r="U1699" i="1" a="1"/>
  <c r="U1699" i="1" s="1"/>
  <c r="U1700" i="1" a="1"/>
  <c r="U1700" i="1" s="1"/>
  <c r="U1701" i="1" a="1"/>
  <c r="U1701" i="1" s="1"/>
  <c r="U1702" i="1" a="1"/>
  <c r="U1702" i="1" s="1"/>
  <c r="U1703" i="1" a="1"/>
  <c r="U1703" i="1" s="1"/>
  <c r="U1704" i="1" a="1"/>
  <c r="U1704" i="1" s="1"/>
  <c r="U1705" i="1" a="1"/>
  <c r="U1705" i="1" s="1"/>
  <c r="U1706" i="1" a="1"/>
  <c r="U1706" i="1" s="1"/>
  <c r="U1707" i="1" a="1"/>
  <c r="U1707" i="1" s="1"/>
  <c r="U1708" i="1" a="1"/>
  <c r="U1708" i="1" s="1"/>
  <c r="U1709" i="1" a="1"/>
  <c r="U1709" i="1" s="1"/>
  <c r="U1710" i="1" a="1"/>
  <c r="U1710" i="1" s="1"/>
  <c r="U1711" i="1" a="1"/>
  <c r="U1711" i="1" s="1"/>
  <c r="U1712" i="1" a="1"/>
  <c r="U1712" i="1" s="1"/>
  <c r="U1713" i="1" a="1"/>
  <c r="U1713" i="1" s="1"/>
  <c r="U1714" i="1" a="1"/>
  <c r="U1714" i="1" s="1"/>
  <c r="U1715" i="1" a="1"/>
  <c r="U1715" i="1" s="1"/>
  <c r="U1716" i="1" a="1"/>
  <c r="U1716" i="1" s="1"/>
  <c r="U1717" i="1" a="1"/>
  <c r="U1717" i="1" s="1"/>
  <c r="U1718" i="1" a="1"/>
  <c r="U1718" i="1" s="1"/>
  <c r="U1719" i="1" a="1"/>
  <c r="U1719" i="1" s="1"/>
  <c r="U1720" i="1" a="1"/>
  <c r="U1720" i="1" s="1"/>
  <c r="U1721" i="1" a="1"/>
  <c r="U1721" i="1" s="1"/>
  <c r="U1722" i="1" a="1"/>
  <c r="U1722" i="1" s="1"/>
  <c r="U1723" i="1" a="1"/>
  <c r="U1723" i="1" s="1"/>
  <c r="U1724" i="1" a="1"/>
  <c r="U1724" i="1" s="1"/>
  <c r="U1725" i="1" a="1"/>
  <c r="U1725" i="1" s="1"/>
  <c r="U1726" i="1" a="1"/>
  <c r="U1726" i="1" s="1"/>
  <c r="U1727" i="1" a="1"/>
  <c r="U1727" i="1" s="1"/>
  <c r="U1728" i="1" a="1"/>
  <c r="U1728" i="1" s="1"/>
  <c r="U1729" i="1" a="1"/>
  <c r="U1729" i="1" s="1"/>
  <c r="U1730" i="1" a="1"/>
  <c r="U1730" i="1" s="1"/>
  <c r="U1731" i="1" a="1"/>
  <c r="U1731" i="1" s="1"/>
  <c r="U1732" i="1" a="1"/>
  <c r="U1732" i="1" s="1"/>
  <c r="U1733" i="1" a="1"/>
  <c r="U1733" i="1" s="1"/>
  <c r="U1734" i="1" a="1"/>
  <c r="U1734" i="1" s="1"/>
  <c r="U1735" i="1" a="1"/>
  <c r="U1735" i="1" s="1"/>
  <c r="U1736" i="1" a="1"/>
  <c r="U1736" i="1" s="1"/>
  <c r="U1737" i="1" a="1"/>
  <c r="U1737" i="1" s="1"/>
  <c r="U1738" i="1" a="1"/>
  <c r="U1738" i="1" s="1"/>
  <c r="U1739" i="1" a="1"/>
  <c r="U1739" i="1" s="1"/>
  <c r="U1740" i="1" a="1"/>
  <c r="U1740" i="1" s="1"/>
  <c r="U1741" i="1" a="1"/>
  <c r="U1741" i="1" s="1"/>
  <c r="U1742" i="1" a="1"/>
  <c r="U1742" i="1" s="1"/>
  <c r="U1743" i="1" a="1"/>
  <c r="U1743" i="1" s="1"/>
  <c r="U1744" i="1" a="1"/>
  <c r="U1744" i="1" s="1"/>
  <c r="U1745" i="1" a="1"/>
  <c r="U1745" i="1" s="1"/>
  <c r="U1746" i="1" a="1"/>
  <c r="U1746" i="1" s="1"/>
  <c r="U1747" i="1" a="1"/>
  <c r="U1747" i="1" s="1"/>
  <c r="U1748" i="1" a="1"/>
  <c r="U1748" i="1" s="1"/>
  <c r="U1749" i="1" a="1"/>
  <c r="U1749" i="1" s="1"/>
  <c r="U1750" i="1" a="1"/>
  <c r="U1750" i="1" s="1"/>
  <c r="U1751" i="1" a="1"/>
  <c r="U1751" i="1" s="1"/>
  <c r="U1752" i="1" a="1"/>
  <c r="U1752" i="1" s="1"/>
  <c r="U1753" i="1" a="1"/>
  <c r="U1753" i="1" s="1"/>
  <c r="U1754" i="1" a="1"/>
  <c r="U1754" i="1" s="1"/>
  <c r="U1755" i="1" a="1"/>
  <c r="U1755" i="1" s="1"/>
  <c r="U1756" i="1" a="1"/>
  <c r="U1756" i="1" s="1"/>
  <c r="U1757" i="1" a="1"/>
  <c r="U1757" i="1" s="1"/>
  <c r="U1758" i="1" a="1"/>
  <c r="U1758" i="1" s="1"/>
  <c r="U1759" i="1" a="1"/>
  <c r="U1759" i="1" s="1"/>
  <c r="U1760" i="1" a="1"/>
  <c r="U1760" i="1" s="1"/>
  <c r="U1761" i="1" a="1"/>
  <c r="U1761" i="1" s="1"/>
  <c r="U1762" i="1" a="1"/>
  <c r="U1762" i="1" s="1"/>
  <c r="U1763" i="1" a="1"/>
  <c r="U1763" i="1" s="1"/>
  <c r="U1764" i="1" a="1"/>
  <c r="U1764" i="1" s="1"/>
  <c r="U1765" i="1" a="1"/>
  <c r="U1765" i="1" s="1"/>
  <c r="U1766" i="1" a="1"/>
  <c r="U1766" i="1" s="1"/>
  <c r="U1767" i="1" a="1"/>
  <c r="U1767" i="1" s="1"/>
  <c r="U1768" i="1" a="1"/>
  <c r="U1768" i="1" s="1"/>
  <c r="U1769" i="1" a="1"/>
  <c r="U1769" i="1" s="1"/>
  <c r="U1770" i="1" a="1"/>
  <c r="U1770" i="1" s="1"/>
  <c r="U1771" i="1" a="1"/>
  <c r="U1771" i="1" s="1"/>
  <c r="U1772" i="1" a="1"/>
  <c r="U1772" i="1" s="1"/>
  <c r="U1773" i="1" a="1"/>
  <c r="U1773" i="1" s="1"/>
  <c r="U1774" i="1" a="1"/>
  <c r="U1774" i="1" s="1"/>
  <c r="U1775" i="1" a="1"/>
  <c r="U1775" i="1" s="1"/>
  <c r="U1776" i="1" a="1"/>
  <c r="U1776" i="1" s="1"/>
  <c r="U1777" i="1" a="1"/>
  <c r="U1777" i="1" s="1"/>
  <c r="U1778" i="1" a="1"/>
  <c r="U1778" i="1" s="1"/>
  <c r="U1779" i="1" a="1"/>
  <c r="U1779" i="1" s="1"/>
  <c r="U1780" i="1" a="1"/>
  <c r="U1780" i="1" s="1"/>
  <c r="U1781" i="1" a="1"/>
  <c r="U1781" i="1" s="1"/>
  <c r="U1782" i="1" a="1"/>
  <c r="U1782" i="1" s="1"/>
  <c r="U1783" i="1" a="1"/>
  <c r="U1783" i="1" s="1"/>
  <c r="U1784" i="1" a="1"/>
  <c r="U1784" i="1" s="1"/>
  <c r="U1785" i="1" a="1"/>
  <c r="U1785" i="1" s="1"/>
  <c r="U1786" i="1" a="1"/>
  <c r="U1786" i="1" s="1"/>
  <c r="U1787" i="1" a="1"/>
  <c r="U1787" i="1" s="1"/>
  <c r="U1788" i="1" a="1"/>
  <c r="U1788" i="1" s="1"/>
  <c r="U1789" i="1" a="1"/>
  <c r="U1789" i="1" s="1"/>
  <c r="U1790" i="1" a="1"/>
  <c r="U1790" i="1" s="1"/>
  <c r="U1791" i="1" a="1"/>
  <c r="U1791" i="1" s="1"/>
  <c r="U1792" i="1" a="1"/>
  <c r="U1792" i="1" s="1"/>
  <c r="U1793" i="1" a="1"/>
  <c r="U1793" i="1" s="1"/>
  <c r="U1794" i="1" a="1"/>
  <c r="U1794" i="1" s="1"/>
  <c r="U1795" i="1" a="1"/>
  <c r="U1795" i="1" s="1"/>
  <c r="U1796" i="1" a="1"/>
  <c r="U1796" i="1" s="1"/>
  <c r="U1797" i="1" a="1"/>
  <c r="U1797" i="1" s="1"/>
  <c r="U1798" i="1" a="1"/>
  <c r="U1798" i="1" s="1"/>
  <c r="U1799" i="1" a="1"/>
  <c r="U1799" i="1" s="1"/>
  <c r="U1800" i="1" a="1"/>
  <c r="U1800" i="1" s="1"/>
  <c r="U1801" i="1" a="1"/>
  <c r="U1801" i="1" s="1"/>
  <c r="U1802" i="1" a="1"/>
  <c r="U1802" i="1" s="1"/>
  <c r="U1803" i="1" a="1"/>
  <c r="U1803" i="1" s="1"/>
  <c r="U1804" i="1" a="1"/>
  <c r="U1804" i="1" s="1"/>
  <c r="U1805" i="1" a="1"/>
  <c r="U1805" i="1" s="1"/>
  <c r="U1806" i="1" a="1"/>
  <c r="U1806" i="1" s="1"/>
  <c r="U1807" i="1" a="1"/>
  <c r="U1807" i="1" s="1"/>
  <c r="U1808" i="1" a="1"/>
  <c r="U1808" i="1" s="1"/>
  <c r="U1809" i="1" a="1"/>
  <c r="U1809" i="1" s="1"/>
  <c r="U1810" i="1" a="1"/>
  <c r="U1810" i="1" s="1"/>
  <c r="U1811" i="1" a="1"/>
  <c r="U1811" i="1" s="1"/>
  <c r="U1812" i="1" a="1"/>
  <c r="U1812" i="1" s="1"/>
  <c r="U1813" i="1" a="1"/>
  <c r="U1813" i="1" s="1"/>
  <c r="U1814" i="1" a="1"/>
  <c r="U1814" i="1" s="1"/>
  <c r="U1815" i="1" a="1"/>
  <c r="U1815" i="1" s="1"/>
  <c r="U1816" i="1" a="1"/>
  <c r="U1816" i="1" s="1"/>
  <c r="U1817" i="1" a="1"/>
  <c r="U1817" i="1" s="1"/>
  <c r="U1818" i="1" a="1"/>
  <c r="U1818" i="1" s="1"/>
  <c r="U1819" i="1" a="1"/>
  <c r="U1819" i="1" s="1"/>
  <c r="U1820" i="1" a="1"/>
  <c r="U1820" i="1" s="1"/>
  <c r="U1821" i="1" a="1"/>
  <c r="U1821" i="1" s="1"/>
  <c r="U1822" i="1" a="1"/>
  <c r="U1822" i="1" s="1"/>
  <c r="U1823" i="1" a="1"/>
  <c r="U1823" i="1" s="1"/>
  <c r="U1824" i="1" a="1"/>
  <c r="U1824" i="1" s="1"/>
  <c r="U1825" i="1" a="1"/>
  <c r="U1825" i="1" s="1"/>
  <c r="U1826" i="1" a="1"/>
  <c r="U1826" i="1" s="1"/>
  <c r="U1827" i="1" a="1"/>
  <c r="U1827" i="1" s="1"/>
  <c r="U1828" i="1" a="1"/>
  <c r="U1828" i="1" s="1"/>
  <c r="U1829" i="1" a="1"/>
  <c r="U1829" i="1" s="1"/>
  <c r="U1830" i="1" a="1"/>
  <c r="U1830" i="1" s="1"/>
  <c r="U1831" i="1" a="1"/>
  <c r="U1831" i="1" s="1"/>
  <c r="U1832" i="1" a="1"/>
  <c r="U1832" i="1" s="1"/>
  <c r="U1833" i="1" a="1"/>
  <c r="U1833" i="1" s="1"/>
  <c r="U1834" i="1" a="1"/>
  <c r="U1834" i="1" s="1"/>
  <c r="U1835" i="1" a="1"/>
  <c r="U1835" i="1" s="1"/>
  <c r="U1836" i="1" a="1"/>
  <c r="U1836" i="1" s="1"/>
  <c r="U1837" i="1" a="1"/>
  <c r="U1837" i="1" s="1"/>
  <c r="U1838" i="1" a="1"/>
  <c r="U1838" i="1" s="1"/>
  <c r="U1839" i="1" a="1"/>
  <c r="U1839" i="1" s="1"/>
  <c r="U1840" i="1" a="1"/>
  <c r="U1840" i="1" s="1"/>
  <c r="U1841" i="1" a="1"/>
  <c r="U1841" i="1" s="1"/>
  <c r="U1842" i="1" a="1"/>
  <c r="U1842" i="1" s="1"/>
  <c r="U1843" i="1" a="1"/>
  <c r="U1843" i="1" s="1"/>
  <c r="U1844" i="1" a="1"/>
  <c r="U1844" i="1" s="1"/>
  <c r="U1845" i="1" a="1"/>
  <c r="U1845" i="1" s="1"/>
  <c r="U1846" i="1" a="1"/>
  <c r="U1846" i="1" s="1"/>
  <c r="U1847" i="1" a="1"/>
  <c r="U1847" i="1" s="1"/>
  <c r="U1848" i="1" a="1"/>
  <c r="U1848" i="1" s="1"/>
  <c r="U1849" i="1" a="1"/>
  <c r="U1849" i="1" s="1"/>
  <c r="U1850" i="1" a="1"/>
  <c r="U1850" i="1" s="1"/>
  <c r="U1851" i="1" a="1"/>
  <c r="U1851" i="1" s="1"/>
  <c r="U1852" i="1" a="1"/>
  <c r="U1852" i="1" s="1"/>
  <c r="U1853" i="1" a="1"/>
  <c r="U1853" i="1" s="1"/>
  <c r="U1854" i="1" a="1"/>
  <c r="U1854" i="1" s="1"/>
  <c r="U1855" i="1" a="1"/>
  <c r="U1855" i="1" s="1"/>
  <c r="U1856" i="1" a="1"/>
  <c r="U1856" i="1" s="1"/>
  <c r="U1857" i="1" a="1"/>
  <c r="U1857" i="1" s="1"/>
  <c r="U1858" i="1" a="1"/>
  <c r="U1858" i="1" s="1"/>
  <c r="U1859" i="1" a="1"/>
  <c r="U1859" i="1" s="1"/>
  <c r="U1860" i="1" a="1"/>
  <c r="U1860" i="1" s="1"/>
  <c r="U1861" i="1" a="1"/>
  <c r="U1861" i="1" s="1"/>
  <c r="U1862" i="1" a="1"/>
  <c r="U1862" i="1" s="1"/>
  <c r="U1863" i="1" a="1"/>
  <c r="U1863" i="1" s="1"/>
  <c r="U1864" i="1" a="1"/>
  <c r="U1864" i="1" s="1"/>
  <c r="U1865" i="1" a="1"/>
  <c r="U1865" i="1" s="1"/>
  <c r="U1866" i="1" a="1"/>
  <c r="U1866" i="1" s="1"/>
  <c r="U1867" i="1" a="1"/>
  <c r="U1867" i="1" s="1"/>
  <c r="U1868" i="1" a="1"/>
  <c r="U1868" i="1" s="1"/>
  <c r="U1869" i="1" a="1"/>
  <c r="U1869" i="1" s="1"/>
  <c r="U1870" i="1" a="1"/>
  <c r="U1870" i="1" s="1"/>
  <c r="U1871" i="1" a="1"/>
  <c r="U1871" i="1" s="1"/>
  <c r="U1872" i="1" a="1"/>
  <c r="U1872" i="1" s="1"/>
  <c r="U1873" i="1" a="1"/>
  <c r="U1873" i="1" s="1"/>
  <c r="U1874" i="1" a="1"/>
  <c r="U1874" i="1" s="1"/>
  <c r="U1875" i="1" a="1"/>
  <c r="U1875" i="1" s="1"/>
  <c r="U1876" i="1" a="1"/>
  <c r="U1876" i="1" s="1"/>
  <c r="U1877" i="1" a="1"/>
  <c r="U1877" i="1" s="1"/>
  <c r="U1878" i="1" a="1"/>
  <c r="U1878" i="1" s="1"/>
  <c r="U1879" i="1" a="1"/>
  <c r="U1879" i="1" s="1"/>
  <c r="U1880" i="1" a="1"/>
  <c r="U1880" i="1" s="1"/>
  <c r="U1881" i="1" a="1"/>
  <c r="U1881" i="1" s="1"/>
  <c r="U1882" i="1" a="1"/>
  <c r="U1882" i="1" s="1"/>
  <c r="U1883" i="1" a="1"/>
  <c r="U1883" i="1" s="1"/>
  <c r="U1884" i="1" a="1"/>
  <c r="U1884" i="1" s="1"/>
  <c r="U1885" i="1" a="1"/>
  <c r="U1885" i="1" s="1"/>
  <c r="U1886" i="1" a="1"/>
  <c r="U1886" i="1" s="1"/>
  <c r="U1887" i="1" a="1"/>
  <c r="U1887" i="1" s="1"/>
  <c r="U1888" i="1" a="1"/>
  <c r="U1888" i="1" s="1"/>
  <c r="U1889" i="1" a="1"/>
  <c r="U1889" i="1" s="1"/>
  <c r="U1890" i="1" a="1"/>
  <c r="U1890" i="1" s="1"/>
  <c r="U1891" i="1" a="1"/>
  <c r="U1891" i="1" s="1"/>
  <c r="U1892" i="1" a="1"/>
  <c r="U1892" i="1" s="1"/>
  <c r="U1893" i="1" a="1"/>
  <c r="U1893" i="1" s="1"/>
  <c r="U1894" i="1" a="1"/>
  <c r="U1894" i="1" s="1"/>
  <c r="U1895" i="1" a="1"/>
  <c r="U1895" i="1" s="1"/>
  <c r="U1896" i="1" a="1"/>
  <c r="U1896" i="1" s="1"/>
  <c r="U1897" i="1" a="1"/>
  <c r="U1897" i="1" s="1"/>
  <c r="U1898" i="1" a="1"/>
  <c r="U1898" i="1" s="1"/>
  <c r="U1899" i="1" a="1"/>
  <c r="U1899" i="1" s="1"/>
  <c r="U1900" i="1" a="1"/>
  <c r="U1900" i="1" s="1"/>
  <c r="U1901" i="1" a="1"/>
  <c r="U1901" i="1" s="1"/>
  <c r="U1902" i="1" a="1"/>
  <c r="U1902" i="1" s="1"/>
  <c r="U1903" i="1" a="1"/>
  <c r="U1903" i="1" s="1"/>
  <c r="U1904" i="1" a="1"/>
  <c r="U1904" i="1" s="1"/>
  <c r="U1905" i="1" a="1"/>
  <c r="U1905" i="1" s="1"/>
  <c r="U1906" i="1" a="1"/>
  <c r="U1906" i="1" s="1"/>
  <c r="U1907" i="1" a="1"/>
  <c r="U1907" i="1" s="1"/>
  <c r="U1908" i="1" a="1"/>
  <c r="U1908" i="1" s="1"/>
  <c r="U1909" i="1" a="1"/>
  <c r="U1909" i="1" s="1"/>
  <c r="U1910" i="1" a="1"/>
  <c r="U1910" i="1" s="1"/>
  <c r="U1911" i="1" a="1"/>
  <c r="U1911" i="1" s="1"/>
  <c r="U1912" i="1" a="1"/>
  <c r="U1912" i="1" s="1"/>
  <c r="U1913" i="1" a="1"/>
  <c r="U1913" i="1" s="1"/>
  <c r="U1914" i="1" a="1"/>
  <c r="U1914" i="1" s="1"/>
  <c r="U1915" i="1" a="1"/>
  <c r="U1915" i="1" s="1"/>
  <c r="U1916" i="1" a="1"/>
  <c r="U1916" i="1" s="1"/>
  <c r="U1917" i="1" a="1"/>
  <c r="U1917" i="1" s="1"/>
  <c r="U1918" i="1" a="1"/>
  <c r="U1918" i="1" s="1"/>
  <c r="U1919" i="1" a="1"/>
  <c r="U1919" i="1" s="1"/>
  <c r="U1920" i="1" a="1"/>
  <c r="U1920" i="1" s="1"/>
  <c r="U1921" i="1" a="1"/>
  <c r="U1921" i="1" s="1"/>
  <c r="U1922" i="1" a="1"/>
  <c r="U1922" i="1" s="1"/>
  <c r="U1923" i="1" a="1"/>
  <c r="U1923" i="1" s="1"/>
  <c r="U1924" i="1" a="1"/>
  <c r="U1924" i="1" s="1"/>
  <c r="U1925" i="1" a="1"/>
  <c r="U1925" i="1" s="1"/>
  <c r="U1926" i="1" a="1"/>
  <c r="U1926" i="1" s="1"/>
  <c r="U1927" i="1" a="1"/>
  <c r="U1927" i="1" s="1"/>
  <c r="U1928" i="1" a="1"/>
  <c r="U1928" i="1" s="1"/>
  <c r="U1929" i="1" a="1"/>
  <c r="U1929" i="1" s="1"/>
  <c r="U1930" i="1" a="1"/>
  <c r="U1930" i="1" s="1"/>
  <c r="U1931" i="1" a="1"/>
  <c r="U1931" i="1" s="1"/>
  <c r="U1932" i="1" a="1"/>
  <c r="U1932" i="1" s="1"/>
  <c r="U1933" i="1" a="1"/>
  <c r="U1933" i="1" s="1"/>
  <c r="U1934" i="1" a="1"/>
  <c r="U1934" i="1" s="1"/>
  <c r="U1935" i="1" a="1"/>
  <c r="U1935" i="1" s="1"/>
  <c r="U1936" i="1" a="1"/>
  <c r="U1936" i="1" s="1"/>
  <c r="U1937" i="1" a="1"/>
  <c r="U1937" i="1" s="1"/>
  <c r="U1938" i="1" a="1"/>
  <c r="U1938" i="1" s="1"/>
  <c r="U1939" i="1" a="1"/>
  <c r="U1939" i="1" s="1"/>
  <c r="U1940" i="1" a="1"/>
  <c r="U1940" i="1" s="1"/>
  <c r="U1941" i="1" a="1"/>
  <c r="U1941" i="1" s="1"/>
  <c r="U1942" i="1" a="1"/>
  <c r="U1942" i="1" s="1"/>
  <c r="U1943" i="1" a="1"/>
  <c r="U1943" i="1" s="1"/>
  <c r="U1944" i="1" a="1"/>
  <c r="U1944" i="1" s="1"/>
  <c r="U1945" i="1" a="1"/>
  <c r="U1945" i="1" s="1"/>
  <c r="U1946" i="1" a="1"/>
  <c r="U1946" i="1" s="1"/>
  <c r="U1947" i="1" a="1"/>
  <c r="U1947" i="1" s="1"/>
  <c r="U1948" i="1" a="1"/>
  <c r="U1948" i="1" s="1"/>
  <c r="U1949" i="1" a="1"/>
  <c r="U1949" i="1" s="1"/>
  <c r="U1950" i="1" a="1"/>
  <c r="U1950" i="1" s="1"/>
  <c r="U1951" i="1" a="1"/>
  <c r="U1951" i="1" s="1"/>
  <c r="U1952" i="1" a="1"/>
  <c r="U1952" i="1" s="1"/>
  <c r="U1953" i="1" a="1"/>
  <c r="U1953" i="1" s="1"/>
  <c r="U1954" i="1" a="1"/>
  <c r="U1954" i="1" s="1"/>
  <c r="U1955" i="1" a="1"/>
  <c r="U1955" i="1" s="1"/>
  <c r="U1956" i="1" a="1"/>
  <c r="U1956" i="1" s="1"/>
  <c r="U1957" i="1" a="1"/>
  <c r="U1957" i="1" s="1"/>
  <c r="U1958" i="1" a="1"/>
  <c r="U1958" i="1" s="1"/>
  <c r="U1959" i="1" a="1"/>
  <c r="U1959" i="1" s="1"/>
  <c r="U1960" i="1" a="1"/>
  <c r="U1960" i="1" s="1"/>
  <c r="U1961" i="1" a="1"/>
  <c r="U1961" i="1" s="1"/>
  <c r="U1962" i="1" a="1"/>
  <c r="U1962" i="1" s="1"/>
  <c r="U1963" i="1" a="1"/>
  <c r="U1963" i="1" s="1"/>
  <c r="U1964" i="1" a="1"/>
  <c r="U1964" i="1" s="1"/>
  <c r="U1965" i="1" a="1"/>
  <c r="U1965" i="1" s="1"/>
  <c r="U1966" i="1" a="1"/>
  <c r="U1966" i="1" s="1"/>
  <c r="U1967" i="1" a="1"/>
  <c r="U1967" i="1" s="1"/>
  <c r="U1968" i="1" a="1"/>
  <c r="U1968" i="1" s="1"/>
  <c r="U1969" i="1" a="1"/>
  <c r="U1969" i="1" s="1"/>
  <c r="U1970" i="1" a="1"/>
  <c r="U1970" i="1" s="1"/>
  <c r="U1971" i="1" a="1"/>
  <c r="U1971" i="1" s="1"/>
  <c r="U1972" i="1" a="1"/>
  <c r="U1972" i="1" s="1"/>
  <c r="U1973" i="1" a="1"/>
  <c r="U1973" i="1" s="1"/>
  <c r="U1974" i="1" a="1"/>
  <c r="U1974" i="1" s="1"/>
  <c r="U1975" i="1" a="1"/>
  <c r="U1975" i="1" s="1"/>
  <c r="U1976" i="1" a="1"/>
  <c r="U1976" i="1" s="1"/>
  <c r="U1977" i="1" a="1"/>
  <c r="U1977" i="1" s="1"/>
  <c r="U1978" i="1" a="1"/>
  <c r="U1978" i="1" s="1"/>
  <c r="U1979" i="1" a="1"/>
  <c r="U1979" i="1" s="1"/>
  <c r="U1980" i="1" a="1"/>
  <c r="U1980" i="1" s="1"/>
  <c r="U1981" i="1" a="1"/>
  <c r="U1981" i="1" s="1"/>
  <c r="U1982" i="1" a="1"/>
  <c r="U1982" i="1" s="1"/>
  <c r="U1983" i="1" a="1"/>
  <c r="U1983" i="1" s="1"/>
  <c r="U1984" i="1" a="1"/>
  <c r="U1984" i="1" s="1"/>
  <c r="U1985" i="1" a="1"/>
  <c r="U1985" i="1" s="1"/>
  <c r="U1986" i="1" a="1"/>
  <c r="U1986" i="1" s="1"/>
  <c r="U1987" i="1" a="1"/>
  <c r="U1987" i="1" s="1"/>
  <c r="U1988" i="1" a="1"/>
  <c r="U1988" i="1" s="1"/>
  <c r="U1989" i="1" a="1"/>
  <c r="U1989" i="1" s="1"/>
  <c r="U1990" i="1" a="1"/>
  <c r="U1990" i="1" s="1"/>
  <c r="U1991" i="1" a="1"/>
  <c r="U1991" i="1" s="1"/>
  <c r="U1992" i="1" a="1"/>
  <c r="U1992" i="1" s="1"/>
  <c r="U1993" i="1" a="1"/>
  <c r="U1993" i="1" s="1"/>
  <c r="U1994" i="1" a="1"/>
  <c r="U1994" i="1" s="1"/>
  <c r="U1995" i="1" a="1"/>
  <c r="U1995" i="1" s="1"/>
  <c r="U1996" i="1" a="1"/>
  <c r="U1996" i="1" s="1"/>
  <c r="U1997" i="1" a="1"/>
  <c r="U1997" i="1" s="1"/>
  <c r="U1998" i="1" a="1"/>
  <c r="U1998" i="1" s="1"/>
  <c r="U1999" i="1" a="1"/>
  <c r="U1999" i="1" s="1"/>
  <c r="U2000" i="1" a="1"/>
  <c r="U2000" i="1" s="1"/>
  <c r="U2001" i="1" a="1"/>
  <c r="U2001" i="1" s="1"/>
  <c r="U2002" i="1" a="1"/>
  <c r="U2002" i="1" s="1"/>
  <c r="U2003" i="1" a="1"/>
  <c r="U2003" i="1" s="1"/>
  <c r="U2004" i="1" a="1"/>
  <c r="U2004" i="1" s="1"/>
  <c r="U2005" i="1" a="1"/>
  <c r="U2005" i="1" s="1"/>
  <c r="U2006" i="1" a="1"/>
  <c r="U2006" i="1" s="1"/>
  <c r="U2007" i="1" a="1"/>
  <c r="U2007" i="1" s="1"/>
  <c r="U2008" i="1" a="1"/>
  <c r="U2008" i="1" s="1"/>
  <c r="U2009" i="1" a="1"/>
  <c r="U2009" i="1" s="1"/>
  <c r="U2010" i="1" a="1"/>
  <c r="U2010" i="1" s="1"/>
  <c r="U2011" i="1" a="1"/>
  <c r="U2011" i="1" s="1"/>
  <c r="U2012" i="1" a="1"/>
  <c r="U2012" i="1" s="1"/>
  <c r="U2013" i="1" a="1"/>
  <c r="U2013" i="1" s="1"/>
  <c r="U2014" i="1" a="1"/>
  <c r="U2014" i="1" s="1"/>
  <c r="U2015" i="1" a="1"/>
  <c r="U2015" i="1" s="1"/>
  <c r="U2016" i="1" a="1"/>
  <c r="U2016" i="1" s="1"/>
  <c r="U2017" i="1" a="1"/>
  <c r="U2017" i="1" s="1"/>
  <c r="U2018" i="1" a="1"/>
  <c r="U2018" i="1" s="1"/>
  <c r="U2019" i="1" a="1"/>
  <c r="U2019" i="1" s="1"/>
  <c r="U2020" i="1" a="1"/>
  <c r="U2020" i="1" s="1"/>
  <c r="U2021" i="1" a="1"/>
  <c r="U2021" i="1" s="1"/>
  <c r="U2022" i="1" a="1"/>
  <c r="U2022" i="1" s="1"/>
  <c r="U2023" i="1" a="1"/>
  <c r="U2023" i="1" s="1"/>
  <c r="U2024" i="1" a="1"/>
  <c r="U2024" i="1" s="1"/>
  <c r="U2025" i="1" a="1"/>
  <c r="U2025" i="1" s="1"/>
  <c r="U2026" i="1" a="1"/>
  <c r="U2026" i="1" s="1"/>
  <c r="U2027" i="1" a="1"/>
  <c r="U2027" i="1" s="1"/>
  <c r="U2028" i="1" a="1"/>
  <c r="U2028" i="1" s="1"/>
  <c r="U2029" i="1" a="1"/>
  <c r="U2029" i="1" s="1"/>
  <c r="U2030" i="1" a="1"/>
  <c r="U2030" i="1" s="1"/>
  <c r="U2031" i="1" a="1"/>
  <c r="U2031" i="1" s="1"/>
  <c r="U2032" i="1" a="1"/>
  <c r="U2032" i="1" s="1"/>
  <c r="U2033" i="1" a="1"/>
  <c r="U2033" i="1" s="1"/>
  <c r="U2034" i="1" a="1"/>
  <c r="U2034" i="1" s="1"/>
  <c r="U2035" i="1" a="1"/>
  <c r="U2035" i="1" s="1"/>
  <c r="U2036" i="1" a="1"/>
  <c r="U2036" i="1" s="1"/>
  <c r="U2037" i="1" a="1"/>
  <c r="U2037" i="1" s="1"/>
  <c r="U2038" i="1" a="1"/>
  <c r="U2038" i="1" s="1"/>
  <c r="U2039" i="1" a="1"/>
  <c r="U2039" i="1" s="1"/>
  <c r="U2040" i="1" a="1"/>
  <c r="U2040" i="1" s="1"/>
  <c r="U2041" i="1" a="1"/>
  <c r="U2041" i="1" s="1"/>
  <c r="U2042" i="1" a="1"/>
  <c r="U2042" i="1" s="1"/>
  <c r="U2043" i="1" a="1"/>
  <c r="U2043" i="1" s="1"/>
  <c r="U2044" i="1" a="1"/>
  <c r="U2044" i="1" s="1"/>
  <c r="U2045" i="1" a="1"/>
  <c r="U2045" i="1" s="1"/>
  <c r="U2046" i="1" a="1"/>
  <c r="U2046" i="1" s="1"/>
  <c r="U2047" i="1" a="1"/>
  <c r="U2047" i="1" s="1"/>
  <c r="U2048" i="1" a="1"/>
  <c r="U2048" i="1" s="1"/>
  <c r="U2049" i="1" a="1"/>
  <c r="U2049" i="1" s="1"/>
  <c r="U2050" i="1" a="1"/>
  <c r="U2050" i="1" s="1"/>
  <c r="U2051" i="1" a="1"/>
  <c r="U2051" i="1" s="1"/>
  <c r="U2052" i="1" a="1"/>
  <c r="U2052" i="1" s="1"/>
  <c r="U2053" i="1" a="1"/>
  <c r="U2053" i="1" s="1"/>
  <c r="U2054" i="1" a="1"/>
  <c r="U2054" i="1" s="1"/>
  <c r="U2055" i="1" a="1"/>
  <c r="U2055" i="1" s="1"/>
  <c r="U2056" i="1" a="1"/>
  <c r="U2056" i="1" s="1"/>
  <c r="U2057" i="1" a="1"/>
  <c r="U2057" i="1" s="1"/>
  <c r="U2058" i="1" a="1"/>
  <c r="U2058" i="1" s="1"/>
  <c r="U2059" i="1" a="1"/>
  <c r="U2059" i="1" s="1"/>
  <c r="U2060" i="1" a="1"/>
  <c r="U2060" i="1" s="1"/>
  <c r="U2061" i="1" a="1"/>
  <c r="U2061" i="1" s="1"/>
  <c r="U2062" i="1" a="1"/>
  <c r="U2062" i="1" s="1"/>
  <c r="U2063" i="1" a="1"/>
  <c r="U2063" i="1" s="1"/>
  <c r="U2064" i="1" a="1"/>
  <c r="U2064" i="1" s="1"/>
  <c r="U2065" i="1" a="1"/>
  <c r="U2065" i="1" s="1"/>
  <c r="U2066" i="1" a="1"/>
  <c r="U2066" i="1" s="1"/>
  <c r="U2067" i="1" a="1"/>
  <c r="U2067" i="1" s="1"/>
  <c r="U2068" i="1" a="1"/>
  <c r="U2068" i="1" s="1"/>
  <c r="U2069" i="1" a="1"/>
  <c r="U2069" i="1" s="1"/>
  <c r="U2070" i="1" a="1"/>
  <c r="U2070" i="1" s="1"/>
  <c r="U2071" i="1" a="1"/>
  <c r="U2071" i="1" s="1"/>
  <c r="U2072" i="1" a="1"/>
  <c r="U2072" i="1" s="1"/>
  <c r="U2073" i="1" a="1"/>
  <c r="U2073" i="1" s="1"/>
  <c r="U2074" i="1" a="1"/>
  <c r="U2074" i="1" s="1"/>
  <c r="U2075" i="1" a="1"/>
  <c r="U2075" i="1" s="1"/>
  <c r="U2076" i="1" a="1"/>
  <c r="U2076" i="1" s="1"/>
  <c r="U2077" i="1" a="1"/>
  <c r="U2077" i="1" s="1"/>
  <c r="U2078" i="1" a="1"/>
  <c r="U2078" i="1" s="1"/>
  <c r="U2079" i="1" a="1"/>
  <c r="U2079" i="1" s="1"/>
  <c r="U2080" i="1" a="1"/>
  <c r="U2080" i="1" s="1"/>
  <c r="U2081" i="1" a="1"/>
  <c r="U2081" i="1" s="1"/>
  <c r="U2082" i="1" a="1"/>
  <c r="U2082" i="1" s="1"/>
  <c r="U2083" i="1" a="1"/>
  <c r="U2083" i="1" s="1"/>
  <c r="U2084" i="1" a="1"/>
  <c r="U2084" i="1" s="1"/>
  <c r="U2085" i="1" a="1"/>
  <c r="U2085" i="1" s="1"/>
  <c r="U2086" i="1" a="1"/>
  <c r="U2086" i="1" s="1"/>
  <c r="U2087" i="1" a="1"/>
  <c r="U2087" i="1" s="1"/>
  <c r="U2088" i="1" a="1"/>
  <c r="U2088" i="1" s="1"/>
  <c r="U2089" i="1" a="1"/>
  <c r="U2089" i="1" s="1"/>
  <c r="U2090" i="1" a="1"/>
  <c r="U2090" i="1" s="1"/>
  <c r="U2091" i="1" a="1"/>
  <c r="U2091" i="1" s="1"/>
  <c r="U2092" i="1" a="1"/>
  <c r="U2092" i="1" s="1"/>
  <c r="U2093" i="1" a="1"/>
  <c r="U2093" i="1" s="1"/>
  <c r="U2094" i="1" a="1"/>
  <c r="U2094" i="1" s="1"/>
  <c r="U2095" i="1" a="1"/>
  <c r="U2095" i="1" s="1"/>
  <c r="U2096" i="1" a="1"/>
  <c r="U2096" i="1" s="1"/>
  <c r="U2097" i="1" a="1"/>
  <c r="U2097" i="1" s="1"/>
  <c r="U2098" i="1" a="1"/>
  <c r="U2098" i="1" s="1"/>
  <c r="U2099" i="1" a="1"/>
  <c r="U2099" i="1" s="1"/>
  <c r="U2100" i="1" a="1"/>
  <c r="U2100" i="1" s="1"/>
  <c r="U2101" i="1" a="1"/>
  <c r="U2101" i="1" s="1"/>
  <c r="U2102" i="1" a="1"/>
  <c r="U2102" i="1" s="1"/>
  <c r="U2103" i="1" a="1"/>
  <c r="U2103" i="1" s="1"/>
  <c r="U2104" i="1" a="1"/>
  <c r="U2104" i="1" s="1"/>
  <c r="U2105" i="1" a="1"/>
  <c r="U2105" i="1" s="1"/>
  <c r="U2106" i="1" a="1"/>
  <c r="U2106" i="1" s="1"/>
  <c r="U2107" i="1" a="1"/>
  <c r="U2107" i="1" s="1"/>
  <c r="U2108" i="1" a="1"/>
  <c r="U2108" i="1" s="1"/>
  <c r="U2109" i="1" a="1"/>
  <c r="U2109" i="1" s="1"/>
  <c r="U2110" i="1" a="1"/>
  <c r="U2110" i="1" s="1"/>
  <c r="U2111" i="1" a="1"/>
  <c r="U2111" i="1" s="1"/>
  <c r="U2112" i="1" a="1"/>
  <c r="U2112" i="1" s="1"/>
  <c r="U2113" i="1" a="1"/>
  <c r="U2113" i="1" s="1"/>
  <c r="U2114" i="1" a="1"/>
  <c r="U2114" i="1" s="1"/>
  <c r="U2115" i="1" a="1"/>
  <c r="U2115" i="1" s="1"/>
  <c r="U2116" i="1" a="1"/>
  <c r="U2116" i="1" s="1"/>
  <c r="U2117" i="1" a="1"/>
  <c r="U2117" i="1" s="1"/>
  <c r="U2118" i="1" a="1"/>
  <c r="U2118" i="1" s="1"/>
  <c r="U2119" i="1" a="1"/>
  <c r="U2119" i="1" s="1"/>
  <c r="U2120" i="1" a="1"/>
  <c r="U2120" i="1" s="1"/>
  <c r="U2121" i="1" a="1"/>
  <c r="U2121" i="1" s="1"/>
  <c r="U2122" i="1" a="1"/>
  <c r="U2122" i="1" s="1"/>
  <c r="U2123" i="1" a="1"/>
  <c r="U2123" i="1" s="1"/>
  <c r="U2124" i="1" a="1"/>
  <c r="U2124" i="1" s="1"/>
  <c r="U2125" i="1" a="1"/>
  <c r="U2125" i="1" s="1"/>
  <c r="U2126" i="1" a="1"/>
  <c r="U2126" i="1" s="1"/>
  <c r="U2127" i="1" a="1"/>
  <c r="U2127" i="1" s="1"/>
  <c r="U2128" i="1" a="1"/>
  <c r="U2128" i="1" s="1"/>
  <c r="U2129" i="1" a="1"/>
  <c r="U2129" i="1" s="1"/>
  <c r="U2130" i="1" a="1"/>
  <c r="U2130" i="1" s="1"/>
  <c r="U2131" i="1" a="1"/>
  <c r="U2131" i="1" s="1"/>
  <c r="U2132" i="1" a="1"/>
  <c r="U2132" i="1" s="1"/>
  <c r="U2133" i="1" a="1"/>
  <c r="U2133" i="1" s="1"/>
  <c r="U2134" i="1" a="1"/>
  <c r="U2134" i="1" s="1"/>
  <c r="U2135" i="1" a="1"/>
  <c r="U2135" i="1" s="1"/>
  <c r="U2136" i="1" a="1"/>
  <c r="U2136" i="1" s="1"/>
  <c r="U2137" i="1" a="1"/>
  <c r="U2137" i="1" s="1"/>
  <c r="U2138" i="1" a="1"/>
  <c r="U2138" i="1" s="1"/>
  <c r="U2139" i="1" a="1"/>
  <c r="U2139" i="1" s="1"/>
  <c r="U2140" i="1" a="1"/>
  <c r="U2140" i="1" s="1"/>
  <c r="U2141" i="1" a="1"/>
  <c r="U2141" i="1" s="1"/>
  <c r="U2142" i="1" a="1"/>
  <c r="U2142" i="1" s="1"/>
  <c r="U2143" i="1" a="1"/>
  <c r="U2143" i="1" s="1"/>
  <c r="U2144" i="1" a="1"/>
  <c r="U2144" i="1" s="1"/>
  <c r="U2145" i="1" a="1"/>
  <c r="U2145" i="1" s="1"/>
  <c r="U2146" i="1" a="1"/>
  <c r="U2146" i="1" s="1"/>
  <c r="U2147" i="1" a="1"/>
  <c r="U2147" i="1" s="1"/>
  <c r="U2148" i="1" a="1"/>
  <c r="U2148" i="1" s="1"/>
  <c r="U2149" i="1" a="1"/>
  <c r="U2149" i="1" s="1"/>
  <c r="U2150" i="1" a="1"/>
  <c r="U2150" i="1" s="1"/>
  <c r="U2151" i="1" a="1"/>
  <c r="U2151" i="1" s="1"/>
  <c r="U2152" i="1" a="1"/>
  <c r="U2152" i="1" s="1"/>
  <c r="U2153" i="1" a="1"/>
  <c r="U2153" i="1" s="1"/>
  <c r="U2154" i="1" a="1"/>
  <c r="U2154" i="1" s="1"/>
  <c r="U2155" i="1" a="1"/>
  <c r="U2155" i="1" s="1"/>
  <c r="U2156" i="1" a="1"/>
  <c r="U2156" i="1" s="1"/>
  <c r="U2157" i="1" a="1"/>
  <c r="U2157" i="1" s="1"/>
  <c r="U2158" i="1" a="1"/>
  <c r="U2158" i="1" s="1"/>
  <c r="U2159" i="1" a="1"/>
  <c r="U2159" i="1" s="1"/>
  <c r="U2160" i="1" a="1"/>
  <c r="U2160" i="1" s="1"/>
  <c r="U2161" i="1" a="1"/>
  <c r="U2161" i="1" s="1"/>
  <c r="U2162" i="1" a="1"/>
  <c r="U2162" i="1" s="1"/>
  <c r="U2163" i="1" a="1"/>
  <c r="U2163" i="1" s="1"/>
  <c r="U2164" i="1" a="1"/>
  <c r="U2164" i="1" s="1"/>
  <c r="U2165" i="1" a="1"/>
  <c r="U2165" i="1" s="1"/>
  <c r="U2166" i="1" a="1"/>
  <c r="U2166" i="1" s="1"/>
  <c r="U2167" i="1" a="1"/>
  <c r="U2167" i="1" s="1"/>
  <c r="U2168" i="1" a="1"/>
  <c r="U2168" i="1" s="1"/>
  <c r="U2169" i="1" a="1"/>
  <c r="U2169" i="1" s="1"/>
  <c r="U2170" i="1" a="1"/>
  <c r="U2170" i="1" s="1"/>
  <c r="U2171" i="1" a="1"/>
  <c r="U2171" i="1" s="1"/>
  <c r="U2172" i="1" a="1"/>
  <c r="U2172" i="1" s="1"/>
  <c r="U2173" i="1" a="1"/>
  <c r="U2173" i="1" s="1"/>
  <c r="U2174" i="1" a="1"/>
  <c r="U2174" i="1" s="1"/>
  <c r="U2175" i="1" a="1"/>
  <c r="U2175" i="1" s="1"/>
  <c r="U2176" i="1" a="1"/>
  <c r="U2176" i="1" s="1"/>
  <c r="U2177" i="1" a="1"/>
  <c r="U2177" i="1" s="1"/>
  <c r="U2178" i="1" a="1"/>
  <c r="U2178" i="1" s="1"/>
  <c r="U2179" i="1" a="1"/>
  <c r="U2179" i="1" s="1"/>
  <c r="U2180" i="1" a="1"/>
  <c r="U2180" i="1" s="1"/>
  <c r="U2181" i="1" a="1"/>
  <c r="U2181" i="1" s="1"/>
  <c r="U2182" i="1" a="1"/>
  <c r="U2182" i="1" s="1"/>
  <c r="U2183" i="1" a="1"/>
  <c r="U2183" i="1" s="1"/>
  <c r="U2184" i="1" a="1"/>
  <c r="U2184" i="1" s="1"/>
  <c r="U2185" i="1" a="1"/>
  <c r="U2185" i="1" s="1"/>
  <c r="U2186" i="1" a="1"/>
  <c r="U2186" i="1" s="1"/>
  <c r="U2187" i="1" a="1"/>
  <c r="U2187" i="1" s="1"/>
  <c r="U2188" i="1" a="1"/>
  <c r="U2188" i="1" s="1"/>
  <c r="U2189" i="1" a="1"/>
  <c r="U2189" i="1" s="1"/>
  <c r="U2190" i="1" a="1"/>
  <c r="U2190" i="1" s="1"/>
  <c r="U2191" i="1" a="1"/>
  <c r="U2191" i="1" s="1"/>
  <c r="U2192" i="1" a="1"/>
  <c r="U2192" i="1" s="1"/>
  <c r="U2193" i="1" a="1"/>
  <c r="U2193" i="1" s="1"/>
  <c r="U2194" i="1" a="1"/>
  <c r="U2194" i="1" s="1"/>
  <c r="U2195" i="1" a="1"/>
  <c r="U2195" i="1" s="1"/>
  <c r="U2196" i="1" a="1"/>
  <c r="U2196" i="1" s="1"/>
  <c r="U2197" i="1" a="1"/>
  <c r="U2197" i="1" s="1"/>
  <c r="U2198" i="1" a="1"/>
  <c r="U2198" i="1" s="1"/>
  <c r="U2199" i="1" a="1"/>
  <c r="U2199" i="1" s="1"/>
  <c r="U2200" i="1" a="1"/>
  <c r="U2200" i="1" s="1"/>
  <c r="U2201" i="1" a="1"/>
  <c r="U2201" i="1" s="1"/>
  <c r="U2202" i="1" a="1"/>
  <c r="U2202" i="1" s="1"/>
  <c r="U2203" i="1" a="1"/>
  <c r="U2203" i="1" s="1"/>
  <c r="U2204" i="1" a="1"/>
  <c r="U2204" i="1" s="1"/>
  <c r="U2205" i="1" a="1"/>
  <c r="U2205" i="1" s="1"/>
  <c r="U2206" i="1" a="1"/>
  <c r="U2206" i="1" s="1"/>
  <c r="U2207" i="1" a="1"/>
  <c r="U2207" i="1" s="1"/>
  <c r="U2208" i="1" a="1"/>
  <c r="U2208" i="1" s="1"/>
  <c r="U2209" i="1" a="1"/>
  <c r="U2209" i="1" s="1"/>
  <c r="U2210" i="1" a="1"/>
  <c r="U2210" i="1" s="1"/>
  <c r="U2211" i="1" a="1"/>
  <c r="U2211" i="1" s="1"/>
  <c r="U2212" i="1" a="1"/>
  <c r="U2212" i="1" s="1"/>
  <c r="U2213" i="1" a="1"/>
  <c r="U2213" i="1" s="1"/>
  <c r="U2214" i="1" a="1"/>
  <c r="U2214" i="1" s="1"/>
  <c r="U2215" i="1" a="1"/>
  <c r="U2215" i="1" s="1"/>
  <c r="U2216" i="1" a="1"/>
  <c r="U2216" i="1" s="1"/>
  <c r="U2217" i="1" a="1"/>
  <c r="U2217" i="1" s="1"/>
  <c r="U2218" i="1" a="1"/>
  <c r="U2218" i="1" s="1"/>
  <c r="U2219" i="1" a="1"/>
  <c r="U2219" i="1" s="1"/>
  <c r="U2220" i="1" a="1"/>
  <c r="U2220" i="1" s="1"/>
  <c r="U2221" i="1" a="1"/>
  <c r="U2221" i="1" s="1"/>
  <c r="U2222" i="1" a="1"/>
  <c r="U2222" i="1" s="1"/>
  <c r="U2223" i="1" a="1"/>
  <c r="U2223" i="1" s="1"/>
  <c r="U2224" i="1" a="1"/>
  <c r="U2224" i="1" s="1"/>
  <c r="U2225" i="1" a="1"/>
  <c r="U2225" i="1" s="1"/>
  <c r="U2226" i="1" a="1"/>
  <c r="U2226" i="1" s="1"/>
  <c r="U2227" i="1" a="1"/>
  <c r="U2227" i="1" s="1"/>
  <c r="U2228" i="1" a="1"/>
  <c r="U2228" i="1" s="1"/>
  <c r="U2229" i="1" a="1"/>
  <c r="U2229" i="1" s="1"/>
  <c r="U2230" i="1" a="1"/>
  <c r="U2230" i="1" s="1"/>
  <c r="U2231" i="1" a="1"/>
  <c r="U2231" i="1" s="1"/>
  <c r="U2232" i="1" a="1"/>
  <c r="U2232" i="1" s="1"/>
  <c r="U2233" i="1" a="1"/>
  <c r="U2233" i="1" s="1"/>
  <c r="U2234" i="1" a="1"/>
  <c r="U2234" i="1" s="1"/>
  <c r="U2235" i="1" a="1"/>
  <c r="U2235" i="1" s="1"/>
  <c r="U2236" i="1" a="1"/>
  <c r="U2236" i="1" s="1"/>
  <c r="U2237" i="1" a="1"/>
  <c r="U2237" i="1" s="1"/>
  <c r="U2238" i="1" a="1"/>
  <c r="U2238" i="1" s="1"/>
  <c r="U2239" i="1" a="1"/>
  <c r="U2239" i="1" s="1"/>
  <c r="U2240" i="1" a="1"/>
  <c r="U2240" i="1" s="1"/>
  <c r="U2241" i="1" a="1"/>
  <c r="U2241" i="1" s="1"/>
  <c r="U2242" i="1" a="1"/>
  <c r="U2242" i="1" s="1"/>
  <c r="U2243" i="1" a="1"/>
  <c r="U2243" i="1" s="1"/>
  <c r="U2244" i="1" a="1"/>
  <c r="U2244" i="1" s="1"/>
  <c r="U2245" i="1" a="1"/>
  <c r="U2245" i="1" s="1"/>
  <c r="U2246" i="1" a="1"/>
  <c r="U2246" i="1" s="1"/>
  <c r="U2247" i="1" a="1"/>
  <c r="U2247" i="1" s="1"/>
  <c r="U2248" i="1" a="1"/>
  <c r="U2248" i="1" s="1"/>
  <c r="U2249" i="1" a="1"/>
  <c r="U2249" i="1" s="1"/>
  <c r="U2250" i="1" a="1"/>
  <c r="U2250" i="1" s="1"/>
  <c r="U2251" i="1" a="1"/>
  <c r="U2251" i="1" s="1"/>
  <c r="U2252" i="1" a="1"/>
  <c r="U2252" i="1" s="1"/>
  <c r="U2253" i="1" a="1"/>
  <c r="U2253" i="1" s="1"/>
  <c r="U2254" i="1" a="1"/>
  <c r="U2254" i="1" s="1"/>
  <c r="U2255" i="1" a="1"/>
  <c r="U2255" i="1" s="1"/>
  <c r="U2256" i="1" a="1"/>
  <c r="U2256" i="1" s="1"/>
  <c r="U2257" i="1" a="1"/>
  <c r="U2257" i="1" s="1"/>
  <c r="U2258" i="1" a="1"/>
  <c r="U2258" i="1" s="1"/>
  <c r="U2259" i="1" a="1"/>
  <c r="U2259" i="1" s="1"/>
  <c r="U2260" i="1" a="1"/>
  <c r="U2260" i="1" s="1"/>
  <c r="U2261" i="1" a="1"/>
  <c r="U2261" i="1" s="1"/>
  <c r="U2262" i="1" a="1"/>
  <c r="U2262" i="1" s="1"/>
  <c r="U2263" i="1" a="1"/>
  <c r="U2263" i="1" s="1"/>
  <c r="U2264" i="1" a="1"/>
  <c r="U2264" i="1" s="1"/>
  <c r="U2265" i="1" a="1"/>
  <c r="U2265" i="1" s="1"/>
  <c r="U2266" i="1" a="1"/>
  <c r="U2266" i="1" s="1"/>
  <c r="U2267" i="1" a="1"/>
  <c r="U2267" i="1" s="1"/>
  <c r="U2268" i="1" a="1"/>
  <c r="U2268" i="1" s="1"/>
  <c r="U2269" i="1" a="1"/>
  <c r="U2269" i="1" s="1"/>
  <c r="U2270" i="1" a="1"/>
  <c r="U2270" i="1" s="1"/>
  <c r="U2271" i="1" a="1"/>
  <c r="U2271" i="1" s="1"/>
  <c r="U2272" i="1" a="1"/>
  <c r="U2272" i="1" s="1"/>
  <c r="U2273" i="1" a="1"/>
  <c r="U2273" i="1" s="1"/>
  <c r="U2274" i="1" a="1"/>
  <c r="U2274" i="1" s="1"/>
  <c r="U2275" i="1" a="1"/>
  <c r="U2275" i="1" s="1"/>
  <c r="U2276" i="1" a="1"/>
  <c r="U2276" i="1" s="1"/>
  <c r="U2277" i="1" a="1"/>
  <c r="U2277" i="1" s="1"/>
  <c r="U2278" i="1" a="1"/>
  <c r="U2278" i="1" s="1"/>
  <c r="U2279" i="1" a="1"/>
  <c r="U2279" i="1" s="1"/>
  <c r="U2280" i="1" a="1"/>
  <c r="U2280" i="1" s="1"/>
  <c r="U2281" i="1" a="1"/>
  <c r="U2281" i="1" s="1"/>
  <c r="U2282" i="1" a="1"/>
  <c r="U2282" i="1" s="1"/>
  <c r="U2283" i="1" a="1"/>
  <c r="U2283" i="1" s="1"/>
  <c r="U2284" i="1" a="1"/>
  <c r="U2284" i="1" s="1"/>
  <c r="U2285" i="1" a="1"/>
  <c r="U2285" i="1" s="1"/>
  <c r="U2286" i="1" a="1"/>
  <c r="U2286" i="1" s="1"/>
  <c r="U2287" i="1" a="1"/>
  <c r="U2287" i="1" s="1"/>
  <c r="U2288" i="1" a="1"/>
  <c r="U2288" i="1" s="1"/>
  <c r="U2289" i="1" a="1"/>
  <c r="U2289" i="1" s="1"/>
  <c r="U2290" i="1" a="1"/>
  <c r="U2290" i="1" s="1"/>
  <c r="U2291" i="1" a="1"/>
  <c r="U2291" i="1" s="1"/>
  <c r="U2292" i="1" a="1"/>
  <c r="U2292" i="1" s="1"/>
  <c r="U2293" i="1" a="1"/>
  <c r="U2293" i="1" s="1"/>
  <c r="U2294" i="1" a="1"/>
  <c r="U2294" i="1" s="1"/>
  <c r="U2295" i="1" a="1"/>
  <c r="U2295" i="1" s="1"/>
  <c r="U2296" i="1" a="1"/>
  <c r="U2296" i="1" s="1"/>
  <c r="U2297" i="1" a="1"/>
  <c r="U2297" i="1" s="1"/>
  <c r="U2298" i="1" a="1"/>
  <c r="U2298" i="1" s="1"/>
  <c r="U2299" i="1" a="1"/>
  <c r="U2299" i="1" s="1"/>
  <c r="U2300" i="1" a="1"/>
  <c r="U2300" i="1" s="1"/>
  <c r="U2301" i="1" a="1"/>
  <c r="U2301" i="1" s="1"/>
  <c r="U2302" i="1" a="1"/>
  <c r="U2302" i="1" s="1"/>
  <c r="U2303" i="1" a="1"/>
  <c r="U2303" i="1" s="1"/>
  <c r="U2304" i="1" a="1"/>
  <c r="U2304" i="1" s="1"/>
  <c r="U2305" i="1" a="1"/>
  <c r="U2305" i="1" s="1"/>
  <c r="U2306" i="1" a="1"/>
  <c r="U2306" i="1" s="1"/>
  <c r="U2307" i="1" a="1"/>
  <c r="U2307" i="1" s="1"/>
  <c r="U2308" i="1" a="1"/>
  <c r="U2308" i="1" s="1"/>
  <c r="U2309" i="1" a="1"/>
  <c r="U2309" i="1" s="1"/>
  <c r="U2310" i="1" a="1"/>
  <c r="U2310" i="1" s="1"/>
  <c r="U2311" i="1" a="1"/>
  <c r="U2311" i="1" s="1"/>
  <c r="U2312" i="1" a="1"/>
  <c r="U2312" i="1" s="1"/>
  <c r="U2313" i="1" a="1"/>
  <c r="U2313" i="1" s="1"/>
  <c r="U2314" i="1" a="1"/>
  <c r="U2314" i="1" s="1"/>
  <c r="U2315" i="1" a="1"/>
  <c r="U2315" i="1" s="1"/>
  <c r="U2316" i="1" a="1"/>
  <c r="U2316" i="1" s="1"/>
  <c r="U2317" i="1" a="1"/>
  <c r="U2317" i="1" s="1"/>
  <c r="U2318" i="1" a="1"/>
  <c r="U2318" i="1" s="1"/>
  <c r="U2319" i="1" a="1"/>
  <c r="U2319" i="1" s="1"/>
  <c r="U2320" i="1" a="1"/>
  <c r="U2320" i="1" s="1"/>
  <c r="U2321" i="1" a="1"/>
  <c r="U2321" i="1" s="1"/>
  <c r="U2322" i="1" a="1"/>
  <c r="U2322" i="1" s="1"/>
  <c r="U2323" i="1" a="1"/>
  <c r="U2323" i="1" s="1"/>
  <c r="U2324" i="1" a="1"/>
  <c r="U2324" i="1" s="1"/>
  <c r="U2325" i="1" a="1"/>
  <c r="U2325" i="1" s="1"/>
  <c r="U2326" i="1" a="1"/>
  <c r="U2326" i="1" s="1"/>
  <c r="U2327" i="1" a="1"/>
  <c r="U2327" i="1" s="1"/>
  <c r="U2328" i="1" a="1"/>
  <c r="U2328" i="1" s="1"/>
  <c r="U2329" i="1" a="1"/>
  <c r="U2329" i="1" s="1"/>
  <c r="U2330" i="1" a="1"/>
  <c r="U2330" i="1" s="1"/>
  <c r="U2331" i="1" a="1"/>
  <c r="U2331" i="1" s="1"/>
  <c r="U2332" i="1" a="1"/>
  <c r="U2332" i="1" s="1"/>
  <c r="U2333" i="1" a="1"/>
  <c r="U2333" i="1" s="1"/>
  <c r="U2334" i="1" a="1"/>
  <c r="U2334" i="1" s="1"/>
  <c r="U2335" i="1" a="1"/>
  <c r="U2335" i="1" s="1"/>
  <c r="U2336" i="1" a="1"/>
  <c r="U2336" i="1" s="1"/>
  <c r="U2337" i="1" a="1"/>
  <c r="U2337" i="1" s="1"/>
  <c r="U2338" i="1" a="1"/>
  <c r="U2338" i="1" s="1"/>
  <c r="U2339" i="1" a="1"/>
  <c r="U2339" i="1" s="1"/>
  <c r="U2340" i="1" a="1"/>
  <c r="U2340" i="1" s="1"/>
  <c r="U2341" i="1" a="1"/>
  <c r="U2341" i="1" s="1"/>
  <c r="U2342" i="1" a="1"/>
  <c r="U2342" i="1" s="1"/>
  <c r="U2343" i="1" a="1"/>
  <c r="U2343" i="1" s="1"/>
  <c r="U2344" i="1" a="1"/>
  <c r="U2344" i="1" s="1"/>
  <c r="U2345" i="1" a="1"/>
  <c r="U2345" i="1" s="1"/>
  <c r="U2346" i="1" a="1"/>
  <c r="U2346" i="1" s="1"/>
  <c r="U2347" i="1" a="1"/>
  <c r="U2347" i="1" s="1"/>
  <c r="U2348" i="1" a="1"/>
  <c r="U2348" i="1" s="1"/>
  <c r="U2349" i="1" a="1"/>
  <c r="U2349" i="1" s="1"/>
  <c r="U2350" i="1" a="1"/>
  <c r="U2350" i="1" s="1"/>
  <c r="U2351" i="1" a="1"/>
  <c r="U2351" i="1" s="1"/>
  <c r="U2352" i="1" a="1"/>
  <c r="U2352" i="1" s="1"/>
  <c r="U2353" i="1" a="1"/>
  <c r="U2353" i="1" s="1"/>
  <c r="U2354" i="1" a="1"/>
  <c r="U2354" i="1" s="1"/>
  <c r="U2355" i="1" a="1"/>
  <c r="U2355" i="1" s="1"/>
  <c r="U2356" i="1" a="1"/>
  <c r="U2356" i="1" s="1"/>
  <c r="U2357" i="1" a="1"/>
  <c r="U2357" i="1" s="1"/>
  <c r="U2358" i="1" a="1"/>
  <c r="U2358" i="1" s="1"/>
  <c r="U2359" i="1" a="1"/>
  <c r="U2359" i="1" s="1"/>
  <c r="U2360" i="1" a="1"/>
  <c r="U2360" i="1" s="1"/>
  <c r="U2361" i="1" a="1"/>
  <c r="U2361" i="1" s="1"/>
  <c r="U2362" i="1" a="1"/>
  <c r="U2362" i="1" s="1"/>
  <c r="U2363" i="1" a="1"/>
  <c r="U2363" i="1" s="1"/>
  <c r="U2364" i="1" a="1"/>
  <c r="U2364" i="1" s="1"/>
  <c r="U2365" i="1" a="1"/>
  <c r="U2365" i="1" s="1"/>
  <c r="U2366" i="1" a="1"/>
  <c r="U2366" i="1" s="1"/>
  <c r="U2367" i="1" a="1"/>
  <c r="U2367" i="1" s="1"/>
  <c r="U2368" i="1" a="1"/>
  <c r="U2368" i="1" s="1"/>
  <c r="U2369" i="1" a="1"/>
  <c r="U2369" i="1" s="1"/>
  <c r="U2370" i="1" a="1"/>
  <c r="U2370" i="1" s="1"/>
  <c r="U2371" i="1" a="1"/>
  <c r="U2371" i="1" s="1"/>
  <c r="U2372" i="1" a="1"/>
  <c r="U2372" i="1" s="1"/>
  <c r="U2373" i="1" a="1"/>
  <c r="U2373" i="1" s="1"/>
  <c r="U2374" i="1" a="1"/>
  <c r="U2374" i="1" s="1"/>
  <c r="U2375" i="1" a="1"/>
  <c r="U2375" i="1" s="1"/>
  <c r="U2376" i="1" a="1"/>
  <c r="U2376" i="1" s="1"/>
  <c r="U2377" i="1" a="1"/>
  <c r="U2377" i="1" s="1"/>
  <c r="U2378" i="1" a="1"/>
  <c r="U2378" i="1" s="1"/>
  <c r="U2379" i="1" a="1"/>
  <c r="U2379" i="1" s="1"/>
  <c r="U2380" i="1" a="1"/>
  <c r="U2380" i="1" s="1"/>
  <c r="U2381" i="1" a="1"/>
  <c r="U2381" i="1" s="1"/>
  <c r="U2382" i="1" a="1"/>
  <c r="U2382" i="1" s="1"/>
  <c r="U2383" i="1" a="1"/>
  <c r="U2383" i="1" s="1"/>
  <c r="U2384" i="1" a="1"/>
  <c r="U2384" i="1" s="1"/>
  <c r="U2385" i="1" a="1"/>
  <c r="U2385" i="1" s="1"/>
  <c r="U2386" i="1" a="1"/>
  <c r="U2386" i="1" s="1"/>
  <c r="U2387" i="1" a="1"/>
  <c r="U2387" i="1" s="1"/>
  <c r="U2388" i="1" a="1"/>
  <c r="U2388" i="1" s="1"/>
  <c r="U2389" i="1" a="1"/>
  <c r="U2389" i="1" s="1"/>
  <c r="U2390" i="1" a="1"/>
  <c r="U2390" i="1" s="1"/>
  <c r="U2391" i="1" a="1"/>
  <c r="U2391" i="1" s="1"/>
  <c r="U2392" i="1" a="1"/>
  <c r="U2392" i="1" s="1"/>
  <c r="U2393" i="1" a="1"/>
  <c r="U2393" i="1" s="1"/>
  <c r="U2394" i="1" a="1"/>
  <c r="U2394" i="1" s="1"/>
  <c r="U2395" i="1" a="1"/>
  <c r="U2395" i="1" s="1"/>
  <c r="U2396" i="1" a="1"/>
  <c r="U2396" i="1" s="1"/>
  <c r="U2397" i="1" a="1"/>
  <c r="U2397" i="1" s="1"/>
  <c r="U2398" i="1" a="1"/>
  <c r="U2398" i="1" s="1"/>
  <c r="U2399" i="1" a="1"/>
  <c r="U2399" i="1" s="1"/>
  <c r="U2400" i="1" a="1"/>
  <c r="U2400" i="1" s="1"/>
  <c r="U2401" i="1" a="1"/>
  <c r="U2401" i="1" s="1"/>
  <c r="U2402" i="1" a="1"/>
  <c r="U2402" i="1" s="1"/>
  <c r="U2403" i="1" a="1"/>
  <c r="U2403" i="1" s="1"/>
  <c r="U2404" i="1" a="1"/>
  <c r="U2404" i="1" s="1"/>
  <c r="U2405" i="1" a="1"/>
  <c r="U2405" i="1" s="1"/>
  <c r="U2406" i="1" a="1"/>
  <c r="U2406" i="1" s="1"/>
  <c r="U2407" i="1" a="1"/>
  <c r="U2407" i="1" s="1"/>
  <c r="U2408" i="1" a="1"/>
  <c r="U2408" i="1" s="1"/>
  <c r="U2409" i="1" a="1"/>
  <c r="U2409" i="1" s="1"/>
  <c r="U2410" i="1" a="1"/>
  <c r="U2410" i="1" s="1"/>
  <c r="U2411" i="1" a="1"/>
  <c r="U2411" i="1" s="1"/>
  <c r="U2412" i="1" a="1"/>
  <c r="U2412" i="1" s="1"/>
  <c r="U2413" i="1" a="1"/>
  <c r="U2413" i="1" s="1"/>
  <c r="U2414" i="1" a="1"/>
  <c r="U2414" i="1" s="1"/>
  <c r="U2415" i="1" a="1"/>
  <c r="U2415" i="1" s="1"/>
  <c r="U2416" i="1" a="1"/>
  <c r="U2416" i="1" s="1"/>
  <c r="U2417" i="1" a="1"/>
  <c r="U2417" i="1" s="1"/>
  <c r="U2418" i="1" a="1"/>
  <c r="U2418" i="1" s="1"/>
  <c r="U2419" i="1" a="1"/>
  <c r="U2419" i="1" s="1"/>
  <c r="U2420" i="1" a="1"/>
  <c r="U2420" i="1" s="1"/>
  <c r="U2421" i="1" a="1"/>
  <c r="U2421" i="1" s="1"/>
  <c r="U2422" i="1" a="1"/>
  <c r="U2422" i="1" s="1"/>
  <c r="U2423" i="1" a="1"/>
  <c r="U2423" i="1" s="1"/>
  <c r="U2424" i="1" a="1"/>
  <c r="U2424" i="1" s="1"/>
  <c r="U2425" i="1" a="1"/>
  <c r="U2425" i="1" s="1"/>
  <c r="U2426" i="1" a="1"/>
  <c r="U2426" i="1" s="1"/>
  <c r="U2427" i="1" a="1"/>
  <c r="U2427" i="1" s="1"/>
  <c r="U2428" i="1" a="1"/>
  <c r="U2428" i="1" s="1"/>
  <c r="U2429" i="1" a="1"/>
  <c r="U2429" i="1" s="1"/>
  <c r="U2430" i="1" a="1"/>
  <c r="U2430" i="1" s="1"/>
  <c r="U2431" i="1" a="1"/>
  <c r="U2431" i="1" s="1"/>
  <c r="U2432" i="1" a="1"/>
  <c r="U2432" i="1" s="1"/>
  <c r="U2433" i="1" a="1"/>
  <c r="U2433" i="1" s="1"/>
  <c r="U2434" i="1" a="1"/>
  <c r="U2434" i="1" s="1"/>
  <c r="U2435" i="1" a="1"/>
  <c r="U2435" i="1" s="1"/>
  <c r="U2436" i="1" a="1"/>
  <c r="U2436" i="1" s="1"/>
  <c r="U2437" i="1" a="1"/>
  <c r="U2437" i="1" s="1"/>
  <c r="U2438" i="1" a="1"/>
  <c r="U2438" i="1" s="1"/>
  <c r="U2439" i="1" a="1"/>
  <c r="U2439" i="1" s="1"/>
  <c r="U2440" i="1" a="1"/>
  <c r="U2440" i="1" s="1"/>
  <c r="U2441" i="1" a="1"/>
  <c r="U2441" i="1" s="1"/>
  <c r="U2442" i="1" a="1"/>
  <c r="U2442" i="1" s="1"/>
  <c r="U2443" i="1" a="1"/>
  <c r="U2443" i="1" s="1"/>
  <c r="U2444" i="1" a="1"/>
  <c r="U2444" i="1" s="1"/>
  <c r="U2445" i="1" a="1"/>
  <c r="U2445" i="1" s="1"/>
  <c r="U2446" i="1" a="1"/>
  <c r="U2446" i="1" s="1"/>
  <c r="U2447" i="1" a="1"/>
  <c r="U2447" i="1" s="1"/>
  <c r="U2448" i="1" a="1"/>
  <c r="U2448" i="1" s="1"/>
  <c r="U2449" i="1" a="1"/>
  <c r="U2449" i="1" s="1"/>
  <c r="U2450" i="1" a="1"/>
  <c r="U2450" i="1" s="1"/>
  <c r="U2451" i="1" a="1"/>
  <c r="U2451" i="1" s="1"/>
  <c r="U2452" i="1" a="1"/>
  <c r="U2452" i="1" s="1"/>
  <c r="U2453" i="1" a="1"/>
  <c r="U2453" i="1" s="1"/>
  <c r="U2454" i="1" a="1"/>
  <c r="U2454" i="1" s="1"/>
  <c r="U2455" i="1" a="1"/>
  <c r="U2455" i="1" s="1"/>
  <c r="U2456" i="1" a="1"/>
  <c r="U2456" i="1" s="1"/>
  <c r="U2457" i="1" a="1"/>
  <c r="U2457" i="1" s="1"/>
  <c r="U2458" i="1" a="1"/>
  <c r="U2458" i="1" s="1"/>
  <c r="U2459" i="1" a="1"/>
  <c r="U2459" i="1" s="1"/>
  <c r="U2460" i="1" a="1"/>
  <c r="U2460" i="1" s="1"/>
  <c r="U2461" i="1" a="1"/>
  <c r="U2461" i="1" s="1"/>
  <c r="U2462" i="1" a="1"/>
  <c r="U2462" i="1" s="1"/>
  <c r="U2463" i="1" a="1"/>
  <c r="U2463" i="1" s="1"/>
  <c r="U2464" i="1" a="1"/>
  <c r="U2464" i="1" s="1"/>
  <c r="U2465" i="1" a="1"/>
  <c r="U2465" i="1" s="1"/>
  <c r="U2466" i="1" a="1"/>
  <c r="U2466" i="1" s="1"/>
  <c r="U2467" i="1" a="1"/>
  <c r="U2467" i="1" s="1"/>
  <c r="U2468" i="1" a="1"/>
  <c r="U2468" i="1" s="1"/>
  <c r="U2469" i="1" a="1"/>
  <c r="U2469" i="1" s="1"/>
  <c r="U2470" i="1" a="1"/>
  <c r="U2470" i="1" s="1"/>
  <c r="U2471" i="1" a="1"/>
  <c r="U2471" i="1" s="1"/>
  <c r="U2472" i="1" a="1"/>
  <c r="U2472" i="1" s="1"/>
  <c r="U2473" i="1" a="1"/>
  <c r="U2473" i="1" s="1"/>
  <c r="U2474" i="1" a="1"/>
  <c r="U2474" i="1" s="1"/>
  <c r="U2475" i="1" a="1"/>
  <c r="U2475" i="1" s="1"/>
  <c r="U2476" i="1" a="1"/>
  <c r="U2476" i="1" s="1"/>
  <c r="U2477" i="1" a="1"/>
  <c r="U2477" i="1" s="1"/>
  <c r="U2478" i="1" a="1"/>
  <c r="U2478" i="1" s="1"/>
  <c r="U2479" i="1" a="1"/>
  <c r="U2479" i="1" s="1"/>
  <c r="U2480" i="1" a="1"/>
  <c r="U2480" i="1" s="1"/>
  <c r="U2481" i="1" a="1"/>
  <c r="U2481" i="1" s="1"/>
  <c r="U2482" i="1" a="1"/>
  <c r="U2482" i="1" s="1"/>
  <c r="U2483" i="1" a="1"/>
  <c r="U2483" i="1" s="1"/>
  <c r="U2484" i="1" a="1"/>
  <c r="U2484" i="1" s="1"/>
  <c r="U2485" i="1" a="1"/>
  <c r="U2485" i="1" s="1"/>
  <c r="U2486" i="1" a="1"/>
  <c r="U2486" i="1" s="1"/>
  <c r="U2487" i="1" a="1"/>
  <c r="U2487" i="1" s="1"/>
  <c r="U2488" i="1" a="1"/>
  <c r="U2488" i="1" s="1"/>
  <c r="U2489" i="1" a="1"/>
  <c r="U2489" i="1" s="1"/>
  <c r="U2490" i="1" a="1"/>
  <c r="U2490" i="1" s="1"/>
  <c r="U2491" i="1" a="1"/>
  <c r="U2491" i="1" s="1"/>
  <c r="U2492" i="1" a="1"/>
  <c r="U2492" i="1" s="1"/>
  <c r="U2493" i="1" a="1"/>
  <c r="U2493" i="1" s="1"/>
  <c r="U2494" i="1" a="1"/>
  <c r="U2494" i="1" s="1"/>
  <c r="U2495" i="1" a="1"/>
  <c r="U2495" i="1" s="1"/>
  <c r="U2496" i="1" a="1"/>
  <c r="U2496" i="1" s="1"/>
  <c r="U2497" i="1" a="1"/>
  <c r="U2497" i="1" s="1"/>
  <c r="U2498" i="1" a="1"/>
  <c r="U2498" i="1" s="1"/>
  <c r="U2499" i="1" a="1"/>
  <c r="U2499" i="1" s="1"/>
  <c r="U2500" i="1" a="1"/>
  <c r="U2500" i="1" s="1"/>
  <c r="U2501" i="1" a="1"/>
  <c r="U2501" i="1" s="1"/>
  <c r="U2502" i="1" a="1"/>
  <c r="U2502" i="1" s="1"/>
  <c r="U2503" i="1" a="1"/>
  <c r="U2503" i="1" s="1"/>
  <c r="U2504" i="1" a="1"/>
  <c r="U2504" i="1" s="1"/>
  <c r="U2505" i="1" a="1"/>
  <c r="U2505" i="1" s="1"/>
  <c r="U2506" i="1" a="1"/>
  <c r="U2506" i="1" s="1"/>
  <c r="U2507" i="1" a="1"/>
  <c r="U2507" i="1" s="1"/>
  <c r="U2508" i="1" a="1"/>
  <c r="U2508" i="1" s="1"/>
  <c r="U2509" i="1" a="1"/>
  <c r="U2509" i="1" s="1"/>
  <c r="U2510" i="1" a="1"/>
  <c r="U2510" i="1" s="1"/>
  <c r="U2511" i="1" a="1"/>
  <c r="U2511" i="1" s="1"/>
  <c r="U2512" i="1" a="1"/>
  <c r="U2512" i="1" s="1"/>
  <c r="U2513" i="1" a="1"/>
  <c r="U2513" i="1" s="1"/>
  <c r="U2514" i="1" a="1"/>
  <c r="U2514" i="1" s="1"/>
  <c r="U2515" i="1" a="1"/>
  <c r="U2515" i="1" s="1"/>
  <c r="U2516" i="1" a="1"/>
  <c r="U2516" i="1" s="1"/>
  <c r="U2517" i="1" a="1"/>
  <c r="U2517" i="1" s="1"/>
  <c r="U2518" i="1" a="1"/>
  <c r="U2518" i="1" s="1"/>
  <c r="U2519" i="1" a="1"/>
  <c r="U2519" i="1" s="1"/>
  <c r="U2520" i="1" a="1"/>
  <c r="U2520" i="1" s="1"/>
  <c r="U2521" i="1" a="1"/>
  <c r="U2521" i="1" s="1"/>
  <c r="U2522" i="1" a="1"/>
  <c r="U2522" i="1" s="1"/>
  <c r="U2523" i="1" a="1"/>
  <c r="U2523" i="1" s="1"/>
  <c r="U2524" i="1" a="1"/>
  <c r="U2524" i="1" s="1"/>
  <c r="U2525" i="1" a="1"/>
  <c r="U2525" i="1" s="1"/>
  <c r="U2526" i="1" a="1"/>
  <c r="U2526" i="1" s="1"/>
  <c r="U2527" i="1" a="1"/>
  <c r="U2527" i="1" s="1"/>
  <c r="U2528" i="1" a="1"/>
  <c r="U2528" i="1" s="1"/>
  <c r="U2529" i="1" a="1"/>
  <c r="U2529" i="1" s="1"/>
  <c r="U2530" i="1" a="1"/>
  <c r="U2530" i="1" s="1"/>
  <c r="U2531" i="1" a="1"/>
  <c r="U2531" i="1" s="1"/>
  <c r="U2532" i="1" a="1"/>
  <c r="U2532" i="1" s="1"/>
  <c r="U2533" i="1" a="1"/>
  <c r="U2533" i="1" s="1"/>
  <c r="U2534" i="1" a="1"/>
  <c r="U2534" i="1" s="1"/>
  <c r="U2535" i="1" a="1"/>
  <c r="U2535" i="1" s="1"/>
  <c r="U2536" i="1" a="1"/>
  <c r="U2536" i="1" s="1"/>
  <c r="U2537" i="1" a="1"/>
  <c r="U2537" i="1" s="1"/>
  <c r="U2538" i="1" a="1"/>
  <c r="U2538" i="1" s="1"/>
  <c r="U2539" i="1" a="1"/>
  <c r="U2539" i="1" s="1"/>
  <c r="U2540" i="1" a="1"/>
  <c r="U2540" i="1" s="1"/>
  <c r="U2541" i="1" a="1"/>
  <c r="U2541" i="1" s="1"/>
  <c r="U2542" i="1" a="1"/>
  <c r="U2542" i="1" s="1"/>
  <c r="U2543" i="1" a="1"/>
  <c r="U2543" i="1" s="1"/>
  <c r="U2544" i="1" a="1"/>
  <c r="U2544" i="1" s="1"/>
  <c r="U2545" i="1" a="1"/>
  <c r="U2545" i="1" s="1"/>
  <c r="U2546" i="1" a="1"/>
  <c r="U2546" i="1" s="1"/>
  <c r="U2547" i="1" a="1"/>
  <c r="U2547" i="1" s="1"/>
  <c r="U2548" i="1" a="1"/>
  <c r="U2548" i="1" s="1"/>
  <c r="U2549" i="1" a="1"/>
  <c r="U2549" i="1" s="1"/>
  <c r="U2550" i="1" a="1"/>
  <c r="U2550" i="1" s="1"/>
  <c r="U2551" i="1" a="1"/>
  <c r="U2551" i="1" s="1"/>
  <c r="U2552" i="1" a="1"/>
  <c r="U2552" i="1" s="1"/>
  <c r="U2553" i="1" a="1"/>
  <c r="U2553" i="1" s="1"/>
  <c r="U2554" i="1" a="1"/>
  <c r="U2554" i="1" s="1"/>
  <c r="U2555" i="1" a="1"/>
  <c r="U2555" i="1" s="1"/>
  <c r="U2556" i="1" a="1"/>
  <c r="U2556" i="1" s="1"/>
  <c r="U2557" i="1" a="1"/>
  <c r="U2557" i="1" s="1"/>
  <c r="U2558" i="1" a="1"/>
  <c r="U2558" i="1" s="1"/>
  <c r="U2559" i="1" a="1"/>
  <c r="U2559" i="1" s="1"/>
  <c r="U2560" i="1" a="1"/>
  <c r="U2560" i="1" s="1"/>
  <c r="U2561" i="1" a="1"/>
  <c r="U2561" i="1" s="1"/>
  <c r="U2562" i="1" a="1"/>
  <c r="U2562" i="1" s="1"/>
  <c r="U2563" i="1" a="1"/>
  <c r="U2563" i="1" s="1"/>
  <c r="U2564" i="1" a="1"/>
  <c r="U2564" i="1" s="1"/>
  <c r="U2565" i="1" a="1"/>
  <c r="U2565" i="1" s="1"/>
  <c r="U2566" i="1" a="1"/>
  <c r="U2566" i="1" s="1"/>
  <c r="U2567" i="1" a="1"/>
  <c r="U2567" i="1" s="1"/>
  <c r="U2568" i="1" a="1"/>
  <c r="U2568" i="1" s="1"/>
  <c r="U2569" i="1" a="1"/>
  <c r="U2569" i="1" s="1"/>
  <c r="U2570" i="1" a="1"/>
  <c r="U2570" i="1" s="1"/>
  <c r="U2571" i="1" a="1"/>
  <c r="U2571" i="1" s="1"/>
  <c r="U2572" i="1" a="1"/>
  <c r="U2572" i="1" s="1"/>
  <c r="U2573" i="1" a="1"/>
  <c r="U2573" i="1" s="1"/>
  <c r="U2574" i="1" a="1"/>
  <c r="U2574" i="1" s="1"/>
  <c r="U2575" i="1" a="1"/>
  <c r="U2575" i="1" s="1"/>
  <c r="U2576" i="1" a="1"/>
  <c r="U2576" i="1" s="1"/>
  <c r="U2577" i="1" a="1"/>
  <c r="U2577" i="1" s="1"/>
  <c r="U2578" i="1" a="1"/>
  <c r="U2578" i="1" s="1"/>
  <c r="U2579" i="1" a="1"/>
  <c r="U2579" i="1" s="1"/>
  <c r="U2580" i="1" a="1"/>
  <c r="U2580" i="1" s="1"/>
  <c r="U2581" i="1" a="1"/>
  <c r="U2581" i="1" s="1"/>
  <c r="U2582" i="1" a="1"/>
  <c r="U2582" i="1" s="1"/>
  <c r="U2583" i="1" a="1"/>
  <c r="U2583" i="1" s="1"/>
  <c r="U2584" i="1" a="1"/>
  <c r="U2584" i="1" s="1"/>
  <c r="U2585" i="1" a="1"/>
  <c r="U2585" i="1" s="1"/>
  <c r="U2586" i="1" a="1"/>
  <c r="U2586" i="1" s="1"/>
  <c r="U2587" i="1" a="1"/>
  <c r="U2587" i="1" s="1"/>
  <c r="U2588" i="1" a="1"/>
  <c r="U2588" i="1" s="1"/>
  <c r="U2589" i="1" a="1"/>
  <c r="U2589" i="1" s="1"/>
  <c r="U2590" i="1" a="1"/>
  <c r="U2590" i="1" s="1"/>
  <c r="U2591" i="1" a="1"/>
  <c r="U2591" i="1" s="1"/>
  <c r="U2592" i="1" a="1"/>
  <c r="U2592" i="1" s="1"/>
  <c r="U2593" i="1" a="1"/>
  <c r="U2593" i="1" s="1"/>
  <c r="U2594" i="1" a="1"/>
  <c r="U2594" i="1" s="1"/>
  <c r="U2595" i="1" a="1"/>
  <c r="U2595" i="1" s="1"/>
  <c r="U2596" i="1" a="1"/>
  <c r="U2596" i="1" s="1"/>
  <c r="U2597" i="1" a="1"/>
  <c r="U2597" i="1" s="1"/>
  <c r="U2598" i="1" a="1"/>
  <c r="U2598" i="1" s="1"/>
  <c r="U2599" i="1" a="1"/>
  <c r="U2599" i="1" s="1"/>
  <c r="U2600" i="1" a="1"/>
  <c r="U2600" i="1" s="1"/>
  <c r="U2601" i="1" a="1"/>
  <c r="U2601" i="1" s="1"/>
  <c r="U2602" i="1" a="1"/>
  <c r="U2602" i="1" s="1"/>
  <c r="U2603" i="1" a="1"/>
  <c r="U2603" i="1" s="1"/>
  <c r="U2604" i="1" a="1"/>
  <c r="U2604" i="1" s="1"/>
  <c r="U2605" i="1" a="1"/>
  <c r="U2605" i="1" s="1"/>
  <c r="U2606" i="1" a="1"/>
  <c r="U2606" i="1" s="1"/>
  <c r="U2607" i="1" a="1"/>
  <c r="U2607" i="1" s="1"/>
  <c r="U2608" i="1" a="1"/>
  <c r="U2608" i="1" s="1"/>
  <c r="U2609" i="1" a="1"/>
  <c r="U2609" i="1" s="1"/>
  <c r="U2610" i="1" a="1"/>
  <c r="U2610" i="1" s="1"/>
  <c r="U2611" i="1" a="1"/>
  <c r="U2611" i="1" s="1"/>
  <c r="U2612" i="1" a="1"/>
  <c r="U2612" i="1" s="1"/>
  <c r="U2613" i="1" a="1"/>
  <c r="U2613" i="1" s="1"/>
  <c r="U2614" i="1" a="1"/>
  <c r="U2614" i="1" s="1"/>
  <c r="U2615" i="1" a="1"/>
  <c r="U2615" i="1" s="1"/>
  <c r="U2616" i="1" a="1"/>
  <c r="U2616" i="1" s="1"/>
  <c r="U2617" i="1" a="1"/>
  <c r="U2617" i="1" s="1"/>
  <c r="U2618" i="1" a="1"/>
  <c r="U2618" i="1" s="1"/>
  <c r="U2619" i="1" a="1"/>
  <c r="U2619" i="1" s="1"/>
  <c r="U2620" i="1" a="1"/>
  <c r="U2620" i="1" s="1"/>
  <c r="U2621" i="1" a="1"/>
  <c r="U2621" i="1" s="1"/>
  <c r="U2622" i="1" a="1"/>
  <c r="U2622" i="1" s="1"/>
  <c r="U2623" i="1" a="1"/>
  <c r="U2623" i="1" s="1"/>
  <c r="U2624" i="1" a="1"/>
  <c r="U2624" i="1" s="1"/>
  <c r="U2625" i="1" a="1"/>
  <c r="U2625" i="1" s="1"/>
  <c r="U2626" i="1" a="1"/>
  <c r="U2626" i="1" s="1"/>
  <c r="U2627" i="1" a="1"/>
  <c r="U2627" i="1" s="1"/>
  <c r="U2628" i="1" a="1"/>
  <c r="U2628" i="1" s="1"/>
  <c r="U2629" i="1" a="1"/>
  <c r="U2629" i="1" s="1"/>
  <c r="U2630" i="1" a="1"/>
  <c r="U2630" i="1" s="1"/>
  <c r="U2631" i="1" a="1"/>
  <c r="U2631" i="1" s="1"/>
  <c r="U2632" i="1" a="1"/>
  <c r="U2632" i="1" s="1"/>
  <c r="U2633" i="1" a="1"/>
  <c r="U2633" i="1" s="1"/>
  <c r="U2634" i="1" a="1"/>
  <c r="U2634" i="1" s="1"/>
  <c r="U2635" i="1" a="1"/>
  <c r="U2635" i="1" s="1"/>
  <c r="U2636" i="1" a="1"/>
  <c r="U2636" i="1" s="1"/>
  <c r="U2637" i="1" a="1"/>
  <c r="U2637" i="1" s="1"/>
  <c r="U2638" i="1" a="1"/>
  <c r="U2638" i="1" s="1"/>
  <c r="U2639" i="1" a="1"/>
  <c r="U2639" i="1" s="1"/>
  <c r="U2640" i="1" a="1"/>
  <c r="U2640" i="1" s="1"/>
  <c r="U2641" i="1" a="1"/>
  <c r="U2641" i="1" s="1"/>
  <c r="U2642" i="1" a="1"/>
  <c r="U2642" i="1" s="1"/>
  <c r="U2643" i="1" a="1"/>
  <c r="U2643" i="1" s="1"/>
  <c r="U2644" i="1" a="1"/>
  <c r="U2644" i="1" s="1"/>
  <c r="U2645" i="1" a="1"/>
  <c r="U2645" i="1" s="1"/>
  <c r="U2646" i="1" a="1"/>
  <c r="U2646" i="1" s="1"/>
  <c r="U2647" i="1" a="1"/>
  <c r="U2647" i="1" s="1"/>
  <c r="U2648" i="1" a="1"/>
  <c r="U2648" i="1" s="1"/>
  <c r="U2649" i="1" a="1"/>
  <c r="U2649" i="1" s="1"/>
  <c r="U2650" i="1" a="1"/>
  <c r="U2650" i="1" s="1"/>
  <c r="U2651" i="1" a="1"/>
  <c r="U2651" i="1" s="1"/>
  <c r="U2652" i="1" a="1"/>
  <c r="U2652" i="1" s="1"/>
  <c r="U2653" i="1" a="1"/>
  <c r="U2653" i="1" s="1"/>
  <c r="U2654" i="1" a="1"/>
  <c r="U2654" i="1" s="1"/>
  <c r="U2655" i="1" a="1"/>
  <c r="U2655" i="1" s="1"/>
  <c r="U2656" i="1" a="1"/>
  <c r="U2656" i="1" s="1"/>
  <c r="U2657" i="1" a="1"/>
  <c r="U2657" i="1" s="1"/>
  <c r="U2658" i="1" a="1"/>
  <c r="U2658" i="1" s="1"/>
  <c r="U2659" i="1" a="1"/>
  <c r="U2659" i="1" s="1"/>
  <c r="U2660" i="1" a="1"/>
  <c r="U2660" i="1" s="1"/>
  <c r="U2661" i="1" a="1"/>
  <c r="U2661" i="1" s="1"/>
  <c r="U2662" i="1" a="1"/>
  <c r="U2662" i="1" s="1"/>
  <c r="U2663" i="1" a="1"/>
  <c r="U2663" i="1" s="1"/>
  <c r="U2664" i="1" a="1"/>
  <c r="U2664" i="1" s="1"/>
  <c r="U2665" i="1" a="1"/>
  <c r="U2665" i="1" s="1"/>
  <c r="U2666" i="1" a="1"/>
  <c r="U2666" i="1" s="1"/>
  <c r="U2667" i="1" a="1"/>
  <c r="U2667" i="1" s="1"/>
  <c r="U2668" i="1" a="1"/>
  <c r="U2668" i="1" s="1"/>
  <c r="U2669" i="1" a="1"/>
  <c r="U2669" i="1" s="1"/>
  <c r="U2670" i="1" a="1"/>
  <c r="U2670" i="1" s="1"/>
  <c r="U2671" i="1" a="1"/>
  <c r="U2671" i="1" s="1"/>
  <c r="U2672" i="1" a="1"/>
  <c r="U2672" i="1" s="1"/>
  <c r="U2673" i="1" a="1"/>
  <c r="U2673" i="1" s="1"/>
  <c r="U2674" i="1" a="1"/>
  <c r="U2674" i="1" s="1"/>
  <c r="U2675" i="1" a="1"/>
  <c r="U2675" i="1" s="1"/>
  <c r="U2676" i="1" a="1"/>
  <c r="U2676" i="1" s="1"/>
  <c r="U2677" i="1" a="1"/>
  <c r="U2677" i="1" s="1"/>
  <c r="U2678" i="1" a="1"/>
  <c r="U2678" i="1" s="1"/>
  <c r="U2679" i="1" a="1"/>
  <c r="U2679" i="1" s="1"/>
  <c r="U2680" i="1" a="1"/>
  <c r="U2680" i="1" s="1"/>
  <c r="U2681" i="1" a="1"/>
  <c r="U2681" i="1" s="1"/>
  <c r="U2682" i="1" a="1"/>
  <c r="U2682" i="1" s="1"/>
  <c r="U2683" i="1" a="1"/>
  <c r="U2683" i="1" s="1"/>
  <c r="U2684" i="1" a="1"/>
  <c r="U2684" i="1" s="1"/>
  <c r="U2685" i="1" a="1"/>
  <c r="U2685" i="1" s="1"/>
  <c r="U2686" i="1" a="1"/>
  <c r="U2686" i="1" s="1"/>
  <c r="U2687" i="1" a="1"/>
  <c r="U2687" i="1" s="1"/>
  <c r="U2688" i="1" a="1"/>
  <c r="U2688" i="1" s="1"/>
  <c r="U2689" i="1" a="1"/>
  <c r="U2689" i="1" s="1"/>
  <c r="U2690" i="1" a="1"/>
  <c r="U2690" i="1" s="1"/>
  <c r="U2691" i="1" a="1"/>
  <c r="U2691" i="1" s="1"/>
  <c r="U2692" i="1" a="1"/>
  <c r="U2692" i="1" s="1"/>
  <c r="U2693" i="1" a="1"/>
  <c r="U2693" i="1" s="1"/>
  <c r="U2694" i="1" a="1"/>
  <c r="U2694" i="1" s="1"/>
  <c r="U2695" i="1" a="1"/>
  <c r="U2695" i="1" s="1"/>
  <c r="U2696" i="1" a="1"/>
  <c r="U2696" i="1" s="1"/>
  <c r="U2697" i="1" a="1"/>
  <c r="U2697" i="1" s="1"/>
  <c r="U2698" i="1" a="1"/>
  <c r="U2698" i="1" s="1"/>
  <c r="U2699" i="1" a="1"/>
  <c r="U2699" i="1" s="1"/>
  <c r="U2700" i="1" a="1"/>
  <c r="U2700" i="1" s="1"/>
  <c r="U2701" i="1" a="1"/>
  <c r="U2701" i="1" s="1"/>
  <c r="U2702" i="1" a="1"/>
  <c r="U2702" i="1" s="1"/>
  <c r="U2703" i="1" a="1"/>
  <c r="U2703" i="1" s="1"/>
  <c r="U2704" i="1" a="1"/>
  <c r="U2704" i="1" s="1"/>
  <c r="U2705" i="1" a="1"/>
  <c r="U2705" i="1" s="1"/>
  <c r="U2706" i="1" a="1"/>
  <c r="U2706" i="1" s="1"/>
  <c r="U2707" i="1" a="1"/>
  <c r="U2707" i="1" s="1"/>
  <c r="U2708" i="1" a="1"/>
  <c r="U2708" i="1" s="1"/>
  <c r="U2709" i="1" a="1"/>
  <c r="U2709" i="1" s="1"/>
  <c r="U2710" i="1" a="1"/>
  <c r="U2710" i="1" s="1"/>
  <c r="U2711" i="1" a="1"/>
  <c r="U2711" i="1" s="1"/>
  <c r="U2712" i="1" a="1"/>
  <c r="U2712" i="1" s="1"/>
  <c r="U2713" i="1" a="1"/>
  <c r="U2713" i="1" s="1"/>
  <c r="U2714" i="1" a="1"/>
  <c r="U2714" i="1" s="1"/>
  <c r="U2715" i="1" a="1"/>
  <c r="U2715" i="1" s="1"/>
  <c r="U2716" i="1" a="1"/>
  <c r="U2716" i="1" s="1"/>
  <c r="U2717" i="1" a="1"/>
  <c r="U2717" i="1" s="1"/>
  <c r="U2718" i="1" a="1"/>
  <c r="U2718" i="1" s="1"/>
  <c r="U2719" i="1" a="1"/>
  <c r="U2719" i="1" s="1"/>
  <c r="U2720" i="1" a="1"/>
  <c r="U2720" i="1" s="1"/>
  <c r="U2721" i="1" a="1"/>
  <c r="U2721" i="1" s="1"/>
  <c r="U2722" i="1" a="1"/>
  <c r="U2722" i="1" s="1"/>
  <c r="U2723" i="1" a="1"/>
  <c r="U2723" i="1" s="1"/>
  <c r="U2724" i="1" a="1"/>
  <c r="U2724" i="1" s="1"/>
  <c r="U2725" i="1" a="1"/>
  <c r="U2725" i="1" s="1"/>
  <c r="U2726" i="1" a="1"/>
  <c r="U2726" i="1" s="1"/>
  <c r="U2727" i="1" a="1"/>
  <c r="U2727" i="1" s="1"/>
  <c r="U2728" i="1" a="1"/>
  <c r="U2728" i="1" s="1"/>
  <c r="U2729" i="1" a="1"/>
  <c r="U2729" i="1" s="1"/>
  <c r="U2730" i="1" a="1"/>
  <c r="U2730" i="1" s="1"/>
  <c r="U2731" i="1" a="1"/>
  <c r="U2731" i="1" s="1"/>
  <c r="U2732" i="1" a="1"/>
  <c r="U2732" i="1" s="1"/>
  <c r="U2733" i="1" a="1"/>
  <c r="U2733" i="1" s="1"/>
  <c r="U2734" i="1" a="1"/>
  <c r="U2734" i="1" s="1"/>
  <c r="U2735" i="1" a="1"/>
  <c r="U2735" i="1" s="1"/>
  <c r="U2736" i="1" a="1"/>
  <c r="U2736" i="1" s="1"/>
  <c r="U2737" i="1" a="1"/>
  <c r="U2737" i="1" s="1"/>
  <c r="U2738" i="1" a="1"/>
  <c r="U2738" i="1" s="1"/>
  <c r="U2739" i="1" a="1"/>
  <c r="U2739" i="1" s="1"/>
  <c r="U2740" i="1" a="1"/>
  <c r="U2740" i="1" s="1"/>
  <c r="U2741" i="1" a="1"/>
  <c r="U2741" i="1" s="1"/>
  <c r="U2742" i="1" a="1"/>
  <c r="U2742" i="1" s="1"/>
  <c r="U2743" i="1" a="1"/>
  <c r="U2743" i="1" s="1"/>
  <c r="U2744" i="1" a="1"/>
  <c r="U2744" i="1" s="1"/>
  <c r="U2745" i="1" a="1"/>
  <c r="U2745" i="1" s="1"/>
  <c r="U2746" i="1" a="1"/>
  <c r="U2746" i="1" s="1"/>
  <c r="U2747" i="1" a="1"/>
  <c r="U2747" i="1" s="1"/>
  <c r="U2748" i="1" a="1"/>
  <c r="U2748" i="1" s="1"/>
  <c r="U2749" i="1" a="1"/>
  <c r="U2749" i="1" s="1"/>
  <c r="U2750" i="1" a="1"/>
  <c r="U2750" i="1" s="1"/>
  <c r="U2751" i="1" a="1"/>
  <c r="U2751" i="1" s="1"/>
  <c r="U2752" i="1" a="1"/>
  <c r="U2752" i="1" s="1"/>
  <c r="U2753" i="1" a="1"/>
  <c r="U2753" i="1" s="1"/>
  <c r="U2754" i="1" a="1"/>
  <c r="U2754" i="1" s="1"/>
  <c r="U2755" i="1" a="1"/>
  <c r="U2755" i="1" s="1"/>
  <c r="U2756" i="1" a="1"/>
  <c r="U2756" i="1" s="1"/>
  <c r="U2757" i="1" a="1"/>
  <c r="U2757" i="1" s="1"/>
  <c r="U2758" i="1" a="1"/>
  <c r="U2758" i="1" s="1"/>
  <c r="U2759" i="1" a="1"/>
  <c r="U2759" i="1" s="1"/>
  <c r="U2760" i="1" a="1"/>
  <c r="U2760" i="1" s="1"/>
  <c r="U2761" i="1" a="1"/>
  <c r="U2761" i="1" s="1"/>
  <c r="U2762" i="1" a="1"/>
  <c r="U2762" i="1" s="1"/>
  <c r="U2763" i="1" a="1"/>
  <c r="U2763" i="1" s="1"/>
  <c r="U2764" i="1" a="1"/>
  <c r="U2764" i="1" s="1"/>
  <c r="U2765" i="1" a="1"/>
  <c r="U2765" i="1" s="1"/>
  <c r="U2766" i="1" a="1"/>
  <c r="U2766" i="1" s="1"/>
  <c r="U2767" i="1" a="1"/>
  <c r="U2767" i="1" s="1"/>
  <c r="U2768" i="1" a="1"/>
  <c r="U2768" i="1" s="1"/>
  <c r="U2769" i="1" a="1"/>
  <c r="U2769" i="1" s="1"/>
  <c r="U2770" i="1" a="1"/>
  <c r="U2770" i="1" s="1"/>
  <c r="U2771" i="1" a="1"/>
  <c r="U2771" i="1" s="1"/>
  <c r="U2772" i="1" a="1"/>
  <c r="U2772" i="1" s="1"/>
  <c r="U2773" i="1" a="1"/>
  <c r="U2773" i="1" s="1"/>
  <c r="U2774" i="1" a="1"/>
  <c r="U2774" i="1" s="1"/>
  <c r="U2775" i="1" a="1"/>
  <c r="U2775" i="1" s="1"/>
  <c r="U2776" i="1" a="1"/>
  <c r="U2776" i="1" s="1"/>
  <c r="U2777" i="1" a="1"/>
  <c r="U2777" i="1" s="1"/>
  <c r="U2778" i="1" a="1"/>
  <c r="U2778" i="1" s="1"/>
  <c r="U2779" i="1" a="1"/>
  <c r="U2779" i="1" s="1"/>
  <c r="U2780" i="1" a="1"/>
  <c r="U2780" i="1" s="1"/>
  <c r="U2781" i="1" a="1"/>
  <c r="U2781" i="1" s="1"/>
  <c r="U2782" i="1" a="1"/>
  <c r="U2782" i="1" s="1"/>
  <c r="U2783" i="1" a="1"/>
  <c r="U2783" i="1" s="1"/>
  <c r="U2784" i="1" a="1"/>
  <c r="U2784" i="1" s="1"/>
  <c r="U2785" i="1" a="1"/>
  <c r="U2785" i="1" s="1"/>
  <c r="U2786" i="1" a="1"/>
  <c r="U2786" i="1" s="1"/>
  <c r="U2787" i="1" a="1"/>
  <c r="U2787" i="1" s="1"/>
  <c r="U2788" i="1" a="1"/>
  <c r="U2788" i="1" s="1"/>
  <c r="U2789" i="1" a="1"/>
  <c r="U2789" i="1" s="1"/>
  <c r="U2790" i="1" a="1"/>
  <c r="U2790" i="1" s="1"/>
  <c r="U2791" i="1" a="1"/>
  <c r="U2791" i="1" s="1"/>
  <c r="U2792" i="1" a="1"/>
  <c r="U2792" i="1" s="1"/>
  <c r="U2793" i="1" a="1"/>
  <c r="U2793" i="1" s="1"/>
  <c r="U2794" i="1" a="1"/>
  <c r="U2794" i="1" s="1"/>
  <c r="U2795" i="1" a="1"/>
  <c r="U2795" i="1" s="1"/>
  <c r="U2796" i="1" a="1"/>
  <c r="U2796" i="1" s="1"/>
  <c r="U2797" i="1" a="1"/>
  <c r="U2797" i="1" s="1"/>
  <c r="U2798" i="1" a="1"/>
  <c r="U2798" i="1" s="1"/>
  <c r="U2799" i="1" a="1"/>
  <c r="U2799" i="1" s="1"/>
  <c r="U2800" i="1" a="1"/>
  <c r="U2800" i="1" s="1"/>
  <c r="U2801" i="1" a="1"/>
  <c r="U2801" i="1" s="1"/>
  <c r="U2802" i="1" a="1"/>
  <c r="U2802" i="1" s="1"/>
  <c r="U2803" i="1" a="1"/>
  <c r="U2803" i="1" s="1"/>
  <c r="U2804" i="1" a="1"/>
  <c r="U2804" i="1" s="1"/>
  <c r="U2805" i="1" a="1"/>
  <c r="U2805" i="1" s="1"/>
  <c r="U2806" i="1" a="1"/>
  <c r="U2806" i="1" s="1"/>
  <c r="U2807" i="1" a="1"/>
  <c r="U2807" i="1" s="1"/>
  <c r="U2808" i="1" a="1"/>
  <c r="U2808" i="1" s="1"/>
  <c r="U2809" i="1" a="1"/>
  <c r="U2809" i="1" s="1"/>
  <c r="U2810" i="1" a="1"/>
  <c r="U2810" i="1" s="1"/>
  <c r="U2811" i="1" a="1"/>
  <c r="U2811" i="1" s="1"/>
  <c r="U2812" i="1" a="1"/>
  <c r="U2812" i="1" s="1"/>
  <c r="U2813" i="1" a="1"/>
  <c r="U2813" i="1" s="1"/>
  <c r="U2814" i="1" a="1"/>
  <c r="U2814" i="1" s="1"/>
  <c r="U2815" i="1" a="1"/>
  <c r="U2815" i="1" s="1"/>
  <c r="U2816" i="1" a="1"/>
  <c r="U2816" i="1" s="1"/>
  <c r="U2817" i="1" a="1"/>
  <c r="U2817" i="1" s="1"/>
  <c r="U2818" i="1" a="1"/>
  <c r="U2818" i="1" s="1"/>
  <c r="U2819" i="1" a="1"/>
  <c r="U2819" i="1" s="1"/>
  <c r="U2820" i="1" a="1"/>
  <c r="U2820" i="1" s="1"/>
  <c r="U2821" i="1" a="1"/>
  <c r="U2821" i="1" s="1"/>
  <c r="U2822" i="1" a="1"/>
  <c r="U2822" i="1" s="1"/>
  <c r="U2823" i="1" a="1"/>
  <c r="U2823" i="1" s="1"/>
  <c r="U2824" i="1" a="1"/>
  <c r="U2824" i="1" s="1"/>
  <c r="U2825" i="1" a="1"/>
  <c r="U2825" i="1" s="1"/>
  <c r="U2826" i="1" a="1"/>
  <c r="U2826" i="1" s="1"/>
  <c r="U2827" i="1" a="1"/>
  <c r="U2827" i="1" s="1"/>
  <c r="U2828" i="1" a="1"/>
  <c r="U2828" i="1" s="1"/>
  <c r="U2829" i="1" a="1"/>
  <c r="U2829" i="1" s="1"/>
  <c r="U2830" i="1" a="1"/>
  <c r="U2830" i="1" s="1"/>
  <c r="U2831" i="1" a="1"/>
  <c r="U2831" i="1" s="1"/>
  <c r="U2832" i="1" a="1"/>
  <c r="U2832" i="1" s="1"/>
  <c r="U2833" i="1" a="1"/>
  <c r="U2833" i="1" s="1"/>
  <c r="U2834" i="1" a="1"/>
  <c r="U2834" i="1" s="1"/>
  <c r="U2835" i="1" a="1"/>
  <c r="U2835" i="1" s="1"/>
  <c r="U2836" i="1" a="1"/>
  <c r="U2836" i="1" s="1"/>
  <c r="U2837" i="1" a="1"/>
  <c r="U2837" i="1" s="1"/>
  <c r="U2838" i="1" a="1"/>
  <c r="U2838" i="1" s="1"/>
  <c r="U2839" i="1" a="1"/>
  <c r="U2839" i="1" s="1"/>
  <c r="U2840" i="1" a="1"/>
  <c r="U2840" i="1" s="1"/>
  <c r="U2841" i="1" a="1"/>
  <c r="U2841" i="1" s="1"/>
  <c r="U2842" i="1" a="1"/>
  <c r="U2842" i="1" s="1"/>
  <c r="U2843" i="1" a="1"/>
  <c r="U2843" i="1" s="1"/>
  <c r="U2844" i="1" a="1"/>
  <c r="U2844" i="1" s="1"/>
  <c r="U2845" i="1" a="1"/>
  <c r="U2845" i="1" s="1"/>
  <c r="U2846" i="1" a="1"/>
  <c r="U2846" i="1" s="1"/>
  <c r="U2847" i="1" a="1"/>
  <c r="U2847" i="1" s="1"/>
  <c r="U2848" i="1" a="1"/>
  <c r="U2848" i="1" s="1"/>
  <c r="U2849" i="1" a="1"/>
  <c r="U2849" i="1" s="1"/>
  <c r="U2850" i="1" a="1"/>
  <c r="U2850" i="1" s="1"/>
  <c r="U2851" i="1" a="1"/>
  <c r="U2851" i="1" s="1"/>
  <c r="U2852" i="1" a="1"/>
  <c r="U2852" i="1" s="1"/>
  <c r="U2853" i="1" a="1"/>
  <c r="U2853" i="1" s="1"/>
  <c r="U2854" i="1" a="1"/>
  <c r="U2854" i="1" s="1"/>
  <c r="U2855" i="1" a="1"/>
  <c r="U2855" i="1" s="1"/>
  <c r="U2856" i="1" a="1"/>
  <c r="U2856" i="1" s="1"/>
  <c r="U2857" i="1" a="1"/>
  <c r="U2857" i="1" s="1"/>
  <c r="U2858" i="1" a="1"/>
  <c r="U2858" i="1" s="1"/>
  <c r="U2859" i="1" a="1"/>
  <c r="U2859" i="1" s="1"/>
  <c r="U2860" i="1" a="1"/>
  <c r="U2860" i="1" s="1"/>
  <c r="U2861" i="1" a="1"/>
  <c r="U2861" i="1" s="1"/>
  <c r="U2862" i="1" a="1"/>
  <c r="U2862" i="1" s="1"/>
  <c r="U2863" i="1" a="1"/>
  <c r="U2863" i="1" s="1"/>
  <c r="U2864" i="1" a="1"/>
  <c r="U2864" i="1" s="1"/>
  <c r="U2865" i="1" a="1"/>
  <c r="U2865" i="1" s="1"/>
  <c r="U2866" i="1" a="1"/>
  <c r="U2866" i="1" s="1"/>
  <c r="U2867" i="1" a="1"/>
  <c r="U2867" i="1" s="1"/>
  <c r="U2868" i="1" a="1"/>
  <c r="U2868" i="1" s="1"/>
  <c r="U2869" i="1" a="1"/>
  <c r="U2869" i="1" s="1"/>
  <c r="U2870" i="1" a="1"/>
  <c r="U2870" i="1" s="1"/>
  <c r="U2871" i="1" a="1"/>
  <c r="U2871" i="1" s="1"/>
  <c r="U2872" i="1" a="1"/>
  <c r="U2872" i="1" s="1"/>
  <c r="U2873" i="1" a="1"/>
  <c r="U2873" i="1" s="1"/>
  <c r="U2874" i="1" a="1"/>
  <c r="U2874" i="1" s="1"/>
  <c r="U2875" i="1" a="1"/>
  <c r="U2875" i="1" s="1"/>
  <c r="U2876" i="1" a="1"/>
  <c r="U2876" i="1" s="1"/>
  <c r="U2877" i="1" a="1"/>
  <c r="U2877" i="1" s="1"/>
  <c r="U2878" i="1" a="1"/>
  <c r="U2878" i="1" s="1"/>
  <c r="U2879" i="1" a="1"/>
  <c r="U2879" i="1" s="1"/>
  <c r="U2880" i="1" a="1"/>
  <c r="U2880" i="1" s="1"/>
  <c r="U2881" i="1" a="1"/>
  <c r="U2881" i="1" s="1"/>
  <c r="U2882" i="1" a="1"/>
  <c r="U2882" i="1" s="1"/>
  <c r="U2883" i="1" a="1"/>
  <c r="U2883" i="1" s="1"/>
  <c r="U2884" i="1" a="1"/>
  <c r="U2884" i="1" s="1"/>
  <c r="U2885" i="1" a="1"/>
  <c r="U2885" i="1" s="1"/>
  <c r="U2886" i="1" a="1"/>
  <c r="U2886" i="1" s="1"/>
  <c r="U2887" i="1" a="1"/>
  <c r="U2887" i="1" s="1"/>
  <c r="U2888" i="1" a="1"/>
  <c r="U2888" i="1" s="1"/>
  <c r="U2889" i="1" a="1"/>
  <c r="U2889" i="1" s="1"/>
  <c r="U2890" i="1" a="1"/>
  <c r="U2890" i="1" s="1"/>
  <c r="U2891" i="1" a="1"/>
  <c r="U2891" i="1" s="1"/>
  <c r="U2892" i="1" a="1"/>
  <c r="U2892" i="1" s="1"/>
  <c r="U2893" i="1" a="1"/>
  <c r="U2893" i="1" s="1"/>
  <c r="U2894" i="1" a="1"/>
  <c r="U2894" i="1" s="1"/>
  <c r="U2895" i="1" a="1"/>
  <c r="U2895" i="1" s="1"/>
  <c r="U2896" i="1" a="1"/>
  <c r="U2896" i="1" s="1"/>
  <c r="U2897" i="1" a="1"/>
  <c r="U2897" i="1" s="1"/>
  <c r="U2898" i="1" a="1"/>
  <c r="U2898" i="1" s="1"/>
  <c r="U2899" i="1" a="1"/>
  <c r="U2899" i="1" s="1"/>
  <c r="U2900" i="1" a="1"/>
  <c r="U2900" i="1" s="1"/>
  <c r="U2901" i="1" a="1"/>
  <c r="U2901" i="1" s="1"/>
  <c r="U2902" i="1" a="1"/>
  <c r="U2902" i="1" s="1"/>
  <c r="U2903" i="1" a="1"/>
  <c r="U2903" i="1" s="1"/>
  <c r="U2904" i="1" a="1"/>
  <c r="U2904" i="1" s="1"/>
  <c r="U2905" i="1" a="1"/>
  <c r="U2905" i="1" s="1"/>
  <c r="U2906" i="1" a="1"/>
  <c r="U2906" i="1" s="1"/>
  <c r="U2907" i="1" a="1"/>
  <c r="U2907" i="1" s="1"/>
  <c r="U2908" i="1" a="1"/>
  <c r="U2908" i="1" s="1"/>
  <c r="U2909" i="1" a="1"/>
  <c r="U2909" i="1" s="1"/>
  <c r="U2910" i="1" a="1"/>
  <c r="U2910" i="1" s="1"/>
  <c r="U2911" i="1" a="1"/>
  <c r="U2911" i="1" s="1"/>
  <c r="U2912" i="1" a="1"/>
  <c r="U2912" i="1" s="1"/>
  <c r="U2913" i="1" a="1"/>
  <c r="U2913" i="1" s="1"/>
  <c r="U2914" i="1" a="1"/>
  <c r="U2914" i="1" s="1"/>
  <c r="U2915" i="1" a="1"/>
  <c r="U2915" i="1" s="1"/>
  <c r="U2916" i="1" a="1"/>
  <c r="U2916" i="1" s="1"/>
  <c r="U2917" i="1" a="1"/>
  <c r="U2917" i="1" s="1"/>
  <c r="U2918" i="1" a="1"/>
  <c r="U2918" i="1" s="1"/>
  <c r="U2919" i="1" a="1"/>
  <c r="U2919" i="1" s="1"/>
  <c r="U2920" i="1" a="1"/>
  <c r="U2920" i="1" s="1"/>
  <c r="U2921" i="1" a="1"/>
  <c r="U2921" i="1" s="1"/>
  <c r="U2922" i="1" a="1"/>
  <c r="U2922" i="1" s="1"/>
  <c r="U2923" i="1" a="1"/>
  <c r="U2923" i="1" s="1"/>
  <c r="U2924" i="1" a="1"/>
  <c r="U2924" i="1" s="1"/>
  <c r="U2925" i="1" a="1"/>
  <c r="U2925" i="1" s="1"/>
  <c r="U2926" i="1" a="1"/>
  <c r="U2926" i="1" s="1"/>
  <c r="U2927" i="1" a="1"/>
  <c r="U2927" i="1" s="1"/>
  <c r="U2928" i="1" a="1"/>
  <c r="U2928" i="1" s="1"/>
  <c r="U2929" i="1" a="1"/>
  <c r="U2929" i="1" s="1"/>
  <c r="U2930" i="1" a="1"/>
  <c r="U2930" i="1" s="1"/>
  <c r="U2931" i="1" a="1"/>
  <c r="U2931" i="1" s="1"/>
  <c r="U2932" i="1" a="1"/>
  <c r="U2932" i="1" s="1"/>
  <c r="U2933" i="1" a="1"/>
  <c r="U2933" i="1" s="1"/>
  <c r="U2934" i="1" a="1"/>
  <c r="U2934" i="1" s="1"/>
  <c r="U2935" i="1" a="1"/>
  <c r="U2935" i="1" s="1"/>
  <c r="U2936" i="1" a="1"/>
  <c r="U2936" i="1" s="1"/>
  <c r="U2937" i="1" a="1"/>
  <c r="U2937" i="1" s="1"/>
  <c r="U2938" i="1" a="1"/>
  <c r="U2938" i="1" s="1"/>
  <c r="U2939" i="1" a="1"/>
  <c r="U2939" i="1" s="1"/>
  <c r="U2940" i="1" a="1"/>
  <c r="U2940" i="1" s="1"/>
  <c r="U2941" i="1" a="1"/>
  <c r="U2941" i="1" s="1"/>
  <c r="U2942" i="1" a="1"/>
  <c r="U2942" i="1" s="1"/>
  <c r="U2943" i="1" a="1"/>
  <c r="U2943" i="1" s="1"/>
  <c r="U2944" i="1" a="1"/>
  <c r="U2944" i="1" s="1"/>
  <c r="U2945" i="1" a="1"/>
  <c r="U2945" i="1" s="1"/>
  <c r="U2946" i="1" a="1"/>
  <c r="U2946" i="1" s="1"/>
  <c r="U2947" i="1" a="1"/>
  <c r="U2947" i="1" s="1"/>
  <c r="U2948" i="1" a="1"/>
  <c r="U2948" i="1" s="1"/>
  <c r="U2949" i="1" a="1"/>
  <c r="U2949" i="1" s="1"/>
  <c r="U2950" i="1" a="1"/>
  <c r="U2950" i="1" s="1"/>
  <c r="U2951" i="1" a="1"/>
  <c r="U2951" i="1" s="1"/>
  <c r="U2952" i="1" a="1"/>
  <c r="U2952" i="1" s="1"/>
  <c r="U2953" i="1" a="1"/>
  <c r="U2953" i="1" s="1"/>
  <c r="U2954" i="1" a="1"/>
  <c r="U2954" i="1" s="1"/>
  <c r="U2955" i="1" a="1"/>
  <c r="U2955" i="1" s="1"/>
  <c r="U2956" i="1" a="1"/>
  <c r="U2956" i="1" s="1"/>
  <c r="U2957" i="1" a="1"/>
  <c r="U2957" i="1" s="1"/>
  <c r="U2958" i="1" a="1"/>
  <c r="U2958" i="1" s="1"/>
  <c r="U2959" i="1" a="1"/>
  <c r="U2959" i="1" s="1"/>
  <c r="U2960" i="1" a="1"/>
  <c r="U2960" i="1" s="1"/>
  <c r="U2961" i="1" a="1"/>
  <c r="U2961" i="1" s="1"/>
  <c r="U2962" i="1" a="1"/>
  <c r="U2962" i="1" s="1"/>
  <c r="U2963" i="1" a="1"/>
  <c r="U2963" i="1" s="1"/>
  <c r="U2964" i="1" a="1"/>
  <c r="U2964" i="1" s="1"/>
  <c r="U2965" i="1" a="1"/>
  <c r="U2965" i="1" s="1"/>
  <c r="U2966" i="1" a="1"/>
  <c r="U2966" i="1" s="1"/>
  <c r="U2967" i="1" a="1"/>
  <c r="U2967" i="1" s="1"/>
  <c r="U2968" i="1" a="1"/>
  <c r="U2968" i="1" s="1"/>
  <c r="U2969" i="1" a="1"/>
  <c r="U2969" i="1" s="1"/>
  <c r="U2970" i="1" a="1"/>
  <c r="U2970" i="1" s="1"/>
  <c r="U2971" i="1" a="1"/>
  <c r="U2971" i="1" s="1"/>
  <c r="U2972" i="1" a="1"/>
  <c r="U2972" i="1" s="1"/>
  <c r="U2973" i="1" a="1"/>
  <c r="U2973" i="1" s="1"/>
  <c r="U2974" i="1" a="1"/>
  <c r="U2974" i="1" s="1"/>
  <c r="U2975" i="1" a="1"/>
  <c r="U2975" i="1" s="1"/>
  <c r="U2976" i="1" a="1"/>
  <c r="U2976" i="1" s="1"/>
  <c r="U2977" i="1" a="1"/>
  <c r="U2977" i="1" s="1"/>
  <c r="U2978" i="1" a="1"/>
  <c r="U2978" i="1" s="1"/>
  <c r="U2979" i="1" a="1"/>
  <c r="U2979" i="1" s="1"/>
  <c r="U2980" i="1" a="1"/>
  <c r="U2980" i="1" s="1"/>
  <c r="U2981" i="1" a="1"/>
  <c r="U2981" i="1" s="1"/>
  <c r="U2982" i="1" a="1"/>
  <c r="U2982" i="1" s="1"/>
  <c r="U2983" i="1" a="1"/>
  <c r="U2983" i="1" s="1"/>
  <c r="U2984" i="1" a="1"/>
  <c r="U2984" i="1" s="1"/>
  <c r="U2985" i="1" a="1"/>
  <c r="U2985" i="1" s="1"/>
  <c r="U2986" i="1" a="1"/>
  <c r="U2986" i="1" s="1"/>
  <c r="U2987" i="1" a="1"/>
  <c r="U2987" i="1" s="1"/>
  <c r="U2988" i="1" a="1"/>
  <c r="U2988" i="1" s="1"/>
  <c r="U2989" i="1" a="1"/>
  <c r="U2989" i="1" s="1"/>
  <c r="U2990" i="1" a="1"/>
  <c r="U2990" i="1" s="1"/>
  <c r="U2991" i="1" a="1"/>
  <c r="U2991" i="1" s="1"/>
  <c r="U2992" i="1" a="1"/>
  <c r="U2992" i="1" s="1"/>
  <c r="U2993" i="1" a="1"/>
  <c r="U2993" i="1" s="1"/>
  <c r="U2994" i="1" a="1"/>
  <c r="U2994" i="1" s="1"/>
  <c r="U2995" i="1" a="1"/>
  <c r="U2995" i="1" s="1"/>
  <c r="U2996" i="1" a="1"/>
  <c r="U2996" i="1" s="1"/>
  <c r="U2997" i="1" a="1"/>
  <c r="U2997" i="1" s="1"/>
  <c r="U2998" i="1" a="1"/>
  <c r="U2998" i="1" s="1"/>
  <c r="U2999" i="1" a="1"/>
  <c r="U2999" i="1" s="1"/>
  <c r="U3000" i="1" a="1"/>
  <c r="U3000" i="1" s="1"/>
  <c r="U3001" i="1" a="1"/>
  <c r="U3001" i="1" s="1"/>
  <c r="U3002" i="1" a="1"/>
  <c r="U3002" i="1" s="1"/>
  <c r="U3003" i="1" a="1"/>
  <c r="U3003" i="1" s="1"/>
  <c r="U3004" i="1" a="1"/>
  <c r="U3004" i="1" s="1"/>
  <c r="U3005" i="1" a="1"/>
  <c r="U3005" i="1" s="1"/>
  <c r="U3006" i="1" a="1"/>
  <c r="U3006" i="1" s="1"/>
  <c r="U3007" i="1" a="1"/>
  <c r="U3007" i="1" s="1"/>
  <c r="U3008" i="1" a="1"/>
  <c r="U3008" i="1" s="1"/>
  <c r="U3009" i="1" a="1"/>
  <c r="U3009" i="1" s="1"/>
  <c r="U3010" i="1" a="1"/>
  <c r="U3010" i="1" s="1"/>
  <c r="U3011" i="1" a="1"/>
  <c r="U3011" i="1" s="1"/>
  <c r="U3012" i="1" a="1"/>
  <c r="U3012" i="1" s="1"/>
  <c r="U3013" i="1" a="1"/>
  <c r="U3013" i="1" s="1"/>
  <c r="U3014" i="1" a="1"/>
  <c r="U3014" i="1" s="1"/>
  <c r="U3015" i="1" a="1"/>
  <c r="U3015" i="1" s="1"/>
  <c r="U3016" i="1" a="1"/>
  <c r="U3016" i="1" s="1"/>
  <c r="U3017" i="1" a="1"/>
  <c r="U3017" i="1" s="1"/>
  <c r="U3018" i="1" a="1"/>
  <c r="U3018" i="1" s="1"/>
  <c r="U3019" i="1" a="1"/>
  <c r="U3019" i="1" s="1"/>
  <c r="U3020" i="1" a="1"/>
  <c r="U3020" i="1" s="1"/>
  <c r="U3021" i="1" a="1"/>
  <c r="U3021" i="1" s="1"/>
  <c r="U3022" i="1" a="1"/>
  <c r="U3022" i="1" s="1"/>
  <c r="U3023" i="1" a="1"/>
  <c r="U3023" i="1" s="1"/>
  <c r="U3024" i="1" a="1"/>
  <c r="U3024" i="1" s="1"/>
  <c r="U3025" i="1" a="1"/>
  <c r="U3025" i="1" s="1"/>
  <c r="U3026" i="1" a="1"/>
  <c r="U3026" i="1" s="1"/>
  <c r="U3027" i="1" a="1"/>
  <c r="U3027" i="1" s="1"/>
  <c r="U3028" i="1" a="1"/>
  <c r="U3028" i="1" s="1"/>
  <c r="U3029" i="1" a="1"/>
  <c r="U3029" i="1" s="1"/>
  <c r="U3030" i="1" a="1"/>
  <c r="U3030" i="1" s="1"/>
  <c r="U3031" i="1" a="1"/>
  <c r="U3031" i="1" s="1"/>
  <c r="U3032" i="1" a="1"/>
  <c r="U3032" i="1" s="1"/>
  <c r="U3033" i="1" a="1"/>
  <c r="U3033" i="1" s="1"/>
  <c r="U3034" i="1" a="1"/>
  <c r="U3034" i="1" s="1"/>
  <c r="U3035" i="1" a="1"/>
  <c r="U3035" i="1" s="1"/>
  <c r="U3036" i="1" a="1"/>
  <c r="U3036" i="1" s="1"/>
  <c r="U3037" i="1" a="1"/>
  <c r="U3037" i="1" s="1"/>
  <c r="U3038" i="1" a="1"/>
  <c r="U3038" i="1" s="1"/>
  <c r="U3039" i="1" a="1"/>
  <c r="U3039" i="1" s="1"/>
  <c r="U3040" i="1" a="1"/>
  <c r="U3040" i="1" s="1"/>
  <c r="U3041" i="1" a="1"/>
  <c r="U3041" i="1" s="1"/>
  <c r="U3042" i="1" a="1"/>
  <c r="U3042" i="1" s="1"/>
  <c r="U3043" i="1" a="1"/>
  <c r="U3043" i="1" s="1"/>
  <c r="U3044" i="1" a="1"/>
  <c r="U3044" i="1" s="1"/>
  <c r="U3045" i="1" a="1"/>
  <c r="U3045" i="1" s="1"/>
  <c r="U3046" i="1" a="1"/>
  <c r="U3046" i="1" s="1"/>
  <c r="U3047" i="1" a="1"/>
  <c r="U3047" i="1" s="1"/>
  <c r="U3048" i="1" a="1"/>
  <c r="U3048" i="1" s="1"/>
  <c r="U3049" i="1" a="1"/>
  <c r="U3049" i="1" s="1"/>
  <c r="U3050" i="1" a="1"/>
  <c r="U3050" i="1" s="1"/>
  <c r="U3051" i="1" a="1"/>
  <c r="U3051" i="1" s="1"/>
  <c r="U3052" i="1" a="1"/>
  <c r="U3052" i="1" s="1"/>
  <c r="U3053" i="1" a="1"/>
  <c r="U3053" i="1" s="1"/>
  <c r="U3054" i="1" a="1"/>
  <c r="U3054" i="1" s="1"/>
  <c r="U3055" i="1" a="1"/>
  <c r="U3055" i="1" s="1"/>
  <c r="U3056" i="1" a="1"/>
  <c r="U3056" i="1" s="1"/>
  <c r="U3057" i="1" a="1"/>
  <c r="U3057" i="1" s="1"/>
  <c r="U3058" i="1" a="1"/>
  <c r="U3058" i="1" s="1"/>
  <c r="U3059" i="1" a="1"/>
  <c r="U3059" i="1" s="1"/>
  <c r="U3060" i="1" a="1"/>
  <c r="U3060" i="1" s="1"/>
  <c r="U3061" i="1" a="1"/>
  <c r="U3061" i="1" s="1"/>
  <c r="U3062" i="1" a="1"/>
  <c r="U3062" i="1" s="1"/>
  <c r="U3063" i="1" a="1"/>
  <c r="U3063" i="1" s="1"/>
  <c r="U3064" i="1" a="1"/>
  <c r="U3064" i="1" s="1"/>
  <c r="U3065" i="1" a="1"/>
  <c r="U3065" i="1" s="1"/>
  <c r="U3066" i="1" a="1"/>
  <c r="U3066" i="1" s="1"/>
  <c r="U3067" i="1" a="1"/>
  <c r="U3067" i="1" s="1"/>
  <c r="U3068" i="1" a="1"/>
  <c r="U3068" i="1" s="1"/>
  <c r="U3069" i="1" a="1"/>
  <c r="U3069" i="1" s="1"/>
  <c r="U3070" i="1" a="1"/>
  <c r="U3070" i="1" s="1"/>
  <c r="U3071" i="1" a="1"/>
  <c r="U3071" i="1" s="1"/>
  <c r="U3072" i="1" a="1"/>
  <c r="U3072" i="1" s="1"/>
  <c r="U3073" i="1" a="1"/>
  <c r="U3073" i="1" s="1"/>
  <c r="U3074" i="1" a="1"/>
  <c r="U3074" i="1" s="1"/>
  <c r="U3075" i="1" a="1"/>
  <c r="U3075" i="1" s="1"/>
  <c r="U3076" i="1" a="1"/>
  <c r="U3076" i="1" s="1"/>
  <c r="U3077" i="1" a="1"/>
  <c r="U3077" i="1" s="1"/>
  <c r="U3078" i="1" a="1"/>
  <c r="U3078" i="1" s="1"/>
  <c r="U3079" i="1" a="1"/>
  <c r="U3079" i="1" s="1"/>
  <c r="U3080" i="1" a="1"/>
  <c r="U3080" i="1" s="1"/>
  <c r="U3081" i="1" a="1"/>
  <c r="U3081" i="1" s="1"/>
  <c r="U3082" i="1" a="1"/>
  <c r="U3082" i="1" s="1"/>
  <c r="U3083" i="1" a="1"/>
  <c r="U3083" i="1" s="1"/>
  <c r="U3084" i="1" a="1"/>
  <c r="U3084" i="1" s="1"/>
  <c r="U3085" i="1" a="1"/>
  <c r="U3085" i="1" s="1"/>
  <c r="U3086" i="1" a="1"/>
  <c r="U3086" i="1" s="1"/>
  <c r="U3087" i="1" a="1"/>
  <c r="U3087" i="1" s="1"/>
  <c r="U3088" i="1" a="1"/>
  <c r="U3088" i="1" s="1"/>
  <c r="U3089" i="1" a="1"/>
  <c r="U3089" i="1" s="1"/>
  <c r="U3090" i="1" a="1"/>
  <c r="U3090" i="1" s="1"/>
  <c r="U3091" i="1" a="1"/>
  <c r="U3091" i="1" s="1"/>
  <c r="U3092" i="1" a="1"/>
  <c r="U3092" i="1" s="1"/>
  <c r="U3093" i="1" a="1"/>
  <c r="U3093" i="1" s="1"/>
  <c r="U3094" i="1" a="1"/>
  <c r="U3094" i="1" s="1"/>
  <c r="U3095" i="1" a="1"/>
  <c r="U3095" i="1" s="1"/>
  <c r="U3096" i="1" a="1"/>
  <c r="U3096" i="1" s="1"/>
  <c r="U3097" i="1" a="1"/>
  <c r="U3097" i="1" s="1"/>
  <c r="U3098" i="1" a="1"/>
  <c r="U3098" i="1" s="1"/>
  <c r="U3099" i="1" a="1"/>
  <c r="U3099" i="1" s="1"/>
  <c r="U3100" i="1" a="1"/>
  <c r="U3100" i="1" s="1"/>
  <c r="U3101" i="1" a="1"/>
  <c r="U3101" i="1" s="1"/>
  <c r="U3102" i="1" a="1"/>
  <c r="U3102" i="1" s="1"/>
  <c r="U3103" i="1" a="1"/>
  <c r="U3103" i="1" s="1"/>
  <c r="U3104" i="1" a="1"/>
  <c r="U3104" i="1" s="1"/>
  <c r="U3105" i="1" a="1"/>
  <c r="U3105" i="1" s="1"/>
  <c r="U3106" i="1" a="1"/>
  <c r="U3106" i="1" s="1"/>
  <c r="U3107" i="1" a="1"/>
  <c r="U3107" i="1" s="1"/>
  <c r="U3108" i="1" a="1"/>
  <c r="U3108" i="1" s="1"/>
  <c r="U3109" i="1" a="1"/>
  <c r="U3109" i="1" s="1"/>
  <c r="U3110" i="1" a="1"/>
  <c r="U3110" i="1" s="1"/>
  <c r="U3111" i="1" a="1"/>
  <c r="U3111" i="1" s="1"/>
  <c r="U3112" i="1" a="1"/>
  <c r="U3112" i="1" s="1"/>
  <c r="U3113" i="1" a="1"/>
  <c r="U3113" i="1" s="1"/>
  <c r="U3114" i="1" a="1"/>
  <c r="U3114" i="1" s="1"/>
  <c r="U3115" i="1" a="1"/>
  <c r="U3115" i="1" s="1"/>
  <c r="U3116" i="1" a="1"/>
  <c r="U3116" i="1" s="1"/>
  <c r="U3117" i="1" a="1"/>
  <c r="U3117" i="1" s="1"/>
  <c r="U3118" i="1" a="1"/>
  <c r="U3118" i="1" s="1"/>
  <c r="U3119" i="1" a="1"/>
  <c r="U3119" i="1" s="1"/>
  <c r="U3120" i="1" a="1"/>
  <c r="U3120" i="1" s="1"/>
  <c r="U3121" i="1" a="1"/>
  <c r="U3121" i="1" s="1"/>
  <c r="U3122" i="1" a="1"/>
  <c r="U3122" i="1" s="1"/>
  <c r="U3123" i="1" a="1"/>
  <c r="U3123" i="1" s="1"/>
  <c r="U3124" i="1" a="1"/>
  <c r="U3124" i="1" s="1"/>
  <c r="U3125" i="1" a="1"/>
  <c r="U3125" i="1" s="1"/>
  <c r="U3126" i="1" a="1"/>
  <c r="U3126" i="1" s="1"/>
  <c r="U3127" i="1" a="1"/>
  <c r="U3127" i="1" s="1"/>
  <c r="U3128" i="1" a="1"/>
  <c r="U3128" i="1" s="1"/>
  <c r="U3129" i="1" a="1"/>
  <c r="U3129" i="1" s="1"/>
  <c r="U3130" i="1" a="1"/>
  <c r="U3130" i="1" s="1"/>
  <c r="U3131" i="1" a="1"/>
  <c r="U3131" i="1" s="1"/>
  <c r="U3132" i="1" a="1"/>
  <c r="U3132" i="1" s="1"/>
  <c r="U3133" i="1" a="1"/>
  <c r="U3133" i="1" s="1"/>
  <c r="U3134" i="1" a="1"/>
  <c r="U3134" i="1" s="1"/>
  <c r="U3135" i="1" a="1"/>
  <c r="U3135" i="1" s="1"/>
  <c r="U3136" i="1" a="1"/>
  <c r="U3136" i="1" s="1"/>
  <c r="U3137" i="1" a="1"/>
  <c r="U3137" i="1" s="1"/>
  <c r="U3138" i="1" a="1"/>
  <c r="U3138" i="1" s="1"/>
  <c r="U3139" i="1" a="1"/>
  <c r="U3139" i="1" s="1"/>
  <c r="U3140" i="1" a="1"/>
  <c r="U3140" i="1" s="1"/>
  <c r="U3141" i="1" a="1"/>
  <c r="U3141" i="1" s="1"/>
  <c r="U3142" i="1" a="1"/>
  <c r="U3142" i="1" s="1"/>
  <c r="U3143" i="1" a="1"/>
  <c r="U3143" i="1" s="1"/>
  <c r="U3144" i="1" a="1"/>
  <c r="U3144" i="1" s="1"/>
  <c r="U3145" i="1" a="1"/>
  <c r="U3145" i="1" s="1"/>
  <c r="U3146" i="1" a="1"/>
  <c r="U3146" i="1" s="1"/>
  <c r="U3147" i="1" a="1"/>
  <c r="U3147" i="1" s="1"/>
  <c r="U3148" i="1" a="1"/>
  <c r="U3148" i="1" s="1"/>
  <c r="U3149" i="1" a="1"/>
  <c r="U3149" i="1" s="1"/>
  <c r="U3150" i="1" a="1"/>
  <c r="U3150" i="1" s="1"/>
  <c r="U3151" i="1" a="1"/>
  <c r="U3151" i="1" s="1"/>
  <c r="U3152" i="1" a="1"/>
  <c r="U3152" i="1" s="1"/>
  <c r="U3153" i="1" a="1"/>
  <c r="U3153" i="1" s="1"/>
  <c r="U3154" i="1" a="1"/>
  <c r="U3154" i="1" s="1"/>
  <c r="U3155" i="1" a="1"/>
  <c r="U3155" i="1" s="1"/>
  <c r="U3156" i="1" a="1"/>
  <c r="U3156" i="1" s="1"/>
  <c r="U3157" i="1" a="1"/>
  <c r="U3157" i="1" s="1"/>
  <c r="U3158" i="1" a="1"/>
  <c r="U3158" i="1" s="1"/>
  <c r="U3159" i="1" a="1"/>
  <c r="U3159" i="1" s="1"/>
  <c r="U3160" i="1" a="1"/>
  <c r="U3160" i="1" s="1"/>
  <c r="U3161" i="1" a="1"/>
  <c r="U3161" i="1" s="1"/>
  <c r="U3162" i="1" a="1"/>
  <c r="U3162" i="1" s="1"/>
  <c r="U3163" i="1" a="1"/>
  <c r="U3163" i="1" s="1"/>
  <c r="U3164" i="1" a="1"/>
  <c r="U3164" i="1" s="1"/>
  <c r="U3165" i="1" a="1"/>
  <c r="U3165" i="1" s="1"/>
  <c r="U3166" i="1" a="1"/>
  <c r="U3166" i="1" s="1"/>
  <c r="U3167" i="1" a="1"/>
  <c r="U3167" i="1" s="1"/>
  <c r="U3168" i="1" a="1"/>
  <c r="U3168" i="1" s="1"/>
  <c r="U3169" i="1" a="1"/>
  <c r="U3169" i="1" s="1"/>
  <c r="U3170" i="1" a="1"/>
  <c r="U3170" i="1" s="1"/>
  <c r="U3171" i="1" a="1"/>
  <c r="U3171" i="1" s="1"/>
  <c r="U3172" i="1" a="1"/>
  <c r="U3172" i="1" s="1"/>
  <c r="U3173" i="1" a="1"/>
  <c r="U3173" i="1" s="1"/>
  <c r="U3174" i="1" a="1"/>
  <c r="U3174" i="1" s="1"/>
  <c r="U3175" i="1" a="1"/>
  <c r="U3175" i="1" s="1"/>
  <c r="U3176" i="1" a="1"/>
  <c r="U3176" i="1" s="1"/>
  <c r="U3177" i="1" a="1"/>
  <c r="U3177" i="1" s="1"/>
  <c r="U3178" i="1" a="1"/>
  <c r="U3178" i="1" s="1"/>
  <c r="U3179" i="1" a="1"/>
  <c r="U3179" i="1" s="1"/>
  <c r="U3180" i="1" a="1"/>
  <c r="U3180" i="1" s="1"/>
  <c r="U3181" i="1" a="1"/>
  <c r="U3181" i="1" s="1"/>
  <c r="U3182" i="1" a="1"/>
  <c r="U3182" i="1" s="1"/>
  <c r="U3183" i="1" a="1"/>
  <c r="U3183" i="1" s="1"/>
  <c r="U3184" i="1" a="1"/>
  <c r="U3184" i="1" s="1"/>
  <c r="U3185" i="1" a="1"/>
  <c r="U3185" i="1" s="1"/>
  <c r="U3186" i="1" a="1"/>
  <c r="U3186" i="1" s="1"/>
  <c r="U3187" i="1" a="1"/>
  <c r="U3187" i="1" s="1"/>
  <c r="U3188" i="1" a="1"/>
  <c r="U3188" i="1" s="1"/>
  <c r="U3189" i="1" a="1"/>
  <c r="U3189" i="1" s="1"/>
  <c r="U3190" i="1" a="1"/>
  <c r="U3190" i="1" s="1"/>
  <c r="U3191" i="1" a="1"/>
  <c r="U3191" i="1" s="1"/>
  <c r="U3192" i="1" a="1"/>
  <c r="U3192" i="1" s="1"/>
  <c r="U3193" i="1" a="1"/>
  <c r="U3193" i="1" s="1"/>
  <c r="U3194" i="1" a="1"/>
  <c r="U3194" i="1" s="1"/>
  <c r="U3195" i="1" a="1"/>
  <c r="U3195" i="1" s="1"/>
  <c r="U3196" i="1" a="1"/>
  <c r="U3196" i="1" s="1"/>
  <c r="U3197" i="1" a="1"/>
  <c r="U3197" i="1" s="1"/>
  <c r="U3198" i="1" a="1"/>
  <c r="U3198" i="1" s="1"/>
  <c r="U3199" i="1" a="1"/>
  <c r="U3199" i="1" s="1"/>
  <c r="U3200" i="1" a="1"/>
  <c r="U3200" i="1" s="1"/>
  <c r="U3201" i="1" a="1"/>
  <c r="U3201" i="1" s="1"/>
  <c r="U3202" i="1" a="1"/>
  <c r="U3202" i="1" s="1"/>
  <c r="U3203" i="1" a="1"/>
  <c r="U3203" i="1" s="1"/>
  <c r="U3204" i="1" a="1"/>
  <c r="U3204" i="1" s="1"/>
  <c r="U3205" i="1" a="1"/>
  <c r="U3205" i="1" s="1"/>
  <c r="U3206" i="1" a="1"/>
  <c r="U3206" i="1" s="1"/>
  <c r="U3207" i="1" a="1"/>
  <c r="U3207" i="1" s="1"/>
  <c r="U3208" i="1" a="1"/>
  <c r="U3208" i="1" s="1"/>
  <c r="U3209" i="1" a="1"/>
  <c r="U3209" i="1" s="1"/>
  <c r="U3210" i="1" a="1"/>
  <c r="U3210" i="1" s="1"/>
  <c r="U3211" i="1" a="1"/>
  <c r="U3211" i="1" s="1"/>
  <c r="U3212" i="1" a="1"/>
  <c r="U3212" i="1" s="1"/>
  <c r="U3213" i="1" a="1"/>
  <c r="U3213" i="1" s="1"/>
  <c r="U3214" i="1" a="1"/>
  <c r="U3214" i="1" s="1"/>
  <c r="U3215" i="1" a="1"/>
  <c r="U3215" i="1" s="1"/>
  <c r="U3216" i="1" a="1"/>
  <c r="U3216" i="1" s="1"/>
  <c r="U3217" i="1" a="1"/>
  <c r="U3217" i="1" s="1"/>
  <c r="U3218" i="1" a="1"/>
  <c r="U3218" i="1" s="1"/>
  <c r="U3219" i="1" a="1"/>
  <c r="U3219" i="1" s="1"/>
  <c r="U3220" i="1" a="1"/>
  <c r="U3220" i="1" s="1"/>
  <c r="U3221" i="1" a="1"/>
  <c r="U3221" i="1" s="1"/>
  <c r="U3222" i="1" a="1"/>
  <c r="U3222" i="1" s="1"/>
  <c r="U3223" i="1" a="1"/>
  <c r="U3223" i="1" s="1"/>
  <c r="U3224" i="1" a="1"/>
  <c r="U3224" i="1" s="1"/>
  <c r="U3225" i="1" a="1"/>
  <c r="U3225" i="1" s="1"/>
  <c r="U3226" i="1" a="1"/>
  <c r="U3226" i="1" s="1"/>
  <c r="U3227" i="1" a="1"/>
  <c r="U3227" i="1" s="1"/>
  <c r="U3228" i="1" a="1"/>
  <c r="U3228" i="1" s="1"/>
  <c r="U3229" i="1" a="1"/>
  <c r="U3229" i="1" s="1"/>
  <c r="U3230" i="1" a="1"/>
  <c r="U3230" i="1" s="1"/>
  <c r="U3231" i="1" a="1"/>
  <c r="U3231" i="1" s="1"/>
  <c r="U3232" i="1" a="1"/>
  <c r="U3232" i="1" s="1"/>
  <c r="U3233" i="1" a="1"/>
  <c r="U3233" i="1" s="1"/>
  <c r="U3234" i="1" a="1"/>
  <c r="U3234" i="1" s="1"/>
  <c r="U3235" i="1" a="1"/>
  <c r="U3235" i="1" s="1"/>
  <c r="U3236" i="1" a="1"/>
  <c r="U3236" i="1" s="1"/>
  <c r="U3237" i="1" a="1"/>
  <c r="U3237" i="1" s="1"/>
  <c r="U3238" i="1" a="1"/>
  <c r="U3238" i="1" s="1"/>
  <c r="U3239" i="1" a="1"/>
  <c r="U3239" i="1" s="1"/>
  <c r="U3240" i="1" a="1"/>
  <c r="U3240" i="1" s="1"/>
  <c r="U3241" i="1" a="1"/>
  <c r="U3241" i="1" s="1"/>
  <c r="U3242" i="1" a="1"/>
  <c r="U3242" i="1" s="1"/>
  <c r="U3243" i="1" a="1"/>
  <c r="U3243" i="1" s="1"/>
  <c r="U3244" i="1" a="1"/>
  <c r="U3244" i="1" s="1"/>
  <c r="U3245" i="1" a="1"/>
  <c r="U3245" i="1" s="1"/>
  <c r="U3246" i="1" a="1"/>
  <c r="U3246" i="1" s="1"/>
  <c r="U3247" i="1" a="1"/>
  <c r="U3247" i="1" s="1"/>
  <c r="U3248" i="1" a="1"/>
  <c r="U3248" i="1" s="1"/>
  <c r="U3249" i="1" a="1"/>
  <c r="U3249" i="1" s="1"/>
  <c r="U3250" i="1" a="1"/>
  <c r="U3250" i="1" s="1"/>
  <c r="U3251" i="1" a="1"/>
  <c r="U3251" i="1" s="1"/>
  <c r="U3252" i="1" a="1"/>
  <c r="U3252" i="1" s="1"/>
  <c r="U3253" i="1" a="1"/>
  <c r="U3253" i="1" s="1"/>
  <c r="U3254" i="1" a="1"/>
  <c r="U3254" i="1" s="1"/>
  <c r="U3255" i="1" a="1"/>
  <c r="U3255" i="1" s="1"/>
  <c r="U3256" i="1" a="1"/>
  <c r="U3256" i="1" s="1"/>
  <c r="U3257" i="1" a="1"/>
  <c r="U3257" i="1" s="1"/>
  <c r="U3258" i="1" a="1"/>
  <c r="U3258" i="1" s="1"/>
  <c r="U3259" i="1" a="1"/>
  <c r="U3259" i="1" s="1"/>
  <c r="U3260" i="1" a="1"/>
  <c r="U3260" i="1" s="1"/>
  <c r="U3261" i="1" a="1"/>
  <c r="U3261" i="1" s="1"/>
  <c r="U3262" i="1" a="1"/>
  <c r="U3262" i="1" s="1"/>
  <c r="U3263" i="1" a="1"/>
  <c r="U3263" i="1" s="1"/>
  <c r="U3264" i="1" a="1"/>
  <c r="U3264" i="1" s="1"/>
  <c r="U3265" i="1" a="1"/>
  <c r="U3265" i="1" s="1"/>
  <c r="U3266" i="1" a="1"/>
  <c r="U3266" i="1" s="1"/>
  <c r="U3267" i="1" a="1"/>
  <c r="U3267" i="1" s="1"/>
  <c r="U3268" i="1" a="1"/>
  <c r="U3268" i="1" s="1"/>
  <c r="U3269" i="1" a="1"/>
  <c r="U3269" i="1" s="1"/>
  <c r="U3270" i="1" a="1"/>
  <c r="U3270" i="1" s="1"/>
  <c r="U3271" i="1" a="1"/>
  <c r="U3271" i="1" s="1"/>
  <c r="U3272" i="1" a="1"/>
  <c r="U3272" i="1" s="1"/>
  <c r="U3273" i="1" a="1"/>
  <c r="U3273" i="1" s="1"/>
  <c r="U3274" i="1" a="1"/>
  <c r="U3274" i="1" s="1"/>
  <c r="U3275" i="1" a="1"/>
  <c r="U3275" i="1" s="1"/>
  <c r="U3276" i="1" a="1"/>
  <c r="U3276" i="1" s="1"/>
  <c r="U3277" i="1" a="1"/>
  <c r="U3277" i="1" s="1"/>
  <c r="U3278" i="1" a="1"/>
  <c r="U3278" i="1" s="1"/>
  <c r="U3279" i="1" a="1"/>
  <c r="U3279" i="1" s="1"/>
  <c r="U3280" i="1" a="1"/>
  <c r="U3280" i="1" s="1"/>
  <c r="U3281" i="1" a="1"/>
  <c r="U3281" i="1" s="1"/>
  <c r="U3282" i="1" a="1"/>
  <c r="U3282" i="1" s="1"/>
  <c r="U3283" i="1" a="1"/>
  <c r="U3283" i="1" s="1"/>
  <c r="U3284" i="1" a="1"/>
  <c r="U3284" i="1" s="1"/>
  <c r="U3285" i="1" a="1"/>
  <c r="U3285" i="1" s="1"/>
  <c r="U3286" i="1" a="1"/>
  <c r="U3286" i="1" s="1"/>
  <c r="U3287" i="1" a="1"/>
  <c r="U3287" i="1" s="1"/>
  <c r="U3288" i="1" a="1"/>
  <c r="U3288" i="1" s="1"/>
  <c r="U3289" i="1" a="1"/>
  <c r="U3289" i="1" s="1"/>
  <c r="U3290" i="1" a="1"/>
  <c r="U3290" i="1" s="1"/>
  <c r="U3291" i="1" a="1"/>
  <c r="U3291" i="1" s="1"/>
  <c r="U3292" i="1" a="1"/>
  <c r="U3292" i="1" s="1"/>
  <c r="U3293" i="1" a="1"/>
  <c r="U3293" i="1" s="1"/>
  <c r="U3294" i="1" a="1"/>
  <c r="U3294" i="1" s="1"/>
  <c r="U3295" i="1" a="1"/>
  <c r="U3295" i="1" s="1"/>
  <c r="U3296" i="1" a="1"/>
  <c r="U3296" i="1" s="1"/>
  <c r="U3297" i="1" a="1"/>
  <c r="U3297" i="1" s="1"/>
  <c r="U3298" i="1" a="1"/>
  <c r="U3298" i="1" s="1"/>
  <c r="U3299" i="1" a="1"/>
  <c r="U3299" i="1" s="1"/>
  <c r="U3300" i="1" a="1"/>
  <c r="U3300" i="1" s="1"/>
  <c r="U3301" i="1" a="1"/>
  <c r="U3301" i="1" s="1"/>
  <c r="U3302" i="1" a="1"/>
  <c r="U3302" i="1" s="1"/>
  <c r="U3303" i="1" a="1"/>
  <c r="U3303" i="1" s="1"/>
  <c r="U3304" i="1" a="1"/>
  <c r="U3304" i="1" s="1"/>
  <c r="U3305" i="1" a="1"/>
  <c r="U3305" i="1" s="1"/>
  <c r="U3306" i="1" a="1"/>
  <c r="U3306" i="1" s="1"/>
  <c r="U3307" i="1" a="1"/>
  <c r="U3307" i="1" s="1"/>
  <c r="U3308" i="1" a="1"/>
  <c r="U3308" i="1" s="1"/>
  <c r="U3309" i="1" a="1"/>
  <c r="U3309" i="1" s="1"/>
  <c r="U3310" i="1" a="1"/>
  <c r="U3310" i="1" s="1"/>
  <c r="U3311" i="1" a="1"/>
  <c r="U3311" i="1" s="1"/>
  <c r="U3312" i="1" a="1"/>
  <c r="U3312" i="1" s="1"/>
  <c r="U3313" i="1" a="1"/>
  <c r="U3313" i="1" s="1"/>
  <c r="U3314" i="1" a="1"/>
  <c r="U3314" i="1" s="1"/>
  <c r="U3315" i="1" a="1"/>
  <c r="U3315" i="1" s="1"/>
  <c r="U3316" i="1" a="1"/>
  <c r="U3316" i="1" s="1"/>
  <c r="U3317" i="1" a="1"/>
  <c r="U3317" i="1" s="1"/>
  <c r="U3318" i="1" a="1"/>
  <c r="U3318" i="1" s="1"/>
  <c r="U3319" i="1" a="1"/>
  <c r="U3319" i="1" s="1"/>
  <c r="U3320" i="1" a="1"/>
  <c r="U3320" i="1" s="1"/>
  <c r="U3321" i="1" a="1"/>
  <c r="U3321" i="1" s="1"/>
  <c r="U3322" i="1" a="1"/>
  <c r="U3322" i="1" s="1"/>
  <c r="U3323" i="1" a="1"/>
  <c r="U3323" i="1" s="1"/>
  <c r="U3324" i="1" a="1"/>
  <c r="U3324" i="1" s="1"/>
  <c r="U3325" i="1" a="1"/>
  <c r="U3325" i="1" s="1"/>
  <c r="U3326" i="1" a="1"/>
  <c r="U3326" i="1" s="1"/>
  <c r="U3327" i="1" a="1"/>
  <c r="U3327" i="1" s="1"/>
  <c r="U3328" i="1" a="1"/>
  <c r="U3328" i="1" s="1"/>
  <c r="U3329" i="1" a="1"/>
  <c r="U3329" i="1" s="1"/>
  <c r="U3330" i="1" a="1"/>
  <c r="U3330" i="1" s="1"/>
  <c r="U3331" i="1" a="1"/>
  <c r="U3331" i="1" s="1"/>
  <c r="U3332" i="1" a="1"/>
  <c r="U3332" i="1" s="1"/>
  <c r="U3333" i="1" a="1"/>
  <c r="U3333" i="1" s="1"/>
  <c r="U3334" i="1" a="1"/>
  <c r="U3334" i="1" s="1"/>
  <c r="U3335" i="1" a="1"/>
  <c r="U3335" i="1" s="1"/>
  <c r="U3336" i="1" a="1"/>
  <c r="U3336" i="1" s="1"/>
  <c r="U3337" i="1" a="1"/>
  <c r="U3337" i="1" s="1"/>
  <c r="U3338" i="1" a="1"/>
  <c r="U3338" i="1" s="1"/>
  <c r="U3339" i="1" a="1"/>
  <c r="U3339" i="1" s="1"/>
  <c r="U3340" i="1" a="1"/>
  <c r="U3340" i="1" s="1"/>
  <c r="U3341" i="1" a="1"/>
  <c r="U3341" i="1" s="1"/>
  <c r="U3342" i="1" a="1"/>
  <c r="U3342" i="1" s="1"/>
  <c r="U3343" i="1" a="1"/>
  <c r="U3343" i="1" s="1"/>
  <c r="U3344" i="1" a="1"/>
  <c r="U3344" i="1" s="1"/>
  <c r="U3345" i="1" a="1"/>
  <c r="U3345" i="1" s="1"/>
  <c r="U3346" i="1" a="1"/>
  <c r="U3346" i="1" s="1"/>
  <c r="U3347" i="1" a="1"/>
  <c r="U3347" i="1" s="1"/>
  <c r="U3348" i="1" a="1"/>
  <c r="U3348" i="1" s="1"/>
  <c r="U3349" i="1" a="1"/>
  <c r="U3349" i="1" s="1"/>
  <c r="U3350" i="1" a="1"/>
  <c r="U3350" i="1" s="1"/>
  <c r="U3351" i="1" a="1"/>
  <c r="U3351" i="1" s="1"/>
  <c r="U3352" i="1" a="1"/>
  <c r="U3352" i="1" s="1"/>
  <c r="U3353" i="1" a="1"/>
  <c r="U3353" i="1" s="1"/>
  <c r="U3354" i="1" a="1"/>
  <c r="U3354" i="1" s="1"/>
  <c r="U3355" i="1" a="1"/>
  <c r="U3355" i="1" s="1"/>
  <c r="U3356" i="1" a="1"/>
  <c r="U3356" i="1" s="1"/>
  <c r="U3357" i="1" a="1"/>
  <c r="U3357" i="1" s="1"/>
  <c r="U3358" i="1" a="1"/>
  <c r="U3358" i="1" s="1"/>
  <c r="U3359" i="1" a="1"/>
  <c r="U3359" i="1" s="1"/>
  <c r="U3360" i="1" a="1"/>
  <c r="U3360" i="1" s="1"/>
  <c r="U3361" i="1" a="1"/>
  <c r="U3361" i="1" s="1"/>
  <c r="U3362" i="1" a="1"/>
  <c r="U3362" i="1" s="1"/>
  <c r="U3363" i="1" a="1"/>
  <c r="U3363" i="1" s="1"/>
  <c r="U3364" i="1" a="1"/>
  <c r="U3364" i="1" s="1"/>
  <c r="U3365" i="1" a="1"/>
  <c r="U3365" i="1" s="1"/>
  <c r="U3366" i="1" a="1"/>
  <c r="U3366" i="1" s="1"/>
  <c r="U3367" i="1" a="1"/>
  <c r="U3367" i="1" s="1"/>
  <c r="U3368" i="1" a="1"/>
  <c r="U3368" i="1" s="1"/>
  <c r="U3369" i="1" a="1"/>
  <c r="U3369" i="1" s="1"/>
  <c r="U3370" i="1" a="1"/>
  <c r="U3370" i="1" s="1"/>
  <c r="U3371" i="1" a="1"/>
  <c r="U3371" i="1" s="1"/>
  <c r="U3372" i="1" a="1"/>
  <c r="U3372" i="1" s="1"/>
  <c r="U3373" i="1" a="1"/>
  <c r="U3373" i="1" s="1"/>
  <c r="U3374" i="1" a="1"/>
  <c r="U3374" i="1" s="1"/>
  <c r="U3375" i="1" a="1"/>
  <c r="U3375" i="1" s="1"/>
  <c r="U3376" i="1" a="1"/>
  <c r="U3376" i="1" s="1"/>
  <c r="U3377" i="1" a="1"/>
  <c r="U3377" i="1" s="1"/>
  <c r="U3378" i="1" a="1"/>
  <c r="U3378" i="1" s="1"/>
  <c r="U3379" i="1" a="1"/>
  <c r="U3379" i="1" s="1"/>
  <c r="U3380" i="1" a="1"/>
  <c r="U3380" i="1" s="1"/>
  <c r="U3381" i="1" a="1"/>
  <c r="U3381" i="1" s="1"/>
  <c r="U3382" i="1" a="1"/>
  <c r="U3382" i="1" s="1"/>
  <c r="U3383" i="1" a="1"/>
  <c r="U3383" i="1" s="1"/>
  <c r="U3384" i="1" a="1"/>
  <c r="U3384" i="1" s="1"/>
  <c r="U3385" i="1" a="1"/>
  <c r="U3385" i="1" s="1"/>
  <c r="U3386" i="1" a="1"/>
  <c r="U3386" i="1" s="1"/>
  <c r="U3387" i="1" a="1"/>
  <c r="U3387" i="1" s="1"/>
  <c r="U3388" i="1" a="1"/>
  <c r="U3388" i="1" s="1"/>
  <c r="U3389" i="1" a="1"/>
  <c r="U3389" i="1" s="1"/>
  <c r="U3390" i="1" a="1"/>
  <c r="U3390" i="1" s="1"/>
  <c r="U3391" i="1" a="1"/>
  <c r="U3391" i="1" s="1"/>
  <c r="U3392" i="1" a="1"/>
  <c r="U3392" i="1" s="1"/>
  <c r="U3393" i="1" a="1"/>
  <c r="U3393" i="1" s="1"/>
  <c r="U3394" i="1" a="1"/>
  <c r="U3394" i="1" s="1"/>
  <c r="U3395" i="1" a="1"/>
  <c r="U3395" i="1" s="1"/>
  <c r="U3396" i="1" a="1"/>
  <c r="U3396" i="1" s="1"/>
  <c r="U3397" i="1" a="1"/>
  <c r="U3397" i="1" s="1"/>
  <c r="U3398" i="1" a="1"/>
  <c r="U3398" i="1" s="1"/>
  <c r="U3399" i="1" a="1"/>
  <c r="U3399" i="1" s="1"/>
  <c r="U3400" i="1" a="1"/>
  <c r="U3400" i="1" s="1"/>
  <c r="U3401" i="1" a="1"/>
  <c r="U3401" i="1" s="1"/>
  <c r="U3402" i="1" a="1"/>
  <c r="U3402" i="1" s="1"/>
  <c r="U3403" i="1" a="1"/>
  <c r="U3403" i="1" s="1"/>
  <c r="U3404" i="1" a="1"/>
  <c r="U3404" i="1" s="1"/>
  <c r="U3405" i="1" a="1"/>
  <c r="U3405" i="1" s="1"/>
  <c r="U3406" i="1" a="1"/>
  <c r="U3406" i="1" s="1"/>
  <c r="U3407" i="1" a="1"/>
  <c r="U3407" i="1" s="1"/>
  <c r="U3408" i="1" a="1"/>
  <c r="U3408" i="1" s="1"/>
  <c r="U3409" i="1" a="1"/>
  <c r="U3409" i="1" s="1"/>
  <c r="U3410" i="1" a="1"/>
  <c r="U3410" i="1" s="1"/>
  <c r="U3411" i="1" a="1"/>
  <c r="U3411" i="1" s="1"/>
  <c r="U3412" i="1" a="1"/>
  <c r="U3412" i="1" s="1"/>
  <c r="U3413" i="1" a="1"/>
  <c r="U3413" i="1" s="1"/>
  <c r="U3414" i="1" a="1"/>
  <c r="U3414" i="1" s="1"/>
  <c r="U3415" i="1" a="1"/>
  <c r="U3415" i="1" s="1"/>
  <c r="U3416" i="1" a="1"/>
  <c r="U3416" i="1" s="1"/>
  <c r="U3417" i="1" a="1"/>
  <c r="U3417" i="1" s="1"/>
  <c r="U3418" i="1" a="1"/>
  <c r="U3418" i="1" s="1"/>
  <c r="U3419" i="1" a="1"/>
  <c r="U3419" i="1" s="1"/>
  <c r="U3420" i="1" a="1"/>
  <c r="U3420" i="1" s="1"/>
  <c r="U3421" i="1" a="1"/>
  <c r="U3421" i="1" s="1"/>
  <c r="U3422" i="1" a="1"/>
  <c r="U3422" i="1" s="1"/>
  <c r="U3423" i="1" a="1"/>
  <c r="U3423" i="1" s="1"/>
  <c r="U3424" i="1" a="1"/>
  <c r="U3424" i="1" s="1"/>
  <c r="U3425" i="1" a="1"/>
  <c r="U3425" i="1" s="1"/>
  <c r="U3426" i="1" a="1"/>
  <c r="U3426" i="1" s="1"/>
  <c r="U3427" i="1" a="1"/>
  <c r="U3427" i="1" s="1"/>
  <c r="U3428" i="1" a="1"/>
  <c r="U3428" i="1" s="1"/>
  <c r="U3429" i="1" a="1"/>
  <c r="U3429" i="1" s="1"/>
  <c r="U3430" i="1" a="1"/>
  <c r="U3430" i="1" s="1"/>
  <c r="U3431" i="1" a="1"/>
  <c r="U3431" i="1" s="1"/>
  <c r="U3432" i="1" a="1"/>
  <c r="U3432" i="1" s="1"/>
  <c r="U3433" i="1" a="1"/>
  <c r="U3433" i="1" s="1"/>
  <c r="U3434" i="1" a="1"/>
  <c r="U3434" i="1" s="1"/>
  <c r="U3435" i="1" a="1"/>
  <c r="U3435" i="1" s="1"/>
  <c r="U3436" i="1" a="1"/>
  <c r="U3436" i="1" s="1"/>
  <c r="U3437" i="1" a="1"/>
  <c r="U3437" i="1" s="1"/>
  <c r="U3438" i="1" a="1"/>
  <c r="U3438" i="1" s="1"/>
  <c r="U3439" i="1" a="1"/>
  <c r="U3439" i="1" s="1"/>
  <c r="U3440" i="1" a="1"/>
  <c r="U3440" i="1" s="1"/>
  <c r="U3441" i="1" a="1"/>
  <c r="U3441" i="1" s="1"/>
  <c r="U3442" i="1" a="1"/>
  <c r="U3442" i="1" s="1"/>
  <c r="U3443" i="1" a="1"/>
  <c r="U3443" i="1" s="1"/>
  <c r="U3444" i="1" a="1"/>
  <c r="U3444" i="1" s="1"/>
  <c r="U3445" i="1" a="1"/>
  <c r="U3445" i="1" s="1"/>
  <c r="U3446" i="1" a="1"/>
  <c r="U3446" i="1" s="1"/>
  <c r="U3447" i="1" a="1"/>
  <c r="U3447" i="1" s="1"/>
  <c r="U3448" i="1" a="1"/>
  <c r="U3448" i="1" s="1"/>
  <c r="U3449" i="1" a="1"/>
  <c r="U3449" i="1" s="1"/>
  <c r="U3450" i="1" a="1"/>
  <c r="U3450" i="1" s="1"/>
  <c r="U3451" i="1" a="1"/>
  <c r="U3451" i="1" s="1"/>
  <c r="U3452" i="1" a="1"/>
  <c r="U3452" i="1" s="1"/>
  <c r="U3453" i="1" a="1"/>
  <c r="U3453" i="1" s="1"/>
  <c r="U3454" i="1" a="1"/>
  <c r="U3454" i="1" s="1"/>
  <c r="U3455" i="1" a="1"/>
  <c r="U3455" i="1" s="1"/>
  <c r="U3456" i="1" a="1"/>
  <c r="U3456" i="1" s="1"/>
  <c r="U3457" i="1" a="1"/>
  <c r="U3457" i="1" s="1"/>
  <c r="U3458" i="1" a="1"/>
  <c r="U3458" i="1" s="1"/>
  <c r="U3459" i="1" a="1"/>
  <c r="U3459" i="1" s="1"/>
  <c r="U3460" i="1" a="1"/>
  <c r="U3460" i="1" s="1"/>
  <c r="U3461" i="1" a="1"/>
  <c r="U3461" i="1" s="1"/>
  <c r="U3462" i="1" a="1"/>
  <c r="U3462" i="1" s="1"/>
  <c r="U3463" i="1" a="1"/>
  <c r="U3463" i="1" s="1"/>
  <c r="U3464" i="1" a="1"/>
  <c r="U3464" i="1" s="1"/>
  <c r="U3465" i="1" a="1"/>
  <c r="U3465" i="1" s="1"/>
  <c r="U3466" i="1" a="1"/>
  <c r="U3466" i="1" s="1"/>
  <c r="U3467" i="1" a="1"/>
  <c r="U3467" i="1" s="1"/>
  <c r="U3468" i="1" a="1"/>
  <c r="U3468" i="1" s="1"/>
  <c r="U3469" i="1" a="1"/>
  <c r="U3469" i="1" s="1"/>
  <c r="U3470" i="1" a="1"/>
  <c r="U3470" i="1" s="1"/>
  <c r="U3471" i="1" a="1"/>
  <c r="U3471" i="1" s="1"/>
  <c r="U3472" i="1" a="1"/>
  <c r="U3472" i="1" s="1"/>
  <c r="U3473" i="1" a="1"/>
  <c r="U3473" i="1" s="1"/>
  <c r="U3474" i="1" a="1"/>
  <c r="U3474" i="1" s="1"/>
  <c r="U3475" i="1" a="1"/>
  <c r="U3475" i="1" s="1"/>
  <c r="U3476" i="1" a="1"/>
  <c r="U3476" i="1" s="1"/>
  <c r="U3477" i="1" a="1"/>
  <c r="U3477" i="1" s="1"/>
  <c r="U3478" i="1" a="1"/>
  <c r="U3478" i="1" s="1"/>
  <c r="U3479" i="1" a="1"/>
  <c r="U3479" i="1" s="1"/>
  <c r="U3480" i="1" a="1"/>
  <c r="U3480" i="1" s="1"/>
  <c r="U3481" i="1" a="1"/>
  <c r="U3481" i="1" s="1"/>
  <c r="U3482" i="1" a="1"/>
  <c r="U3482" i="1" s="1"/>
  <c r="U3483" i="1" a="1"/>
  <c r="U3483" i="1" s="1"/>
  <c r="U3484" i="1" a="1"/>
  <c r="U3484" i="1" s="1"/>
  <c r="U3485" i="1" a="1"/>
  <c r="U3485" i="1" s="1"/>
  <c r="U3486" i="1" a="1"/>
  <c r="U3486" i="1" s="1"/>
  <c r="U3487" i="1" a="1"/>
  <c r="U3487" i="1" s="1"/>
  <c r="U3488" i="1" a="1"/>
  <c r="U3488" i="1" s="1"/>
  <c r="U3489" i="1" a="1"/>
  <c r="U3489" i="1" s="1"/>
  <c r="U3490" i="1" a="1"/>
  <c r="U3490" i="1" s="1"/>
  <c r="U3491" i="1" a="1"/>
  <c r="U3491" i="1" s="1"/>
  <c r="U3492" i="1" a="1"/>
  <c r="U3492" i="1" s="1"/>
  <c r="U3493" i="1" a="1"/>
  <c r="U3493" i="1" s="1"/>
  <c r="U3494" i="1" a="1"/>
  <c r="U3494" i="1" s="1"/>
  <c r="U3495" i="1" a="1"/>
  <c r="U3495" i="1" s="1"/>
  <c r="U3496" i="1" a="1"/>
  <c r="U3496" i="1" s="1"/>
  <c r="U3497" i="1" a="1"/>
  <c r="U3497" i="1" s="1"/>
  <c r="U3498" i="1" a="1"/>
  <c r="U3498" i="1" s="1"/>
  <c r="U3499" i="1" a="1"/>
  <c r="U3499" i="1" s="1"/>
  <c r="U3500" i="1" a="1"/>
  <c r="U3500" i="1" s="1"/>
  <c r="U3501" i="1" a="1"/>
  <c r="U3501" i="1" s="1"/>
  <c r="U3502" i="1" a="1"/>
  <c r="U3502" i="1" s="1"/>
  <c r="U3503" i="1" a="1"/>
  <c r="U3503" i="1" s="1"/>
  <c r="U3504" i="1" a="1"/>
  <c r="U3504" i="1" s="1"/>
  <c r="U3505" i="1" a="1"/>
  <c r="U3505" i="1" s="1"/>
  <c r="U3506" i="1" a="1"/>
  <c r="U3506" i="1" s="1"/>
  <c r="U3507" i="1" a="1"/>
  <c r="U3507" i="1" s="1"/>
  <c r="U3508" i="1" a="1"/>
  <c r="U3508" i="1" s="1"/>
  <c r="U3509" i="1" a="1"/>
  <c r="U3509" i="1" s="1"/>
  <c r="U3510" i="1" a="1"/>
  <c r="U3510" i="1" s="1"/>
  <c r="U3511" i="1" a="1"/>
  <c r="U3511" i="1" s="1"/>
  <c r="U3512" i="1" a="1"/>
  <c r="U3512" i="1" s="1"/>
  <c r="U3513" i="1" a="1"/>
  <c r="U3513" i="1" s="1"/>
  <c r="U3514" i="1" a="1"/>
  <c r="U3514" i="1" s="1"/>
  <c r="U3515" i="1" a="1"/>
  <c r="U3515" i="1" s="1"/>
  <c r="U3516" i="1" a="1"/>
  <c r="U3516" i="1" s="1"/>
  <c r="U3517" i="1" a="1"/>
  <c r="U3517" i="1" s="1"/>
  <c r="U3518" i="1" a="1"/>
  <c r="U3518" i="1" s="1"/>
  <c r="U3519" i="1" a="1"/>
  <c r="U3519" i="1" s="1"/>
  <c r="U3520" i="1" a="1"/>
  <c r="U3520" i="1" s="1"/>
  <c r="U3521" i="1" a="1"/>
  <c r="U3521" i="1" s="1"/>
  <c r="U3522" i="1" a="1"/>
  <c r="U3522" i="1" s="1"/>
  <c r="U3523" i="1" a="1"/>
  <c r="U3523" i="1" s="1"/>
  <c r="U3524" i="1" a="1"/>
  <c r="U3524" i="1" s="1"/>
  <c r="U3525" i="1" a="1"/>
  <c r="U3525" i="1" s="1"/>
  <c r="U3526" i="1" a="1"/>
  <c r="U3526" i="1" s="1"/>
  <c r="U3527" i="1" a="1"/>
  <c r="U3527" i="1" s="1"/>
  <c r="U3528" i="1" a="1"/>
  <c r="U3528" i="1" s="1"/>
  <c r="U3529" i="1" a="1"/>
  <c r="U3529" i="1" s="1"/>
  <c r="U3530" i="1" a="1"/>
  <c r="U3530" i="1" s="1"/>
  <c r="U3531" i="1" a="1"/>
  <c r="U3531" i="1" s="1"/>
  <c r="U3532" i="1" a="1"/>
  <c r="U3532" i="1" s="1"/>
  <c r="U3533" i="1" a="1"/>
  <c r="U3533" i="1" s="1"/>
  <c r="U3534" i="1" a="1"/>
  <c r="U3534" i="1" s="1"/>
  <c r="U3535" i="1" a="1"/>
  <c r="U3535" i="1" s="1"/>
  <c r="U3536" i="1" a="1"/>
  <c r="U3536" i="1" s="1"/>
  <c r="U3537" i="1" a="1"/>
  <c r="U3537" i="1" s="1"/>
  <c r="U3538" i="1" a="1"/>
  <c r="U3538" i="1" s="1"/>
  <c r="U3539" i="1" a="1"/>
  <c r="U3539" i="1" s="1"/>
  <c r="U3540" i="1" a="1"/>
  <c r="U3540" i="1" s="1"/>
  <c r="U3541" i="1" a="1"/>
  <c r="U3541" i="1" s="1"/>
  <c r="U3542" i="1" a="1"/>
  <c r="U3542" i="1" s="1"/>
  <c r="U3543" i="1" a="1"/>
  <c r="U3543" i="1" s="1"/>
  <c r="U3544" i="1" a="1"/>
  <c r="U3544" i="1" s="1"/>
  <c r="U3545" i="1" a="1"/>
  <c r="U3545" i="1" s="1"/>
  <c r="U3546" i="1" a="1"/>
  <c r="U3546" i="1" s="1"/>
  <c r="U3547" i="1" a="1"/>
  <c r="U3547" i="1" s="1"/>
  <c r="U3548" i="1" a="1"/>
  <c r="U3548" i="1" s="1"/>
  <c r="U3549" i="1" a="1"/>
  <c r="U3549" i="1" s="1"/>
  <c r="U3550" i="1" a="1"/>
  <c r="U3550" i="1" s="1"/>
  <c r="U3551" i="1" a="1"/>
  <c r="U3551" i="1" s="1"/>
  <c r="U3552" i="1" a="1"/>
  <c r="U3552" i="1" s="1"/>
  <c r="U3553" i="1" a="1"/>
  <c r="U3553" i="1" s="1"/>
  <c r="U3554" i="1" a="1"/>
  <c r="U3554" i="1" s="1"/>
  <c r="U3555" i="1" a="1"/>
  <c r="U3555" i="1" s="1"/>
  <c r="U3556" i="1" a="1"/>
  <c r="U3556" i="1" s="1"/>
  <c r="U3557" i="1" a="1"/>
  <c r="U3557" i="1" s="1"/>
  <c r="U3558" i="1" a="1"/>
  <c r="U3558" i="1" s="1"/>
  <c r="U3559" i="1" a="1"/>
  <c r="U3559" i="1" s="1"/>
  <c r="U3560" i="1" a="1"/>
  <c r="U3560" i="1" s="1"/>
  <c r="U3561" i="1" a="1"/>
  <c r="U3561" i="1" s="1"/>
  <c r="U3562" i="1" a="1"/>
  <c r="U3562" i="1" s="1"/>
  <c r="U3563" i="1" a="1"/>
  <c r="U3563" i="1" s="1"/>
  <c r="U3564" i="1" a="1"/>
  <c r="U3564" i="1" s="1"/>
  <c r="U3565" i="1" a="1"/>
  <c r="U3565" i="1" s="1"/>
  <c r="U3566" i="1" a="1"/>
  <c r="U3566" i="1" s="1"/>
  <c r="U3567" i="1" a="1"/>
  <c r="U3567" i="1" s="1"/>
  <c r="U3568" i="1" a="1"/>
  <c r="U3568" i="1" s="1"/>
  <c r="U3569" i="1" a="1"/>
  <c r="U3569" i="1" s="1"/>
  <c r="U3570" i="1" a="1"/>
  <c r="U3570" i="1" s="1"/>
  <c r="U3571" i="1" a="1"/>
  <c r="U3571" i="1" s="1"/>
  <c r="U3572" i="1" a="1"/>
  <c r="U3572" i="1" s="1"/>
  <c r="U3573" i="1" a="1"/>
  <c r="U3573" i="1" s="1"/>
  <c r="U3574" i="1" a="1"/>
  <c r="U3574" i="1" s="1"/>
  <c r="U3575" i="1" a="1"/>
  <c r="U3575" i="1" s="1"/>
  <c r="U3576" i="1" a="1"/>
  <c r="U3576" i="1" s="1"/>
  <c r="U3577" i="1" a="1"/>
  <c r="U3577" i="1" s="1"/>
  <c r="U3578" i="1" a="1"/>
  <c r="U3578" i="1" s="1"/>
  <c r="U3579" i="1" a="1"/>
  <c r="U3579" i="1" s="1"/>
  <c r="U3580" i="1" a="1"/>
  <c r="U3580" i="1" s="1"/>
  <c r="U3581" i="1" a="1"/>
  <c r="U3581" i="1" s="1"/>
  <c r="U3582" i="1" a="1"/>
  <c r="U3582" i="1" s="1"/>
  <c r="U3583" i="1" a="1"/>
  <c r="U3583" i="1" s="1"/>
  <c r="U3584" i="1" a="1"/>
  <c r="U3584" i="1" s="1"/>
  <c r="U3585" i="1" a="1"/>
  <c r="U3585" i="1" s="1"/>
  <c r="U3586" i="1" a="1"/>
  <c r="U3586" i="1" s="1"/>
  <c r="U3587" i="1" a="1"/>
  <c r="U3587" i="1" s="1"/>
  <c r="U3588" i="1" a="1"/>
  <c r="U3588" i="1" s="1"/>
  <c r="U3589" i="1" a="1"/>
  <c r="U3589" i="1" s="1"/>
  <c r="U3590" i="1" a="1"/>
  <c r="U3590" i="1" s="1"/>
  <c r="U3591" i="1" a="1"/>
  <c r="U3591" i="1" s="1"/>
  <c r="U3592" i="1" a="1"/>
  <c r="U3592" i="1" s="1"/>
  <c r="U3593" i="1" a="1"/>
  <c r="U3593" i="1" s="1"/>
  <c r="U3594" i="1" a="1"/>
  <c r="U3594" i="1" s="1"/>
  <c r="U3595" i="1" a="1"/>
  <c r="U3595" i="1" s="1"/>
  <c r="U3596" i="1" a="1"/>
  <c r="U3596" i="1" s="1"/>
  <c r="U3597" i="1" a="1"/>
  <c r="U3597" i="1" s="1"/>
  <c r="U3598" i="1" a="1"/>
  <c r="U3598" i="1" s="1"/>
  <c r="U3599" i="1" a="1"/>
  <c r="U3599" i="1" s="1"/>
  <c r="U3600" i="1" a="1"/>
  <c r="U3600" i="1" s="1"/>
  <c r="U3601" i="1" a="1"/>
  <c r="U3601" i="1" s="1"/>
  <c r="U3602" i="1" a="1"/>
  <c r="U3602" i="1" s="1"/>
  <c r="U3603" i="1" a="1"/>
  <c r="U3603" i="1" s="1"/>
  <c r="U3604" i="1" a="1"/>
  <c r="U3604" i="1" s="1"/>
  <c r="U3605" i="1" a="1"/>
  <c r="U3605" i="1" s="1"/>
  <c r="U3606" i="1" a="1"/>
  <c r="U3606" i="1" s="1"/>
  <c r="U3607" i="1" a="1"/>
  <c r="U3607" i="1" s="1"/>
  <c r="U3608" i="1" a="1"/>
  <c r="U3608" i="1" s="1"/>
  <c r="U3609" i="1" a="1"/>
  <c r="U3609" i="1" s="1"/>
  <c r="U3610" i="1" a="1"/>
  <c r="U3610" i="1" s="1"/>
  <c r="U3611" i="1" a="1"/>
  <c r="U3611" i="1" s="1"/>
  <c r="U3612" i="1" a="1"/>
  <c r="U3612" i="1" s="1"/>
  <c r="U3613" i="1" a="1"/>
  <c r="U3613" i="1" s="1"/>
  <c r="U3614" i="1" a="1"/>
  <c r="U3614" i="1" s="1"/>
  <c r="U3615" i="1" a="1"/>
  <c r="U3615" i="1" s="1"/>
  <c r="U3616" i="1" a="1"/>
  <c r="U3616" i="1" s="1"/>
  <c r="U3617" i="1" a="1"/>
  <c r="U3617" i="1" s="1"/>
  <c r="U3618" i="1" a="1"/>
  <c r="U3618" i="1" s="1"/>
  <c r="U3619" i="1" a="1"/>
  <c r="U3619" i="1" s="1"/>
  <c r="U3620" i="1" a="1"/>
  <c r="U3620" i="1" s="1"/>
  <c r="U3621" i="1" a="1"/>
  <c r="U3621" i="1" s="1"/>
  <c r="U3622" i="1" a="1"/>
  <c r="U3622" i="1" s="1"/>
  <c r="U3623" i="1" a="1"/>
  <c r="U3623" i="1" s="1"/>
  <c r="U3624" i="1" a="1"/>
  <c r="U3624" i="1" s="1"/>
  <c r="U3625" i="1" a="1"/>
  <c r="U3625" i="1" s="1"/>
  <c r="U3626" i="1" a="1"/>
  <c r="U3626" i="1" s="1"/>
  <c r="U3627" i="1" a="1"/>
  <c r="U3627" i="1" s="1"/>
  <c r="U3628" i="1" a="1"/>
  <c r="U3628" i="1" s="1"/>
  <c r="U3629" i="1" a="1"/>
  <c r="U3629" i="1" s="1"/>
  <c r="U3630" i="1" a="1"/>
  <c r="U3630" i="1" s="1"/>
  <c r="U3631" i="1" a="1"/>
  <c r="U3631" i="1" s="1"/>
  <c r="U3632" i="1" a="1"/>
  <c r="U3632" i="1" s="1"/>
  <c r="U3633" i="1" a="1"/>
  <c r="U3633" i="1" s="1"/>
  <c r="U3634" i="1" a="1"/>
  <c r="U3634" i="1" s="1"/>
  <c r="U3635" i="1" a="1"/>
  <c r="U3635" i="1" s="1"/>
  <c r="U3636" i="1" a="1"/>
  <c r="U3636" i="1" s="1"/>
  <c r="U3637" i="1" a="1"/>
  <c r="U3637" i="1" s="1"/>
  <c r="U3638" i="1" a="1"/>
  <c r="U3638" i="1" s="1"/>
  <c r="U3639" i="1" a="1"/>
  <c r="U3639" i="1" s="1"/>
  <c r="U3640" i="1" a="1"/>
  <c r="U3640" i="1" s="1"/>
  <c r="U3641" i="1" a="1"/>
  <c r="U3641" i="1" s="1"/>
  <c r="U3642" i="1" a="1"/>
  <c r="U3642" i="1" s="1"/>
  <c r="U3643" i="1" a="1"/>
  <c r="U3643" i="1" s="1"/>
  <c r="U3644" i="1" a="1"/>
  <c r="U3644" i="1" s="1"/>
  <c r="U3645" i="1" a="1"/>
  <c r="U3645" i="1" s="1"/>
  <c r="U3646" i="1" a="1"/>
  <c r="U3646" i="1" s="1"/>
  <c r="U3647" i="1" a="1"/>
  <c r="U3647" i="1" s="1"/>
  <c r="U3648" i="1" a="1"/>
  <c r="U3648" i="1" s="1"/>
  <c r="U3649" i="1" a="1"/>
  <c r="U3649" i="1" s="1"/>
  <c r="U3650" i="1" a="1"/>
  <c r="U3650" i="1" s="1"/>
  <c r="U3651" i="1" a="1"/>
  <c r="U3651" i="1" s="1"/>
  <c r="U3652" i="1" a="1"/>
  <c r="U3652" i="1" s="1"/>
  <c r="U3653" i="1" a="1"/>
  <c r="U3653" i="1" s="1"/>
  <c r="U3654" i="1" a="1"/>
  <c r="U3654" i="1" s="1"/>
  <c r="U3655" i="1" a="1"/>
  <c r="U3655" i="1" s="1"/>
  <c r="U3656" i="1" a="1"/>
  <c r="U3656" i="1" s="1"/>
  <c r="U3657" i="1" a="1"/>
  <c r="U3657" i="1" s="1"/>
  <c r="U3658" i="1" a="1"/>
  <c r="U3658" i="1" s="1"/>
  <c r="U3659" i="1" a="1"/>
  <c r="U3659" i="1" s="1"/>
  <c r="U3660" i="1" a="1"/>
  <c r="U3660" i="1" s="1"/>
  <c r="U3661" i="1" a="1"/>
  <c r="U3661" i="1" s="1"/>
  <c r="U3662" i="1" a="1"/>
  <c r="U3662" i="1" s="1"/>
  <c r="U3663" i="1" a="1"/>
  <c r="U3663" i="1" s="1"/>
  <c r="U3664" i="1" a="1"/>
  <c r="U3664" i="1" s="1"/>
  <c r="U3665" i="1" a="1"/>
  <c r="U3665" i="1" s="1"/>
  <c r="U3666" i="1" a="1"/>
  <c r="U3666" i="1" s="1"/>
  <c r="U3667" i="1" a="1"/>
  <c r="U3667" i="1" s="1"/>
  <c r="U3668" i="1" a="1"/>
  <c r="U3668" i="1" s="1"/>
  <c r="U3669" i="1" a="1"/>
  <c r="U3669" i="1" s="1"/>
  <c r="U3670" i="1" a="1"/>
  <c r="U3670" i="1" s="1"/>
  <c r="U3671" i="1" a="1"/>
  <c r="U3671" i="1" s="1"/>
  <c r="U3672" i="1" a="1"/>
  <c r="U3672" i="1" s="1"/>
  <c r="U3673" i="1" a="1"/>
  <c r="U3673" i="1" s="1"/>
  <c r="U3674" i="1" a="1"/>
  <c r="U3674" i="1" s="1"/>
  <c r="U3675" i="1" a="1"/>
  <c r="U3675" i="1" s="1"/>
  <c r="U3676" i="1" a="1"/>
  <c r="U3676" i="1" s="1"/>
  <c r="U3677" i="1" a="1"/>
  <c r="U3677" i="1" s="1"/>
  <c r="U3678" i="1" a="1"/>
  <c r="U3678" i="1" s="1"/>
  <c r="U3679" i="1" a="1"/>
  <c r="U3679" i="1" s="1"/>
  <c r="U3680" i="1" a="1"/>
  <c r="U3680" i="1" s="1"/>
  <c r="U3681" i="1" a="1"/>
  <c r="U3681" i="1" s="1"/>
  <c r="U3682" i="1" a="1"/>
  <c r="U3682" i="1" s="1"/>
  <c r="U3683" i="1" a="1"/>
  <c r="U3683" i="1" s="1"/>
  <c r="U3684" i="1" a="1"/>
  <c r="U3684" i="1" s="1"/>
  <c r="U3685" i="1" a="1"/>
  <c r="U3685" i="1" s="1"/>
  <c r="U3686" i="1" a="1"/>
  <c r="U3686" i="1" s="1"/>
  <c r="U3687" i="1" a="1"/>
  <c r="U3687" i="1" s="1"/>
  <c r="U3688" i="1" a="1"/>
  <c r="U3688" i="1" s="1"/>
  <c r="U3689" i="1" a="1"/>
  <c r="U3689" i="1" s="1"/>
  <c r="U3690" i="1" a="1"/>
  <c r="U3690" i="1" s="1"/>
  <c r="U3691" i="1" a="1"/>
  <c r="U3691" i="1" s="1"/>
  <c r="U3692" i="1" a="1"/>
  <c r="U3692" i="1" s="1"/>
  <c r="U3693" i="1" a="1"/>
  <c r="U3693" i="1" s="1"/>
  <c r="U3694" i="1" a="1"/>
  <c r="U3694" i="1" s="1"/>
  <c r="U3695" i="1" a="1"/>
  <c r="U3695" i="1" s="1"/>
  <c r="U3696" i="1" a="1"/>
  <c r="U3696" i="1" s="1"/>
  <c r="U3697" i="1" a="1"/>
  <c r="U3697" i="1" s="1"/>
  <c r="U3698" i="1" a="1"/>
  <c r="U3698" i="1" s="1"/>
  <c r="U3699" i="1" a="1"/>
  <c r="U3699" i="1" s="1"/>
  <c r="U3700" i="1" a="1"/>
  <c r="U3700" i="1" s="1"/>
  <c r="U3701" i="1" a="1"/>
  <c r="U3701" i="1" s="1"/>
  <c r="U3702" i="1" a="1"/>
  <c r="U3702" i="1" s="1"/>
  <c r="U3703" i="1" a="1"/>
  <c r="U3703" i="1" s="1"/>
  <c r="U3704" i="1" a="1"/>
  <c r="U3704" i="1" s="1"/>
  <c r="U3705" i="1" a="1"/>
  <c r="U3705" i="1" s="1"/>
  <c r="U3706" i="1" a="1"/>
  <c r="U3706" i="1" s="1"/>
  <c r="U3707" i="1" a="1"/>
  <c r="U3707" i="1" s="1"/>
  <c r="U3708" i="1" a="1"/>
  <c r="U3708" i="1" s="1"/>
  <c r="U3709" i="1" a="1"/>
  <c r="U3709" i="1" s="1"/>
  <c r="U3710" i="1" a="1"/>
  <c r="U3710" i="1" s="1"/>
  <c r="U3711" i="1" a="1"/>
  <c r="U3711" i="1" s="1"/>
  <c r="U3712" i="1" a="1"/>
  <c r="U3712" i="1" s="1"/>
  <c r="U3713" i="1" a="1"/>
  <c r="U3713" i="1" s="1"/>
  <c r="U3714" i="1" a="1"/>
  <c r="U3714" i="1" s="1"/>
  <c r="U3715" i="1" a="1"/>
  <c r="U3715" i="1" s="1"/>
  <c r="U3716" i="1" a="1"/>
  <c r="U3716" i="1" s="1"/>
  <c r="U3717" i="1" a="1"/>
  <c r="U3717" i="1" s="1"/>
  <c r="U3718" i="1" a="1"/>
  <c r="U3718" i="1" s="1"/>
  <c r="U3719" i="1" a="1"/>
  <c r="U3719" i="1" s="1"/>
  <c r="U3720" i="1" a="1"/>
  <c r="U3720" i="1" s="1"/>
  <c r="U3721" i="1" a="1"/>
  <c r="U3721" i="1" s="1"/>
  <c r="U3722" i="1" a="1"/>
  <c r="U3722" i="1" s="1"/>
  <c r="U3723" i="1" a="1"/>
  <c r="U3723" i="1" s="1"/>
  <c r="U3724" i="1" a="1"/>
  <c r="U3724" i="1" s="1"/>
  <c r="U3725" i="1" a="1"/>
  <c r="U3725" i="1" s="1"/>
  <c r="U3726" i="1" a="1"/>
  <c r="U3726" i="1" s="1"/>
  <c r="U3727" i="1" a="1"/>
  <c r="U3727" i="1" s="1"/>
  <c r="U3728" i="1" a="1"/>
  <c r="U3728" i="1" s="1"/>
  <c r="U3729" i="1" a="1"/>
  <c r="U3729" i="1" s="1"/>
  <c r="U3730" i="1" a="1"/>
  <c r="U3730" i="1" s="1"/>
  <c r="U3731" i="1" a="1"/>
  <c r="U3731" i="1" s="1"/>
  <c r="U3732" i="1" a="1"/>
  <c r="U3732" i="1" s="1"/>
  <c r="U3733" i="1" a="1"/>
  <c r="U3733" i="1" s="1"/>
  <c r="U3734" i="1" a="1"/>
  <c r="U3734" i="1" s="1"/>
  <c r="U3735" i="1" a="1"/>
  <c r="U3735" i="1" s="1"/>
  <c r="U3736" i="1" a="1"/>
  <c r="U3736" i="1" s="1"/>
  <c r="U3737" i="1" a="1"/>
  <c r="U3737" i="1" s="1"/>
  <c r="U3738" i="1" a="1"/>
  <c r="U3738" i="1" s="1"/>
  <c r="U3739" i="1" a="1"/>
  <c r="U3739" i="1" s="1"/>
  <c r="U3740" i="1" a="1"/>
  <c r="U3740" i="1" s="1"/>
  <c r="U3741" i="1" a="1"/>
  <c r="U3741" i="1" s="1"/>
  <c r="U3742" i="1" a="1"/>
  <c r="U3742" i="1" s="1"/>
  <c r="U3743" i="1" a="1"/>
  <c r="U3743" i="1" s="1"/>
  <c r="U3744" i="1" a="1"/>
  <c r="U3744" i="1" s="1"/>
  <c r="U3745" i="1" a="1"/>
  <c r="U3745" i="1" s="1"/>
  <c r="U3746" i="1" a="1"/>
  <c r="U3746" i="1" s="1"/>
  <c r="U3747" i="1" a="1"/>
  <c r="U3747" i="1" s="1"/>
  <c r="U3748" i="1" a="1"/>
  <c r="U3748" i="1" s="1"/>
  <c r="U3749" i="1" a="1"/>
  <c r="U3749" i="1" s="1"/>
  <c r="U3750" i="1" a="1"/>
  <c r="U3750" i="1" s="1"/>
  <c r="U3751" i="1" a="1"/>
  <c r="U3751" i="1" s="1"/>
  <c r="U3752" i="1" a="1"/>
  <c r="U3752" i="1" s="1"/>
  <c r="U3753" i="1" a="1"/>
  <c r="U3753" i="1" s="1"/>
  <c r="U3754" i="1" a="1"/>
  <c r="U3754" i="1" s="1"/>
  <c r="U3755" i="1" a="1"/>
  <c r="U3755" i="1" s="1"/>
  <c r="U3756" i="1" a="1"/>
  <c r="U3756" i="1" s="1"/>
  <c r="U3757" i="1" a="1"/>
  <c r="U3757" i="1" s="1"/>
  <c r="U3758" i="1" a="1"/>
  <c r="U3758" i="1" s="1"/>
  <c r="U3759" i="1" a="1"/>
  <c r="U3759" i="1" s="1"/>
  <c r="U3760" i="1" a="1"/>
  <c r="U3760" i="1" s="1"/>
  <c r="U3761" i="1" a="1"/>
  <c r="U3761" i="1" s="1"/>
  <c r="U3762" i="1" a="1"/>
  <c r="U3762" i="1" s="1"/>
  <c r="U3763" i="1" a="1"/>
  <c r="U3763" i="1" s="1"/>
  <c r="U3764" i="1" a="1"/>
  <c r="U3764" i="1" s="1"/>
  <c r="U3765" i="1" a="1"/>
  <c r="U3765" i="1" s="1"/>
  <c r="U3766" i="1" a="1"/>
  <c r="U3766" i="1" s="1"/>
  <c r="U3767" i="1" a="1"/>
  <c r="U3767" i="1" s="1"/>
  <c r="U3768" i="1" a="1"/>
  <c r="U3768" i="1" s="1"/>
  <c r="U3769" i="1" a="1"/>
  <c r="U3769" i="1" s="1"/>
  <c r="U3770" i="1" a="1"/>
  <c r="U3770" i="1" s="1"/>
  <c r="U3771" i="1" a="1"/>
  <c r="U3771" i="1" s="1"/>
  <c r="U3772" i="1" a="1"/>
  <c r="U3772" i="1" s="1"/>
  <c r="U3773" i="1" a="1"/>
  <c r="U3773" i="1" s="1"/>
  <c r="U3774" i="1" a="1"/>
  <c r="U3774" i="1" s="1"/>
  <c r="U3775" i="1" a="1"/>
  <c r="U3775" i="1" s="1"/>
  <c r="U3776" i="1" a="1"/>
  <c r="U3776" i="1" s="1"/>
  <c r="U3777" i="1" a="1"/>
  <c r="U3777" i="1" s="1"/>
  <c r="U3778" i="1" a="1"/>
  <c r="U3778" i="1" s="1"/>
  <c r="U3779" i="1" a="1"/>
  <c r="U3779" i="1" s="1"/>
  <c r="U3780" i="1" a="1"/>
  <c r="U3780" i="1" s="1"/>
  <c r="U3781" i="1" a="1"/>
  <c r="U3781" i="1" s="1"/>
  <c r="U3782" i="1" a="1"/>
  <c r="U3782" i="1" s="1"/>
  <c r="U3783" i="1" a="1"/>
  <c r="U3783" i="1" s="1"/>
  <c r="U3784" i="1" a="1"/>
  <c r="U3784" i="1" s="1"/>
  <c r="U3785" i="1" a="1"/>
  <c r="U3785" i="1" s="1"/>
  <c r="U3786" i="1" a="1"/>
  <c r="U3786" i="1" s="1"/>
  <c r="U3787" i="1" a="1"/>
  <c r="U3787" i="1" s="1"/>
  <c r="U3788" i="1" a="1"/>
  <c r="U3788" i="1" s="1"/>
  <c r="U3789" i="1" a="1"/>
  <c r="U3789" i="1" s="1"/>
  <c r="U3790" i="1" a="1"/>
  <c r="U3790" i="1" s="1"/>
  <c r="U3791" i="1" a="1"/>
  <c r="U3791" i="1" s="1"/>
  <c r="U3792" i="1" a="1"/>
  <c r="U3792" i="1" s="1"/>
  <c r="U3793" i="1" a="1"/>
  <c r="U3793" i="1" s="1"/>
  <c r="U3794" i="1" a="1"/>
  <c r="U3794" i="1" s="1"/>
  <c r="U3795" i="1" a="1"/>
  <c r="U3795" i="1" s="1"/>
  <c r="U3796" i="1" a="1"/>
  <c r="U3796" i="1" s="1"/>
  <c r="U3797" i="1" a="1"/>
  <c r="U3797" i="1" s="1"/>
  <c r="U3798" i="1" a="1"/>
  <c r="U3798" i="1" s="1"/>
  <c r="U3799" i="1" a="1"/>
  <c r="U3799" i="1" s="1"/>
  <c r="U3800" i="1" a="1"/>
  <c r="U3800" i="1" s="1"/>
  <c r="U3801" i="1" a="1"/>
  <c r="U3801" i="1" s="1"/>
  <c r="U3802" i="1" a="1"/>
  <c r="U3802" i="1" s="1"/>
  <c r="U3803" i="1" a="1"/>
  <c r="U3803" i="1" s="1"/>
  <c r="U3804" i="1" a="1"/>
  <c r="U3804" i="1" s="1"/>
  <c r="U3805" i="1" a="1"/>
  <c r="U3805" i="1" s="1"/>
  <c r="U3806" i="1" a="1"/>
  <c r="U3806" i="1" s="1"/>
  <c r="U3807" i="1" a="1"/>
  <c r="U3807" i="1" s="1"/>
  <c r="U3808" i="1" a="1"/>
  <c r="U3808" i="1" s="1"/>
  <c r="U3809" i="1" a="1"/>
  <c r="U3809" i="1" s="1"/>
  <c r="U3810" i="1" a="1"/>
  <c r="U3810" i="1" s="1"/>
  <c r="U3811" i="1" a="1"/>
  <c r="U3811" i="1" s="1"/>
  <c r="U3812" i="1" a="1"/>
  <c r="U3812" i="1" s="1"/>
  <c r="U3813" i="1" a="1"/>
  <c r="U3813" i="1" s="1"/>
  <c r="U3814" i="1" a="1"/>
  <c r="U3814" i="1" s="1"/>
  <c r="U3815" i="1" a="1"/>
  <c r="U3815" i="1" s="1"/>
  <c r="U3816" i="1" a="1"/>
  <c r="U3816" i="1" s="1"/>
  <c r="U3817" i="1" a="1"/>
  <c r="U3817" i="1" s="1"/>
  <c r="U3818" i="1" a="1"/>
  <c r="U3818" i="1" s="1"/>
  <c r="U3819" i="1" a="1"/>
  <c r="U3819" i="1" s="1"/>
  <c r="U3820" i="1" a="1"/>
  <c r="U3820" i="1" s="1"/>
  <c r="U3821" i="1" a="1"/>
  <c r="U3821" i="1" s="1"/>
  <c r="U3822" i="1" a="1"/>
  <c r="U3822" i="1" s="1"/>
  <c r="U3823" i="1" a="1"/>
  <c r="U3823" i="1" s="1"/>
  <c r="U3824" i="1" a="1"/>
  <c r="U3824" i="1" s="1"/>
  <c r="U3825" i="1" a="1"/>
  <c r="U3825" i="1" s="1"/>
  <c r="U3826" i="1" a="1"/>
  <c r="U3826" i="1" s="1"/>
  <c r="U3827" i="1" a="1"/>
  <c r="U3827" i="1" s="1"/>
  <c r="U3828" i="1" a="1"/>
  <c r="U3828" i="1" s="1"/>
  <c r="U3829" i="1" a="1"/>
  <c r="U3829" i="1" s="1"/>
  <c r="U3830" i="1" a="1"/>
  <c r="U3830" i="1" s="1"/>
  <c r="U3831" i="1" a="1"/>
  <c r="U3831" i="1" s="1"/>
  <c r="U3832" i="1" a="1"/>
  <c r="U3832" i="1" s="1"/>
  <c r="U3833" i="1" a="1"/>
  <c r="U3833" i="1" s="1"/>
  <c r="U3834" i="1" a="1"/>
  <c r="U3834" i="1" s="1"/>
  <c r="U3835" i="1" a="1"/>
  <c r="U3835" i="1" s="1"/>
  <c r="U3836" i="1" a="1"/>
  <c r="U3836" i="1" s="1"/>
  <c r="U3837" i="1" a="1"/>
  <c r="U3837" i="1" s="1"/>
  <c r="U3838" i="1" a="1"/>
  <c r="U3838" i="1" s="1"/>
  <c r="U3839" i="1" a="1"/>
  <c r="U3839" i="1" s="1"/>
  <c r="U3840" i="1" a="1"/>
  <c r="U3840" i="1" s="1"/>
  <c r="U3841" i="1" a="1"/>
  <c r="U3841" i="1" s="1"/>
  <c r="U3842" i="1" a="1"/>
  <c r="U3842" i="1" s="1"/>
  <c r="U3843" i="1" a="1"/>
  <c r="U3843" i="1" s="1"/>
  <c r="U3844" i="1" a="1"/>
  <c r="U3844" i="1" s="1"/>
  <c r="U3845" i="1" a="1"/>
  <c r="U3845" i="1" s="1"/>
  <c r="U3846" i="1" a="1"/>
  <c r="U3846" i="1" s="1"/>
  <c r="U3847" i="1" a="1"/>
  <c r="U3847" i="1" s="1"/>
  <c r="U3848" i="1" a="1"/>
  <c r="U3848" i="1" s="1"/>
  <c r="U3849" i="1" a="1"/>
  <c r="U3849" i="1" s="1"/>
  <c r="U3850" i="1" a="1"/>
  <c r="U3850" i="1" s="1"/>
  <c r="U3851" i="1" a="1"/>
  <c r="U3851" i="1" s="1"/>
  <c r="U3852" i="1" a="1"/>
  <c r="U3852" i="1" s="1"/>
  <c r="U3853" i="1" a="1"/>
  <c r="U3853" i="1" s="1"/>
  <c r="U3854" i="1" a="1"/>
  <c r="U3854" i="1" s="1"/>
  <c r="U3855" i="1" a="1"/>
  <c r="U3855" i="1" s="1"/>
  <c r="U3856" i="1" a="1"/>
  <c r="U3856" i="1" s="1"/>
  <c r="U3857" i="1" a="1"/>
  <c r="U3857" i="1" s="1"/>
  <c r="U3858" i="1" a="1"/>
  <c r="U3858" i="1" s="1"/>
  <c r="U3859" i="1" a="1"/>
  <c r="U3859" i="1" s="1"/>
  <c r="U3860" i="1" a="1"/>
  <c r="U3860" i="1" s="1"/>
  <c r="U3861" i="1" a="1"/>
  <c r="U3861" i="1" s="1"/>
  <c r="U3862" i="1" a="1"/>
  <c r="U3862" i="1" s="1"/>
  <c r="U3863" i="1" a="1"/>
  <c r="U3863" i="1" s="1"/>
  <c r="U3864" i="1" a="1"/>
  <c r="U3864" i="1" s="1"/>
  <c r="U3865" i="1" a="1"/>
  <c r="U3865" i="1" s="1"/>
  <c r="U3866" i="1" a="1"/>
  <c r="U3866" i="1" s="1"/>
  <c r="U3867" i="1" a="1"/>
  <c r="U3867" i="1" s="1"/>
  <c r="U3868" i="1" a="1"/>
  <c r="U3868" i="1" s="1"/>
  <c r="U3869" i="1" a="1"/>
  <c r="U3869" i="1" s="1"/>
  <c r="U3870" i="1" a="1"/>
  <c r="U3870" i="1" s="1"/>
  <c r="U3871" i="1" a="1"/>
  <c r="U3871" i="1" s="1"/>
  <c r="U3872" i="1" a="1"/>
  <c r="U3872" i="1" s="1"/>
  <c r="U3873" i="1" a="1"/>
  <c r="U3873" i="1" s="1"/>
  <c r="U3874" i="1" a="1"/>
  <c r="U3874" i="1" s="1"/>
  <c r="U3875" i="1" a="1"/>
  <c r="U3875" i="1" s="1"/>
  <c r="U3876" i="1" a="1"/>
  <c r="U3876" i="1" s="1"/>
  <c r="U3877" i="1" a="1"/>
  <c r="U3877" i="1" s="1"/>
  <c r="U3878" i="1" a="1"/>
  <c r="U3878" i="1" s="1"/>
  <c r="U3879" i="1" a="1"/>
  <c r="U3879" i="1" s="1"/>
  <c r="U3880" i="1" a="1"/>
  <c r="U3880" i="1" s="1"/>
  <c r="U3881" i="1" a="1"/>
  <c r="U3881" i="1" s="1"/>
  <c r="U3882" i="1" a="1"/>
  <c r="U3882" i="1" s="1"/>
  <c r="U3883" i="1" a="1"/>
  <c r="U3883" i="1" s="1"/>
  <c r="U3884" i="1" a="1"/>
  <c r="U3884" i="1" s="1"/>
  <c r="U3885" i="1" a="1"/>
  <c r="U3885" i="1" s="1"/>
  <c r="U3886" i="1" a="1"/>
  <c r="U3886" i="1" s="1"/>
  <c r="U3887" i="1" a="1"/>
  <c r="U3887" i="1" s="1"/>
  <c r="U3888" i="1" a="1"/>
  <c r="U3888" i="1" s="1"/>
  <c r="U3889" i="1" a="1"/>
  <c r="U3889" i="1" s="1"/>
  <c r="U3890" i="1" a="1"/>
  <c r="U3890" i="1" s="1"/>
  <c r="U3891" i="1" a="1"/>
  <c r="U3891" i="1" s="1"/>
  <c r="U3892" i="1" a="1"/>
  <c r="U3892" i="1" s="1"/>
  <c r="U3893" i="1" a="1"/>
  <c r="U3893" i="1" s="1"/>
  <c r="U3894" i="1" a="1"/>
  <c r="U3894" i="1" s="1"/>
  <c r="U3895" i="1" a="1"/>
  <c r="U3895" i="1" s="1"/>
  <c r="U3896" i="1" a="1"/>
  <c r="U3896" i="1" s="1"/>
  <c r="U3897" i="1" a="1"/>
  <c r="U3897" i="1" s="1"/>
  <c r="U3898" i="1" a="1"/>
  <c r="U3898" i="1" s="1"/>
  <c r="U3899" i="1" a="1"/>
  <c r="U3899" i="1" s="1"/>
  <c r="U3900" i="1" a="1"/>
  <c r="U3900" i="1" s="1"/>
  <c r="U3901" i="1" a="1"/>
  <c r="U3901" i="1" s="1"/>
  <c r="U3902" i="1" a="1"/>
  <c r="U3902" i="1" s="1"/>
  <c r="U3903" i="1" a="1"/>
  <c r="U3903" i="1" s="1"/>
  <c r="U3904" i="1" a="1"/>
  <c r="U3904" i="1" s="1"/>
  <c r="U3905" i="1" a="1"/>
  <c r="U3905" i="1" s="1"/>
  <c r="U3906" i="1" a="1"/>
  <c r="U3906" i="1" s="1"/>
  <c r="U3907" i="1" a="1"/>
  <c r="U3907" i="1" s="1"/>
  <c r="U3908" i="1" a="1"/>
  <c r="U3908" i="1" s="1"/>
  <c r="U3909" i="1" a="1"/>
  <c r="U3909" i="1" s="1"/>
  <c r="U3910" i="1" a="1"/>
  <c r="U3910" i="1" s="1"/>
  <c r="U3911" i="1" a="1"/>
  <c r="U3911" i="1" s="1"/>
  <c r="U3912" i="1" a="1"/>
  <c r="U3912" i="1" s="1"/>
  <c r="U3913" i="1" a="1"/>
  <c r="U3913" i="1" s="1"/>
  <c r="U3914" i="1" a="1"/>
  <c r="U3914" i="1" s="1"/>
  <c r="U3915" i="1" a="1"/>
  <c r="U3915" i="1" s="1"/>
  <c r="U3916" i="1" a="1"/>
  <c r="U3916" i="1" s="1"/>
  <c r="U3917" i="1" a="1"/>
  <c r="U3917" i="1" s="1"/>
  <c r="U3918" i="1" a="1"/>
  <c r="U3918" i="1" s="1"/>
  <c r="U3919" i="1" a="1"/>
  <c r="U3919" i="1" s="1"/>
  <c r="U3920" i="1" a="1"/>
  <c r="U3920" i="1" s="1"/>
  <c r="U3921" i="1" a="1"/>
  <c r="U3921" i="1" s="1"/>
  <c r="U3922" i="1" a="1"/>
  <c r="U3922" i="1" s="1"/>
  <c r="U3923" i="1" a="1"/>
  <c r="U3923" i="1" s="1"/>
  <c r="U3924" i="1" a="1"/>
  <c r="U3924" i="1" s="1"/>
  <c r="U3925" i="1" a="1"/>
  <c r="U3925" i="1" s="1"/>
  <c r="U3926" i="1" a="1"/>
  <c r="U3926" i="1" s="1"/>
  <c r="U3927" i="1" a="1"/>
  <c r="U3927" i="1" s="1"/>
  <c r="U3928" i="1" a="1"/>
  <c r="U3928" i="1" s="1"/>
  <c r="U3929" i="1" a="1"/>
  <c r="U3929" i="1" s="1"/>
  <c r="U3930" i="1" a="1"/>
  <c r="U3930" i="1" s="1"/>
  <c r="U3931" i="1" a="1"/>
  <c r="U3931" i="1" s="1"/>
  <c r="U3932" i="1" a="1"/>
  <c r="U3932" i="1" s="1"/>
  <c r="U3933" i="1" a="1"/>
  <c r="U3933" i="1" s="1"/>
  <c r="U3934" i="1" a="1"/>
  <c r="U3934" i="1" s="1"/>
  <c r="U3935" i="1" a="1"/>
  <c r="U3935" i="1" s="1"/>
  <c r="U3936" i="1" a="1"/>
  <c r="U3936" i="1" s="1"/>
  <c r="U3937" i="1" a="1"/>
  <c r="U3937" i="1" s="1"/>
  <c r="U3938" i="1" a="1"/>
  <c r="U3938" i="1" s="1"/>
  <c r="U3939" i="1" a="1"/>
  <c r="U3939" i="1" s="1"/>
  <c r="U3940" i="1" a="1"/>
  <c r="U3940" i="1" s="1"/>
  <c r="U3941" i="1" a="1"/>
  <c r="U3941" i="1" s="1"/>
  <c r="U3942" i="1" a="1"/>
  <c r="U3942" i="1" s="1"/>
  <c r="U3943" i="1" a="1"/>
  <c r="U3943" i="1" s="1"/>
  <c r="U3944" i="1" a="1"/>
  <c r="U3944" i="1" s="1"/>
  <c r="U3945" i="1" a="1"/>
  <c r="U3945" i="1" s="1"/>
  <c r="U3946" i="1" a="1"/>
  <c r="U3946" i="1" s="1"/>
  <c r="U3947" i="1" a="1"/>
  <c r="U3947" i="1" s="1"/>
  <c r="U3948" i="1" a="1"/>
  <c r="U3948" i="1" s="1"/>
  <c r="U3949" i="1" a="1"/>
  <c r="U3949" i="1" s="1"/>
  <c r="U3950" i="1" a="1"/>
  <c r="U3950" i="1" s="1"/>
  <c r="U3951" i="1" a="1"/>
  <c r="U3951" i="1" s="1"/>
  <c r="U3952" i="1" a="1"/>
  <c r="U3952" i="1" s="1"/>
  <c r="U3953" i="1" a="1"/>
  <c r="U3953" i="1" s="1"/>
  <c r="U3954" i="1" a="1"/>
  <c r="U3954" i="1" s="1"/>
  <c r="U3955" i="1" a="1"/>
  <c r="U3955" i="1" s="1"/>
  <c r="U3956" i="1" a="1"/>
  <c r="U3956" i="1" s="1"/>
  <c r="U3957" i="1" a="1"/>
  <c r="U3957" i="1" s="1"/>
  <c r="U3958" i="1" a="1"/>
  <c r="U3958" i="1" s="1"/>
  <c r="U3959" i="1" a="1"/>
  <c r="U3959" i="1" s="1"/>
  <c r="U3960" i="1" a="1"/>
  <c r="U3960" i="1" s="1"/>
  <c r="U3961" i="1" a="1"/>
  <c r="U3961" i="1" s="1"/>
  <c r="U3962" i="1" a="1"/>
  <c r="U3962" i="1" s="1"/>
  <c r="U3963" i="1" a="1"/>
  <c r="U3963" i="1" s="1"/>
  <c r="U3964" i="1" a="1"/>
  <c r="U3964" i="1" s="1"/>
  <c r="U3965" i="1" a="1"/>
  <c r="U3965" i="1" s="1"/>
  <c r="U3966" i="1" a="1"/>
  <c r="U3966" i="1" s="1"/>
  <c r="U3967" i="1" a="1"/>
  <c r="U3967" i="1" s="1"/>
  <c r="U3968" i="1" a="1"/>
  <c r="U3968" i="1" s="1"/>
  <c r="U3969" i="1" a="1"/>
  <c r="U3969" i="1" s="1"/>
  <c r="U3970" i="1" a="1"/>
  <c r="U3970" i="1" s="1"/>
  <c r="U3971" i="1" a="1"/>
  <c r="U3971" i="1" s="1"/>
  <c r="U3972" i="1" a="1"/>
  <c r="U3972" i="1" s="1"/>
  <c r="U3973" i="1" a="1"/>
  <c r="U3973" i="1" s="1"/>
  <c r="U3974" i="1" a="1"/>
  <c r="U3974" i="1" s="1"/>
  <c r="U3975" i="1" a="1"/>
  <c r="U3975" i="1" s="1"/>
  <c r="U3976" i="1" a="1"/>
  <c r="U3976" i="1" s="1"/>
  <c r="U3977" i="1" a="1"/>
  <c r="U3977" i="1" s="1"/>
  <c r="U3978" i="1" a="1"/>
  <c r="U3978" i="1" s="1"/>
  <c r="U3979" i="1" a="1"/>
  <c r="U3979" i="1" s="1"/>
  <c r="U3980" i="1" a="1"/>
  <c r="U3980" i="1" s="1"/>
  <c r="U3981" i="1" a="1"/>
  <c r="U3981" i="1" s="1"/>
  <c r="U3982" i="1" a="1"/>
  <c r="U3982" i="1" s="1"/>
  <c r="U3983" i="1" a="1"/>
  <c r="U3983" i="1" s="1"/>
  <c r="U3984" i="1" a="1"/>
  <c r="U3984" i="1" s="1"/>
  <c r="U3985" i="1" a="1"/>
  <c r="U3985" i="1" s="1"/>
  <c r="U3986" i="1" a="1"/>
  <c r="U3986" i="1" s="1"/>
  <c r="U3987" i="1" a="1"/>
  <c r="U3987" i="1" s="1"/>
  <c r="U3988" i="1" a="1"/>
  <c r="U3988" i="1" s="1"/>
  <c r="U3989" i="1" a="1"/>
  <c r="U3989" i="1" s="1"/>
  <c r="U3990" i="1" a="1"/>
  <c r="U3990" i="1" s="1"/>
  <c r="U3991" i="1" a="1"/>
  <c r="U3991" i="1" s="1"/>
  <c r="U3992" i="1" a="1"/>
  <c r="U3992" i="1" s="1"/>
  <c r="U3993" i="1" a="1"/>
  <c r="U3993" i="1" s="1"/>
  <c r="U3994" i="1" a="1"/>
  <c r="U3994" i="1" s="1"/>
  <c r="U3995" i="1" a="1"/>
  <c r="U3995" i="1" s="1"/>
  <c r="U3996" i="1" a="1"/>
  <c r="U3996" i="1" s="1"/>
  <c r="U3997" i="1" a="1"/>
  <c r="U3997" i="1" s="1"/>
  <c r="U3998" i="1" a="1"/>
  <c r="U3998" i="1" s="1"/>
  <c r="U3999" i="1" a="1"/>
  <c r="U3999" i="1" s="1"/>
  <c r="U4000" i="1" a="1"/>
  <c r="U4000" i="1" s="1"/>
  <c r="U4001" i="1" a="1"/>
  <c r="U4001" i="1" s="1"/>
  <c r="U4002" i="1" a="1"/>
  <c r="U4002" i="1" s="1"/>
  <c r="U4003" i="1" a="1"/>
  <c r="U4003" i="1" s="1"/>
  <c r="U4004" i="1" a="1"/>
  <c r="U4004" i="1" s="1"/>
  <c r="U4005" i="1" a="1"/>
  <c r="U4005" i="1" s="1"/>
  <c r="U4006" i="1" a="1"/>
  <c r="U4006" i="1" s="1"/>
  <c r="U4007" i="1" a="1"/>
  <c r="U4007" i="1" s="1"/>
  <c r="U4008" i="1" a="1"/>
  <c r="U4008" i="1" s="1"/>
  <c r="U4009" i="1" a="1"/>
  <c r="U4009" i="1" s="1"/>
  <c r="U4010" i="1" a="1"/>
  <c r="U4010" i="1" s="1"/>
  <c r="U4011" i="1" a="1"/>
  <c r="U4011" i="1" s="1"/>
  <c r="U4012" i="1" a="1"/>
  <c r="U4012" i="1" s="1"/>
  <c r="U4013" i="1" a="1"/>
  <c r="U4013" i="1" s="1"/>
  <c r="U4014" i="1" a="1"/>
  <c r="U4014" i="1" s="1"/>
  <c r="U4015" i="1" a="1"/>
  <c r="U4015" i="1" s="1"/>
  <c r="U4016" i="1" a="1"/>
  <c r="U4016" i="1" s="1"/>
  <c r="U4017" i="1" a="1"/>
  <c r="U4017" i="1" s="1"/>
  <c r="U4018" i="1" a="1"/>
  <c r="U4018" i="1" s="1"/>
  <c r="U4019" i="1" a="1"/>
  <c r="U4019" i="1" s="1"/>
  <c r="U4020" i="1" a="1"/>
  <c r="U4020" i="1" s="1"/>
  <c r="U4021" i="1" a="1"/>
  <c r="U4021" i="1" s="1"/>
  <c r="U4022" i="1" a="1"/>
  <c r="U4022" i="1" s="1"/>
  <c r="U4023" i="1" a="1"/>
  <c r="U4023" i="1" s="1"/>
  <c r="U4024" i="1" a="1"/>
  <c r="U4024" i="1" s="1"/>
  <c r="U4025" i="1" a="1"/>
  <c r="U4025" i="1" s="1"/>
  <c r="U4026" i="1" a="1"/>
  <c r="U4026" i="1" s="1"/>
  <c r="U4027" i="1" a="1"/>
  <c r="U4027" i="1" s="1"/>
  <c r="U4028" i="1" a="1"/>
  <c r="U4028" i="1" s="1"/>
  <c r="U4029" i="1" a="1"/>
  <c r="U4029" i="1" s="1"/>
  <c r="U4030" i="1" a="1"/>
  <c r="U4030" i="1" s="1"/>
  <c r="U4031" i="1" a="1"/>
  <c r="U4031" i="1" s="1"/>
  <c r="U4032" i="1" a="1"/>
  <c r="U4032" i="1" s="1"/>
  <c r="U4033" i="1" a="1"/>
  <c r="U4033" i="1" s="1"/>
  <c r="U4034" i="1" a="1"/>
  <c r="U4034" i="1" s="1"/>
  <c r="U4035" i="1" a="1"/>
  <c r="U4035" i="1" s="1"/>
  <c r="U4036" i="1" a="1"/>
  <c r="U4036" i="1" s="1"/>
  <c r="U4037" i="1" a="1"/>
  <c r="U4037" i="1" s="1"/>
  <c r="U4038" i="1" a="1"/>
  <c r="U4038" i="1" s="1"/>
  <c r="U4039" i="1" a="1"/>
  <c r="U4039" i="1" s="1"/>
  <c r="U4040" i="1" a="1"/>
  <c r="U4040" i="1" s="1"/>
  <c r="U4041" i="1" a="1"/>
  <c r="U4041" i="1" s="1"/>
  <c r="U4042" i="1" a="1"/>
  <c r="U4042" i="1" s="1"/>
  <c r="U4043" i="1" a="1"/>
  <c r="U4043" i="1" s="1"/>
  <c r="U4044" i="1" a="1"/>
  <c r="U4044" i="1" s="1"/>
  <c r="U4045" i="1" a="1"/>
  <c r="U4045" i="1" s="1"/>
  <c r="U4046" i="1" a="1"/>
  <c r="U4046" i="1" s="1"/>
  <c r="U4047" i="1" a="1"/>
  <c r="U4047" i="1" s="1"/>
  <c r="U4048" i="1" a="1"/>
  <c r="U4048" i="1" s="1"/>
  <c r="U4049" i="1" a="1"/>
  <c r="U4049" i="1" s="1"/>
  <c r="U4050" i="1" a="1"/>
  <c r="U4050" i="1" s="1"/>
  <c r="U4051" i="1" a="1"/>
  <c r="U4051" i="1" s="1"/>
  <c r="U4052" i="1" a="1"/>
  <c r="U4052" i="1" s="1"/>
  <c r="U4053" i="1" a="1"/>
  <c r="U4053" i="1" s="1"/>
  <c r="U4054" i="1" a="1"/>
  <c r="U4054" i="1" s="1"/>
  <c r="U4055" i="1" a="1"/>
  <c r="U4055" i="1" s="1"/>
  <c r="U4056" i="1" a="1"/>
  <c r="U4056" i="1" s="1"/>
  <c r="U4057" i="1" a="1"/>
  <c r="U4057" i="1" s="1"/>
  <c r="U4058" i="1" a="1"/>
  <c r="U4058" i="1" s="1"/>
  <c r="U4059" i="1" a="1"/>
  <c r="U4059" i="1" s="1"/>
  <c r="U4060" i="1" a="1"/>
  <c r="U4060" i="1" s="1"/>
  <c r="U4061" i="1" a="1"/>
  <c r="U4061" i="1" s="1"/>
  <c r="U4062" i="1" a="1"/>
  <c r="U4062" i="1" s="1"/>
  <c r="U4063" i="1" a="1"/>
  <c r="U4063" i="1" s="1"/>
  <c r="U4064" i="1" a="1"/>
  <c r="U4064" i="1" s="1"/>
  <c r="U4065" i="1" a="1"/>
  <c r="U4065" i="1" s="1"/>
  <c r="U4066" i="1" a="1"/>
  <c r="U4066" i="1" s="1"/>
  <c r="U4067" i="1" a="1"/>
  <c r="U4067" i="1" s="1"/>
  <c r="U4068" i="1" a="1"/>
  <c r="U4068" i="1" s="1"/>
  <c r="U4069" i="1" a="1"/>
  <c r="U4069" i="1" s="1"/>
  <c r="U4070" i="1" a="1"/>
  <c r="U4070" i="1" s="1"/>
  <c r="U4071" i="1" a="1"/>
  <c r="U4071" i="1" s="1"/>
  <c r="U4072" i="1" a="1"/>
  <c r="U4072" i="1" s="1"/>
  <c r="U4073" i="1" a="1"/>
  <c r="U4073" i="1" s="1"/>
  <c r="U4074" i="1" a="1"/>
  <c r="U4074" i="1" s="1"/>
  <c r="U4075" i="1" a="1"/>
  <c r="U4075" i="1" s="1"/>
  <c r="U4076" i="1" a="1"/>
  <c r="U4076" i="1" s="1"/>
  <c r="U4077" i="1" a="1"/>
  <c r="U4077" i="1" s="1"/>
  <c r="U4078" i="1" a="1"/>
  <c r="U4078" i="1" s="1"/>
  <c r="U4079" i="1" a="1"/>
  <c r="U4079" i="1" s="1"/>
  <c r="U4080" i="1" a="1"/>
  <c r="U4080" i="1" s="1"/>
  <c r="U4081" i="1" a="1"/>
  <c r="U4081" i="1" s="1"/>
  <c r="U4082" i="1" a="1"/>
  <c r="U4082" i="1" s="1"/>
  <c r="U4083" i="1" a="1"/>
  <c r="U4083" i="1" s="1"/>
  <c r="U4084" i="1" a="1"/>
  <c r="U4084" i="1" s="1"/>
  <c r="U4085" i="1" a="1"/>
  <c r="U4085" i="1" s="1"/>
  <c r="U4086" i="1" a="1"/>
  <c r="U4086" i="1" s="1"/>
  <c r="U4087" i="1" a="1"/>
  <c r="U4087" i="1" s="1"/>
  <c r="U4088" i="1" a="1"/>
  <c r="U4088" i="1" s="1"/>
  <c r="U4089" i="1" a="1"/>
  <c r="U4089" i="1" s="1"/>
  <c r="U4090" i="1" a="1"/>
  <c r="U4090" i="1" s="1"/>
  <c r="U4091" i="1" a="1"/>
  <c r="U4091" i="1" s="1"/>
  <c r="U4092" i="1" a="1"/>
  <c r="U4092" i="1" s="1"/>
  <c r="U4093" i="1" a="1"/>
  <c r="U4093" i="1" s="1"/>
  <c r="U4094" i="1" a="1"/>
  <c r="U4094" i="1" s="1"/>
  <c r="U4095" i="1" a="1"/>
  <c r="U4095" i="1" s="1"/>
  <c r="U4096" i="1" a="1"/>
  <c r="U4096" i="1" s="1"/>
  <c r="U4097" i="1" a="1"/>
  <c r="U4097" i="1" s="1"/>
  <c r="U4098" i="1" a="1"/>
  <c r="U4098" i="1" s="1"/>
  <c r="U4099" i="1" a="1"/>
  <c r="U4099" i="1" s="1"/>
  <c r="U4100" i="1" a="1"/>
  <c r="U4100" i="1" s="1"/>
  <c r="U4101" i="1" a="1"/>
  <c r="U4101" i="1" s="1"/>
  <c r="U4102" i="1" a="1"/>
  <c r="U4102" i="1" s="1"/>
  <c r="U4103" i="1" a="1"/>
  <c r="U4103" i="1" s="1"/>
  <c r="U4104" i="1" a="1"/>
  <c r="U4104" i="1" s="1"/>
  <c r="U4105" i="1" a="1"/>
  <c r="U4105" i="1" s="1"/>
  <c r="U4106" i="1" a="1"/>
  <c r="U4106" i="1" s="1"/>
  <c r="U4107" i="1" a="1"/>
  <c r="U4107" i="1" s="1"/>
  <c r="U4108" i="1" a="1"/>
  <c r="U4108" i="1" s="1"/>
  <c r="U4109" i="1" a="1"/>
  <c r="U4109" i="1" s="1"/>
  <c r="U4110" i="1" a="1"/>
  <c r="U4110" i="1" s="1"/>
  <c r="U4111" i="1" a="1"/>
  <c r="U4111" i="1" s="1"/>
  <c r="U4112" i="1" a="1"/>
  <c r="U4112" i="1" s="1"/>
  <c r="U4113" i="1" a="1"/>
  <c r="U4113" i="1" s="1"/>
  <c r="U4114" i="1" a="1"/>
  <c r="U4114" i="1" s="1"/>
  <c r="U4115" i="1" a="1"/>
  <c r="U4115" i="1" s="1"/>
  <c r="U2" i="1" a="1"/>
  <c r="U2" i="1" s="1"/>
  <c r="B2" i="8"/>
  <c r="E2" i="8" l="1"/>
  <c r="G2" i="8" s="1"/>
  <c r="C3" i="8"/>
  <c r="C13" i="8"/>
  <c r="D13" i="8"/>
  <c r="C4" i="8"/>
  <c r="D3" i="8"/>
  <c r="C5" i="8"/>
  <c r="D4" i="8"/>
  <c r="C6" i="8"/>
  <c r="D5" i="8"/>
  <c r="C7" i="8"/>
  <c r="D6" i="8"/>
  <c r="C8" i="8"/>
  <c r="D7" i="8"/>
  <c r="C9" i="8"/>
  <c r="D8" i="8"/>
  <c r="C10" i="8"/>
  <c r="D9" i="8"/>
  <c r="C11" i="8"/>
  <c r="D10" i="8"/>
  <c r="C12" i="8"/>
  <c r="D11" i="8"/>
  <c r="B12" i="8"/>
  <c r="B13" i="8"/>
  <c r="D12" i="8"/>
  <c r="B4" i="8"/>
  <c r="B5" i="8"/>
  <c r="B6" i="8"/>
  <c r="B7" i="8"/>
  <c r="B8" i="8"/>
  <c r="B9" i="8"/>
  <c r="B10" i="8"/>
  <c r="B11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2" i="8" l="1"/>
  <c r="H2" i="8"/>
  <c r="E13" i="8"/>
  <c r="F13" i="8" s="1"/>
  <c r="E11" i="8"/>
  <c r="H11" i="8" s="1"/>
  <c r="E3" i="8"/>
  <c r="G3" i="8" s="1"/>
  <c r="E9" i="8"/>
  <c r="G9" i="8" s="1"/>
  <c r="E8" i="8"/>
  <c r="H8" i="8" s="1"/>
  <c r="E6" i="8"/>
  <c r="H6" i="8" s="1"/>
  <c r="E5" i="8"/>
  <c r="H5" i="8" s="1"/>
  <c r="E4" i="8"/>
  <c r="F4" i="8" s="1"/>
  <c r="E12" i="8"/>
  <c r="H12" i="8" s="1"/>
  <c r="E10" i="8"/>
  <c r="F10" i="8" s="1"/>
  <c r="E7" i="8"/>
  <c r="H7" i="8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3" i="8" l="1"/>
  <c r="F8" i="8"/>
  <c r="F7" i="8"/>
  <c r="H9" i="8"/>
  <c r="F9" i="8"/>
  <c r="G8" i="8"/>
  <c r="G12" i="8"/>
  <c r="F12" i="8"/>
  <c r="F5" i="8"/>
  <c r="G6" i="8"/>
  <c r="G13" i="8"/>
  <c r="F11" i="8"/>
  <c r="G5" i="8"/>
  <c r="H13" i="8"/>
  <c r="G11" i="8"/>
  <c r="F6" i="8"/>
  <c r="G7" i="8"/>
  <c r="H4" i="8"/>
  <c r="G4" i="8"/>
  <c r="H10" i="8"/>
  <c r="G10" i="8"/>
  <c r="F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<sst xmlns="http://schemas.openxmlformats.org/spreadsheetml/2006/main" count="28558" uniqueCount="8417">
  <si>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</si>
  <si>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</si>
  <si>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</si>
  <si>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</si>
  <si>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</si>
  <si>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</si>
  <si>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</si>
  <si>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</si>
  <si>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</si>
  <si>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</si>
  <si>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</si>
  <si>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</si>
  <si>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</si>
  <si>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</si>
  <si>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</si>
  <si>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</si>
  <si>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</si>
  <si>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</si>
  <si>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</si>
  <si>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</si>
  <si>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</si>
  <si>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</si>
  <si>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</si>
  <si>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</si>
  <si>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</si>
  <si>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</si>
  <si>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</si>
  <si>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</si>
  <si>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</si>
  <si>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</si>
  <si>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</si>
  <si>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</si>
  <si>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</si>
  <si>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</si>
  <si>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</si>
  <si>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</si>
  <si>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</si>
  <si>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</si>
  <si>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</si>
  <si>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</si>
  <si>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</si>
  <si>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</si>
  <si>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</si>
  <si>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</si>
  <si>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</si>
  <si>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</si>
  <si>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</si>
  <si>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</si>
  <si>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</si>
  <si>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</si>
  <si>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</si>
  <si>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</si>
  <si>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</si>
  <si>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</si>
  <si>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</si>
  <si>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</si>
  <si>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</si>
  <si>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</si>
  <si>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</si>
  <si>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</si>
  <si>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</si>
  <si>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</si>
  <si>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</si>
  <si>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</si>
  <si>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</si>
  <si>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</si>
  <si>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</si>
  <si>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</si>
  <si>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</si>
  <si>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</si>
  <si>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</si>
  <si>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</si>
  <si>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</si>
  <si>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</si>
  <si>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</si>
  <si>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</si>
  <si>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</si>
  <si>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</si>
  <si>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</si>
  <si>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</si>
  <si>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</si>
  <si>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</si>
  <si>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</si>
  <si>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</si>
  <si>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</si>
  <si>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</si>
  <si>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</si>
  <si>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</si>
  <si>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</si>
  <si>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</si>
  <si>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</si>
  <si>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</si>
  <si>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</si>
  <si>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</si>
  <si>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</si>
  <si>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</si>
  <si>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</si>
  <si>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</si>
  <si>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</si>
  <si>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</si>
  <si>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</si>
  <si>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</si>
  <si>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</si>
  <si>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</si>
  <si>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</si>
  <si>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</si>
  <si>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</si>
  <si>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</si>
  <si>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</si>
  <si>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</si>
  <si>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</si>
  <si>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</si>
  <si>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</si>
  <si>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</si>
  <si>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</si>
  <si>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</si>
  <si>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</si>
  <si>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</si>
  <si>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</si>
  <si>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</si>
  <si>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</si>
  <si>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</si>
  <si>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</si>
  <si>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</si>
  <si>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</si>
  <si>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</si>
  <si>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</si>
  <si>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</si>
  <si>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</si>
  <si>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</si>
  <si>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</si>
  <si>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</si>
  <si>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</si>
  <si>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</si>
  <si>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</si>
  <si>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</si>
  <si>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</si>
  <si>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</si>
  <si>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</si>
  <si>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</si>
  <si>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</si>
  <si>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</si>
  <si>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</si>
  <si>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</si>
  <si>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</si>
  <si>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</si>
  <si>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</si>
  <si>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</si>
  <si>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</si>
  <si>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</si>
  <si>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</si>
  <si>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</si>
  <si>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</si>
  <si>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</si>
  <si>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</si>
  <si>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</si>
  <si>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</si>
  <si>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</si>
  <si>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</si>
  <si>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</si>
  <si>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</si>
  <si>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</si>
  <si>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</si>
  <si>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</si>
  <si>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</si>
  <si>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</si>
  <si>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</si>
  <si>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</si>
  <si>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</si>
  <si>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</si>
  <si>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</si>
  <si>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</si>
  <si>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</si>
  <si>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</si>
  <si>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</si>
  <si>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</si>
  <si>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</si>
  <si>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</si>
  <si>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</si>
  <si>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</si>
  <si>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</si>
  <si>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</si>
  <si>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</si>
  <si>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</si>
  <si>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</si>
  <si>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</si>
  <si>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</si>
  <si>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</si>
  <si>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</si>
  <si>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</si>
  <si>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</si>
  <si>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</si>
  <si>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</si>
  <si>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</si>
  <si>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</si>
  <si>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</si>
  <si>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</si>
  <si>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</si>
  <si>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</si>
  <si>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</si>
  <si>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</si>
  <si>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</si>
  <si>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</si>
  <si>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</si>
  <si>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</si>
  <si>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</si>
  <si>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</si>
  <si>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</si>
  <si>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</si>
  <si>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</si>
  <si>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</si>
  <si>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</si>
  <si>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</si>
  <si>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</si>
  <si>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</si>
  <si>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</si>
  <si>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</si>
  <si>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</si>
  <si>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</si>
  <si>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</si>
  <si>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</si>
  <si>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</si>
  <si>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</si>
  <si>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</si>
  <si>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</si>
  <si>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</si>
  <si>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</si>
  <si>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</si>
  <si>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</si>
  <si>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</si>
  <si>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</si>
  <si>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</si>
  <si>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</si>
  <si>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</si>
  <si>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</si>
  <si>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</si>
  <si>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</si>
  <si>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</si>
  <si>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</si>
  <si>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</si>
  <si>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</si>
  <si>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</si>
  <si>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</si>
  <si>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</si>
  <si>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</si>
  <si>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</si>
  <si>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</si>
  <si>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</si>
  <si>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</si>
  <si>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</si>
  <si>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</si>
  <si>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</si>
  <si>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</si>
  <si>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</si>
  <si>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</si>
  <si>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</si>
  <si>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</si>
  <si>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</si>
  <si>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</si>
  <si>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</si>
  <si>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</si>
  <si>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</si>
  <si>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</si>
  <si>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</si>
  <si>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</si>
  <si>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</si>
  <si>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</si>
  <si>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</si>
  <si>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</si>
  <si>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</si>
  <si>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</si>
  <si>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</si>
  <si>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</si>
  <si>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</si>
  <si>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</si>
  <si>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</si>
  <si>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</si>
  <si>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</si>
  <si>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</si>
  <si>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</si>
  <si>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</si>
  <si>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</si>
  <si>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</si>
  <si>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</si>
  <si>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</si>
  <si>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</si>
  <si>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</si>
  <si>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</si>
  <si>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</si>
  <si>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</si>
  <si>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</si>
  <si>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</si>
  <si>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</si>
  <si>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</si>
  <si>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</si>
  <si>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</si>
  <si>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</si>
  <si>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</si>
  <si>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</si>
  <si>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</si>
  <si>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</si>
  <si>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</si>
  <si>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</si>
  <si>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</si>
  <si>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</si>
  <si>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</si>
  <si>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</si>
  <si>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</si>
  <si>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</si>
  <si>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</si>
  <si>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</si>
  <si>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</si>
  <si>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</si>
  <si>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</si>
  <si>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</si>
  <si>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</si>
  <si>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</si>
  <si>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</si>
  <si>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</si>
  <si>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</si>
  <si>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</si>
  <si>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</si>
  <si>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</si>
  <si>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</si>
  <si>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</si>
  <si>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</si>
  <si>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</si>
  <si>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</si>
  <si>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</si>
  <si>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</si>
  <si>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</si>
  <si>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</si>
  <si>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</si>
  <si>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</si>
  <si>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</si>
  <si>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</si>
  <si>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</si>
  <si>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</si>
  <si>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</si>
  <si>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</si>
  <si>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</si>
  <si>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</si>
  <si>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</si>
  <si>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</si>
  <si>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</si>
  <si>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</si>
  <si>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</si>
  <si>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</si>
  <si>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</si>
  <si>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</si>
  <si>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</si>
  <si>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</si>
  <si>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</si>
  <si>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</si>
  <si>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</si>
  <si>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</si>
  <si>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</si>
  <si>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</si>
  <si>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</si>
  <si>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</si>
  <si>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</si>
  <si>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</si>
  <si>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</si>
  <si>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</si>
  <si>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</si>
  <si>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</si>
  <si>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</si>
  <si>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</si>
  <si>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</si>
  <si>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</si>
  <si>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</si>
  <si>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</si>
  <si>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</si>
  <si>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</si>
  <si>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</si>
  <si>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</si>
  <si>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</si>
  <si>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</si>
  <si>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</si>
  <si>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</si>
  <si>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</si>
  <si>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</si>
  <si>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</si>
  <si>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</si>
  <si>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</si>
  <si>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</si>
  <si>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</si>
  <si>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</si>
  <si>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</si>
  <si>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</si>
  <si>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</si>
  <si>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</si>
  <si>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</si>
  <si>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</si>
  <si>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</si>
  <si>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</si>
  <si>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</si>
  <si>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</si>
  <si>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</si>
  <si>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</si>
  <si>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</si>
  <si>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</si>
  <si>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</si>
  <si>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</si>
  <si>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</si>
  <si>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</si>
  <si>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</si>
  <si>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</si>
  <si>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</si>
  <si>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</si>
  <si>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</si>
  <si>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</si>
  <si>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</si>
  <si>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</si>
  <si>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</si>
  <si>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</si>
  <si>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</si>
  <si>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</si>
  <si>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</si>
  <si>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</si>
  <si>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</si>
  <si>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</si>
  <si>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</si>
  <si>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</si>
  <si>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</si>
  <si>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</si>
  <si>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</si>
  <si>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</si>
  <si>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</si>
  <si>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</si>
  <si>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</si>
  <si>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</si>
  <si>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</si>
  <si>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</si>
  <si>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</si>
  <si>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</si>
  <si>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</si>
  <si>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</si>
  <si>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</si>
  <si>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</si>
  <si>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</si>
  <si>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</si>
  <si>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</si>
  <si>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</si>
  <si>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</si>
  <si>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</si>
  <si>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</si>
  <si>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</si>
  <si>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</si>
  <si>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</si>
  <si>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</si>
  <si>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</si>
  <si>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</si>
  <si>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</si>
  <si>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</si>
  <si>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</si>
  <si>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</si>
  <si>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</si>
  <si>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</si>
  <si>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</si>
  <si>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</si>
  <si>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</si>
  <si>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</si>
  <si>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</si>
  <si>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</si>
  <si>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</si>
  <si>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</si>
  <si>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</si>
  <si>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</si>
  <si>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</si>
  <si>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</si>
  <si>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</si>
  <si>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</si>
  <si>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</si>
  <si>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</si>
  <si>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</si>
  <si>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</si>
  <si>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</si>
  <si>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</si>
  <si>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</si>
  <si>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</si>
  <si>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</si>
  <si>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</si>
  <si>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</si>
  <si>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</si>
  <si>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</si>
  <si>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</si>
  <si>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</si>
  <si>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</si>
  <si>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</si>
  <si>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</si>
  <si>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</si>
  <si>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</si>
  <si>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</si>
  <si>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</si>
  <si>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</si>
  <si>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</si>
  <si>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</si>
  <si>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</si>
  <si>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</si>
  <si>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</si>
  <si>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</si>
  <si>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</si>
  <si>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</si>
  <si>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</si>
  <si>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</si>
  <si>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</si>
  <si>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</si>
  <si>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</si>
  <si>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</si>
  <si>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</si>
  <si>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</si>
  <si>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</si>
  <si>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</si>
  <si>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</si>
  <si>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</si>
  <si>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</si>
  <si>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</si>
  <si>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</si>
  <si>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</si>
  <si>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</si>
  <si>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</si>
  <si>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</si>
  <si>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</si>
  <si>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</si>
  <si>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</si>
  <si>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</si>
  <si>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</si>
  <si>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</si>
  <si>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</si>
  <si>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</si>
  <si>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</si>
  <si>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</si>
  <si>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</si>
  <si>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</si>
  <si>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</si>
  <si>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</si>
  <si>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</si>
  <si>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</si>
  <si>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</si>
  <si>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</si>
  <si>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</si>
  <si>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</si>
  <si>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</si>
  <si>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</si>
  <si>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</si>
  <si>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</si>
  <si>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</si>
  <si>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</si>
  <si>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</si>
  <si>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</si>
  <si>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</si>
  <si>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</si>
  <si>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</si>
  <si>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</si>
  <si>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</si>
  <si>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</si>
  <si>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</si>
  <si>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</si>
  <si>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</si>
  <si>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</si>
  <si>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</si>
  <si>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</si>
  <si>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</si>
  <si>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</si>
  <si>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</si>
  <si>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</si>
  <si>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</si>
  <si>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</si>
  <si>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</si>
  <si>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</si>
  <si>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</si>
  <si>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</si>
  <si>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</si>
  <si>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</si>
  <si>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</si>
  <si>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</si>
  <si>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</si>
  <si>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</si>
  <si>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</si>
  <si>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</si>
  <si>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</si>
  <si>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</si>
  <si>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</si>
  <si>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</si>
  <si>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</si>
  <si>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</si>
  <si>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</si>
  <si>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</si>
  <si>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</si>
  <si>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</si>
  <si>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</si>
  <si>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</si>
  <si>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</si>
  <si>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</si>
  <si>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</si>
  <si>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</si>
  <si>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</si>
  <si>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</si>
  <si>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</si>
  <si>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</si>
  <si>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</si>
  <si>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</si>
  <si>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</si>
  <si>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</si>
  <si>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</si>
  <si>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</si>
  <si>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</si>
  <si>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</si>
  <si>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</si>
  <si>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</si>
  <si>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</si>
  <si>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</si>
  <si>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</si>
  <si>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</si>
  <si>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</si>
  <si>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</si>
  <si>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</si>
  <si>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</si>
  <si>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</si>
  <si>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</si>
  <si>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</si>
  <si>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</si>
  <si>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</si>
  <si>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</si>
  <si>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</si>
  <si>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</si>
  <si>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</si>
  <si>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</si>
  <si>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</si>
  <si>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</si>
  <si>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</si>
  <si>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</si>
  <si>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</si>
  <si>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</si>
  <si>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</si>
  <si>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</si>
  <si>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</si>
  <si>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</si>
  <si>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</si>
  <si>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</si>
  <si>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</si>
  <si>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</si>
  <si>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</si>
  <si>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</si>
  <si>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</si>
  <si>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</si>
  <si>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</si>
  <si>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</si>
  <si>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</si>
  <si>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</si>
  <si>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</si>
  <si>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</si>
  <si>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</si>
  <si>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</si>
  <si>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</si>
  <si>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</si>
  <si>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</si>
  <si>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</si>
  <si>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</si>
  <si>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</si>
  <si>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</si>
  <si>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</si>
  <si>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</si>
  <si>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</si>
  <si>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</si>
  <si>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</si>
  <si>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</si>
  <si>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</si>
  <si>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</si>
  <si>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</si>
  <si>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</si>
  <si>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</si>
  <si>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</si>
  <si>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</si>
  <si>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</si>
  <si>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</si>
  <si>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</si>
  <si>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</si>
  <si>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</si>
  <si>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</si>
  <si>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</si>
  <si>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</si>
  <si>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</si>
  <si>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</si>
  <si>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</si>
  <si>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</si>
  <si>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</si>
  <si>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</si>
  <si>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</si>
  <si>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</si>
  <si>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</si>
  <si>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</si>
  <si>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</si>
  <si>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</si>
  <si>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</si>
  <si>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</si>
  <si>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</si>
  <si>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</si>
  <si>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</si>
  <si>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</si>
  <si>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</si>
  <si>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</si>
  <si>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</si>
  <si>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</si>
  <si>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</si>
  <si>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</si>
  <si>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</si>
  <si>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</si>
  <si>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</si>
  <si>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</si>
  <si>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</si>
  <si>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</si>
  <si>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</si>
  <si>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</si>
  <si>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</si>
  <si>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</si>
  <si>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</si>
  <si>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</si>
  <si>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</si>
  <si>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</si>
  <si>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</si>
  <si>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</si>
  <si>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</si>
  <si>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</si>
  <si>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</si>
  <si>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</si>
  <si>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</si>
  <si>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</si>
  <si>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</si>
  <si>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</si>
  <si>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</si>
  <si>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</si>
  <si>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</si>
  <si>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</si>
  <si>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</si>
  <si>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</si>
  <si>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</si>
  <si>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</si>
  <si>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</si>
  <si>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</si>
  <si>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</si>
  <si>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</si>
  <si>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</si>
  <si>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</si>
  <si>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</si>
  <si>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</si>
  <si>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</si>
  <si>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</si>
  <si>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</si>
  <si>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</si>
  <si>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</si>
  <si>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</si>
  <si>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</si>
  <si>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</si>
  <si>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</si>
  <si>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</si>
  <si>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</si>
  <si>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</si>
  <si>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</si>
  <si>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</si>
  <si>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</si>
  <si>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</si>
  <si>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</si>
  <si>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</si>
  <si>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</si>
  <si>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</si>
  <si>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</si>
  <si>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</si>
  <si>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</si>
  <si>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</si>
  <si>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</si>
  <si>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</si>
  <si>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</si>
  <si>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</si>
  <si>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</si>
  <si>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</si>
  <si>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</si>
  <si>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</si>
  <si>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</si>
  <si>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</si>
  <si>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</si>
  <si>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</si>
  <si>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</si>
  <si>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</si>
  <si>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</si>
  <si>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</si>
  <si>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</si>
  <si>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</si>
  <si>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</si>
  <si>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</si>
  <si>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</si>
  <si>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</si>
  <si>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</si>
  <si>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</si>
  <si>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</si>
  <si>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</si>
  <si>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</si>
  <si>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</si>
  <si>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</si>
  <si>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</si>
  <si>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</si>
  <si>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</si>
  <si>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</si>
  <si>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</si>
  <si>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</si>
  <si>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</si>
  <si>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</si>
  <si>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</si>
  <si>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</si>
  <si>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</si>
  <si>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</si>
  <si>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</si>
  <si>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</si>
  <si>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</si>
  <si>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</si>
  <si>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</si>
  <si>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</si>
  <si>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</si>
  <si>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</si>
  <si>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</si>
  <si>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</si>
  <si>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</si>
  <si>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</si>
  <si>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</si>
  <si>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</si>
  <si>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</si>
  <si>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</si>
  <si>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</si>
  <si>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</si>
  <si>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</si>
  <si>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</si>
  <si>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</si>
  <si>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</si>
  <si>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</si>
  <si>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</si>
  <si>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</si>
  <si>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</si>
  <si>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</si>
  <si>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</si>
  <si>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</si>
  <si>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</si>
  <si>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</si>
  <si>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</si>
  <si>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</si>
  <si>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</si>
  <si>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</si>
  <si>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</si>
  <si>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</si>
  <si>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</si>
  <si>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</si>
  <si>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</si>
  <si>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</si>
  <si>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</si>
  <si>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</si>
  <si>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</si>
  <si>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</si>
  <si>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</si>
  <si>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</si>
  <si>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</si>
  <si>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</si>
  <si>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</si>
  <si>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</si>
  <si>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</si>
  <si>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</si>
  <si>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</si>
  <si>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</si>
  <si>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</si>
  <si>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</si>
  <si>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</si>
  <si>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</si>
  <si>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</si>
  <si>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</si>
  <si>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</si>
  <si>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</si>
  <si>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</si>
  <si>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</si>
  <si>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</si>
  <si>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</si>
  <si>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</si>
  <si>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</si>
  <si>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</si>
  <si>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</si>
  <si>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</si>
  <si>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</si>
  <si>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</si>
  <si>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</si>
  <si>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</si>
  <si>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</si>
  <si>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</si>
  <si>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</si>
  <si>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</si>
  <si>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</si>
  <si>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</si>
  <si>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</si>
  <si>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</si>
  <si>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</si>
  <si>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</si>
  <si>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</si>
  <si>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</si>
  <si>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</si>
  <si>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</si>
  <si>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</si>
  <si>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</si>
  <si>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</si>
  <si>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</si>
  <si>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</si>
  <si>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</si>
  <si>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</si>
  <si>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</si>
  <si>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</si>
  <si>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</si>
  <si>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</si>
  <si>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</si>
  <si>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</si>
  <si>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</si>
  <si>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</si>
  <si>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</si>
  <si>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</si>
  <si>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</si>
  <si>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</si>
  <si>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</si>
  <si>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</si>
  <si>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</si>
  <si>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</si>
  <si>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</si>
  <si>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</si>
  <si>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</si>
  <si>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</si>
  <si>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</si>
  <si>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</si>
  <si>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</si>
  <si>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</si>
  <si>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</si>
  <si>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</si>
  <si>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</si>
  <si>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</si>
  <si>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</si>
  <si>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</si>
  <si>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</si>
  <si>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</si>
  <si>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</si>
  <si>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</si>
  <si>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</si>
  <si>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</si>
  <si>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</si>
  <si>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</si>
  <si>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</si>
  <si>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</si>
  <si>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</si>
  <si>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</si>
  <si>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</si>
  <si>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</si>
  <si>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</si>
  <si>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</si>
  <si>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</si>
  <si>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</si>
  <si>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</si>
  <si>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</si>
  <si>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</si>
  <si>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</si>
  <si>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</si>
  <si>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</si>
  <si>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</si>
  <si>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</si>
  <si>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</si>
  <si>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</si>
  <si>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</si>
  <si>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</si>
  <si>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</si>
  <si>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</si>
  <si>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</si>
  <si>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</si>
  <si>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</si>
  <si>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</si>
  <si>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</si>
  <si>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</si>
  <si>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</si>
  <si>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</si>
  <si>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</si>
  <si>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</si>
  <si>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</si>
  <si>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</si>
  <si>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</si>
  <si>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</si>
  <si>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</si>
  <si>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</si>
  <si>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</si>
  <si>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</si>
  <si>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</si>
  <si>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</si>
  <si>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</si>
  <si>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</si>
  <si>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</si>
  <si>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</si>
  <si>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</si>
  <si>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</si>
  <si>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</si>
  <si>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</si>
  <si>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</si>
  <si>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</si>
  <si>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</si>
  <si>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</si>
  <si>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</si>
  <si>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</si>
  <si>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</si>
  <si>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</si>
  <si>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</si>
  <si>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</si>
  <si>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</si>
  <si>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</si>
  <si>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</si>
  <si>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</si>
  <si>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</si>
  <si>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</si>
  <si>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</si>
  <si>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</si>
  <si>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</si>
  <si>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</si>
  <si>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</si>
  <si>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</si>
  <si>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</si>
  <si>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</si>
  <si>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</si>
  <si>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</si>
  <si>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</si>
  <si>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</si>
  <si>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</si>
  <si>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</si>
  <si>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</si>
  <si>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</si>
  <si>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</si>
  <si>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</si>
  <si>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</si>
  <si>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</si>
  <si>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</si>
  <si>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</si>
  <si>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</si>
  <si>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</si>
  <si>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</si>
  <si>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</si>
  <si>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</si>
  <si>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</si>
  <si>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</si>
  <si>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</si>
  <si>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</si>
  <si>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</si>
  <si>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</si>
  <si>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</si>
  <si>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</si>
  <si>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</si>
  <si>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</si>
  <si>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</si>
  <si>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</si>
  <si>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</si>
  <si>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</si>
  <si>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</si>
  <si>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</si>
  <si>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</si>
  <si>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</si>
  <si>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</si>
  <si>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</si>
  <si>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</si>
  <si>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</si>
  <si>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</si>
  <si>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</si>
  <si>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</si>
  <si>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</si>
  <si>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</si>
  <si>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</si>
  <si>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</si>
  <si>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</si>
  <si>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</si>
  <si>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</si>
  <si>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</si>
  <si>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</si>
  <si>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</si>
  <si>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</si>
  <si>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</si>
  <si>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</si>
  <si>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</si>
  <si>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</si>
  <si>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</si>
  <si>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</si>
  <si>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</si>
  <si>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</si>
  <si>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</si>
  <si>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</si>
  <si>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</si>
  <si>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</si>
  <si>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</si>
  <si>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</si>
  <si>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</si>
  <si>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</si>
  <si>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</si>
  <si>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</si>
  <si>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</si>
  <si>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</si>
  <si>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</si>
  <si>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</si>
  <si>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</si>
  <si>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</si>
  <si>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</si>
  <si>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</si>
  <si>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</si>
  <si>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</si>
  <si>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</si>
  <si>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</si>
  <si>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</si>
  <si>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</si>
  <si>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</si>
  <si>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</si>
  <si>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</si>
  <si>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</si>
  <si>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</si>
  <si>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</si>
  <si>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</si>
  <si>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</si>
  <si>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</si>
  <si>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</si>
  <si>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</si>
  <si>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</si>
  <si>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</si>
  <si>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</si>
  <si>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</si>
  <si>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</si>
  <si>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</si>
  <si>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</si>
  <si>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</si>
  <si>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</si>
  <si>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</si>
  <si>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</si>
  <si>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</si>
  <si>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</si>
  <si>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</si>
  <si>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</si>
  <si>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</si>
  <si>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</si>
  <si>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</si>
  <si>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</si>
  <si>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</si>
  <si>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</si>
  <si>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</si>
  <si>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</si>
  <si>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</si>
  <si>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</si>
  <si>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</si>
  <si>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</si>
  <si>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</si>
  <si>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</si>
  <si>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</si>
  <si>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</si>
  <si>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</si>
  <si>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</si>
  <si>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</si>
  <si>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</si>
  <si>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</si>
  <si>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</si>
  <si>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</si>
  <si>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</si>
  <si>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</si>
  <si>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</si>
  <si>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</si>
  <si>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</si>
  <si>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</si>
  <si>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</si>
  <si>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</si>
  <si>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</si>
  <si>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</si>
  <si>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</si>
  <si>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</si>
  <si>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</si>
  <si>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</si>
  <si>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</si>
  <si>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</si>
  <si>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</si>
  <si>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</si>
  <si>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</si>
  <si>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</si>
  <si>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</si>
  <si>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</si>
  <si>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</si>
  <si>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</si>
  <si>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</si>
  <si>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</si>
  <si>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</si>
  <si>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</si>
  <si>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</si>
  <si>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</si>
  <si>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</si>
  <si>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</si>
  <si>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</si>
  <si>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</si>
  <si>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</si>
  <si>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</si>
  <si>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</si>
  <si>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</si>
  <si>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</si>
  <si>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</si>
  <si>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</si>
  <si>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</si>
  <si>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</si>
  <si>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</si>
  <si>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</si>
  <si>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</si>
  <si>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</si>
  <si>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</si>
  <si>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</si>
  <si>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</si>
  <si>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</si>
  <si>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</si>
  <si>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</si>
  <si>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</si>
  <si>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</si>
  <si>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</si>
  <si>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</si>
  <si>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</si>
  <si>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</si>
  <si>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</si>
  <si>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</si>
  <si>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</si>
  <si>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</si>
  <si>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</si>
  <si>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</si>
  <si>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</si>
  <si>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</si>
  <si>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</si>
  <si>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</si>
  <si>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</si>
  <si>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</si>
  <si>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</si>
  <si>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</si>
  <si>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</si>
  <si>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</si>
  <si>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</si>
  <si>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</si>
  <si>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</si>
  <si>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</si>
  <si>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</si>
  <si>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</si>
  <si>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</si>
  <si>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</si>
  <si>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</si>
  <si>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</si>
  <si>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</si>
  <si>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</si>
  <si>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</si>
  <si>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</si>
  <si>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</si>
  <si>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</si>
  <si>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</si>
  <si>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</si>
  <si>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</si>
  <si>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</si>
  <si>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</si>
  <si>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</si>
  <si>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</si>
  <si>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</si>
  <si>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</si>
  <si>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</si>
  <si>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</si>
  <si>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</si>
  <si>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</si>
  <si>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</si>
  <si>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</si>
  <si>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</si>
  <si>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</si>
  <si>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</si>
  <si>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</si>
  <si>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</si>
  <si>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</si>
  <si>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</si>
  <si>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</si>
  <si>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</si>
  <si>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</si>
  <si>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</si>
  <si>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</si>
  <si>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</si>
  <si>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</si>
  <si>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</si>
  <si>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</si>
  <si>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</si>
  <si>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</si>
  <si>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</si>
  <si>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</si>
  <si>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</si>
  <si>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</si>
  <si>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</si>
  <si>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</si>
  <si>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</si>
  <si>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</si>
  <si>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</si>
  <si>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</si>
  <si>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</si>
  <si>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</si>
  <si>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</si>
  <si>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</si>
  <si>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</si>
  <si>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</si>
  <si>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</si>
  <si>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</si>
  <si>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</si>
  <si>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</si>
  <si>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</si>
  <si>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</si>
  <si>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</si>
  <si>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</si>
  <si>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</si>
  <si>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</si>
  <si>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</si>
  <si>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</si>
  <si>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</si>
  <si>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</si>
  <si>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</si>
  <si>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</si>
  <si>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</si>
  <si>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</si>
  <si>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</si>
  <si>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</si>
  <si>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</si>
  <si>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</si>
  <si>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</si>
  <si>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</si>
  <si>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</si>
  <si>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</si>
  <si>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</si>
  <si>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</si>
  <si>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</si>
  <si>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</si>
  <si>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</si>
  <si>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</si>
  <si>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</si>
  <si>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</si>
  <si>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</si>
  <si>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</si>
  <si>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</si>
  <si>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</si>
  <si>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</si>
  <si>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</si>
  <si>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</si>
  <si>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</si>
  <si>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</si>
  <si>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</si>
  <si>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</si>
  <si>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</si>
  <si>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</si>
  <si>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</si>
  <si>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</si>
  <si>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</si>
  <si>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</si>
  <si>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</si>
  <si>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</si>
  <si>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</si>
  <si>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</si>
  <si>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</si>
  <si>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</si>
  <si>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</si>
  <si>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</si>
  <si>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</si>
  <si>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</si>
  <si>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</si>
  <si>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</si>
  <si>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</si>
  <si>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</si>
  <si>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</si>
  <si>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</si>
  <si>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</si>
  <si>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</si>
  <si>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</si>
  <si>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</si>
  <si>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</si>
  <si>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</si>
  <si>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</si>
  <si>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</si>
  <si>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</si>
  <si>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</si>
  <si>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</si>
  <si>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</si>
  <si>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</si>
  <si>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</si>
  <si>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</si>
  <si>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</si>
  <si>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</si>
  <si>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</si>
  <si>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</si>
  <si>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</si>
  <si>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</si>
  <si>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</si>
  <si>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</si>
  <si>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</si>
  <si>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</si>
  <si>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</si>
  <si>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</si>
  <si>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</si>
  <si>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</si>
  <si>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</si>
  <si>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</si>
  <si>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</si>
  <si>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</si>
  <si>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</si>
  <si>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</si>
  <si>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</si>
  <si>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</si>
  <si>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</si>
  <si>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</si>
  <si>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</si>
  <si>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</si>
  <si>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</si>
  <si>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</si>
  <si>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</si>
  <si>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</si>
  <si>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</si>
  <si>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</si>
  <si>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</si>
  <si>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</si>
  <si>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</si>
  <si>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</si>
  <si>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</si>
  <si>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</si>
  <si>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</si>
  <si>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</si>
  <si>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</si>
  <si>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</si>
  <si>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</si>
  <si>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</si>
  <si>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</si>
  <si>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</si>
  <si>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</si>
  <si>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</si>
  <si>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</si>
  <si>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</si>
  <si>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</si>
  <si>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</si>
  <si>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</si>
  <si>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</si>
  <si>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</si>
  <si>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</si>
  <si>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</si>
  <si>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</si>
  <si>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</si>
  <si>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</si>
  <si>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</si>
  <si>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</si>
  <si>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</si>
  <si>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</si>
  <si>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</si>
  <si>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</si>
  <si>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</si>
  <si>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</si>
  <si>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</si>
  <si>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</si>
  <si>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</si>
  <si>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</si>
  <si>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</si>
  <si>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</si>
  <si>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</si>
  <si>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</si>
  <si>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</si>
  <si>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</si>
  <si>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</si>
  <si>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</si>
  <si>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</si>
  <si>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</si>
  <si>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</si>
  <si>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</si>
  <si>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</si>
  <si>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</si>
  <si>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</si>
  <si>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</si>
  <si>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</si>
  <si>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</si>
  <si>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</si>
  <si>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</si>
  <si>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</si>
  <si>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</si>
  <si>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</si>
  <si>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</si>
  <si>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</si>
  <si>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</si>
  <si>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</si>
  <si>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</si>
  <si>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</si>
  <si>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</si>
  <si>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</si>
  <si>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</si>
  <si>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</si>
  <si>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</si>
  <si>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</si>
  <si>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</si>
  <si>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</si>
  <si>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</si>
  <si>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</si>
  <si>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</si>
  <si>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</si>
  <si>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</si>
  <si>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</si>
  <si>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</si>
  <si>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</si>
  <si>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</si>
  <si>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</si>
  <si>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</si>
  <si>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</si>
  <si>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</si>
  <si>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</si>
  <si>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</si>
  <si>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</si>
  <si>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</si>
  <si>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</si>
  <si>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</si>
  <si>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</si>
  <si>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</si>
  <si>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</si>
  <si>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</si>
  <si>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</si>
  <si>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</si>
  <si>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</si>
  <si>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</si>
  <si>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</si>
  <si>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</si>
  <si>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</si>
  <si>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</si>
  <si>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</si>
  <si>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</si>
  <si>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</si>
  <si>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</si>
  <si>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</si>
  <si>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</si>
  <si>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</si>
  <si>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</si>
  <si>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</si>
  <si>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</si>
  <si>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</si>
  <si>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</si>
  <si>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</si>
  <si>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</si>
  <si>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</si>
  <si>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</si>
  <si>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</si>
  <si>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</si>
  <si>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</si>
  <si>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</si>
  <si>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</si>
  <si>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</si>
  <si>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</si>
  <si>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</si>
  <si>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</si>
  <si>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</si>
  <si>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</si>
  <si>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</si>
  <si>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</si>
  <si>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</si>
  <si>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</si>
  <si>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</si>
  <si>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</si>
  <si>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</si>
  <si>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</si>
  <si>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</si>
  <si>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</si>
  <si>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</si>
  <si>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</si>
  <si>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</si>
  <si>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</si>
  <si>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</si>
  <si>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</si>
  <si>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</si>
  <si>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</si>
  <si>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</si>
  <si>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</si>
  <si>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</si>
  <si>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</si>
  <si>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</si>
  <si>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</si>
  <si>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</si>
  <si>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</si>
  <si>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</si>
  <si>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</si>
  <si>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</si>
  <si>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</si>
  <si>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</si>
  <si>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</si>
  <si>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</si>
  <si>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</si>
  <si>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</si>
  <si>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</si>
  <si>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</si>
  <si>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</si>
  <si>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</si>
  <si>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</si>
  <si>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</si>
  <si>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</si>
  <si>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</si>
  <si>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</si>
  <si>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</si>
  <si>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</si>
  <si>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</si>
  <si>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</si>
  <si>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</si>
  <si>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</si>
  <si>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</si>
  <si>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</si>
  <si>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</si>
  <si>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</si>
  <si>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</si>
  <si>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</si>
  <si>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</si>
  <si>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</si>
  <si>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</si>
  <si>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</si>
  <si>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</si>
  <si>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</si>
  <si>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</si>
  <si>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</si>
  <si>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</si>
  <si>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</si>
  <si>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</si>
  <si>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</si>
  <si>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</si>
  <si>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</si>
  <si>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</si>
  <si>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</si>
  <si>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</si>
  <si>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</si>
  <si>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</si>
  <si>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</si>
  <si>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</si>
  <si>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</si>
  <si>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</si>
  <si>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</si>
  <si>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</si>
  <si>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</si>
  <si>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</si>
  <si>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</si>
  <si>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</si>
  <si>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</si>
  <si>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</si>
  <si>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</si>
  <si>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</si>
  <si>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</si>
  <si>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</si>
  <si>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</si>
  <si>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</si>
  <si>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</si>
  <si>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</si>
  <si>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</si>
  <si>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</si>
  <si>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</si>
  <si>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</si>
  <si>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</si>
  <si>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</si>
  <si>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</si>
  <si>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</si>
  <si>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</si>
  <si>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</si>
  <si>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</si>
  <si>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</si>
  <si>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</si>
  <si>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</si>
  <si>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</si>
  <si>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</si>
  <si>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</si>
  <si>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</si>
  <si>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</si>
  <si>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</si>
  <si>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</si>
  <si>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</si>
  <si>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</si>
  <si>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</si>
  <si>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</si>
  <si>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</si>
  <si>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</si>
  <si>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</si>
  <si>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</si>
  <si>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</si>
  <si>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</si>
  <si>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</si>
  <si>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</si>
  <si>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</si>
  <si>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</si>
  <si>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</si>
  <si>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</si>
  <si>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</si>
  <si>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</si>
  <si>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</si>
  <si>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</si>
  <si>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</si>
  <si>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</si>
  <si>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</si>
  <si>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</si>
  <si>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</si>
  <si>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</si>
  <si>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</si>
  <si>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</si>
  <si>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</si>
  <si>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</si>
  <si>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</si>
  <si>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</si>
  <si>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</si>
  <si>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</si>
  <si>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</si>
  <si>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</si>
  <si>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</si>
  <si>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</si>
  <si>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</si>
  <si>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</si>
  <si>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</si>
  <si>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</si>
  <si>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</si>
  <si>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</si>
  <si>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</si>
  <si>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</si>
  <si>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</si>
  <si>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</si>
  <si>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</si>
  <si>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</si>
  <si>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</si>
  <si>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</si>
  <si>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</si>
  <si>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</si>
  <si>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</si>
  <si>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</si>
  <si>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</si>
  <si>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</si>
  <si>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</si>
  <si>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</si>
  <si>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</si>
  <si>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</si>
  <si>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</si>
  <si>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</si>
  <si>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</si>
  <si>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</si>
  <si>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</si>
  <si>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</si>
  <si>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</si>
  <si>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</si>
  <si>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</si>
  <si>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</si>
  <si>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</si>
  <si>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</si>
  <si>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</si>
  <si>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</si>
  <si>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</si>
  <si>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</si>
  <si>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</si>
  <si>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</si>
  <si>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</si>
  <si>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</si>
  <si>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</si>
  <si>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</si>
  <si>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</si>
  <si>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</si>
  <si>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</si>
  <si>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</si>
  <si>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</si>
  <si>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</si>
  <si>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</si>
  <si>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</si>
  <si>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</si>
  <si>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</si>
  <si>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</si>
  <si>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</si>
  <si>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</si>
  <si>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</si>
  <si>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</si>
  <si>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</si>
  <si>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</si>
  <si>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</si>
  <si>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</si>
  <si>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</si>
  <si>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</si>
  <si>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</si>
  <si>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</si>
  <si>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</si>
  <si>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</si>
  <si>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</si>
  <si>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</si>
  <si>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</si>
  <si>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</si>
  <si>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</si>
  <si>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</si>
  <si>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</si>
  <si>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</si>
  <si>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</si>
  <si>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</si>
  <si>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</si>
  <si>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</si>
  <si>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</si>
  <si>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</si>
  <si>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</si>
  <si>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</si>
  <si>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</si>
  <si>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</si>
  <si>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</si>
  <si>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</si>
  <si>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</si>
  <si>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</si>
  <si>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</si>
  <si>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</si>
  <si>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</si>
  <si>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</si>
  <si>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</si>
  <si>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</si>
  <si>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</si>
  <si>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</si>
  <si>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</si>
  <si>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</si>
  <si>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</si>
  <si>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</si>
  <si>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</si>
  <si>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</si>
  <si>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</si>
  <si>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</si>
  <si>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</si>
  <si>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</si>
  <si>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</si>
  <si>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</si>
  <si>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</si>
  <si>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</si>
  <si>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</si>
  <si>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</si>
  <si>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</si>
  <si>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</si>
  <si>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</si>
  <si>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</si>
  <si>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</si>
  <si>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</si>
  <si>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</si>
  <si>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</si>
  <si>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</si>
  <si>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</si>
  <si>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</si>
  <si>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</si>
  <si>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</si>
  <si>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</si>
  <si>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</si>
  <si>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</si>
  <si>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</si>
  <si>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</si>
  <si>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</si>
  <si>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</si>
  <si>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</si>
  <si>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</si>
  <si>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</si>
  <si>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</si>
  <si>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</si>
  <si>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</si>
  <si>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</si>
  <si>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</si>
  <si>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</si>
  <si>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</si>
  <si>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</si>
  <si>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</si>
  <si>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</si>
  <si>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</si>
  <si>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</si>
  <si>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</si>
  <si>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</si>
  <si>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</si>
  <si>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</si>
  <si>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</si>
  <si>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</si>
  <si>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</si>
  <si>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</si>
  <si>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</si>
  <si>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</si>
  <si>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</si>
  <si>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</si>
  <si>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</si>
  <si>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</si>
  <si>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</si>
  <si>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</si>
  <si>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</si>
  <si>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</si>
  <si>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</si>
  <si>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</si>
  <si>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</si>
  <si>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</si>
  <si>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</si>
  <si>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</si>
  <si>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</si>
  <si>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</si>
  <si>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</si>
  <si>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</si>
  <si>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</si>
  <si>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</si>
  <si>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</si>
  <si>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</si>
  <si>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</si>
  <si>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</si>
  <si>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</si>
  <si>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</si>
  <si>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</si>
  <si>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</si>
  <si>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</si>
  <si>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</si>
  <si>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</si>
  <si>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</si>
  <si>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</si>
  <si>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</si>
  <si>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</si>
  <si>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</si>
  <si>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</si>
  <si>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</si>
  <si>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</si>
  <si>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</si>
  <si>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</si>
  <si>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</si>
  <si>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</si>
  <si>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</si>
  <si>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</si>
  <si>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</si>
  <si>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</si>
  <si>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</si>
  <si>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</si>
  <si>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</si>
  <si>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</si>
  <si>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</si>
  <si>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</si>
  <si>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</si>
  <si>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</si>
  <si>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</si>
  <si>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</si>
  <si>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</si>
  <si>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</si>
  <si>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</si>
  <si>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</si>
  <si>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</si>
  <si>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</si>
  <si>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</si>
  <si>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</si>
  <si>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</si>
  <si>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</si>
  <si>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</si>
  <si>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</si>
  <si>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</si>
  <si>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</si>
  <si>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</si>
  <si>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</si>
  <si>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</si>
  <si>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</si>
  <si>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</si>
  <si>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</si>
  <si>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</si>
  <si>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</si>
  <si>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</si>
  <si>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</si>
  <si>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</si>
  <si>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</si>
  <si>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</si>
  <si>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</si>
  <si>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</si>
  <si>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</si>
  <si>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</si>
  <si>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</si>
  <si>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</si>
  <si>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</si>
  <si>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</si>
  <si>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</si>
  <si>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</si>
  <si>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</si>
  <si>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</si>
  <si>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</si>
  <si>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</si>
  <si>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</si>
  <si>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</si>
  <si>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</si>
  <si>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</si>
  <si>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</si>
  <si>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</si>
  <si>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</si>
  <si>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</si>
  <si>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</si>
  <si>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</si>
  <si>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</si>
  <si>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</si>
  <si>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</si>
  <si>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</si>
  <si>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</si>
  <si>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</si>
  <si>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</si>
  <si>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</si>
  <si>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</si>
  <si>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</si>
  <si>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</si>
  <si>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</si>
  <si>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</si>
  <si>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</si>
  <si>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</si>
  <si>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</si>
  <si>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</si>
  <si>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</si>
  <si>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</si>
  <si>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</si>
  <si>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</si>
  <si>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</si>
  <si>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</si>
  <si>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</si>
  <si>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</si>
  <si>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</si>
  <si>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</si>
  <si>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</si>
  <si>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</si>
  <si>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</si>
  <si>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</si>
  <si>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</si>
  <si>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</si>
  <si>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</si>
  <si>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</si>
  <si>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</si>
  <si>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</si>
  <si>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</si>
  <si>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</si>
  <si>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</si>
  <si>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</si>
  <si>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</si>
  <si>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</si>
  <si>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</si>
  <si>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</si>
  <si>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</si>
  <si>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</si>
  <si>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</si>
  <si>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</si>
  <si>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</si>
  <si>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</si>
  <si>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</si>
  <si>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</si>
  <si>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</si>
  <si>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</si>
  <si>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</si>
  <si>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</si>
  <si>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</si>
  <si>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</si>
  <si>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</si>
  <si>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</si>
  <si>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</si>
  <si>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</si>
  <si>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</si>
  <si>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</si>
  <si>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</si>
  <si>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</si>
  <si>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</si>
  <si>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</si>
  <si>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</si>
  <si>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</si>
  <si>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</si>
  <si>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</si>
  <si>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</si>
  <si>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</si>
  <si>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</si>
  <si>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</si>
  <si>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</si>
  <si>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</si>
  <si>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</si>
  <si>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</si>
  <si>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</si>
  <si>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</si>
  <si>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</si>
  <si>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</si>
  <si>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</si>
  <si>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</si>
  <si>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</si>
  <si>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</si>
  <si>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</si>
  <si>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</si>
  <si>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</si>
  <si>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</si>
  <si>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</si>
  <si>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</si>
  <si>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</si>
  <si>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</si>
  <si>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</si>
  <si>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</si>
  <si>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</si>
  <si>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</si>
  <si>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</si>
  <si>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</si>
  <si>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</si>
  <si>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</si>
  <si>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</si>
  <si>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</si>
  <si>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</si>
  <si>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</si>
  <si>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</si>
  <si>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</si>
  <si>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</si>
  <si>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</si>
  <si>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</si>
  <si>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</si>
  <si>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</si>
  <si>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</si>
  <si>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</si>
  <si>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</si>
  <si>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</si>
  <si>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</si>
  <si>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</si>
  <si>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</si>
  <si>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</si>
  <si>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</si>
  <si>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</si>
  <si>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</si>
  <si>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</si>
  <si>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</si>
  <si>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</si>
  <si>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</si>
  <si>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</si>
  <si>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</si>
  <si>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</si>
  <si>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</si>
  <si>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</si>
  <si>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</si>
  <si>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</si>
  <si>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</si>
  <si>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</si>
  <si>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</si>
  <si>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</si>
  <si>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</si>
  <si>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</si>
  <si>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</si>
  <si>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</si>
  <si>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</si>
  <si>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</si>
  <si>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</si>
  <si>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</si>
  <si>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</si>
  <si>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</si>
  <si>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</si>
  <si>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</si>
  <si>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</si>
  <si>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</si>
  <si>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</si>
  <si>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</si>
  <si>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</si>
  <si>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</si>
  <si>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</si>
  <si>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</si>
  <si>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</si>
  <si>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</si>
  <si>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</si>
  <si>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</si>
  <si>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</si>
  <si>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</si>
  <si>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</si>
  <si>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</si>
  <si>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</si>
  <si>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</si>
  <si>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</si>
  <si>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</si>
  <si>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</si>
  <si>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</si>
  <si>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</si>
  <si>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</si>
  <si>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</si>
  <si>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</si>
  <si>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</si>
  <si>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</si>
  <si>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</si>
  <si>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</si>
  <si>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</si>
  <si>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</si>
  <si>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</si>
  <si>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</si>
  <si>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</si>
  <si>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</si>
  <si>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</si>
  <si>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</si>
  <si>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</si>
  <si>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</si>
  <si>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</si>
  <si>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</si>
  <si>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</si>
  <si>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</si>
  <si>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</si>
  <si>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</si>
  <si>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</si>
  <si>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</si>
  <si>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</si>
  <si>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</si>
  <si>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</si>
  <si>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</si>
  <si>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</si>
  <si>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</si>
  <si>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</si>
  <si>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</si>
  <si>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</si>
  <si>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</si>
  <si>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</si>
  <si>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</si>
  <si>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</si>
  <si>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</si>
  <si>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</si>
  <si>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</si>
  <si>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</si>
  <si>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</si>
  <si>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</si>
  <si>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</si>
  <si>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</si>
  <si>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</si>
  <si>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</si>
  <si>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</si>
  <si>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</si>
  <si>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</si>
  <si>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</si>
  <si>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</si>
  <si>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</si>
  <si>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</si>
  <si>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</si>
  <si>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</si>
  <si>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</si>
  <si>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</si>
  <si>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</si>
  <si>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</si>
  <si>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</si>
  <si>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</si>
  <si>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</si>
  <si>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</si>
  <si>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</si>
  <si>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</si>
  <si>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</si>
  <si>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</si>
  <si>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</si>
  <si>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</si>
  <si>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</si>
  <si>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</si>
  <si>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</si>
  <si>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</si>
  <si>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</si>
  <si>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</si>
  <si>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</si>
  <si>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</si>
  <si>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</si>
  <si>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</si>
  <si>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</si>
  <si>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</si>
  <si>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</si>
  <si>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</si>
  <si>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</si>
  <si>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</si>
  <si>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</si>
  <si>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</si>
  <si>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</si>
  <si>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</si>
  <si>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</si>
  <si>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</si>
  <si>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</si>
  <si>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</si>
  <si>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</si>
  <si>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</si>
  <si>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</si>
  <si>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</si>
  <si>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</si>
  <si>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</si>
  <si>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</si>
  <si>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</si>
  <si>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</si>
  <si>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</si>
  <si>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</si>
  <si>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</si>
  <si>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</si>
  <si>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</si>
  <si>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</si>
  <si>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</si>
  <si>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</si>
  <si>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</si>
  <si>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</si>
  <si>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</si>
  <si>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</si>
  <si>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</si>
  <si>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</si>
  <si>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</si>
  <si>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</si>
  <si>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</si>
  <si>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</si>
  <si>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</si>
  <si>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</si>
  <si>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</si>
  <si>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</si>
  <si>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</si>
  <si>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</si>
  <si>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</si>
  <si>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</si>
  <si>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</si>
  <si>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</si>
  <si>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</si>
  <si>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</si>
  <si>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</si>
  <si>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</si>
  <si>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</si>
  <si>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</si>
  <si>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</si>
  <si>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</si>
  <si>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</si>
  <si>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</si>
  <si>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</si>
  <si>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</si>
  <si>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</si>
  <si>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</si>
  <si>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</si>
  <si>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</si>
  <si>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</si>
  <si>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</si>
  <si>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</si>
  <si>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</si>
  <si>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</si>
  <si>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</si>
  <si>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</si>
  <si>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</si>
  <si>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</si>
  <si>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</si>
  <si>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</si>
  <si>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</si>
  <si>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</si>
  <si>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</si>
  <si>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</si>
  <si>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</si>
  <si>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</si>
  <si>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</si>
  <si>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</si>
  <si>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</si>
  <si>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</si>
  <si>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</si>
  <si>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</si>
  <si>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</si>
  <si>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</si>
  <si>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</si>
  <si>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</si>
  <si>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</si>
  <si>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</si>
  <si>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</si>
  <si>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</si>
  <si>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</si>
  <si>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</si>
  <si>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</si>
  <si>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</si>
  <si>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</si>
  <si>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</si>
  <si>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</si>
  <si>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</si>
  <si>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</si>
  <si>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</si>
  <si>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</si>
  <si>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</si>
  <si>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</si>
  <si>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</si>
  <si>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</si>
  <si>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</si>
  <si>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</si>
  <si>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</si>
  <si>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</si>
  <si>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</si>
  <si>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</si>
  <si>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</si>
  <si>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</si>
  <si>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</si>
  <si>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</si>
  <si>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</si>
  <si>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</si>
  <si>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</si>
  <si>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</si>
  <si>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</si>
  <si>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</si>
  <si>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</si>
  <si>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</si>
  <si>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</si>
  <si>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</si>
  <si>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</si>
  <si>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</si>
  <si>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</si>
  <si>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</si>
  <si>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</si>
  <si>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</si>
  <si>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</si>
  <si>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</si>
  <si>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</si>
  <si>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</si>
  <si>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</si>
  <si>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</si>
  <si>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</si>
  <si>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</si>
  <si>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</si>
  <si>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</si>
  <si>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</si>
  <si>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</si>
  <si>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</si>
  <si>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</si>
  <si>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</si>
  <si>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</si>
  <si>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</si>
  <si>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</si>
  <si>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</si>
  <si>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</si>
  <si>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</si>
  <si>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</si>
  <si>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</si>
  <si>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</si>
  <si>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</si>
  <si>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</si>
  <si>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</si>
  <si>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</si>
  <si>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</si>
  <si>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</si>
  <si>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</si>
  <si>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</si>
  <si>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</si>
  <si>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</si>
  <si>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</si>
  <si>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</si>
  <si>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</si>
  <si>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</si>
  <si>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</si>
  <si>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</si>
  <si>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</si>
  <si>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</si>
  <si>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</si>
  <si>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</si>
  <si>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</si>
  <si>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</si>
  <si>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</si>
  <si>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</si>
  <si>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</si>
  <si>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</si>
  <si>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</si>
  <si>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</si>
  <si>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</si>
  <si>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</si>
  <si>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</si>
  <si>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</si>
  <si>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</si>
  <si>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</si>
  <si>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</si>
  <si>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</si>
  <si>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</si>
  <si>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</si>
  <si>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</si>
  <si>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</si>
  <si>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</si>
  <si>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</si>
  <si>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</si>
  <si>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</si>
  <si>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</si>
  <si>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</si>
  <si>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</si>
  <si>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</si>
  <si>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</si>
  <si>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</si>
  <si>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</si>
  <si>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</si>
  <si>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</si>
  <si>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</si>
  <si>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</si>
  <si>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</si>
  <si>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</si>
  <si>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</si>
  <si>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</si>
  <si>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</si>
  <si>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</si>
  <si>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</si>
  <si>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</si>
  <si>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</si>
  <si>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</si>
  <si>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</si>
  <si>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</si>
  <si>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</si>
  <si>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</si>
  <si>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</si>
  <si>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</si>
  <si>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</si>
  <si>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</si>
  <si>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</si>
  <si>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</si>
  <si>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</si>
  <si>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</si>
  <si>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</si>
  <si>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</si>
  <si>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</si>
  <si>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</si>
  <si>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</si>
  <si>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</si>
  <si>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</si>
  <si>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</si>
  <si>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</si>
  <si>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</si>
  <si>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</si>
  <si>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</si>
  <si>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</si>
  <si>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</si>
  <si>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</si>
  <si>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</si>
  <si>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</si>
  <si>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</si>
  <si>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</si>
  <si>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</si>
  <si>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</si>
  <si>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</si>
  <si>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</si>
  <si>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</si>
  <si>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</si>
  <si>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</si>
  <si>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</si>
  <si>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</si>
  <si>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</si>
  <si>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</si>
  <si>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</si>
  <si>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</si>
  <si>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</si>
  <si>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</si>
  <si>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</si>
  <si>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</si>
  <si>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</si>
  <si>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</si>
  <si>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</si>
  <si>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</si>
  <si>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</si>
  <si>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</si>
  <si>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</si>
  <si>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</si>
  <si>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</si>
  <si>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</si>
  <si>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</si>
  <si>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</si>
  <si>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</si>
  <si>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</si>
  <si>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</si>
  <si>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</si>
  <si>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</si>
  <si>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</si>
  <si>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</si>
  <si>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</si>
  <si>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</si>
  <si>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</si>
  <si>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</si>
  <si>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</si>
  <si>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</si>
  <si>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</si>
  <si>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</si>
  <si>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</si>
  <si>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</si>
  <si>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</si>
  <si>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</si>
  <si>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</si>
  <si>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</si>
  <si>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</si>
  <si>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</si>
  <si>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</si>
  <si>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</si>
  <si>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</si>
  <si>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</si>
  <si>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</si>
  <si>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</si>
  <si>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</si>
  <si>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</si>
  <si>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</si>
  <si>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</si>
  <si>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</si>
  <si>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</si>
  <si>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</si>
  <si>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</si>
  <si>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</si>
  <si>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</si>
  <si>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</si>
  <si>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</si>
  <si>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</si>
  <si>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</si>
  <si>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</si>
  <si>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</si>
  <si>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</si>
  <si>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</si>
  <si>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</si>
  <si>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</si>
  <si>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</si>
  <si>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</si>
  <si>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</si>
  <si>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</si>
  <si>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</si>
  <si>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</si>
  <si>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</si>
  <si>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</si>
  <si>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</si>
  <si>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</si>
  <si>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</si>
  <si>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</si>
  <si>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</si>
  <si>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</si>
  <si>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</si>
  <si>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</si>
  <si>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</si>
  <si>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</si>
  <si>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</si>
  <si>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</si>
  <si>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</si>
  <si>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</si>
  <si>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</si>
  <si>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</si>
  <si>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</si>
  <si>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</si>
  <si>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</si>
  <si>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</si>
  <si>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</si>
  <si>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</si>
  <si>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</si>
  <si>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</si>
  <si>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</si>
  <si>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</si>
  <si>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</si>
  <si>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</si>
  <si>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</si>
  <si>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</si>
  <si>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</si>
  <si>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</si>
  <si>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</si>
  <si>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</si>
  <si>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</si>
  <si>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</si>
  <si>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</si>
  <si>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</si>
  <si>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</si>
  <si>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</si>
  <si>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</si>
  <si>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</si>
  <si>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</si>
  <si>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</si>
  <si>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</si>
  <si>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</si>
  <si>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</si>
  <si>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</si>
  <si>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</si>
  <si>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</si>
  <si>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</si>
  <si>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</si>
  <si>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</si>
  <si>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</si>
  <si>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</si>
  <si>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</si>
  <si>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</si>
  <si>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</si>
  <si>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</si>
  <si>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</si>
  <si>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</si>
  <si>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</si>
  <si>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</si>
  <si>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</si>
  <si>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</si>
  <si>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</si>
  <si>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</si>
  <si>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</si>
  <si>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</si>
  <si>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</si>
  <si>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</si>
  <si>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</si>
  <si>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</si>
  <si>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</si>
  <si>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</si>
  <si>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</si>
  <si>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</si>
  <si>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</si>
  <si>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</si>
  <si>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</si>
  <si>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</si>
  <si>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</si>
  <si>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</si>
  <si>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</si>
  <si>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</si>
  <si>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</si>
  <si>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</si>
  <si>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</si>
  <si>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</si>
  <si>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</si>
  <si>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</si>
  <si>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</si>
  <si>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</si>
  <si>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</si>
  <si>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</si>
  <si>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</si>
  <si>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</si>
  <si>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</si>
  <si>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</si>
  <si>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</si>
  <si>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</si>
  <si>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</si>
  <si>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</si>
  <si>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</si>
  <si>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</si>
  <si>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</si>
  <si>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</si>
  <si>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</si>
  <si>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</si>
  <si>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</si>
  <si>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</si>
  <si>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</si>
  <si>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</si>
  <si>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</si>
  <si>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</si>
  <si>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</si>
  <si>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</si>
  <si>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</si>
  <si>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</si>
  <si>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</si>
  <si>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</si>
  <si>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</si>
  <si>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</si>
  <si>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</si>
  <si>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</si>
  <si>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</si>
  <si>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</si>
  <si>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</si>
  <si>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</si>
  <si>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</si>
  <si>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</si>
  <si>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</si>
  <si>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</si>
  <si>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</si>
  <si>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</si>
  <si>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</si>
  <si>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</si>
  <si>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</si>
  <si>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</si>
  <si>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</si>
  <si>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</si>
  <si>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</si>
  <si>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</si>
  <si>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</si>
  <si>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</si>
  <si>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</si>
  <si>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</si>
  <si>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</si>
  <si>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</si>
  <si>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</si>
  <si>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</si>
  <si>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</si>
  <si>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</si>
  <si>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</si>
  <si>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</si>
  <si>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</si>
  <si>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</si>
  <si>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</si>
  <si>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</si>
  <si>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</si>
  <si>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</si>
  <si>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</si>
  <si>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</si>
  <si>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</si>
  <si>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</si>
  <si>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</si>
  <si>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</si>
  <si>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</si>
  <si>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</si>
  <si>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</si>
  <si>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</si>
  <si>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</si>
  <si>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</si>
  <si>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</si>
  <si>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</si>
  <si>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</si>
  <si>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</si>
  <si>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</si>
  <si>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</si>
  <si>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</si>
  <si>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</si>
  <si>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</si>
  <si>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</si>
  <si>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</si>
  <si>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</si>
  <si>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</si>
  <si>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</si>
  <si>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</si>
  <si>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</si>
  <si>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</si>
  <si>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</si>
  <si>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</si>
  <si>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</si>
  <si>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</si>
  <si>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</si>
  <si>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</si>
  <si>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</si>
  <si>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</si>
  <si>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</si>
  <si>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</si>
  <si>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</si>
  <si>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</si>
  <si>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</si>
  <si>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</si>
  <si>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</si>
  <si>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</si>
  <si>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</si>
  <si>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</si>
  <si>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</si>
  <si>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</si>
  <si>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</si>
  <si>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</si>
  <si>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</si>
  <si>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</si>
  <si>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</si>
  <si>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</si>
  <si>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</si>
  <si>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</si>
  <si>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</si>
  <si>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</si>
  <si>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</si>
  <si>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</si>
  <si>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</si>
  <si>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</si>
  <si>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</si>
  <si>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</si>
  <si>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</si>
  <si>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</si>
  <si>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</si>
  <si>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</si>
  <si>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</si>
  <si>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</si>
  <si>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</si>
  <si>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</si>
  <si>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</si>
  <si>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</si>
  <si>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</si>
  <si>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</si>
  <si>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</si>
  <si>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</si>
  <si>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</si>
  <si>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</si>
  <si>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</si>
  <si>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</si>
  <si>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</si>
  <si>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</si>
  <si>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</si>
  <si>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</si>
  <si>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</si>
  <si>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</si>
  <si>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</si>
  <si>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</si>
  <si>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</si>
  <si>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</si>
  <si>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</si>
  <si>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</si>
  <si>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</si>
  <si>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</si>
  <si>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</si>
  <si>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</si>
  <si>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</si>
  <si>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</si>
  <si>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</si>
  <si>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</si>
  <si>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</si>
  <si>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</si>
  <si>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</si>
  <si>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</si>
  <si>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</si>
  <si>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</si>
  <si>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</si>
  <si>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</si>
  <si>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</si>
  <si>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</si>
  <si>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</si>
  <si>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</si>
  <si>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</si>
  <si>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</si>
  <si>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</si>
  <si>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</si>
  <si>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</si>
  <si>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</si>
  <si>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</si>
  <si>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</si>
  <si>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</si>
  <si>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</si>
  <si>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</si>
  <si>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</si>
  <si>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</si>
  <si>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</si>
  <si>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</si>
  <si>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</si>
  <si>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</si>
  <si>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</si>
  <si>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</si>
  <si>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</si>
  <si>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</si>
  <si>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</si>
  <si>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</si>
  <si>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</si>
  <si>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</si>
  <si>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</si>
  <si>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</si>
  <si>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</si>
  <si>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</si>
  <si>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</si>
  <si>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</si>
  <si>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</si>
  <si>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</si>
  <si>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</si>
  <si>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</si>
  <si>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</si>
  <si>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</si>
  <si>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</si>
  <si>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</si>
  <si>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</si>
  <si>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</si>
  <si>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</si>
  <si>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</si>
  <si>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</si>
  <si>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</si>
  <si>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</si>
  <si>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</si>
  <si>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</si>
  <si>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</si>
  <si>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</si>
  <si>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</si>
  <si>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</si>
  <si>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</si>
  <si>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</si>
  <si>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</si>
  <si>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</si>
  <si>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</si>
  <si>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</si>
  <si>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</si>
  <si>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</si>
  <si>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</si>
  <si>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</si>
  <si>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</si>
  <si>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</si>
  <si>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</si>
  <si>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</si>
  <si>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</si>
  <si>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</si>
  <si>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</si>
  <si>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</si>
  <si>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</si>
  <si>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</si>
  <si>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</si>
  <si>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</si>
  <si>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</si>
  <si>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</si>
  <si>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</si>
  <si>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</si>
  <si>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</si>
  <si>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</si>
  <si>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</si>
  <si>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</si>
  <si>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</si>
  <si>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</si>
  <si>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</si>
  <si>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</si>
  <si>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</si>
  <si>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</si>
  <si>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</si>
  <si>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</si>
  <si>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</si>
  <si>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</si>
  <si>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</si>
  <si>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</si>
  <si>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</si>
  <si>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</si>
  <si>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</si>
  <si>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</si>
  <si>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</si>
  <si>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</si>
  <si>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</si>
  <si>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</si>
  <si>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</si>
  <si>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</si>
  <si>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</si>
  <si>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</si>
  <si>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</si>
  <si>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</si>
  <si>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</si>
  <si>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</si>
  <si>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</si>
  <si>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</si>
  <si>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</si>
  <si>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</si>
  <si>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</si>
  <si>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</si>
  <si>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</si>
  <si>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</si>
  <si>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</si>
  <si>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</si>
  <si>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</si>
  <si>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</si>
  <si>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</si>
  <si>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</si>
  <si>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</si>
  <si>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</si>
  <si>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</si>
  <si>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</si>
  <si>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</si>
  <si>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</si>
  <si>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</si>
  <si>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</si>
  <si>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</si>
  <si>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</si>
  <si>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</si>
  <si>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</si>
  <si>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</si>
  <si>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</si>
  <si>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</si>
  <si>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</si>
  <si>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</si>
  <si>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</si>
  <si>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</si>
  <si>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</si>
  <si>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</si>
  <si>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</si>
  <si>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</si>
  <si>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</si>
  <si>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</si>
  <si>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</si>
  <si>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</si>
  <si>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</si>
  <si>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</si>
  <si>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</si>
  <si>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</si>
  <si>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</si>
  <si>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</si>
  <si>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</si>
  <si>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</si>
  <si>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</si>
  <si>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</si>
  <si>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</si>
  <si>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</si>
  <si>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</si>
  <si>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</si>
  <si>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</si>
  <si>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</si>
  <si>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</si>
  <si>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</si>
  <si>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</si>
  <si>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</si>
  <si>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</si>
  <si>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</si>
  <si>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</si>
  <si>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</si>
  <si>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</si>
  <si>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</si>
  <si>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</si>
  <si>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</si>
  <si>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</si>
  <si>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</si>
  <si>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</si>
  <si>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</si>
  <si>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</si>
  <si>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</si>
  <si>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</si>
  <si>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</si>
  <si>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</si>
  <si>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</si>
  <si>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</si>
  <si>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</si>
  <si>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</si>
  <si>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</si>
  <si>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</si>
  <si>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</si>
  <si>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</si>
  <si>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</si>
  <si>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</si>
  <si>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</si>
  <si>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</si>
  <si>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</si>
  <si>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</si>
  <si>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</si>
  <si>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</si>
  <si>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</si>
  <si>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</si>
  <si>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</si>
  <si>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</si>
  <si>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</si>
  <si>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</si>
  <si>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</si>
  <si>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</si>
  <si>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</si>
  <si>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</si>
  <si>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</si>
  <si>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</si>
  <si>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</si>
  <si>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</si>
  <si>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</si>
  <si>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</si>
  <si>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</si>
  <si>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</si>
  <si>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</si>
  <si>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</si>
  <si>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</si>
  <si>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</si>
  <si>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</si>
  <si>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</si>
  <si>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</si>
  <si>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</si>
  <si>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</si>
  <si>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</si>
  <si>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</si>
  <si>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</si>
  <si>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</si>
  <si>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</si>
  <si>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</si>
  <si>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</si>
  <si>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</si>
  <si>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</si>
  <si>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</si>
  <si>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</si>
  <si>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</si>
  <si>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</si>
  <si>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</si>
  <si>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</si>
  <si>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</si>
  <si>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</si>
  <si>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</si>
  <si>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</si>
  <si>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</si>
  <si>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</si>
  <si>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</si>
  <si>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</si>
  <si>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</si>
  <si>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</si>
  <si>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</si>
  <si>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</si>
  <si>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</si>
  <si>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</si>
  <si>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</si>
  <si>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</si>
  <si>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</si>
  <si>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</si>
  <si>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</si>
  <si>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</si>
  <si>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</si>
  <si>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</si>
  <si>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</si>
  <si>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</si>
  <si>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</si>
  <si>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</si>
  <si>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</si>
  <si>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</si>
  <si>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</si>
  <si>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</si>
  <si>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</si>
  <si>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</si>
  <si>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</si>
  <si>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</si>
  <si>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</si>
  <si>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</si>
  <si>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</si>
  <si>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</si>
  <si>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</si>
  <si>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</si>
  <si>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</si>
  <si>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</si>
  <si>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</si>
  <si>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</si>
  <si>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</si>
  <si>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</si>
  <si>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</si>
  <si>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</si>
  <si>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</si>
  <si>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</si>
  <si>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</si>
  <si>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</si>
  <si>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</si>
  <si>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</si>
  <si>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</si>
  <si>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</si>
  <si>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</si>
  <si>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</si>
  <si>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</si>
  <si>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</si>
  <si>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</si>
  <si>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</si>
  <si>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</si>
  <si>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</si>
  <si>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</si>
  <si>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</si>
  <si>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</si>
  <si>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</si>
  <si>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</si>
  <si>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</si>
  <si>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</si>
  <si>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</si>
  <si>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</si>
  <si>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</si>
  <si>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</si>
  <si>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</si>
  <si>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</si>
  <si>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</si>
  <si>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</si>
  <si>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</si>
  <si>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</si>
  <si>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</si>
  <si>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</si>
  <si>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</si>
  <si>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</si>
  <si>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</si>
  <si>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</si>
  <si>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</si>
  <si>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</si>
  <si>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</si>
  <si>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</si>
  <si>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</si>
  <si>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</si>
  <si>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</si>
  <si>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</si>
  <si>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</si>
  <si>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</si>
  <si>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</si>
  <si>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</si>
  <si>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</si>
  <si>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</si>
  <si>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</si>
  <si>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</si>
  <si>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</si>
  <si>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</si>
  <si>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</si>
  <si>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</si>
  <si>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</si>
  <si>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</si>
  <si>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</si>
  <si>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</si>
  <si>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</si>
  <si>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</si>
  <si>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</si>
  <si>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</si>
  <si>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</si>
  <si>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</si>
  <si>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</si>
  <si>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</si>
  <si>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</si>
  <si>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</si>
  <si>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</si>
  <si>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</si>
  <si>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</si>
  <si>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</si>
  <si>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</si>
  <si>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</si>
  <si>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</si>
  <si>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</si>
  <si>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</si>
  <si>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</si>
  <si>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</si>
  <si>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</si>
  <si>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</si>
  <si>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</si>
  <si>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</si>
  <si>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</si>
  <si>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</si>
  <si>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</si>
  <si>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</si>
  <si>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</si>
  <si>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</si>
  <si>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</si>
  <si>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</si>
  <si>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</si>
  <si>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</si>
  <si>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</si>
  <si>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</si>
  <si>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</si>
  <si>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</si>
  <si>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</si>
  <si>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</si>
  <si>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</si>
  <si>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</si>
  <si>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</si>
  <si>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</si>
  <si>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</si>
  <si>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</si>
  <si>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</si>
  <si>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</si>
  <si>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</si>
  <si>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</si>
  <si>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</si>
  <si>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</si>
  <si>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</si>
  <si>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</si>
  <si>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</si>
  <si>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</si>
  <si>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</si>
  <si>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</si>
  <si>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</si>
  <si>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</si>
  <si>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</si>
  <si>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</si>
  <si>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</si>
  <si>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</si>
  <si>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</si>
  <si>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</si>
  <si>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</si>
  <si>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</si>
  <si>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</si>
  <si>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</si>
  <si>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</si>
  <si>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</si>
  <si>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</si>
  <si>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</si>
  <si>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</si>
  <si>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</si>
  <si>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</si>
  <si>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</si>
  <si>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</si>
  <si>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</si>
  <si>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</si>
  <si>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</si>
  <si>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</si>
  <si>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</si>
  <si>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</si>
  <si>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</si>
  <si>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</si>
  <si>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</si>
  <si>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</si>
  <si>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</si>
  <si>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</si>
  <si>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</si>
  <si>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</si>
  <si>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</si>
  <si>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</si>
  <si>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</si>
  <si>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</si>
  <si>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</si>
  <si>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</si>
  <si>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</si>
  <si>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</si>
  <si>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</si>
  <si>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</si>
  <si>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</si>
  <si>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</si>
  <si>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</si>
  <si>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</si>
  <si>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</si>
  <si>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</si>
  <si>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</si>
  <si>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</si>
  <si>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</si>
  <si>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</si>
  <si>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</si>
  <si>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</si>
  <si>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</si>
  <si>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</si>
  <si>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</si>
  <si>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</si>
  <si>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</si>
  <si>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</si>
  <si>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</si>
  <si>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</si>
  <si>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</si>
  <si>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</si>
  <si>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</si>
  <si>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</si>
  <si>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</si>
  <si>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</si>
  <si>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</si>
  <si>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</si>
  <si>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</si>
  <si>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</si>
  <si>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</si>
  <si>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</si>
  <si>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</si>
  <si>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</si>
  <si>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</si>
  <si>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</si>
  <si>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</si>
  <si>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</si>
  <si>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</si>
  <si>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</si>
  <si>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</si>
  <si>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</si>
  <si>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</si>
  <si>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</si>
  <si>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</si>
  <si>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</si>
  <si>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</si>
  <si>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</si>
  <si>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</si>
  <si>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</si>
  <si>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</si>
  <si>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</si>
  <si>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</si>
  <si>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</si>
  <si>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</si>
  <si>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</si>
  <si>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</si>
  <si>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</si>
  <si>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</si>
  <si>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</si>
  <si>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</si>
  <si>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</si>
  <si>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</si>
  <si>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</si>
  <si>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</si>
  <si>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</si>
  <si>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</si>
  <si>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</si>
  <si>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</si>
  <si>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</si>
  <si>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</si>
  <si>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</si>
  <si>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</si>
  <si>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</si>
  <si>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</si>
  <si>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</si>
  <si>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</si>
  <si>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</si>
  <si>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</si>
  <si>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</si>
  <si>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</si>
  <si>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</si>
  <si>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</si>
  <si>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</si>
  <si>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</si>
  <si>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</si>
  <si>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</si>
  <si>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</si>
  <si>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</si>
  <si>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</si>
  <si>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</si>
  <si>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</si>
  <si>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</si>
  <si>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</si>
  <si>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</si>
  <si>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</si>
  <si>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</si>
  <si>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</si>
  <si>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</si>
  <si>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</si>
  <si>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</si>
  <si>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</si>
  <si>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</si>
  <si>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</si>
  <si>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</si>
  <si>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</si>
  <si>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</si>
  <si>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</si>
  <si>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</si>
  <si>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</si>
  <si>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</si>
  <si>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</si>
  <si>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</si>
  <si>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</si>
  <si>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</si>
  <si>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</si>
  <si>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</si>
  <si>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</si>
  <si>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</si>
  <si>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</si>
  <si>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</si>
  <si>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</si>
  <si>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</si>
  <si>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</si>
  <si>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</si>
  <si>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</si>
  <si>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</si>
  <si>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</si>
  <si>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</si>
  <si>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</si>
  <si>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</si>
  <si>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</si>
  <si>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</si>
  <si>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</si>
  <si>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</si>
  <si>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</si>
  <si>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</si>
  <si>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</si>
  <si>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</si>
  <si>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</si>
  <si>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</si>
  <si>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</si>
  <si>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</si>
  <si>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</si>
  <si>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</si>
  <si>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</si>
  <si>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</si>
  <si>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</si>
  <si>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</si>
  <si>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</si>
  <si>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</si>
  <si>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</si>
  <si>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</si>
  <si>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</si>
  <si>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</si>
  <si>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</si>
  <si>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</si>
  <si>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</si>
  <si>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</si>
  <si>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</si>
  <si>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</si>
  <si>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</si>
  <si>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</si>
  <si>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</si>
  <si>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</si>
  <si>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</si>
  <si>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</si>
  <si>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</si>
  <si>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</si>
  <si>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</si>
  <si>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</si>
  <si>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</si>
  <si>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</si>
  <si>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</si>
  <si>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</si>
  <si>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</si>
  <si>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</si>
  <si>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</si>
  <si>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</si>
  <si>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</si>
  <si>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</si>
  <si>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</si>
  <si>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</si>
  <si>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</si>
  <si>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</si>
  <si>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</si>
  <si>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</si>
  <si>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</si>
  <si>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</si>
  <si>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</si>
  <si>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</si>
  <si>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</si>
  <si>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</si>
  <si>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</si>
  <si>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</si>
  <si>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</si>
  <si>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</si>
  <si>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</si>
  <si>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</si>
  <si>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</si>
  <si>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</si>
  <si>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</si>
  <si>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</si>
  <si>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</si>
  <si>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</si>
  <si>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</si>
  <si>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</si>
  <si>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</si>
  <si>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</si>
  <si>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</si>
  <si>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</si>
  <si>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</si>
  <si>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</si>
  <si>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</si>
  <si>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</si>
  <si>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</si>
  <si>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</si>
  <si>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</si>
  <si>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</si>
  <si>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</si>
  <si>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</si>
  <si>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</si>
  <si>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</si>
  <si>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</si>
  <si>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</si>
  <si>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</si>
  <si>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</si>
  <si>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</si>
  <si>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</si>
  <si>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</si>
  <si>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</si>
  <si>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</si>
  <si>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</si>
  <si>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</si>
  <si>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</si>
  <si>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</si>
  <si>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</si>
  <si>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</si>
  <si>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</si>
  <si>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</si>
  <si>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</si>
  <si>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</si>
  <si>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</si>
  <si>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</si>
  <si>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</si>
  <si>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</si>
  <si>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</si>
  <si>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</si>
  <si>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</si>
  <si>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</si>
  <si>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</si>
  <si>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</si>
  <si>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</si>
  <si>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</si>
  <si>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</si>
  <si>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</si>
  <si>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</si>
  <si>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</si>
  <si>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</si>
  <si>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</si>
  <si>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</si>
  <si>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</si>
  <si>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</si>
  <si>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</si>
  <si>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</si>
  <si>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</si>
  <si>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</si>
  <si>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</si>
  <si>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</si>
  <si>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</si>
  <si>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</si>
  <si>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</si>
  <si>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</si>
  <si>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</si>
  <si>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</si>
  <si>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</si>
  <si>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</si>
  <si>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</si>
  <si>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</si>
  <si>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</si>
  <si>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</si>
  <si>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</si>
  <si>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</si>
  <si>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</si>
  <si>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</si>
  <si>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</si>
  <si>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</si>
  <si>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</si>
  <si>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</si>
  <si>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</si>
  <si>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</si>
  <si>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</si>
  <si>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</si>
  <si>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</si>
  <si>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</si>
  <si>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</si>
  <si>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</si>
  <si>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</si>
  <si>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</si>
  <si>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</si>
  <si>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</si>
  <si>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</si>
  <si>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</si>
  <si>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</si>
  <si>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</si>
  <si>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</si>
  <si>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</si>
  <si>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</si>
  <si>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</si>
  <si>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</si>
  <si>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</si>
  <si>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</si>
  <si>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</si>
  <si>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</si>
  <si>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</si>
  <si>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</si>
  <si>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</si>
  <si>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</si>
  <si>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</si>
  <si>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</si>
  <si>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</si>
  <si>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</si>
  <si>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</si>
  <si>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</si>
  <si>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</si>
  <si>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</si>
  <si>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</si>
  <si>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</si>
  <si>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</si>
  <si>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</si>
  <si>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</si>
  <si>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</si>
  <si>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</si>
  <si>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</si>
  <si>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</si>
  <si>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</si>
  <si>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</si>
  <si>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</si>
  <si>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</si>
  <si>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</si>
  <si>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</si>
  <si>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</si>
  <si>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</si>
  <si>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</si>
  <si>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</si>
  <si>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</si>
  <si>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</si>
  <si>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</si>
  <si>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</si>
  <si>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</si>
  <si>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</si>
  <si>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</si>
  <si>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</si>
  <si>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</si>
  <si>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</si>
  <si>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</si>
  <si>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</si>
  <si>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</si>
  <si>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</si>
  <si>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</si>
  <si>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</si>
  <si>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</si>
  <si>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</si>
  <si>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</si>
  <si>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</si>
  <si>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</si>
  <si>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</si>
  <si>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</si>
  <si>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</si>
  <si>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</si>
  <si>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</si>
  <si>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</si>
  <si>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</si>
  <si>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</si>
  <si>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</si>
  <si>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</si>
  <si>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</si>
  <si>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</si>
  <si>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</si>
  <si>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</si>
  <si>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</si>
  <si>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</si>
  <si>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</si>
  <si>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</si>
  <si>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</si>
  <si>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</si>
  <si>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</si>
  <si>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</si>
  <si>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</si>
  <si>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</si>
  <si>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</si>
  <si>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</si>
  <si>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</si>
  <si>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</si>
  <si>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</si>
  <si>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</si>
  <si>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</si>
  <si>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</si>
  <si>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</si>
  <si>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</si>
  <si>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</si>
  <si>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</si>
  <si>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</si>
  <si>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</si>
  <si>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</si>
  <si>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</si>
  <si>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</si>
  <si>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</si>
  <si>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</si>
  <si>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</si>
  <si>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</si>
  <si>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</si>
  <si>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</si>
  <si>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</si>
  <si>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</si>
  <si>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</si>
  <si>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</si>
  <si>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</si>
  <si>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</si>
  <si>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</si>
  <si>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</si>
  <si>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</si>
  <si>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</si>
  <si>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</si>
  <si>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</si>
  <si>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</si>
  <si>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</si>
  <si>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</si>
  <si>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</si>
  <si>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</si>
  <si>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</si>
  <si>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</si>
  <si>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</si>
  <si>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</si>
  <si>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</si>
  <si>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</si>
  <si>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</si>
  <si>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</si>
  <si>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</si>
  <si>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</si>
  <si>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</si>
  <si>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</si>
  <si>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</si>
  <si>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</si>
  <si>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</si>
  <si>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</si>
  <si>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</si>
  <si>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</si>
  <si>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</si>
  <si>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</si>
  <si>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</si>
  <si>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</si>
  <si>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</si>
  <si>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</si>
  <si>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</si>
  <si>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</si>
  <si>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</si>
  <si>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</si>
  <si>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</si>
  <si>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</si>
  <si>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</si>
  <si>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</si>
  <si>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</si>
  <si>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</si>
  <si>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</si>
  <si>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</si>
  <si>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</si>
  <si>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</si>
  <si>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</si>
  <si>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</si>
  <si>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</si>
  <si>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</si>
  <si>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</si>
  <si>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</si>
  <si>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</si>
  <si>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</si>
  <si>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</si>
  <si>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</si>
  <si>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</si>
  <si>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</si>
  <si>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</si>
  <si>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</si>
  <si>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</si>
  <si>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</si>
  <si>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</si>
  <si>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</si>
  <si>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</si>
  <si>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</si>
  <si>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</si>
  <si>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</si>
  <si>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</si>
  <si>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</si>
  <si>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</si>
  <si>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</si>
  <si>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</si>
  <si>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</si>
  <si>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</si>
  <si>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</si>
  <si>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</si>
  <si>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</si>
  <si>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</si>
  <si>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</si>
  <si>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</si>
  <si>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</si>
  <si>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</si>
  <si>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</si>
  <si>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</si>
  <si>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</si>
  <si>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</si>
  <si>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</si>
  <si>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</si>
  <si>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</si>
  <si>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</si>
  <si>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</si>
  <si>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</si>
  <si>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</si>
  <si>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</si>
  <si>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</si>
  <si>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</si>
  <si>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</si>
  <si>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</si>
  <si>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</si>
  <si>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</si>
  <si>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</si>
  <si>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</si>
  <si>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</si>
  <si>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</si>
  <si>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</si>
  <si>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</si>
  <si>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</si>
  <si>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</si>
  <si>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</si>
  <si>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</si>
  <si>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</si>
  <si>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</si>
  <si>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</si>
  <si>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</si>
  <si>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</si>
  <si>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</si>
  <si>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</si>
  <si>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</si>
  <si>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</si>
  <si>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</si>
  <si>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</si>
  <si>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</si>
  <si>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</si>
  <si>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</si>
  <si>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</si>
  <si>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</si>
  <si>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</si>
  <si>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</si>
  <si>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</si>
  <si>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</si>
  <si>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</si>
  <si>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</si>
  <si>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</si>
  <si>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</si>
  <si>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</si>
  <si>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</si>
  <si>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</si>
  <si>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</si>
  <si>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</si>
  <si>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</si>
  <si>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</si>
  <si>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</si>
  <si>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</si>
  <si>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</si>
  <si>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</si>
  <si>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</si>
  <si>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</si>
  <si>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</si>
  <si>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</si>
  <si>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</si>
  <si>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</si>
  <si>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</si>
  <si>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</si>
  <si>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</si>
  <si>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</si>
  <si>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</si>
  <si>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</si>
  <si>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</si>
  <si>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</si>
  <si>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</si>
  <si>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</si>
  <si>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</si>
  <si>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</si>
  <si>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</si>
  <si>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</si>
  <si>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</si>
  <si>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</si>
  <si>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</si>
  <si>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</si>
  <si>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</si>
  <si>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</si>
  <si>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</si>
  <si>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</si>
  <si>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</si>
  <si>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</si>
  <si>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</si>
  <si>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</si>
  <si>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</si>
  <si>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</si>
  <si>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</si>
  <si>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</si>
  <si>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</si>
  <si>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</si>
  <si>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</si>
  <si>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</si>
  <si>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</si>
  <si>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</si>
  <si>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</si>
  <si>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</si>
  <si>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</si>
  <si>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</si>
  <si>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</si>
  <si>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</si>
  <si>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</si>
  <si>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</si>
  <si>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</si>
  <si>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</si>
  <si>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</si>
  <si>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</si>
  <si>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</si>
  <si>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</si>
  <si>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</si>
  <si>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</si>
  <si>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</si>
  <si>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</si>
  <si>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</si>
  <si>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</si>
  <si>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</si>
  <si>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</si>
  <si>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</si>
  <si>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</si>
  <si>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</si>
  <si>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</si>
  <si>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</si>
  <si>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</si>
  <si>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</si>
  <si>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</si>
  <si>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</si>
  <si>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</si>
  <si>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</si>
  <si>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</si>
  <si>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</si>
  <si>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</si>
  <si>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</si>
  <si>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</si>
  <si>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</si>
  <si>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</si>
  <si>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</si>
  <si>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</si>
  <si>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</si>
  <si>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</si>
  <si>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</si>
  <si>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</si>
  <si>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</si>
  <si>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</si>
  <si>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</si>
  <si>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</si>
  <si>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</si>
  <si>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</si>
  <si>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</si>
  <si>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</si>
  <si>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</si>
  <si>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</si>
  <si>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</si>
  <si>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</si>
  <si>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</si>
  <si>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</si>
  <si>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</si>
  <si>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</si>
  <si>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</si>
  <si>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</si>
  <si>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</si>
  <si>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</si>
  <si>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</si>
  <si>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</si>
  <si>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</si>
  <si>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</si>
  <si>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</si>
  <si>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</si>
  <si>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</si>
  <si>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</si>
  <si>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</si>
  <si>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</si>
  <si>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</si>
  <si>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</si>
  <si>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</si>
  <si>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</si>
  <si>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</si>
  <si>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</si>
  <si>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</si>
  <si>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</si>
  <si>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</si>
  <si>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</si>
  <si>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</si>
  <si>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</si>
  <si>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</si>
  <si>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</si>
  <si>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</si>
  <si>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</si>
  <si>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</si>
  <si>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</si>
  <si>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</si>
  <si>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</si>
  <si>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</si>
  <si>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</si>
  <si>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</si>
  <si>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</si>
  <si>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</si>
  <si>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</si>
  <si>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</si>
  <si>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</si>
  <si>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</si>
  <si>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</si>
  <si>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</si>
  <si>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</si>
  <si>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</si>
  <si>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</si>
  <si>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</si>
  <si>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</si>
  <si>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</si>
  <si>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</si>
  <si>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</si>
  <si>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</si>
  <si>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</si>
  <si>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</si>
  <si>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</si>
  <si>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</si>
  <si>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</si>
  <si>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</si>
  <si>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</si>
  <si>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</si>
  <si>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</si>
  <si>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</si>
  <si>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</si>
  <si>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</si>
  <si>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</si>
  <si>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</si>
  <si>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</si>
  <si>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</si>
  <si>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</si>
  <si>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</si>
  <si>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</si>
  <si>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</si>
  <si>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</si>
  <si>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</si>
  <si>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</si>
  <si>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</si>
  <si>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</si>
  <si>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</si>
  <si>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</si>
  <si>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</si>
  <si>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</si>
  <si>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</si>
  <si>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</si>
  <si>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</si>
  <si>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</si>
  <si>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</si>
  <si>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</si>
  <si>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</si>
  <si>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</si>
  <si>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</si>
  <si>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</si>
  <si>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</si>
  <si>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</si>
  <si>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</si>
  <si>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</si>
  <si>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</si>
  <si>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</si>
  <si>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</si>
  <si>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</si>
  <si>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</si>
  <si>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</si>
  <si>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</si>
  <si>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</si>
  <si>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</si>
  <si>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</si>
  <si>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</si>
  <si>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</si>
  <si>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</si>
  <si>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</si>
  <si>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</si>
  <si>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</si>
  <si>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</si>
  <si>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</si>
  <si>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</si>
  <si>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</si>
  <si>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</si>
  <si>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</si>
  <si>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</si>
  <si>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</si>
  <si>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</si>
  <si>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</si>
  <si>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</si>
  <si>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</si>
  <si>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</si>
  <si>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</si>
  <si>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</si>
  <si>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</si>
  <si>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</si>
  <si>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</si>
  <si>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</si>
  <si>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</si>
  <si>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</si>
  <si>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</si>
  <si>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</si>
  <si>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</si>
  <si>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</si>
  <si>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</si>
  <si>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</si>
  <si>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</si>
  <si>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</si>
  <si>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</si>
  <si>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</si>
  <si>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</si>
  <si>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</si>
  <si>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</si>
  <si>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</si>
  <si>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</si>
  <si>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</si>
  <si>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</si>
  <si>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</si>
  <si>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</si>
  <si>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</si>
  <si>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</si>
  <si>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</si>
  <si>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</si>
  <si>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</si>
  <si>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</si>
  <si>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</si>
  <si>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</si>
  <si>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</si>
  <si>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</si>
  <si>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</si>
  <si>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</si>
  <si>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</si>
  <si>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</si>
  <si>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</si>
  <si>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</si>
  <si>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</si>
  <si>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</si>
  <si>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</si>
  <si>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</si>
  <si>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</si>
  <si>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</si>
  <si>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</si>
  <si>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</si>
  <si>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</si>
  <si>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</si>
  <si>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</si>
  <si>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</si>
  <si>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</si>
  <si>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</si>
  <si>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</si>
  <si>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</si>
  <si>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</si>
  <si>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</si>
  <si>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</si>
  <si>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</si>
  <si>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</si>
  <si>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</si>
  <si>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</si>
  <si>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</si>
  <si>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</si>
  <si>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</si>
  <si>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</si>
  <si>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</si>
  <si>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</si>
  <si>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</si>
  <si>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</si>
  <si>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</si>
  <si>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</si>
  <si>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</si>
  <si>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</si>
  <si>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</si>
  <si>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</si>
  <si>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</si>
  <si>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</si>
  <si>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</si>
  <si>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</si>
  <si>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</si>
  <si>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</si>
  <si>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</si>
  <si>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</si>
  <si>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</si>
  <si>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</si>
  <si>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</si>
  <si>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</si>
  <si>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</si>
  <si>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</si>
  <si>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</si>
  <si>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</si>
  <si>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</si>
  <si>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</si>
  <si>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</si>
  <si>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</si>
  <si>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</si>
  <si>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</si>
  <si>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</si>
  <si>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</si>
  <si>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</si>
  <si>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</si>
  <si>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</si>
  <si>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</si>
  <si>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</si>
  <si>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</si>
  <si>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</si>
  <si>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</si>
  <si>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</si>
  <si>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</si>
  <si>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</si>
  <si>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</si>
  <si>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</si>
  <si>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</si>
  <si>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</si>
  <si>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</si>
  <si>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</si>
  <si>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</si>
  <si>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</si>
  <si>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</si>
  <si>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</si>
  <si>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</si>
  <si>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</si>
  <si>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</si>
  <si>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</si>
  <si>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</si>
  <si>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</si>
  <si>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</si>
  <si>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</si>
  <si>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</si>
  <si>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</si>
  <si>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</si>
  <si>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</si>
  <si>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</si>
  <si>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</si>
  <si>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</si>
  <si>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</si>
  <si>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</si>
  <si>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</si>
  <si>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</si>
  <si>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</si>
  <si>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</si>
  <si>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</si>
  <si>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</si>
  <si>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</si>
  <si>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</si>
  <si>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</si>
  <si>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</si>
  <si>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</si>
  <si>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</si>
  <si>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</si>
  <si>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</si>
  <si>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</si>
  <si>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</si>
  <si>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</si>
  <si>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</si>
  <si>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</si>
  <si>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</si>
  <si>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</si>
  <si>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</si>
  <si>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</si>
  <si>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</si>
  <si>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</si>
  <si>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</si>
  <si>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</si>
  <si>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</si>
  <si>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</si>
  <si>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</si>
  <si>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</si>
  <si>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</si>
  <si>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</si>
  <si>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</si>
  <si>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</si>
  <si>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</si>
  <si>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</si>
  <si>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</si>
  <si>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</si>
  <si>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</si>
  <si>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</si>
  <si>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</si>
  <si>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</si>
  <si>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</si>
  <si>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</si>
  <si>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</si>
  <si>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</si>
  <si>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</si>
  <si>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</si>
  <si>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</si>
  <si>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</si>
  <si>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</si>
  <si>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</si>
  <si>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</si>
  <si>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</si>
  <si>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</si>
  <si>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</si>
  <si>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</si>
  <si>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</si>
  <si>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</si>
  <si>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</si>
  <si>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</si>
  <si>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</si>
  <si>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</si>
  <si>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</si>
  <si>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</si>
  <si>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</si>
  <si>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</si>
  <si>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</si>
  <si>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</si>
  <si>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</si>
  <si>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</si>
  <si>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</si>
  <si>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</si>
  <si>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</si>
  <si>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</si>
  <si>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</si>
  <si>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</si>
  <si>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</si>
  <si>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</si>
  <si>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</si>
  <si>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</si>
  <si>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</si>
  <si>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</si>
  <si>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</si>
  <si>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</si>
  <si>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</si>
  <si>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</si>
  <si>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</si>
  <si>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</si>
  <si>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</si>
  <si>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</si>
  <si>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</si>
  <si>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</si>
  <si>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</si>
  <si>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</si>
  <si>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</si>
  <si>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</si>
  <si>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</si>
  <si>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</si>
  <si>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</si>
  <si>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</si>
  <si>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</si>
  <si>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</si>
  <si>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</si>
  <si>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</si>
  <si>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</si>
  <si>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</si>
  <si>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</si>
  <si>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</si>
  <si>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</si>
  <si>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</si>
  <si>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</si>
  <si>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</si>
  <si>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</si>
  <si>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</si>
  <si>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</si>
  <si>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</si>
  <si>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</si>
  <si>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</si>
  <si>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</si>
  <si>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</si>
  <si>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</si>
  <si>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</si>
  <si>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</si>
  <si>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</si>
  <si>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</si>
  <si>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</si>
  <si>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</si>
  <si>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</si>
  <si>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</si>
  <si>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</si>
  <si>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</si>
  <si>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</si>
  <si>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</si>
  <si>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</si>
  <si>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</si>
  <si>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</si>
  <si>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</si>
  <si>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</si>
  <si>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</si>
  <si>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</si>
  <si>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</si>
  <si>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</si>
  <si>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</si>
  <si>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</si>
  <si>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</si>
  <si>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</si>
  <si>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</si>
  <si>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</si>
  <si>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</si>
  <si>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</si>
  <si>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</si>
  <si>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</si>
  <si>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</si>
  <si>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</si>
  <si>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</si>
  <si>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</si>
  <si>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</si>
  <si>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</si>
  <si>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</si>
  <si>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</si>
  <si>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</si>
  <si>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</si>
  <si>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</si>
  <si>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</si>
  <si>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</si>
  <si>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</si>
  <si>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</si>
  <si>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</si>
  <si>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</si>
  <si>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</si>
  <si>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</si>
  <si>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</si>
  <si>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</si>
  <si>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</si>
  <si>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</si>
  <si>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</si>
  <si>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</si>
  <si>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</si>
  <si>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</si>
  <si>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</si>
  <si>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</si>
  <si>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</si>
  <si>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</si>
  <si>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</si>
  <si>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</si>
  <si>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</si>
  <si>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</si>
  <si>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</si>
  <si>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</si>
  <si>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</si>
  <si>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</si>
  <si>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</si>
  <si>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</si>
  <si>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</si>
  <si>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</si>
  <si>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</si>
  <si>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</si>
  <si>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</si>
  <si>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</si>
  <si>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</si>
  <si>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</si>
  <si>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</si>
  <si>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</si>
  <si>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</si>
  <si>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</si>
  <si>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</si>
  <si>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</si>
  <si>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</si>
  <si>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</si>
  <si>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</si>
  <si>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</si>
  <si>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</si>
  <si>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</si>
  <si>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</si>
  <si>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</si>
  <si>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</si>
  <si>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</si>
  <si>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</si>
  <si>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</si>
  <si>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</si>
  <si>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</si>
  <si>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</si>
  <si>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</si>
  <si>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</si>
  <si>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</si>
  <si>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</si>
  <si>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</si>
  <si>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</si>
  <si>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</si>
  <si>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</si>
  <si>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</si>
  <si>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</si>
  <si>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</si>
  <si>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</si>
  <si>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</si>
  <si>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</si>
  <si>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</si>
  <si>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</si>
  <si>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</si>
  <si>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</si>
  <si>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</si>
  <si>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</si>
  <si>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</si>
  <si>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</si>
  <si>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</si>
  <si>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</si>
  <si>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</si>
  <si>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</si>
  <si>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</si>
  <si>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</si>
  <si>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</si>
  <si>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</si>
  <si>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</si>
  <si>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</si>
  <si>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</si>
  <si>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</si>
  <si>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</si>
  <si>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</si>
  <si>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</si>
  <si>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</si>
  <si>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</si>
  <si>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</si>
  <si>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</si>
  <si>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</si>
  <si>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</si>
  <si>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</si>
  <si>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</si>
  <si>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</si>
  <si>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</si>
  <si>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</si>
  <si>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</si>
  <si>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</si>
  <si>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</si>
  <si>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</si>
  <si>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</si>
  <si>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</si>
  <si>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</si>
  <si>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</si>
  <si>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</si>
  <si>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</si>
  <si>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</si>
  <si>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</si>
  <si>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</si>
  <si>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</si>
  <si>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</si>
  <si>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</si>
  <si>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</si>
  <si>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</si>
  <si>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</si>
  <si>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</si>
  <si>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</si>
  <si>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</si>
  <si>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</si>
  <si>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</si>
  <si>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</si>
  <si>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</si>
  <si>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</si>
  <si>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</si>
  <si>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</si>
  <si>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</si>
  <si>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</si>
  <si>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</si>
  <si>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</si>
  <si>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</si>
  <si>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</si>
  <si>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</si>
  <si>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</si>
  <si>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</si>
  <si>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</si>
  <si>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</si>
  <si>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</si>
  <si>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</si>
  <si>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</si>
  <si>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</si>
  <si>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</si>
  <si>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</si>
  <si>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</si>
  <si>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</si>
  <si>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</si>
  <si>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</si>
  <si>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</si>
  <si>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</si>
  <si>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</si>
  <si>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</si>
  <si>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</si>
  <si>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</si>
  <si>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</si>
  <si>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</si>
  <si>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</si>
  <si>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</si>
  <si>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</si>
  <si>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</si>
  <si>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</si>
  <si>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</si>
  <si>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</si>
  <si>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</si>
  <si>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</si>
  <si>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</si>
  <si>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</si>
  <si>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</si>
  <si>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</si>
  <si>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</si>
  <si>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</si>
  <si>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</si>
  <si>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</si>
  <si>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</si>
  <si>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</si>
  <si>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</si>
  <si>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</si>
  <si>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</si>
  <si>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</si>
  <si>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</si>
  <si>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</si>
  <si>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</si>
  <si>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</si>
  <si>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</si>
  <si>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</si>
  <si>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</si>
  <si>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</si>
  <si>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</si>
  <si>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</si>
  <si>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</si>
  <si>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</si>
  <si>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</si>
  <si>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</si>
  <si>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</si>
  <si>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</si>
  <si>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</si>
  <si>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</si>
  <si>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</si>
  <si>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</si>
  <si>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</si>
  <si>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</si>
  <si>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</si>
  <si>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</si>
  <si>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</si>
  <si>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</si>
  <si>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</si>
  <si>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</si>
  <si>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</si>
  <si>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</si>
  <si>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</si>
  <si>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</si>
  <si>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</si>
  <si>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</si>
  <si>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</si>
  <si>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</si>
  <si>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</si>
  <si>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</si>
  <si>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</si>
  <si>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</si>
  <si>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</si>
  <si>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</si>
  <si>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</si>
  <si>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</si>
  <si>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</si>
  <si>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</si>
  <si>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</si>
  <si>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</si>
  <si>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</si>
  <si>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</si>
  <si>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</si>
  <si>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</si>
  <si>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</si>
  <si>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</si>
  <si>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</si>
  <si>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</si>
  <si>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</si>
  <si>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</si>
  <si>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</si>
  <si>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</si>
  <si>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</si>
  <si>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</si>
  <si>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</si>
  <si>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</si>
  <si>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</si>
  <si>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</si>
  <si>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</si>
  <si>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</si>
  <si>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</si>
  <si>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</si>
  <si>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</si>
  <si>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</si>
  <si>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</si>
  <si>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</si>
  <si>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</si>
  <si>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</si>
  <si>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</si>
  <si>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</si>
  <si>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</si>
  <si>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</si>
  <si>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</si>
  <si>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</si>
  <si>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</si>
  <si>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</si>
  <si>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</si>
  <si>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</si>
  <si>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</si>
  <si>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</si>
  <si>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</si>
  <si>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</si>
  <si>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</si>
  <si>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</si>
  <si>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</si>
  <si>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</si>
  <si>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</si>
  <si>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</si>
  <si>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</si>
  <si>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</si>
  <si>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</si>
  <si>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</si>
  <si>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</si>
  <si>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</si>
  <si>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</si>
  <si>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</si>
  <si>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</si>
  <si>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</si>
  <si>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</si>
  <si>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</si>
  <si>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</si>
  <si>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</si>
  <si>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</si>
  <si>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</si>
  <si>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</si>
  <si>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</si>
  <si>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</si>
  <si>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</si>
  <si>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</si>
  <si>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</si>
  <si>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</si>
  <si>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</si>
  <si>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</si>
  <si>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</si>
  <si>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</si>
  <si>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</si>
  <si>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</si>
  <si>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</si>
  <si>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</si>
  <si>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</si>
  <si>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</si>
  <si>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</si>
  <si>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</si>
  <si>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</si>
  <si>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</si>
  <si>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</si>
  <si>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</si>
  <si>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</si>
  <si>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</si>
  <si>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</si>
  <si>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</si>
  <si>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</si>
  <si>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</si>
  <si>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</si>
  <si>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</si>
  <si>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</si>
  <si>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</si>
  <si>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</si>
  <si>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</si>
  <si>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</si>
  <si>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</si>
  <si>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</si>
  <si>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</si>
  <si>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</si>
  <si>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</si>
  <si>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</si>
  <si>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</si>
  <si>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</si>
  <si>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</si>
  <si>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</si>
  <si>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</si>
  <si>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</si>
  <si>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</si>
  <si>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</si>
  <si>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</si>
  <si>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</si>
  <si>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</si>
  <si>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</si>
  <si>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</si>
  <si>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</si>
  <si>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</si>
  <si>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</si>
  <si>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</si>
  <si>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</si>
  <si>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</si>
  <si>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</si>
  <si>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</si>
  <si>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</si>
  <si>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</si>
  <si>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</si>
  <si>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</si>
  <si>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</si>
  <si>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</si>
  <si>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</si>
  <si>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</si>
  <si>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</si>
  <si>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</si>
  <si>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</si>
  <si>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</si>
  <si>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</si>
  <si>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</si>
  <si>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</si>
  <si>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</si>
  <si>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</si>
  <si>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</si>
  <si>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</si>
  <si>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</si>
  <si>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</si>
  <si>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</si>
  <si>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</si>
  <si>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</si>
  <si>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</si>
  <si>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</si>
  <si>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</si>
  <si>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</si>
  <si>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</si>
  <si>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</si>
  <si>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</si>
  <si>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</si>
  <si>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</si>
  <si>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</si>
  <si>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</si>
  <si>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</si>
  <si>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</si>
  <si>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</si>
  <si>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</si>
  <si>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</si>
  <si>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</si>
  <si>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</si>
  <si>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</si>
  <si>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</si>
  <si>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</si>
  <si>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</si>
  <si>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</si>
  <si>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</si>
  <si>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</si>
  <si>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</si>
  <si>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</si>
  <si>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</si>
  <si>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</si>
  <si>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</si>
  <si>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</si>
  <si>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</si>
  <si>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</si>
  <si>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</si>
  <si>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</si>
  <si>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</si>
  <si>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</si>
  <si>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</si>
  <si>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</si>
  <si>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</si>
  <si>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</si>
  <si>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</si>
  <si>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</si>
  <si>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</si>
  <si>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</si>
  <si>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</si>
  <si>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</si>
  <si>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</si>
  <si>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</si>
  <si>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</si>
  <si>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</si>
  <si>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</si>
  <si>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</si>
  <si>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</si>
  <si>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</si>
  <si>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</si>
  <si>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</si>
  <si>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</si>
  <si>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</si>
  <si>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</si>
  <si>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</si>
  <si>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</si>
  <si>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</si>
  <si>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</si>
  <si>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</si>
  <si>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</si>
  <si>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</si>
  <si>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</si>
  <si>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</si>
  <si>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</si>
  <si>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</si>
  <si>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</si>
  <si>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</si>
  <si>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</si>
  <si>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</si>
  <si>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</si>
  <si>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</si>
  <si>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</si>
  <si>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</si>
  <si>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</si>
  <si>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</si>
  <si>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</si>
  <si>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</si>
  <si>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</si>
  <si>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</si>
  <si>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</si>
  <si>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</si>
  <si>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</si>
  <si>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</si>
  <si>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</si>
  <si>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</si>
  <si>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</si>
  <si>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</si>
  <si>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</si>
  <si>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</si>
  <si>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</si>
  <si>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</si>
  <si>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</si>
  <si>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</si>
  <si>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</si>
  <si>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</si>
  <si>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</si>
  <si>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</si>
  <si>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</si>
  <si>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</si>
  <si>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</si>
  <si>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</si>
  <si>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</si>
  <si>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</si>
  <si>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</si>
  <si>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</si>
  <si>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</si>
  <si>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</si>
  <si>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</si>
  <si>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</si>
  <si>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</si>
  <si>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</si>
  <si>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</si>
  <si>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</si>
  <si>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</si>
  <si>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</si>
  <si>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</si>
  <si>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</si>
  <si>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</si>
  <si>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</si>
  <si>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</si>
  <si>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</si>
  <si>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</si>
  <si>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</si>
  <si>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</si>
  <si>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</si>
  <si>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</si>
  <si>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</si>
  <si>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</si>
  <si>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</si>
  <si>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</si>
  <si>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</si>
  <si>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</si>
  <si>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</si>
  <si>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</si>
  <si>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</si>
  <si>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</si>
  <si>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</si>
  <si>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</si>
  <si>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</si>
  <si>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</si>
  <si>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</si>
  <si>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</si>
  <si>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</si>
  <si>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</si>
  <si>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</si>
  <si>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</si>
  <si>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</si>
  <si>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</si>
  <si>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</si>
  <si>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</si>
  <si>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</si>
  <si>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</si>
  <si>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</si>
  <si>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</si>
  <si>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</si>
  <si>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</si>
  <si>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</si>
  <si>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</si>
  <si>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</si>
  <si>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</si>
  <si>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</si>
  <si>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</si>
  <si>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</si>
  <si>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</si>
  <si>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</si>
  <si>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</si>
  <si>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</si>
  <si>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</si>
  <si>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</si>
  <si>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</si>
  <si>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</si>
  <si>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</si>
  <si>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</si>
  <si>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</si>
  <si>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</si>
  <si>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</si>
  <si>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</si>
  <si>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</si>
  <si>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</si>
  <si>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</si>
  <si>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</si>
  <si>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</si>
  <si>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</si>
  <si>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</si>
  <si>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</si>
  <si>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</si>
  <si>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</si>
  <si>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</si>
  <si>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</si>
  <si>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</si>
  <si>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</si>
  <si>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</si>
  <si>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</si>
  <si>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</si>
  <si>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</si>
  <si>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</si>
  <si>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</si>
  <si>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</si>
  <si>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</si>
  <si>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</si>
  <si>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</si>
  <si>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</si>
  <si>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</si>
  <si>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</si>
  <si>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</si>
  <si>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</si>
  <si>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</si>
  <si>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</si>
  <si>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</si>
  <si>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</si>
  <si>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</si>
  <si>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</si>
  <si>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</si>
  <si>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</si>
  <si>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</si>
  <si>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</si>
  <si>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</si>
  <si>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</si>
  <si>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</si>
  <si>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</si>
  <si>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</si>
  <si>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</si>
  <si>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</si>
  <si>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</si>
  <si>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</si>
  <si>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</si>
  <si>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</si>
  <si>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</si>
  <si>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</si>
  <si>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</si>
  <si>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</si>
  <si>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</si>
  <si>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</si>
  <si>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</si>
  <si>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</si>
  <si>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</si>
  <si>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</si>
  <si>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</si>
  <si>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</si>
  <si>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</si>
  <si>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</si>
  <si>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</si>
  <si>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</si>
  <si>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</si>
  <si>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</si>
  <si>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</si>
  <si>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</si>
  <si>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</si>
  <si>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</si>
  <si>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</si>
  <si>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</si>
  <si>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</si>
  <si>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</si>
  <si>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</si>
  <si>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</si>
  <si>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</si>
  <si>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</si>
  <si>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</si>
  <si>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</si>
  <si>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</si>
  <si>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</si>
  <si>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</si>
  <si>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</si>
  <si>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</si>
  <si>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</si>
  <si>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</si>
  <si>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</si>
  <si>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</si>
  <si>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</si>
  <si>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</si>
  <si>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</si>
  <si>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</si>
  <si>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</si>
  <si>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</si>
  <si>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</si>
  <si>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</si>
  <si>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</si>
  <si>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</si>
  <si>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</si>
  <si>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</si>
  <si>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</si>
  <si>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</si>
  <si>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</si>
  <si>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</si>
  <si>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</si>
  <si>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</si>
  <si>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</si>
  <si>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</si>
  <si>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</si>
  <si>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</si>
  <si>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</si>
  <si>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</si>
  <si>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</si>
  <si>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</si>
  <si>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</si>
  <si>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</si>
  <si>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</si>
  <si>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</si>
  <si>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</si>
  <si>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</si>
  <si>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</si>
  <si>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</si>
  <si>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</si>
  <si>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</si>
  <si>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</si>
  <si>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</si>
  <si>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</si>
  <si>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</si>
  <si>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</si>
  <si>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</si>
  <si>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</si>
  <si>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</si>
  <si>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</si>
  <si>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</si>
  <si>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</si>
  <si>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</si>
  <si>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</si>
  <si>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</si>
  <si>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</si>
  <si>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</si>
  <si>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</si>
  <si>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</si>
  <si>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</si>
  <si>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</si>
  <si>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</si>
  <si>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</si>
  <si>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</si>
  <si>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</si>
  <si>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</si>
  <si>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</si>
  <si>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</si>
  <si>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</si>
  <si>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</si>
  <si>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</si>
  <si>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</si>
  <si>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</si>
  <si>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</si>
  <si>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</si>
  <si>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</si>
  <si>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</si>
  <si>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</si>
  <si>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</si>
  <si>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</si>
  <si>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</si>
  <si>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</si>
  <si>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</si>
  <si>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</si>
  <si>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</si>
  <si>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</si>
  <si>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</si>
  <si>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</si>
  <si>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</si>
  <si>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</si>
  <si>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</si>
  <si>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</si>
  <si>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</si>
  <si>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</si>
  <si>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</si>
  <si>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</si>
  <si>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</si>
  <si>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</si>
  <si>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</si>
  <si>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</si>
  <si>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</si>
  <si>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</si>
  <si>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</si>
  <si>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</si>
  <si>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</si>
  <si>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</si>
  <si>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</si>
  <si>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</si>
  <si>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</si>
  <si>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</si>
  <si>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</si>
  <si>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</si>
  <si>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</si>
  <si>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</si>
  <si>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</si>
  <si>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</si>
  <si>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</si>
  <si>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</si>
  <si>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</si>
  <si>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</si>
  <si>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</si>
  <si>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</si>
  <si>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</si>
  <si>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</si>
  <si>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</si>
  <si>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</si>
  <si>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</si>
  <si>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</si>
  <si>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</si>
  <si>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</si>
  <si>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</si>
  <si>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</si>
  <si>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</si>
  <si>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</si>
  <si>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</si>
  <si>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</si>
  <si>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</si>
  <si>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</si>
  <si>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</si>
  <si>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</si>
  <si>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</si>
  <si>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</si>
  <si>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</si>
  <si>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</si>
  <si>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</si>
  <si>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</si>
  <si>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</si>
  <si>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</si>
  <si>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</si>
  <si>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</si>
  <si>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</si>
  <si>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</si>
  <si>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</si>
  <si>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</si>
  <si>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</si>
  <si>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</si>
  <si>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</si>
  <si>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</si>
  <si>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</si>
  <si>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</si>
  <si>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</si>
  <si>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</si>
  <si>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</si>
  <si>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</si>
  <si>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</si>
  <si>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</si>
  <si>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</si>
  <si>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</si>
  <si>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</si>
  <si>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</si>
  <si>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</si>
  <si>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</si>
  <si>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</si>
  <si>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</si>
  <si>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</si>
  <si>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</si>
  <si>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</si>
  <si>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</si>
  <si>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</si>
  <si>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</si>
  <si>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</si>
  <si>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</si>
  <si>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</si>
  <si>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</si>
  <si>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</si>
  <si>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</si>
  <si>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</si>
  <si>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</si>
  <si>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</si>
  <si>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</si>
  <si>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</si>
  <si>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</si>
  <si>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</si>
  <si>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</si>
  <si>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</si>
  <si>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</si>
  <si>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</si>
  <si>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</si>
  <si>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</si>
  <si>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</si>
  <si>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</si>
  <si>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</si>
  <si>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</si>
  <si>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</si>
  <si>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</si>
  <si>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</si>
  <si>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</si>
  <si>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</si>
  <si>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</si>
  <si>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</si>
  <si>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</si>
  <si>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</si>
  <si>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</si>
  <si>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</si>
  <si>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</si>
  <si>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</si>
  <si>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</si>
  <si>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</si>
  <si>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</si>
  <si>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</si>
  <si>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</si>
  <si>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</si>
  <si>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</si>
  <si>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</si>
  <si>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</si>
  <si>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</si>
  <si>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</si>
  <si>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</si>
  <si>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</si>
  <si>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</si>
  <si>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</si>
  <si>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</si>
  <si>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</si>
  <si>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</si>
  <si>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</si>
  <si>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</si>
  <si>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</si>
  <si>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</si>
  <si>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</si>
  <si>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</si>
  <si>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</si>
  <si>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</si>
  <si>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</si>
  <si>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</si>
  <si>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</si>
  <si>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</si>
  <si>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</si>
  <si>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</si>
  <si>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</si>
  <si>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</si>
  <si>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</si>
  <si>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</si>
  <si>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</si>
  <si>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</si>
  <si>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</si>
  <si>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</si>
  <si>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</si>
  <si>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</si>
  <si>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</si>
  <si>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</si>
  <si>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</si>
  <si>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</si>
  <si>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</si>
  <si>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</si>
  <si>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</si>
  <si>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</si>
  <si>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</si>
  <si>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</si>
  <si>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</si>
  <si>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</si>
  <si>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</si>
  <si>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</si>
  <si>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</si>
  <si>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</si>
  <si>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</si>
  <si>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</si>
  <si>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</si>
  <si>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</si>
  <si>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</si>
  <si>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</si>
  <si>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</si>
  <si>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</si>
  <si>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</si>
  <si>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</si>
  <si>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</si>
  <si>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</si>
  <si>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</si>
  <si>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</si>
  <si>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</si>
  <si>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</si>
  <si>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</si>
  <si>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</si>
  <si>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</si>
  <si>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</si>
  <si>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</si>
  <si>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</si>
  <si>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</si>
  <si>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</si>
  <si>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</si>
  <si>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</si>
  <si>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</si>
  <si>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</si>
  <si>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</si>
  <si>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</si>
  <si>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</si>
  <si>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</si>
  <si>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</si>
  <si>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</si>
  <si>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</si>
  <si>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</si>
  <si>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</si>
  <si>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</si>
  <si>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</si>
  <si>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</si>
  <si>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</si>
  <si>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</si>
  <si>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</si>
  <si>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</si>
  <si>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</si>
  <si>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</si>
  <si>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</si>
  <si>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</si>
  <si>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</si>
  <si>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</si>
  <si>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</si>
  <si>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</si>
  <si>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</si>
  <si>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</si>
  <si>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</si>
  <si>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</si>
  <si>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</si>
  <si>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</si>
  <si>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</si>
  <si>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</si>
  <si>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</si>
  <si>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</si>
  <si>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</si>
  <si>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</si>
  <si>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</si>
  <si>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</si>
  <si>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</si>
  <si>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</si>
  <si>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</si>
  <si>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</si>
  <si>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</si>
  <si>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</si>
  <si>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</si>
  <si>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</si>
  <si>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</si>
  <si>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</si>
  <si>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</si>
  <si>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</si>
  <si>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</si>
  <si>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</si>
  <si>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</si>
  <si>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</si>
  <si>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</si>
  <si>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</si>
  <si>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</si>
  <si>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</si>
  <si>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</si>
  <si>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</si>
  <si>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</si>
  <si>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</si>
  <si>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</si>
  <si>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</si>
  <si>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</si>
  <si>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</si>
  <si>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</si>
  <si>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</si>
  <si>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</si>
  <si>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</si>
  <si>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</si>
  <si>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</si>
  <si>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</si>
  <si>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</si>
  <si>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</si>
  <si>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</si>
  <si>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</si>
  <si>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</si>
  <si>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</si>
  <si>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</si>
  <si>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</si>
  <si>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</si>
  <si>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</si>
  <si>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</si>
  <si>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</si>
  <si>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</si>
  <si>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</si>
  <si>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</si>
  <si>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</si>
  <si>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</si>
  <si>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</si>
  <si>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</si>
  <si>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</si>
  <si>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</si>
  <si>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</si>
  <si>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</si>
  <si>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</si>
  <si>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</si>
  <si>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</si>
  <si>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</si>
  <si>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</si>
  <si>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</si>
  <si>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</si>
  <si>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</si>
  <si>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</si>
  <si>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</si>
  <si>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</si>
  <si>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</si>
  <si>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</si>
  <si>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</si>
  <si>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</si>
  <si>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</si>
  <si>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</si>
  <si>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</si>
  <si>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</si>
  <si>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</si>
  <si>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</si>
  <si>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</si>
  <si>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</si>
  <si>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</si>
  <si>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</si>
  <si>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</si>
  <si>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</si>
  <si>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</si>
  <si>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</si>
  <si>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</si>
  <si>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</si>
  <si>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</si>
  <si>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</si>
  <si>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</si>
  <si>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</si>
  <si>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</si>
  <si>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</si>
  <si>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</si>
  <si>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</si>
  <si>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</si>
  <si>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</si>
  <si>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</si>
  <si>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</si>
  <si>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</si>
  <si>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</si>
  <si>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</si>
  <si>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</si>
  <si>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</si>
  <si>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</si>
  <si>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</si>
  <si>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</si>
  <si>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</si>
  <si>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</si>
  <si>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</si>
  <si>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</si>
  <si>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</si>
  <si>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</si>
  <si>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</si>
  <si>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</si>
  <si>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</si>
  <si>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</si>
  <si>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</si>
  <si>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</si>
  <si>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</si>
  <si>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</si>
  <si>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</si>
  <si>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</si>
  <si>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</si>
  <si>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</si>
  <si>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</si>
  <si>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</si>
  <si>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</si>
  <si>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</si>
  <si>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</si>
  <si>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</si>
  <si>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</si>
  <si>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</si>
  <si>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</si>
  <si>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</si>
  <si>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</si>
  <si>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</si>
  <si>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</si>
  <si>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</si>
  <si>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</si>
  <si>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</si>
  <si>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</si>
  <si>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</si>
  <si>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</si>
  <si>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</si>
  <si>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</si>
  <si>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</si>
  <si>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</si>
  <si>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</si>
  <si>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</si>
  <si>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</si>
  <si>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</si>
  <si>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</si>
  <si>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</si>
  <si>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</si>
  <si>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</si>
  <si>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</si>
  <si>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</si>
  <si>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</si>
  <si>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</si>
  <si>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</si>
  <si>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</si>
  <si>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</si>
  <si>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</si>
  <si>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</si>
  <si>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</si>
  <si>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</si>
  <si>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</si>
  <si>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</si>
  <si>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</si>
  <si>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</si>
  <si>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</si>
  <si>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</si>
  <si>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</si>
  <si>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</si>
  <si>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</si>
  <si>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</si>
  <si>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</si>
  <si>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</si>
  <si>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</si>
  <si>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</si>
  <si>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</si>
  <si>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</si>
  <si>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</si>
  <si>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</si>
  <si>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</si>
  <si>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</si>
  <si>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</si>
  <si>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</si>
  <si>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</si>
  <si>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</si>
  <si>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</si>
  <si>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</si>
  <si>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</si>
  <si>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</si>
  <si>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</si>
  <si>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</si>
  <si>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</si>
  <si>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</si>
  <si>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</si>
  <si>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</si>
  <si>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</si>
  <si>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</si>
  <si>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</si>
  <si>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</si>
  <si>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</si>
  <si>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</si>
  <si>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</si>
  <si>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</si>
  <si>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</si>
  <si>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</si>
  <si>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</si>
  <si>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</si>
  <si>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</si>
  <si>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</si>
  <si>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</si>
  <si>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</si>
  <si>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</si>
  <si>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</si>
  <si>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</si>
  <si>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</si>
  <si>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</si>
  <si>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</si>
  <si>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</si>
  <si>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</si>
  <si>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</si>
  <si>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</si>
  <si>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</si>
  <si>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</si>
  <si>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</si>
  <si>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</si>
  <si>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</si>
  <si>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</si>
  <si>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</si>
  <si>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</si>
  <si>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</si>
  <si>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</si>
  <si>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</si>
  <si>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</si>
  <si>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</si>
  <si>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</si>
  <si>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</si>
  <si>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</si>
  <si>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</si>
  <si>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</si>
  <si>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</si>
  <si>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</si>
  <si>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</si>
  <si>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</si>
  <si>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</si>
  <si>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</si>
  <si>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</si>
  <si>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</si>
  <si>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</si>
  <si>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</si>
  <si>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</si>
  <si>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</si>
  <si>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</si>
  <si>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</si>
  <si>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</si>
  <si>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</si>
  <si>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</si>
  <si>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</si>
  <si>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</si>
  <si>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</si>
  <si>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</si>
  <si>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</si>
  <si>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</si>
  <si>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</si>
  <si>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</si>
  <si>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</si>
  <si>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</si>
  <si>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</si>
  <si>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</si>
  <si>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</si>
  <si>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</si>
  <si>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</si>
  <si>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</si>
  <si>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</si>
  <si>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</si>
  <si>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</si>
  <si>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</si>
  <si>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</si>
  <si>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</si>
  <si>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</si>
  <si>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</si>
  <si>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</si>
  <si>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</si>
  <si>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</si>
  <si>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</si>
  <si>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</si>
  <si>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</si>
  <si>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</si>
  <si>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</si>
  <si>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</si>
  <si>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</si>
  <si>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</si>
  <si>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</si>
  <si>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</si>
  <si>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</si>
  <si>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</si>
  <si>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</si>
  <si>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</si>
  <si>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</si>
  <si>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</si>
  <si>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</si>
  <si>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</si>
  <si>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</si>
  <si>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</si>
  <si>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</si>
  <si>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</si>
  <si>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</si>
  <si>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</si>
  <si>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</si>
  <si>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</si>
  <si>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</si>
  <si>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</si>
  <si>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</si>
  <si>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</si>
  <si>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</si>
  <si>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</si>
  <si>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</si>
  <si>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</si>
  <si>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</si>
  <si>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</si>
  <si>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</si>
  <si>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</si>
  <si>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</si>
  <si>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</si>
  <si>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</si>
  <si>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</si>
  <si>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</si>
  <si>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</si>
  <si>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</si>
  <si>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</si>
  <si>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</si>
  <si>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</si>
  <si>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</si>
  <si>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</si>
  <si>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</si>
  <si>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</si>
  <si>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</si>
  <si>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</si>
  <si>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</si>
  <si>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</si>
  <si>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</si>
  <si>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</si>
  <si>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</si>
  <si>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</si>
  <si>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</si>
  <si>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</si>
  <si>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</si>
  <si>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</si>
  <si>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</si>
  <si>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</si>
  <si>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</si>
  <si>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</si>
  <si>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</si>
  <si>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</si>
  <si>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</si>
  <si>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</si>
  <si>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</si>
  <si>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</si>
  <si>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</si>
  <si>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</si>
  <si>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</si>
  <si>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</si>
  <si>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</si>
  <si>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</si>
  <si>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</si>
  <si>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</si>
  <si>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</si>
  <si>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</si>
  <si>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</si>
  <si>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</si>
  <si>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</si>
  <si>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</si>
  <si>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</si>
  <si>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</si>
  <si>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</si>
  <si>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</si>
  <si>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</si>
  <si>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</si>
  <si>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</si>
  <si>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</si>
  <si>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</si>
  <si>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</si>
  <si>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</si>
  <si>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</si>
  <si>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</si>
  <si>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</si>
  <si>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</si>
  <si>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</si>
  <si>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</si>
  <si>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</si>
  <si>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</si>
  <si>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</si>
  <si>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</si>
  <si>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</si>
  <si>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</si>
  <si>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</si>
  <si>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</si>
  <si>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</si>
  <si>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</si>
  <si>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</si>
  <si>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</si>
  <si>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</si>
  <si>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</si>
  <si>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</si>
  <si>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</si>
  <si>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</si>
  <si>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</si>
  <si>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</si>
  <si>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</si>
  <si>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</si>
  <si>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</si>
  <si>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</si>
  <si>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</si>
  <si>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</si>
  <si>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</si>
  <si>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</si>
  <si>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</si>
  <si>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</si>
  <si>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</si>
  <si>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</si>
  <si>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</si>
  <si>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</si>
  <si>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</si>
  <si>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</si>
  <si>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</si>
  <si>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</si>
  <si>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</si>
  <si>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</si>
  <si>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</si>
  <si>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</si>
  <si>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</si>
  <si>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</si>
  <si>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</si>
  <si>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</si>
  <si>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</si>
  <si>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</si>
  <si>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</si>
  <si>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</si>
  <si>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</si>
  <si>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</si>
  <si>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</si>
  <si>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</si>
  <si>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</si>
  <si>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</si>
  <si>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</si>
  <si>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</si>
  <si>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</si>
  <si>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</si>
  <si>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</si>
  <si>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</si>
  <si>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</si>
  <si>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</si>
  <si>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</si>
  <si>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</si>
  <si>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</si>
  <si>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</si>
  <si>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</si>
  <si>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</si>
  <si>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</si>
  <si>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</si>
  <si>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</si>
  <si>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</si>
  <si>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</si>
  <si>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</si>
  <si>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</si>
  <si>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</si>
  <si>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</si>
  <si>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</si>
  <si>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</si>
  <si>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</si>
  <si>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</si>
  <si>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</si>
  <si>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</si>
  <si>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</si>
  <si>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</si>
  <si>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</si>
  <si>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</si>
  <si>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</si>
  <si>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</si>
  <si>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</si>
  <si>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</si>
  <si>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</si>
  <si>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</si>
  <si>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</si>
  <si>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</si>
  <si>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</si>
  <si>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</si>
  <si>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</si>
  <si>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</si>
  <si>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</si>
  <si>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</si>
  <si>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</si>
  <si>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</si>
  <si>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</si>
  <si>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</si>
  <si>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</si>
  <si>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</si>
  <si>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</si>
  <si>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</si>
  <si>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</si>
  <si>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</si>
  <si>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</si>
  <si>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</si>
  <si>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</si>
  <si>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</si>
  <si>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</si>
  <si>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</si>
  <si>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</si>
  <si>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</si>
  <si>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</si>
  <si>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</si>
  <si>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</si>
  <si>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</si>
  <si>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</si>
  <si>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</si>
  <si>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</si>
  <si>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</si>
  <si>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</si>
  <si>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</si>
  <si>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</si>
  <si>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</si>
  <si>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</si>
  <si>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</si>
  <si>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</si>
  <si>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</si>
  <si>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</si>
  <si>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</si>
  <si>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</si>
  <si>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</si>
  <si>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</si>
  <si>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</si>
  <si>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</si>
  <si>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</si>
  <si>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</si>
  <si>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</si>
  <si>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</si>
  <si>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</si>
  <si>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</si>
  <si>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</si>
  <si>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</si>
  <si>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</si>
  <si>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</si>
  <si>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</si>
  <si>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</si>
  <si>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</si>
  <si>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</si>
  <si>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</si>
  <si>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</si>
  <si>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</si>
  <si>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</si>
  <si>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</si>
  <si>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</si>
  <si>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</si>
  <si>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</si>
  <si>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</si>
  <si>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</si>
  <si>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</si>
  <si>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</si>
  <si>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</si>
  <si>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</si>
  <si>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</si>
  <si>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</si>
  <si>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</si>
  <si>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</si>
  <si>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</si>
  <si>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</si>
  <si>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</si>
  <si>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</si>
  <si>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</si>
  <si>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</si>
  <si>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</si>
  <si>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</si>
  <si>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</si>
  <si>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</si>
  <si>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</si>
  <si>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</si>
  <si>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</si>
  <si>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</si>
  <si>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</si>
  <si>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</si>
  <si>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</si>
  <si>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</si>
  <si>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</si>
  <si>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</si>
  <si>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</si>
  <si>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</si>
  <si>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</si>
  <si>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</si>
  <si>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</si>
  <si>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</si>
  <si>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</si>
  <si>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</si>
  <si>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</si>
  <si>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</si>
  <si>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</si>
  <si>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</si>
  <si>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</si>
  <si>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</si>
  <si>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</si>
  <si>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</si>
  <si>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</si>
  <si>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</si>
  <si>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</si>
  <si>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</si>
  <si>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</si>
  <si>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</si>
  <si>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</si>
  <si>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</si>
  <si>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</si>
  <si>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</si>
  <si>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</si>
  <si>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</si>
  <si>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</si>
  <si>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</si>
  <si>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</si>
  <si>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</si>
  <si>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</si>
  <si>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</si>
  <si>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</si>
  <si>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</si>
  <si>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</si>
  <si>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</si>
  <si>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</si>
  <si>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</si>
  <si>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</si>
  <si>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</si>
  <si>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</si>
  <si>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</si>
  <si>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</si>
  <si>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</si>
  <si>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</si>
  <si>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</si>
  <si>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</si>
  <si>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</si>
  <si>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</si>
  <si>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</si>
  <si>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</si>
  <si>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</si>
  <si>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</si>
  <si>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</si>
  <si>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</si>
  <si>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</si>
  <si>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</si>
  <si>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</si>
  <si>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</si>
  <si>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</si>
  <si>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</si>
  <si>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</si>
  <si>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</si>
  <si>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</si>
  <si>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</si>
  <si>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</si>
  <si>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</si>
  <si>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</si>
  <si>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</si>
  <si>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</si>
  <si>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</si>
  <si>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</si>
  <si>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</si>
  <si>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</si>
  <si>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</si>
  <si>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</si>
  <si>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</si>
  <si>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</si>
  <si>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</si>
  <si>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</si>
  <si>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</si>
  <si>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</si>
  <si>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</si>
  <si>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</si>
  <si>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</si>
  <si>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</si>
  <si>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</si>
  <si>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</si>
  <si>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</si>
  <si>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</si>
  <si>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</si>
  <si>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</si>
  <si>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</si>
  <si>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</si>
  <si>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</si>
  <si>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</si>
  <si>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</si>
  <si>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</si>
  <si>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</si>
  <si>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</si>
  <si>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</si>
  <si>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</si>
  <si>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</si>
  <si>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</si>
  <si>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</si>
  <si>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</si>
  <si>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</si>
  <si>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</si>
  <si>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</si>
  <si>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</si>
  <si>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</si>
  <si>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</si>
  <si>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</si>
  <si>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</si>
  <si>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</si>
  <si>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</si>
  <si>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</si>
  <si>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</si>
  <si>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</si>
  <si>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</si>
  <si>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</si>
  <si>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</si>
  <si>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</si>
  <si>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</si>
  <si>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</si>
  <si>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</si>
  <si>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</si>
  <si>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</si>
  <si>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</si>
  <si>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</si>
  <si>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</si>
  <si>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</si>
  <si>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</si>
  <si>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</si>
  <si>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</si>
  <si>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</si>
  <si>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</si>
  <si>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</si>
  <si>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</si>
  <si>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</si>
  <si>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</si>
  <si>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</si>
  <si>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</si>
  <si>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</si>
  <si>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</si>
  <si>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</si>
  <si>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</si>
  <si>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</si>
  <si>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</si>
  <si>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</si>
  <si>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</si>
  <si>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</si>
  <si>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</si>
  <si>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</si>
  <si>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</si>
  <si>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</si>
  <si>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</si>
  <si>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</si>
  <si>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</si>
  <si>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</si>
  <si>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</si>
  <si>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</si>
  <si>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</si>
  <si>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</si>
  <si>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</si>
  <si>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</si>
  <si>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</si>
  <si>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</si>
  <si>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</si>
  <si>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</si>
  <si>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</si>
  <si>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</si>
  <si>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</si>
  <si>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</si>
  <si>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</si>
  <si>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</si>
  <si>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</si>
  <si>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</si>
  <si>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</si>
  <si>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</si>
  <si>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</si>
  <si>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</si>
  <si>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</si>
  <si>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</si>
  <si>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</si>
  <si>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</si>
  <si>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</si>
  <si>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</si>
  <si>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</si>
  <si>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</si>
  <si>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</si>
  <si>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</si>
  <si>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</si>
  <si>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</si>
  <si>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</si>
  <si>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</si>
  <si>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</si>
  <si>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</si>
  <si>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</si>
  <si>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</si>
  <si>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</si>
  <si>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</si>
  <si>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</si>
  <si>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</si>
  <si>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</si>
  <si>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</si>
  <si>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</si>
  <si>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</si>
  <si>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</si>
  <si>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</si>
  <si>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</si>
  <si>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</si>
  <si>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</si>
  <si>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</si>
  <si>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</si>
  <si>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</si>
  <si>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</si>
  <si>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</si>
  <si>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</si>
  <si>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</si>
  <si>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</si>
  <si>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</si>
  <si>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</si>
  <si>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</si>
  <si>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</si>
  <si>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</si>
  <si>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</si>
  <si>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</si>
  <si>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</si>
  <si>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</si>
  <si>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</si>
  <si>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</si>
  <si>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</si>
  <si>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</si>
  <si>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</si>
  <si>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</si>
  <si>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</si>
  <si>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</si>
  <si>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</si>
  <si>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</si>
  <si>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</si>
  <si>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</si>
  <si>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</si>
  <si>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</si>
  <si>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</si>
  <si>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</si>
  <si>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</si>
  <si>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</si>
  <si>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</si>
  <si>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</si>
  <si>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</si>
  <si>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</si>
  <si>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</si>
  <si>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</si>
  <si>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</si>
  <si>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</si>
  <si>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</si>
  <si>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</si>
  <si>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</si>
  <si>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</si>
  <si>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</si>
  <si>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</si>
  <si>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</si>
  <si>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</si>
  <si>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</si>
  <si>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</si>
  <si>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</si>
  <si>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</si>
  <si>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</si>
  <si>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</si>
  <si>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</si>
  <si>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</si>
  <si>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</si>
  <si>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</si>
  <si>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</si>
  <si>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</si>
  <si>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</si>
  <si>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</si>
  <si>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</si>
  <si>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</si>
  <si>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</si>
  <si>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</si>
  <si>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</si>
  <si>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</si>
  <si>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</si>
  <si>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</si>
  <si>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</si>
  <si>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</si>
  <si>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</si>
  <si>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</si>
  <si>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</si>
  <si>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</si>
  <si>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</si>
  <si>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</si>
  <si>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</si>
  <si>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</si>
  <si>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</si>
  <si>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</si>
  <si>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</si>
  <si>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</si>
  <si>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</si>
  <si>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</si>
  <si>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</si>
  <si>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</si>
  <si>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</si>
  <si>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</si>
  <si>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</si>
  <si>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</si>
  <si>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</si>
  <si>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</si>
  <si>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</si>
  <si>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</si>
  <si>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</si>
  <si>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</si>
  <si>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</si>
  <si>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</si>
  <si>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</si>
  <si>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</si>
  <si>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</si>
  <si>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</si>
  <si>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</si>
  <si>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</si>
  <si>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</si>
  <si>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</si>
  <si>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</si>
  <si>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</si>
  <si>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</si>
  <si>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</si>
  <si>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</si>
  <si>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</si>
  <si>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</si>
  <si>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</si>
  <si>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</si>
  <si>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</si>
  <si>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</si>
  <si>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</si>
  <si>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</si>
  <si>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</si>
  <si>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</si>
  <si>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</si>
  <si>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</si>
  <si>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</si>
  <si>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</si>
  <si>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</si>
  <si>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</si>
  <si>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</si>
  <si>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</si>
  <si>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</si>
  <si>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</si>
  <si>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</si>
  <si>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</si>
  <si>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</si>
  <si>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</si>
  <si>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</si>
  <si>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</si>
  <si>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</si>
  <si>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</si>
  <si>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</si>
  <si>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</si>
  <si>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</si>
  <si>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</si>
  <si>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</si>
  <si>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</si>
  <si>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</si>
  <si>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</si>
  <si>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</si>
  <si>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</si>
  <si>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</si>
  <si>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</si>
  <si>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</si>
  <si>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</si>
  <si>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</si>
  <si>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</si>
  <si>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</si>
  <si>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</si>
  <si>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</si>
  <si>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</si>
  <si>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</si>
  <si>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</si>
  <si>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</si>
  <si>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</si>
  <si>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</si>
  <si>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</si>
  <si>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</si>
  <si>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</si>
  <si>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</si>
  <si>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</si>
  <si>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</si>
  <si>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</si>
  <si>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</si>
  <si>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</si>
  <si>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</si>
  <si>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</si>
  <si>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</si>
  <si>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</si>
  <si>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</si>
  <si>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</si>
  <si>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</si>
  <si>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</si>
  <si>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</si>
  <si>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</si>
  <si>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</si>
  <si>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</si>
  <si>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</si>
  <si>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</si>
  <si>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</si>
  <si>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</si>
  <si>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</si>
  <si>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</si>
  <si>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</si>
  <si>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</si>
  <si>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</si>
  <si>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</si>
  <si>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</si>
  <si>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</si>
  <si>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</si>
  <si>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</si>
  <si>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</si>
  <si>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</si>
  <si>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</si>
  <si>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</si>
  <si>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</si>
  <si>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</si>
  <si>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</si>
  <si>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</si>
  <si>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</si>
  <si>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</si>
  <si>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</si>
  <si>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</si>
  <si>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</si>
  <si>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</si>
  <si>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</si>
  <si>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</si>
  <si>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</si>
  <si>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</si>
  <si>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</si>
  <si>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</si>
  <si>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</si>
  <si>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</si>
  <si>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</si>
  <si>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</si>
  <si>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</si>
  <si>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</si>
  <si>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</si>
  <si>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</si>
  <si>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</si>
  <si>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</si>
  <si>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</si>
  <si>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</si>
  <si>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</si>
  <si>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</si>
  <si>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</si>
  <si>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</si>
  <si>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</si>
  <si>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</si>
  <si>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</si>
  <si>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</si>
  <si>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</si>
  <si>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</si>
  <si>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</si>
  <si>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</si>
  <si>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</si>
  <si>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</si>
  <si>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</si>
  <si>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</si>
  <si>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</si>
  <si>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</si>
  <si>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</si>
  <si>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</si>
  <si>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</si>
  <si>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</si>
  <si>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</si>
  <si>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</si>
  <si>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</si>
  <si>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</si>
  <si>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</si>
  <si>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</si>
  <si>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</si>
  <si>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</si>
  <si>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</si>
  <si>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</si>
  <si>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</si>
  <si>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</si>
  <si>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</si>
  <si>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</si>
  <si>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</si>
  <si>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</si>
  <si>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</si>
  <si>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</si>
  <si>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</si>
  <si>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</si>
  <si>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</si>
  <si>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</si>
  <si>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</si>
  <si>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</si>
  <si>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</si>
  <si>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</si>
  <si>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</si>
  <si>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</si>
  <si>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</si>
  <si>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</si>
  <si>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</si>
  <si>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</si>
  <si>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</si>
  <si>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</si>
  <si>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</si>
  <si>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</si>
  <si>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</si>
  <si>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</si>
  <si>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</si>
  <si>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</si>
  <si>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</si>
  <si>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</si>
  <si>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</si>
  <si>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</si>
  <si>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</si>
  <si>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</si>
  <si>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</si>
  <si>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</si>
  <si>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</si>
  <si>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</si>
  <si>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</si>
  <si>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</si>
  <si>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</si>
  <si>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</si>
  <si>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</si>
  <si>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</si>
  <si>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</si>
  <si>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</si>
  <si>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</si>
  <si>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</si>
  <si>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</si>
  <si>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</si>
  <si>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</si>
  <si>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</si>
  <si>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</si>
  <si>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</si>
  <si>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</si>
  <si>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</si>
  <si>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</si>
  <si>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</si>
  <si>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</si>
  <si>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</si>
  <si>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</si>
  <si>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</si>
  <si>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</si>
  <si>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</si>
  <si>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</si>
  <si>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</si>
  <si>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</si>
  <si>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</si>
  <si>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</si>
  <si>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</si>
  <si>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</si>
  <si>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</si>
  <si>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</si>
  <si>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</si>
  <si>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</si>
  <si>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</si>
  <si>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</si>
  <si>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</si>
  <si>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</si>
  <si>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</si>
  <si>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</si>
  <si>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</si>
  <si>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</si>
  <si>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</si>
  <si>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</si>
  <si>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</si>
  <si>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</si>
  <si>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</si>
  <si>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</si>
  <si>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</si>
  <si>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</si>
  <si>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</si>
  <si>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</si>
  <si>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</si>
  <si>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</si>
  <si>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</si>
  <si>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</si>
  <si>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</si>
  <si>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</si>
  <si>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</si>
  <si>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</si>
  <si>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</si>
  <si>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</si>
  <si>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</si>
  <si>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</si>
  <si>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</si>
  <si>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</si>
  <si>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</si>
  <si>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</si>
  <si>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</si>
  <si>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</si>
  <si>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</si>
  <si>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</si>
  <si>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</si>
  <si>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</si>
  <si>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</si>
  <si>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</si>
  <si>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</si>
  <si>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</si>
  <si>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</si>
  <si>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</si>
  <si>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</si>
  <si>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</si>
  <si>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</si>
  <si>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</si>
  <si>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</si>
  <si>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</si>
  <si>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</si>
  <si>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</si>
  <si>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</si>
  <si>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</si>
  <si>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</si>
  <si>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</si>
  <si>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</si>
  <si>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</si>
  <si>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</si>
  <si>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</si>
  <si>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</si>
  <si>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</si>
  <si>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</si>
  <si>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</si>
  <si>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</si>
  <si>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</si>
  <si>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</si>
  <si>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</si>
  <si>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</si>
  <si>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</si>
  <si>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</si>
  <si>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</si>
  <si>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</si>
  <si>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</si>
  <si>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</si>
  <si>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</si>
  <si>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</si>
  <si>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</si>
  <si>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</si>
  <si>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</si>
  <si>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</si>
  <si>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</si>
  <si>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</si>
  <si>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</si>
  <si>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</si>
  <si>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</si>
  <si>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</si>
  <si>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</si>
  <si>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</si>
  <si>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</si>
  <si>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</si>
  <si>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</si>
  <si>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</si>
  <si>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</si>
  <si>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</si>
  <si>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</si>
  <si>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</si>
  <si>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</si>
  <si>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</si>
  <si>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</si>
  <si>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</si>
  <si>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</si>
  <si>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</si>
  <si>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</si>
  <si>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</si>
  <si>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</si>
  <si>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</si>
  <si>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</si>
  <si>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</si>
  <si>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</si>
  <si>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</si>
  <si>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</si>
  <si>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</si>
  <si>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</si>
  <si>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</si>
  <si>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</si>
  <si>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</si>
  <si>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</si>
  <si>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</si>
  <si>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</si>
  <si>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</si>
  <si>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</si>
  <si>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</si>
  <si>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</si>
  <si>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</si>
  <si>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</si>
  <si>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</si>
  <si>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</si>
  <si>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</si>
  <si>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</si>
  <si>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</si>
  <si>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</si>
  <si>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</si>
  <si>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</si>
  <si>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</si>
  <si>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</si>
  <si>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</si>
  <si>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</si>
  <si>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</si>
  <si>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</si>
  <si>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</si>
  <si>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</si>
  <si>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</si>
  <si>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</si>
  <si>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</si>
  <si>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</si>
  <si>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</si>
  <si>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</si>
  <si>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</si>
  <si>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</si>
  <si>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</si>
  <si>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</si>
  <si>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</si>
  <si>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</si>
  <si>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</si>
  <si>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</si>
  <si>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</si>
  <si>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</si>
  <si>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</si>
  <si>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</si>
  <si>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</si>
  <si>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</si>
  <si>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</si>
  <si>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</si>
  <si>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</si>
  <si>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</si>
  <si>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</si>
  <si>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</si>
  <si>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</si>
  <si>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</si>
  <si>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</si>
  <si>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</si>
  <si>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</si>
  <si>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</si>
  <si>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</si>
  <si>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</si>
  <si>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</si>
  <si>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</si>
  <si>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</si>
  <si>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</si>
  <si>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</si>
  <si>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</si>
  <si>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</si>
  <si>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</si>
  <si>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</si>
  <si>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</si>
  <si>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</si>
  <si>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</si>
  <si>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</si>
  <si>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</si>
  <si>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</si>
  <si>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</si>
  <si>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</si>
  <si>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</si>
  <si>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</si>
  <si>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</si>
  <si>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</si>
  <si>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</si>
  <si>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</si>
  <si>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</si>
  <si>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</si>
  <si>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</si>
  <si>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</si>
  <si>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</si>
  <si>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</si>
  <si>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</si>
  <si>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</si>
  <si>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</si>
  <si>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</si>
  <si>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</si>
  <si>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</si>
  <si>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</si>
  <si>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</si>
  <si>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</si>
  <si>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</si>
  <si>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</si>
  <si>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</si>
  <si>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</si>
  <si>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</si>
  <si>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</si>
  <si>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</si>
  <si>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</si>
  <si>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</si>
  <si>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</si>
  <si>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</si>
  <si>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</si>
  <si>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</si>
  <si>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</si>
  <si>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</si>
  <si>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</si>
  <si>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</si>
  <si>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</si>
  <si>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</si>
  <si>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</si>
  <si>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</si>
  <si>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</si>
  <si>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</si>
  <si>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</si>
  <si>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</si>
  <si>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</si>
  <si>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</si>
  <si>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</si>
  <si>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</si>
  <si>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</si>
  <si>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</si>
  <si>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</si>
  <si>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</si>
  <si>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</si>
  <si>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</si>
  <si>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</si>
  <si>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</si>
  <si>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</si>
  <si>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</si>
  <si>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</si>
  <si>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</si>
  <si>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</si>
  <si>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</si>
  <si>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</si>
  <si>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</si>
  <si>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</si>
  <si>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</si>
  <si>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</si>
  <si>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</si>
  <si>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</si>
  <si>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</si>
  <si>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</si>
  <si>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</si>
  <si>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</si>
  <si>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</si>
  <si>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</si>
  <si>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</si>
  <si>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</si>
  <si>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</si>
  <si>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</si>
  <si>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</si>
  <si>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</si>
  <si>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</si>
  <si>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</si>
  <si>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</si>
  <si>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</si>
  <si>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</si>
  <si>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</si>
  <si>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</si>
  <si>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</si>
  <si>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</si>
  <si>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</si>
  <si>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</si>
  <si>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</si>
  <si>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</si>
  <si>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</si>
  <si>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</si>
  <si>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</si>
  <si>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</si>
  <si>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</si>
  <si>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</si>
  <si>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</si>
  <si>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</si>
  <si>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</si>
  <si>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</si>
  <si>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</si>
  <si>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</si>
  <si>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</si>
  <si>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</si>
  <si>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</si>
  <si>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</si>
  <si>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</si>
  <si>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</si>
  <si>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</si>
  <si>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</si>
  <si>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</si>
  <si>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</si>
  <si>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</si>
  <si>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</si>
  <si>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</si>
  <si>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</si>
  <si>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</si>
  <si>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</si>
  <si>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</si>
  <si>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</si>
  <si>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</si>
  <si>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</si>
  <si>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</si>
  <si>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</si>
  <si>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</si>
  <si>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</si>
  <si>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</si>
  <si>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</si>
  <si>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</si>
  <si>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</si>
  <si>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</si>
  <si>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</si>
  <si>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</si>
  <si>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</si>
  <si>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</si>
  <si>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</si>
  <si>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</si>
  <si>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</si>
  <si>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</si>
  <si>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</si>
  <si>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</si>
  <si>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</si>
  <si>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</si>
  <si>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</si>
  <si>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</si>
  <si>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</si>
  <si>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</si>
  <si>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</si>
  <si>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</si>
  <si>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</si>
  <si>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</si>
  <si>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</si>
  <si>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</si>
  <si>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</si>
  <si>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</si>
  <si>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</si>
  <si>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</si>
  <si>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</si>
  <si>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</si>
  <si>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</si>
  <si>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</si>
  <si>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</si>
  <si>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</si>
  <si>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</si>
  <si>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</si>
  <si>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</si>
  <si>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</si>
  <si>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</si>
  <si>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</si>
  <si>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</si>
  <si>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</si>
  <si>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</si>
  <si>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</si>
  <si>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</si>
  <si>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</si>
  <si>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</si>
  <si>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</si>
  <si>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</si>
  <si>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</si>
  <si>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</si>
  <si>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</si>
  <si>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</si>
  <si>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</si>
  <si>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</si>
  <si>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</si>
  <si>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</si>
  <si>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</si>
  <si>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</si>
  <si>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</si>
  <si>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</si>
  <si>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</si>
  <si>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</si>
  <si>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</si>
  <si>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</si>
  <si>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</si>
  <si>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</si>
  <si>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</si>
  <si>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</si>
  <si>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</si>
  <si>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</si>
  <si>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</si>
  <si>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</si>
  <si>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</si>
  <si>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</si>
  <si>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</si>
  <si>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</si>
  <si>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</si>
  <si>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</si>
  <si>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</si>
  <si>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</si>
  <si>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</si>
  <si>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</si>
  <si>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</si>
  <si>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</si>
  <si>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</si>
  <si>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</si>
  <si>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</si>
  <si>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</si>
  <si>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</si>
  <si>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</si>
  <si>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</si>
  <si>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</si>
  <si>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</si>
  <si>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</si>
  <si>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</si>
  <si>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</si>
  <si>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</si>
  <si>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</si>
  <si>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</si>
  <si>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</si>
  <si>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</si>
  <si>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</si>
  <si>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</si>
  <si>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</si>
  <si>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</si>
  <si>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</si>
  <si>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</si>
  <si>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</si>
  <si>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</si>
  <si>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</si>
  <si>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</si>
  <si>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</si>
  <si>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</si>
  <si>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</si>
  <si>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</si>
  <si>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</si>
  <si>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</si>
  <si>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</si>
  <si>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</si>
  <si>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</si>
  <si>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</si>
  <si>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</si>
  <si>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</si>
  <si>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</si>
  <si>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</si>
  <si>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</si>
  <si>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</si>
  <si>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</si>
  <si>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</si>
  <si>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</si>
  <si>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</si>
  <si>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</si>
  <si>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</si>
  <si>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</si>
  <si>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</si>
  <si>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</si>
  <si>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</si>
  <si>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</si>
  <si>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</si>
  <si>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</si>
  <si>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</si>
  <si>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</si>
  <si>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</si>
  <si>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</si>
  <si>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</si>
  <si>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</si>
  <si>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</si>
  <si>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</si>
  <si>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</si>
  <si>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</si>
  <si>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</si>
  <si>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</si>
  <si>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</si>
  <si>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</si>
  <si>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</si>
  <si>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</si>
  <si>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</si>
  <si>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</si>
  <si>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</si>
  <si>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</si>
  <si>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</si>
  <si>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</si>
  <si>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</si>
  <si>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</si>
  <si>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</si>
  <si>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</si>
  <si>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</si>
  <si>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</si>
  <si>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</si>
  <si>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</si>
  <si>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</si>
  <si>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</si>
  <si>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</si>
  <si>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</si>
  <si>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</si>
  <si>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</si>
  <si>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</si>
  <si>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</si>
  <si>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</si>
  <si>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</si>
  <si>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</si>
  <si>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</si>
  <si>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</si>
  <si>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</si>
  <si>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</si>
  <si>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</si>
  <si>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</si>
  <si>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</si>
  <si>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</si>
  <si>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</si>
  <si>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</si>
  <si>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</si>
  <si>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</si>
  <si>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</si>
  <si>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</si>
  <si>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</si>
  <si>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</si>
  <si>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</si>
  <si>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</si>
  <si>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</si>
  <si>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</si>
  <si>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</si>
  <si>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</si>
  <si>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</si>
  <si>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</si>
  <si>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</si>
  <si>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</si>
  <si>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</si>
  <si>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</si>
  <si>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</si>
  <si>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</si>
  <si>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</si>
  <si>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</si>
  <si>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</si>
  <si>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</si>
  <si>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</si>
  <si>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</si>
  <si>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</si>
  <si>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</si>
  <si>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</si>
  <si>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</si>
  <si>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</si>
  <si>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</si>
  <si>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</si>
  <si>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</si>
  <si>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</si>
  <si>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</si>
  <si>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</si>
  <si>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</si>
  <si>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</si>
  <si>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</si>
  <si>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</si>
  <si>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</si>
  <si>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</si>
  <si>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</si>
  <si>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</si>
  <si>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</si>
  <si>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</si>
  <si>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</si>
  <si>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</si>
  <si>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</si>
  <si>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</si>
  <si>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</si>
  <si>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</si>
  <si>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</si>
  <si>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</si>
  <si>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</si>
  <si>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</si>
  <si>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</si>
  <si>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</si>
  <si>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</si>
  <si>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</si>
  <si>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</si>
  <si>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</si>
  <si>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</si>
  <si>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</si>
  <si>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</si>
  <si>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</si>
  <si>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</si>
  <si>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</si>
  <si>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</si>
  <si>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</si>
  <si>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</si>
  <si>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</si>
  <si>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</si>
  <si>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</si>
  <si>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</si>
  <si>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</si>
  <si>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</si>
  <si>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</si>
  <si>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</si>
  <si>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</si>
  <si>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</si>
  <si>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</si>
  <si>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</si>
  <si>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</si>
  <si>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</si>
  <si>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</si>
  <si>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</si>
  <si>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</si>
  <si>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</si>
  <si>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</si>
  <si>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</si>
  <si>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</si>
  <si>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</si>
  <si>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</si>
  <si>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</si>
  <si>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</si>
  <si>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</si>
  <si>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</si>
  <si>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</si>
  <si>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</si>
  <si>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</si>
  <si>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</si>
  <si>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</si>
  <si>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</si>
  <si>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</si>
  <si>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</si>
  <si>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</si>
  <si>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</si>
  <si>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</si>
  <si>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</si>
  <si>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</si>
  <si>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</si>
  <si>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</si>
  <si>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</si>
  <si>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</si>
  <si>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</si>
  <si>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</si>
  <si>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</si>
  <si>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</si>
  <si>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</si>
  <si>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</si>
  <si>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</si>
  <si>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</si>
  <si>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</si>
  <si>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</si>
  <si>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</si>
  <si>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</si>
  <si>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</si>
  <si>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</si>
  <si>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</si>
  <si>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</si>
  <si>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</si>
  <si>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</si>
  <si>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</si>
  <si>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</si>
  <si>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</si>
  <si>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</si>
  <si>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</si>
  <si>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</si>
  <si>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</si>
  <si>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</si>
  <si>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</si>
  <si>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</si>
  <si>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</si>
  <si>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</si>
  <si>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</si>
  <si>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</si>
  <si>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</si>
  <si>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</si>
  <si>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</si>
  <si>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</si>
  <si>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</si>
  <si>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</si>
  <si>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</si>
  <si>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</si>
  <si>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</si>
  <si>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</si>
  <si>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</si>
  <si>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</si>
  <si>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</si>
  <si>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</si>
  <si>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</si>
  <si>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</si>
  <si>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</si>
  <si>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</si>
  <si>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</si>
  <si>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</si>
  <si>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</si>
  <si>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</si>
  <si>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</si>
  <si>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</si>
  <si>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</si>
  <si>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</si>
  <si>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</si>
  <si>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</si>
  <si>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</si>
  <si>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</si>
  <si>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</si>
  <si>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</si>
  <si>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</si>
  <si>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</si>
  <si>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</si>
  <si>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</si>
  <si>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</si>
  <si>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</si>
  <si>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</si>
  <si>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</si>
  <si>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</si>
  <si>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</si>
  <si>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</si>
  <si>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</si>
  <si>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</si>
  <si>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</si>
  <si>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</si>
  <si>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</si>
  <si>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</si>
  <si>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</si>
  <si>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</si>
  <si>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</si>
  <si>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</si>
  <si>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</si>
  <si>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</si>
  <si>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</si>
  <si>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</si>
  <si>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</si>
  <si>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</si>
  <si>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</si>
  <si>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</si>
  <si>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</si>
  <si>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</si>
  <si>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</si>
  <si>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</si>
  <si>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</si>
  <si>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</si>
  <si>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</si>
  <si>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</si>
  <si>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</si>
  <si>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</si>
  <si>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</si>
  <si>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</si>
  <si>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</si>
  <si>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</si>
  <si>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</si>
  <si>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</si>
  <si>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</si>
  <si>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</si>
  <si>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</si>
  <si>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</si>
  <si>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</si>
  <si>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</si>
  <si>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</si>
  <si>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</si>
  <si>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</si>
  <si>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</si>
  <si>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</si>
  <si>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</si>
  <si>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</si>
  <si>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</si>
  <si>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</si>
  <si>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</si>
  <si>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</si>
  <si>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</si>
  <si>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</si>
  <si>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</si>
  <si>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</si>
  <si>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</si>
  <si>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</si>
  <si>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</si>
  <si>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</si>
  <si>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</si>
  <si>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</si>
  <si>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</si>
  <si>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</si>
  <si>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</si>
  <si>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</si>
  <si>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</si>
  <si>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</si>
  <si>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</si>
  <si>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</si>
  <si>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</si>
  <si>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</si>
  <si>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</si>
  <si>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</si>
  <si>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</si>
  <si>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</si>
  <si>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</si>
  <si>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</si>
  <si>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</si>
  <si>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</si>
  <si>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</si>
  <si>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</si>
  <si>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</si>
  <si>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</si>
  <si>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</si>
  <si>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</si>
  <si>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</si>
  <si>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</si>
  <si>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</si>
  <si>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</si>
  <si>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</si>
  <si>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</si>
  <si>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</si>
  <si>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</si>
  <si>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</si>
  <si>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</si>
  <si>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</si>
  <si>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</si>
  <si>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</si>
  <si>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</si>
  <si>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</si>
  <si>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</si>
  <si>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</si>
  <si>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</si>
  <si>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</si>
  <si>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</si>
  <si>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</si>
  <si>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</si>
  <si>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</si>
  <si>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</si>
  <si>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</si>
  <si>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</si>
  <si>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</si>
  <si>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</si>
  <si>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</si>
  <si>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</si>
  <si>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</si>
  <si>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</si>
  <si>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</si>
  <si>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</si>
  <si>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</si>
  <si>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</si>
  <si>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</si>
  <si>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</si>
  <si>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</si>
  <si>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</si>
  <si>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</si>
  <si>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</si>
  <si>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</si>
  <si>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</si>
  <si>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</si>
  <si>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</si>
  <si>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</si>
  <si>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</si>
  <si>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</si>
  <si>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</si>
  <si>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</si>
  <si>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</si>
  <si>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</si>
  <si>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</si>
  <si>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</si>
  <si>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</si>
  <si>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</si>
  <si>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</si>
  <si>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</si>
  <si>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</si>
  <si>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</si>
  <si>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</si>
  <si>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</si>
  <si>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</si>
  <si>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</si>
  <si>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</si>
  <si>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</si>
  <si>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</si>
  <si>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</si>
  <si>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</si>
  <si>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</si>
  <si>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</si>
  <si>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</si>
  <si>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</si>
  <si>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</si>
  <si>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</si>
  <si>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</si>
  <si>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</si>
  <si>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</si>
  <si>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</si>
  <si>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</si>
  <si>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</si>
  <si>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</si>
  <si>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</si>
  <si>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</si>
  <si>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</si>
  <si>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</si>
  <si>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</si>
  <si>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</si>
  <si>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</si>
  <si>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</si>
  <si>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</si>
  <si>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</si>
  <si>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</si>
  <si>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</si>
  <si>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</si>
  <si>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</si>
  <si>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</si>
  <si>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</si>
  <si>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</si>
  <si>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</si>
  <si>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</si>
  <si>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</si>
  <si>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</si>
  <si>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</si>
  <si>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</si>
  <si>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</si>
  <si>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</si>
  <si>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</si>
  <si>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</si>
  <si>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</si>
  <si>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</si>
  <si>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</si>
  <si>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</si>
  <si>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</si>
  <si>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</si>
  <si>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</si>
  <si>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</si>
  <si>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</si>
  <si>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</si>
  <si>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</si>
  <si>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</si>
  <si>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</si>
  <si>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</si>
  <si>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</si>
  <si>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</si>
  <si>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</si>
  <si>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</si>
  <si>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</si>
  <si>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</si>
  <si>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</si>
  <si>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</si>
  <si>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</si>
  <si>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</si>
  <si>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</si>
  <si>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</si>
  <si>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</si>
  <si>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</si>
  <si>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</si>
  <si>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</si>
  <si>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</si>
  <si>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</si>
  <si>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</si>
  <si>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</si>
  <si>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</si>
  <si>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</si>
  <si>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</si>
  <si>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</si>
  <si>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</si>
  <si>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</si>
  <si>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</si>
  <si>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</si>
  <si>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</si>
  <si>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</si>
  <si>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</si>
  <si>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</si>
  <si>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</si>
  <si>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</si>
  <si>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</si>
  <si>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</si>
  <si>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</si>
  <si>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</si>
  <si>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</si>
  <si>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</si>
  <si>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</si>
  <si>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</si>
  <si>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</si>
  <si>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</si>
  <si>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</si>
  <si>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</si>
  <si>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</si>
  <si>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</si>
  <si>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</si>
  <si>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</si>
  <si>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</si>
  <si>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</si>
  <si>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</si>
  <si>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</si>
  <si>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</si>
  <si>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</si>
  <si>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</si>
  <si>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</si>
  <si>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</si>
  <si>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</si>
  <si>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</si>
  <si>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</si>
  <si>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</si>
  <si>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</si>
  <si>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</si>
  <si>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</si>
  <si>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</si>
  <si>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</si>
  <si>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</si>
  <si>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</si>
  <si>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</si>
  <si>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</si>
  <si>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</si>
  <si>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</si>
  <si>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</si>
  <si>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</si>
  <si>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</si>
  <si>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</si>
  <si>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</si>
  <si>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</si>
  <si>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</si>
  <si>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</si>
  <si>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</si>
  <si>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</si>
  <si>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</si>
  <si>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</si>
  <si>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</si>
  <si>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</si>
  <si>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</si>
  <si>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</si>
  <si>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</si>
  <si>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</si>
  <si>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</si>
  <si>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</si>
  <si>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</si>
  <si>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</si>
  <si>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</si>
  <si>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</si>
  <si>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</si>
  <si>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</si>
  <si>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</si>
  <si>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</si>
  <si>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</si>
  <si>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</si>
  <si>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</si>
  <si>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</si>
  <si>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</si>
  <si>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</si>
  <si>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</si>
  <si>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</si>
  <si>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</si>
  <si>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</si>
  <si>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</si>
  <si>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</si>
  <si>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</si>
  <si>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</si>
  <si>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</si>
  <si>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</si>
  <si>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</si>
  <si>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</si>
  <si>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</si>
  <si>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</si>
  <si>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</si>
  <si>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</si>
  <si>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</si>
  <si>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</si>
  <si>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</si>
  <si>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</si>
  <si>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</si>
  <si>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</si>
  <si>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</si>
  <si>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</si>
  <si>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</si>
  <si>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</si>
  <si>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</si>
  <si>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</si>
  <si>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</si>
  <si>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</si>
  <si>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</si>
  <si>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</si>
  <si>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</si>
  <si>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</si>
  <si>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</si>
  <si>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</si>
  <si>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</si>
  <si>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</si>
  <si>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</si>
  <si>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</si>
  <si>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</si>
  <si>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</si>
  <si>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</si>
  <si>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</si>
  <si>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</si>
  <si>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</si>
  <si>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</si>
  <si>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</si>
  <si>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</si>
  <si>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</si>
  <si>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</si>
  <si>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</si>
  <si>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</si>
  <si>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</si>
  <si>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</si>
  <si>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</si>
  <si>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</si>
  <si>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</si>
  <si>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</si>
  <si>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</si>
  <si>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</si>
  <si>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</si>
  <si>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</si>
  <si>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</si>
  <si>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</si>
  <si>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</si>
  <si>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</si>
  <si>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</si>
  <si>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</si>
  <si>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</si>
  <si>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</si>
  <si>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</si>
  <si>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</si>
  <si>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</si>
  <si>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</si>
  <si>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</si>
  <si>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</si>
  <si>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</si>
  <si>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</si>
  <si>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</si>
  <si>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</si>
  <si>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</si>
  <si>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</si>
  <si>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</si>
  <si>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</si>
  <si>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</si>
  <si>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</si>
  <si>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</si>
  <si>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</si>
  <si>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</si>
  <si>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</si>
  <si>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</si>
  <si>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</si>
  <si>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</si>
  <si>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</si>
  <si>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</si>
  <si>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</si>
  <si>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</si>
  <si>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</si>
  <si>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</si>
  <si>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</si>
  <si>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</si>
  <si>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</si>
  <si>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</si>
  <si>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</si>
  <si>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</si>
  <si>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</si>
  <si>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</si>
  <si>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</si>
  <si>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</si>
  <si>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</si>
  <si>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</si>
  <si>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</si>
  <si>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</si>
  <si>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</si>
  <si>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</si>
  <si>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</si>
  <si>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</si>
  <si>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</si>
  <si>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</si>
  <si>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</si>
  <si>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</si>
  <si>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</si>
  <si>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</si>
  <si>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</si>
  <si>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</si>
  <si>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</si>
  <si>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</si>
  <si>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</si>
  <si>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</si>
  <si>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</si>
  <si>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</si>
  <si>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</si>
  <si>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</si>
  <si>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</si>
  <si>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</si>
  <si>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</si>
  <si>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</si>
  <si>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</si>
  <si>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</si>
  <si>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</si>
  <si>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</si>
  <si>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</si>
  <si>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</si>
  <si>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</si>
  <si>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</si>
  <si>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</si>
  <si>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</si>
  <si>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</si>
  <si>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</si>
  <si>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</si>
  <si>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</si>
  <si>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</si>
  <si>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</si>
  <si>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</si>
  <si>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</si>
  <si>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</si>
  <si>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</si>
  <si>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</si>
  <si>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</si>
  <si>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</si>
  <si>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</si>
  <si>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</si>
  <si>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</si>
  <si>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</si>
  <si>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</si>
  <si>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</si>
  <si>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</si>
  <si>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</si>
  <si>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</si>
  <si>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</si>
  <si>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</si>
  <si>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</si>
  <si>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</si>
  <si>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</si>
  <si>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</si>
  <si>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</si>
  <si>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</si>
  <si>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</si>
  <si>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</si>
  <si>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</si>
  <si>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</si>
  <si>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</si>
  <si>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</si>
  <si>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</si>
  <si>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</si>
  <si>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</si>
  <si>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</si>
  <si>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</si>
  <si>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</si>
  <si>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</si>
  <si>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</si>
  <si>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</si>
  <si>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</si>
  <si>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</si>
  <si>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</si>
  <si>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</si>
  <si>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</si>
  <si>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</si>
  <si>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</si>
  <si>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</si>
  <si>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</si>
  <si>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</si>
  <si>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</si>
  <si>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</si>
  <si>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</si>
  <si>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</si>
  <si>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</si>
  <si>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</si>
  <si>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</si>
  <si>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</si>
  <si>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</si>
  <si>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</si>
  <si>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</si>
  <si>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</si>
  <si>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</si>
  <si>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</si>
  <si>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</si>
  <si>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</si>
  <si>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</si>
  <si>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</si>
  <si>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</si>
  <si>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</si>
  <si>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</si>
  <si>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</si>
  <si>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</si>
  <si>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</si>
  <si>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</si>
  <si>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</si>
  <si>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</si>
  <si>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</si>
  <si>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</si>
  <si>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</si>
  <si>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</si>
  <si>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</si>
  <si>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</si>
  <si>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</si>
  <si>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</si>
  <si>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</si>
  <si>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</si>
  <si>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</si>
  <si>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</si>
  <si>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</si>
  <si>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</si>
  <si>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</si>
  <si>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</si>
  <si>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</si>
  <si>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</si>
  <si>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</si>
  <si>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</si>
  <si>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</si>
  <si>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</si>
  <si>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</si>
  <si>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</si>
  <si>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</si>
  <si>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</si>
  <si>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</si>
  <si>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</si>
  <si>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</si>
  <si>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</si>
  <si>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</si>
  <si>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</si>
  <si>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</si>
  <si>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</si>
  <si>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</si>
  <si>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</si>
  <si>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</si>
  <si>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</si>
  <si>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</si>
  <si>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</si>
  <si>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</si>
  <si>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</si>
  <si>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</si>
  <si>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</si>
  <si>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</si>
  <si>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</si>
  <si>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</si>
  <si>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</si>
  <si>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</si>
  <si>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</si>
  <si>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</si>
  <si>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</si>
  <si>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</si>
  <si>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</si>
  <si>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</si>
  <si>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</si>
  <si>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</si>
  <si>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</si>
  <si>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</si>
  <si>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</si>
  <si>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</si>
  <si>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</si>
  <si>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</si>
  <si>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</si>
  <si>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</si>
  <si>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</si>
  <si>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</si>
  <si>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</si>
  <si>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</si>
  <si>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</si>
  <si>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</si>
  <si>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</si>
  <si>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</si>
  <si>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</si>
  <si>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</si>
  <si>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</si>
  <si>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</si>
  <si>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</si>
  <si>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</si>
  <si>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</si>
  <si>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</si>
  <si>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</si>
  <si>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</si>
  <si>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</si>
  <si>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</si>
  <si>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</si>
  <si>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</si>
  <si>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</si>
  <si>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</si>
  <si>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</si>
  <si>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</si>
  <si>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</si>
  <si>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</si>
  <si>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</si>
  <si>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</si>
  <si>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</si>
  <si>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</si>
  <si>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</si>
  <si>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</si>
  <si>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</si>
  <si>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</si>
  <si>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</si>
  <si>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</si>
  <si>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</si>
  <si>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</si>
  <si>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</si>
  <si>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</si>
  <si>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</si>
  <si>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</si>
  <si>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</si>
  <si>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</si>
  <si>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</si>
  <si>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</si>
  <si>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</si>
  <si>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</si>
  <si>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</si>
  <si>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</si>
  <si>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</si>
  <si>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</si>
  <si>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</si>
  <si>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</si>
  <si>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</si>
  <si>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</si>
  <si>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</si>
  <si>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</si>
  <si>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</si>
  <si>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</si>
  <si>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</si>
  <si>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</si>
  <si>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</si>
  <si>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</si>
  <si>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</si>
  <si>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</si>
  <si>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</si>
  <si>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</si>
  <si>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</si>
  <si>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</si>
  <si>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</si>
  <si>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</si>
  <si>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</si>
  <si>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</si>
  <si>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</si>
  <si>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</si>
  <si>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</si>
  <si>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</si>
  <si>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</si>
  <si>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</si>
  <si>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</si>
  <si>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</si>
  <si>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</si>
  <si>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</si>
  <si>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</si>
  <si>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</si>
  <si>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</si>
  <si>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</si>
  <si>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</si>
  <si>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</si>
  <si>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</si>
  <si>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</si>
  <si>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</si>
  <si>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</si>
  <si>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</si>
  <si>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</si>
  <si>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</si>
  <si>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</si>
  <si>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</si>
  <si>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</si>
  <si>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</si>
  <si>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</si>
  <si>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</si>
  <si>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</si>
  <si>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</si>
  <si>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</si>
  <si>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</si>
  <si>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</si>
  <si>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</si>
  <si>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</si>
  <si>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</si>
  <si>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</si>
  <si>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</si>
  <si>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</si>
  <si>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</si>
  <si>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</si>
  <si>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</si>
  <si>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</si>
  <si>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</si>
  <si>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</si>
  <si>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</si>
  <si>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</si>
  <si>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</si>
  <si>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</si>
  <si>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</si>
  <si>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</si>
  <si>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</si>
  <si>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</si>
  <si>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</si>
  <si>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</si>
  <si>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</si>
  <si>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</si>
  <si>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</si>
  <si>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</si>
  <si>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</si>
  <si>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</si>
  <si>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</si>
  <si>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</si>
  <si>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</si>
  <si>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</si>
  <si>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</si>
  <si>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</si>
  <si>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</si>
  <si>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</si>
  <si>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</si>
  <si>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</si>
  <si>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</si>
  <si>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</si>
  <si>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</si>
  <si>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</si>
  <si>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</si>
  <si>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</si>
  <si>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</si>
  <si>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</si>
  <si>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</si>
  <si>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</si>
  <si>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</si>
  <si>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</si>
  <si>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</si>
  <si>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</si>
  <si>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</si>
  <si>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</si>
  <si>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</si>
  <si>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</si>
  <si>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</si>
  <si>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</si>
  <si>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</si>
  <si>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</si>
  <si>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</si>
  <si>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</si>
  <si>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</si>
  <si>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</si>
  <si>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</si>
  <si>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</si>
  <si>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</si>
  <si>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</si>
  <si>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</si>
  <si>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</si>
  <si>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</si>
  <si>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</si>
  <si>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</si>
  <si>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</si>
  <si>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</si>
  <si>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</si>
  <si>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</si>
  <si>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</si>
  <si>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</si>
  <si>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</si>
  <si>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</si>
  <si>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</si>
  <si>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</si>
  <si>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</si>
  <si>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</si>
  <si>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</si>
  <si>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</si>
  <si>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</si>
  <si>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</si>
  <si>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</si>
  <si>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</si>
  <si>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</si>
  <si>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</si>
  <si>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</si>
  <si>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</si>
  <si>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</si>
  <si>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</si>
  <si>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</si>
  <si>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</si>
  <si>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</si>
  <si>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</si>
  <si>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</si>
  <si>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</si>
  <si>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</si>
  <si>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</si>
  <si>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</si>
  <si>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</si>
  <si>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</si>
  <si>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</si>
  <si>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</si>
  <si>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</si>
  <si>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</si>
  <si>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</si>
  <si>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</si>
  <si>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</si>
  <si>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</si>
  <si>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</si>
  <si>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</si>
  <si>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</si>
  <si>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</si>
  <si>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</si>
  <si>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</si>
  <si>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</si>
  <si>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</si>
  <si>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</si>
  <si>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</si>
  <si>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</si>
  <si>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</si>
  <si>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</si>
  <si>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</si>
  <si>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</si>
  <si>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</si>
  <si>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</si>
  <si>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</si>
  <si>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</si>
  <si>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</si>
  <si>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</si>
  <si>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</si>
  <si>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</si>
  <si>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</si>
  <si>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</si>
  <si>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</si>
  <si>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</si>
  <si>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</si>
  <si>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</si>
  <si>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</si>
  <si>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</si>
  <si>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</si>
  <si>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</si>
  <si>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</si>
  <si>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</si>
  <si>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</si>
  <si>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</si>
  <si>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</si>
  <si>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</si>
  <si>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</si>
  <si>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</si>
  <si>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</si>
  <si>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</si>
  <si>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</si>
  <si>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</si>
  <si>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</si>
  <si>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</si>
  <si>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</si>
  <si>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</si>
  <si>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</si>
  <si>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</si>
  <si>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</si>
  <si>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</si>
  <si>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</si>
  <si>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</si>
  <si>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</si>
  <si>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</si>
  <si>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</si>
  <si>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</si>
  <si>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</si>
  <si>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</si>
  <si>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</si>
  <si>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</si>
  <si>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</si>
  <si>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</si>
  <si>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</si>
  <si>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</si>
  <si>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</si>
  <si>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</si>
  <si>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</si>
  <si>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</si>
  <si>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</si>
  <si>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</si>
  <si>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</si>
  <si>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</si>
  <si>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</si>
  <si>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</si>
  <si>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</si>
  <si>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</si>
  <si>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</si>
  <si>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</si>
  <si>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</si>
  <si>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</si>
  <si>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</si>
  <si>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</si>
  <si>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</si>
  <si>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</si>
  <si>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</si>
  <si>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</si>
  <si>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</si>
  <si>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</si>
  <si>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</si>
  <si>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</si>
  <si>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</si>
  <si>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</si>
  <si>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</si>
  <si>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</si>
  <si>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</si>
  <si>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</si>
  <si>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</si>
  <si>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</si>
  <si>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</si>
  <si>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</si>
  <si>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</si>
  <si>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</si>
  <si>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</si>
  <si>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</si>
  <si>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</si>
  <si>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</si>
  <si>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</si>
  <si>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</si>
  <si>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</si>
  <si>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</si>
  <si>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</si>
  <si>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</si>
  <si>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</si>
  <si>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</si>
  <si>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</si>
  <si>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</si>
  <si>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</si>
  <si>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</si>
  <si>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</si>
  <si>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</si>
  <si>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</si>
  <si>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</si>
  <si>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</si>
  <si>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</si>
  <si>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</si>
  <si>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</si>
  <si>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</si>
  <si>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</si>
  <si>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</si>
  <si>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</si>
  <si>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</si>
  <si>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</si>
  <si>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</si>
  <si>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</si>
  <si>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</si>
  <si>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</si>
  <si>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</si>
  <si>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</si>
  <si>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</si>
  <si>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</si>
  <si>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</si>
  <si>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</si>
  <si>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</si>
  <si>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</si>
  <si>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</si>
  <si>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</si>
  <si>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</si>
  <si>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</si>
  <si>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</si>
  <si>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</si>
  <si>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</si>
  <si>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</si>
  <si>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</si>
  <si>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</si>
  <si>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</si>
  <si>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</si>
  <si>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</si>
  <si>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</si>
  <si>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</si>
  <si>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</si>
  <si>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</si>
  <si>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</si>
  <si>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</si>
  <si>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</si>
  <si>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</si>
  <si>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</si>
  <si>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</si>
  <si>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</si>
  <si>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</si>
  <si>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</si>
  <si>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</si>
  <si>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</si>
  <si>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</si>
  <si>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</si>
  <si>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</si>
  <si>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</si>
  <si>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</si>
  <si>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</si>
  <si>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</si>
  <si>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</si>
  <si>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</si>
  <si>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</si>
  <si>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</si>
  <si>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</si>
  <si>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</si>
  <si>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</si>
  <si>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</si>
  <si>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</si>
  <si>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</si>
  <si>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r>
      <t>Average Donation</t>
    </r>
    <r>
      <rPr>
        <sz val="12"/>
        <color rgb="FF24292E"/>
        <rFont val="Segoe UI"/>
        <family val="2"/>
      </rPr>
      <t> </t>
    </r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</si>
  <si>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</si>
  <si>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</si>
  <si>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</si>
  <si>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</si>
  <si>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</si>
  <si>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</si>
  <si>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</si>
  <si>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</si>
  <si>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</si>
  <si>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</si>
  <si>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</si>
  <si>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</si>
  <si>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</si>
  <si>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</si>
  <si>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</si>
  <si>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</si>
  <si>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</si>
  <si>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</si>
  <si>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</si>
  <si>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</si>
  <si>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</si>
  <si>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</si>
  <si>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</si>
  <si>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</si>
  <si>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</si>
  <si>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</si>
  <si>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</si>
  <si>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</si>
  <si>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</si>
  <si>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</si>
  <si>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</si>
  <si>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</si>
  <si>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</si>
  <si>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</si>
  <si>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</si>
  <si>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</si>
  <si>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</si>
  <si>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</si>
  <si>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</si>
  <si>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</si>
  <si>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</si>
  <si>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</si>
  <si>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</si>
  <si>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</si>
  <si>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</si>
  <si>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</si>
  <si>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</si>
  <si>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</si>
  <si>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</si>
  <si>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</si>
  <si>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</si>
  <si>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</si>
  <si>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</si>
  <si>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</si>
  <si>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</si>
  <si>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</si>
  <si>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r>
      <t>Date Created Conversion</t>
    </r>
    <r>
      <rPr>
        <sz val="12"/>
        <color rgb="FF24292E"/>
        <rFont val="Segoe UI"/>
        <family val="2"/>
      </rPr>
      <t> </t>
    </r>
  </si>
  <si>
    <t>Date Ended Conversion</t>
  </si>
  <si>
    <t>May</t>
  </si>
  <si>
    <t>Jul</t>
  </si>
  <si>
    <t>Sep</t>
  </si>
  <si>
    <t>Oct</t>
  </si>
  <si>
    <t>Nov</t>
  </si>
  <si>
    <t>Jan</t>
  </si>
  <si>
    <t>Feb</t>
  </si>
  <si>
    <t>Mar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</si>
  <si>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</si>
  <si>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</si>
  <si>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</si>
  <si>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</si>
  <si>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</si>
  <si>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</si>
  <si>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</si>
  <si>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</si>
  <si>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</si>
  <si>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</si>
  <si>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</si>
  <si>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</si>
  <si>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</si>
  <si>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</si>
  <si>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</si>
  <si>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</si>
  <si>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</si>
  <si>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</si>
  <si>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</si>
  <si>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</si>
  <si>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</si>
  <si>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</si>
  <si>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Ranges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</si>
  <si>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</si>
  <si>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</si>
  <si>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</si>
  <si>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</si>
  <si>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backers.</t>
  </si>
  <si>
    <t>The standard deviation of the number of backers.</t>
  </si>
  <si>
    <t>state2</t>
  </si>
  <si>
    <t>Apr</t>
  </si>
  <si>
    <t>Aug</t>
  </si>
  <si>
    <t>unsuccessful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</si>
  <si>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</si>
  <si>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</si>
  <si>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Number of bankers</t>
  </si>
  <si>
    <t xml:space="preserve">The data separation is very wide due to the outliers that influence the average, therefore, the average does not tell us much, in this case </t>
  </si>
  <si>
    <t>the median gives us more information than the average about the central tendency of the data.</t>
  </si>
  <si>
    <t>The variability in successful campaigns is greater, which makes sense because the range of data is broader because of outliers that widen the spread of the data.</t>
  </si>
  <si>
    <t xml:space="preserve">says, from more than 300,000 projects launched on Kickstarter </t>
  </si>
  <si>
    <t xml:space="preserve"> we are analizing a database of 4,000 past projects.</t>
  </si>
  <si>
    <t>*I used variance and standard deviation formulas for the sample, because in the inroduction</t>
  </si>
  <si>
    <t>journalism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</si>
</sst>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4" fillId="0" borderId="0" xfId="0" applyNumberFormat="1" applyFont="1"/>
    <xf numFmtId="164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1" applyNumberFormat="1" applyFont="1"/>
    <xf numFmtId="0" fontId="3" fillId="0" borderId="0" xfId="0" applyFont="1" applyAlignment="1">
      <alignment horizontal="left" vertical="top"/>
    </xf>
    <xf numFmtId="9" fontId="0" fillId="0" borderId="0" xfId="1" applyNumberFormat="1" applyFont="1"/>
    <xf numFmtId="0" fontId="0" fillId="0" borderId="0" xfId="0" applyAlignment="1"/>
    <xf numFmtId="0" fontId="0" fillId="0" borderId="0" xfId="1" applyNumberFormat="1" applyFont="1"/>
    <xf numFmtId="165" fontId="0" fillId="0" borderId="0" xfId="1" applyNumberFormat="1" applyFont="1"/>
    <xf numFmtId="0" fontId="1" fillId="0" borderId="0" xfId="0" applyFont="1" applyAlignment="1"/>
    <xf numFmtId="0" fontId="1" fillId="0" borderId="0" xfId="0" applyFont="1"/>
  </cellXfs>
  <cellStyles count="2">
    <cellStyle name="Normal" xfId="0" builtinId="0"/>
    <cellStyle name="Percent" xfId="1" builtinId="5"/>
  </cellStyles>
  <dxfs count="14">
    <dxf>
      <fill>
        <patternFill>
          <bgColor rgb="FFFF99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</dxfs>
  <tableStyles count="0" defaultTableStyle="TableStyleMedium2" defaultPivotStyle="PivotStyleLight16"/>
  <colors>
    <mruColors>
      <color rgb="FFFF9900"/>
      <color rgb="FFFF6600"/>
      <color rgb="FFFF5050"/>
      <color rgb="FF9966FF"/>
      <color rgb="FFFF0000"/>
      <color rgb="FF008000"/>
      <color rgb="FFCC0000"/>
      <color rgb="FFCC99FF"/>
      <color rgb="FF66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(final).xlsx]Pivot by Category!PivotTable3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Category'!$B$14:$B$15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Category'!$A$16:$A$25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Category'!$B$16:$B$25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6-4910-A09C-12ED26B91701}"/>
            </c:ext>
          </c:extLst>
        </c:ser>
        <c:ser>
          <c:idx val="1"/>
          <c:order val="1"/>
          <c:tx>
            <c:strRef>
              <c:f>'Pivot by Category'!$C$14:$C$15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Category'!$A$16:$A$25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Category'!$C$16:$C$25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F5-4BD2-A548-628BF4496B54}"/>
            </c:ext>
          </c:extLst>
        </c:ser>
        <c:ser>
          <c:idx val="2"/>
          <c:order val="2"/>
          <c:tx>
            <c:strRef>
              <c:f>'Pivot by Category'!$D$14:$D$15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Category'!$A$16:$A$25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Category'!$D$16:$D$25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C-4E8C-9313-C4D000188831}"/>
            </c:ext>
          </c:extLst>
        </c:ser>
        <c:ser>
          <c:idx val="3"/>
          <c:order val="3"/>
          <c:tx>
            <c:strRef>
              <c:f>'Pivot by Category'!$E$14:$E$15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Category'!$A$16:$A$25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Category'!$E$16:$E$25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7C-4E8C-9313-C4D000188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377216"/>
        <c:axId val="402205760"/>
      </c:barChart>
      <c:catAx>
        <c:axId val="39237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05760"/>
        <c:crosses val="autoZero"/>
        <c:auto val="1"/>
        <c:lblAlgn val="ctr"/>
        <c:lblOffset val="100"/>
        <c:noMultiLvlLbl val="0"/>
      </c:catAx>
      <c:valAx>
        <c:axId val="4022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7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(final).xlsx]Pivot by SubCategory!PivotTable4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B-45F7-9068-2A3CA7D1361A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09-47D0-9671-36885BB4563C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09-47D0-9671-36885BB4563C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09-47D0-9671-36885BB45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97936"/>
        <c:axId val="277697568"/>
      </c:barChart>
      <c:catAx>
        <c:axId val="10439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97568"/>
        <c:crosses val="autoZero"/>
        <c:auto val="1"/>
        <c:lblAlgn val="ctr"/>
        <c:lblOffset val="100"/>
        <c:noMultiLvlLbl val="0"/>
      </c:catAx>
      <c:valAx>
        <c:axId val="2776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(final).xlsx]Date Created Conversion Pivot!PivotTable7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1-4F88-A4C4-049440005A75}"/>
            </c:ext>
          </c:extLst>
        </c:ser>
        <c:ser>
          <c:idx val="1"/>
          <c:order val="1"/>
          <c:tx>
            <c:strRef>
              <c:f>'Date Created Conversion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C-44FA-B8D6-8236C1979620}"/>
            </c:ext>
          </c:extLst>
        </c:ser>
        <c:ser>
          <c:idx val="2"/>
          <c:order val="2"/>
          <c:tx>
            <c:strRef>
              <c:f>'Date Created Conversion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C-44FA-B8D6-8236C1979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152512"/>
        <c:axId val="695430880"/>
      </c:lineChart>
      <c:catAx>
        <c:axId val="7821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30880"/>
        <c:crosses val="autoZero"/>
        <c:auto val="1"/>
        <c:lblAlgn val="ctr"/>
        <c:lblOffset val="100"/>
        <c:noMultiLvlLbl val="0"/>
      </c:catAx>
      <c:valAx>
        <c:axId val="6954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5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9-430A-ADC8-D4A7E2CFDB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9-430A-ADC8-D4A7E2CFDB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9-430A-ADC8-D4A7E2CF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416400"/>
        <c:axId val="698084608"/>
      </c:lineChart>
      <c:catAx>
        <c:axId val="7714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84608"/>
        <c:crosses val="autoZero"/>
        <c:auto val="1"/>
        <c:lblAlgn val="ctr"/>
        <c:lblOffset val="100"/>
        <c:noMultiLvlLbl val="0"/>
      </c:catAx>
      <c:valAx>
        <c:axId val="6980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4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successful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'Bonus Statistical 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Statistical Analysis'!$A$2:$A$2186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'Bonus Statistical Analysis'!$B$2:$B$2186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2-4E0E-9A60-3C7191A27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4354623"/>
        <c:axId val="507748591"/>
      </c:barChart>
      <c:catAx>
        <c:axId val="734354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48591"/>
        <c:crosses val="autoZero"/>
        <c:auto val="1"/>
        <c:lblAlgn val="ctr"/>
        <c:lblOffset val="100"/>
        <c:noMultiLvlLbl val="0"/>
      </c:catAx>
      <c:valAx>
        <c:axId val="50774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35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'Bonus Statistical Analysis'!$E$1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Statistical Analysis'!$D$2:$D$1531</c:f>
              <c:strCache>
                <c:ptCount val="1530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</c:strCache>
            </c:strRef>
          </c:cat>
          <c:val>
            <c:numRef>
              <c:f>'Bonus Statistical Analysis'!$E$2:$E$1531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C-44B4-B59C-2D0B017C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6346127"/>
        <c:axId val="911592575"/>
      </c:barChart>
      <c:catAx>
        <c:axId val="103634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592575"/>
        <c:crosses val="autoZero"/>
        <c:auto val="1"/>
        <c:lblAlgn val="ctr"/>
        <c:lblOffset val="100"/>
        <c:noMultiLvlLbl val="0"/>
      </c:catAx>
      <c:valAx>
        <c:axId val="91159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34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sucessful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sucessful boxplot</a:t>
          </a:r>
        </a:p>
      </cx:txPr>
    </cx:title>
    <cx:plotArea>
      <cx:plotAreaRegion>
        <cx:series layoutId="boxWhisker" uniqueId="{75A42EBD-2B6F-4C69-A6F2-A52C21CD69D1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unsuccessful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boxplot</a:t>
          </a:r>
        </a:p>
      </cx:txPr>
    </cx:title>
    <cx:plotArea>
      <cx:plotAreaRegion>
        <cx:series layoutId="boxWhisker" uniqueId="{8F90EC72-D152-4CA5-AA39-6E38C559A401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395287</xdr:colOff>
      <xdr:row>10</xdr:row>
      <xdr:rowOff>42862</xdr:rowOff>
    </xdr:from>
    <xdr:to>
      <xdr:col>13</xdr:col>
      <xdr:colOff>261937</xdr:colOff>
      <xdr:row>24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F232F-2C01-4C3B-BCB8-D54C9AADC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442911</xdr:colOff>
      <xdr:row>4</xdr:row>
      <xdr:rowOff>147636</xdr:rowOff>
    </xdr:from>
    <xdr:to>
      <xdr:col>17</xdr:col>
      <xdr:colOff>542924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41197-FE11-4E0A-B7BC-88A8E69E5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33336</xdr:rowOff>
    </xdr:from>
    <xdr:to>
      <xdr:col>9</xdr:col>
      <xdr:colOff>361950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A6364-D061-403F-99A6-06D5793CF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38100</xdr:rowOff>
    </xdr:from>
    <xdr:to>
      <xdr:col>8</xdr:col>
      <xdr:colOff>476250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DFA92-0BC6-49CD-B998-385F96530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17</xdr:row>
      <xdr:rowOff>161925</xdr:rowOff>
    </xdr:from>
    <xdr:to>
      <xdr:col>8</xdr:col>
      <xdr:colOff>361950</xdr:colOff>
      <xdr:row>32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7920C-A23D-4671-907C-E57AD87FA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109537</xdr:colOff>
      <xdr:row>17</xdr:row>
      <xdr:rowOff>147637</xdr:rowOff>
    </xdr:from>
    <xdr:to>
      <xdr:col>16</xdr:col>
      <xdr:colOff>414337</xdr:colOff>
      <xdr:row>32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DEE2B2-C446-4481-82E1-9644AE886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414337</xdr:colOff>
      <xdr:row>40</xdr:row>
      <xdr:rowOff>147637</xdr:rowOff>
    </xdr:from>
    <xdr:to>
      <xdr:col>8</xdr:col>
      <xdr:colOff>738187</xdr:colOff>
      <xdr:row>55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1DFB86E-7EE9-4A77-A0B8-B629679C24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7737" y="79390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252412</xdr:colOff>
      <xdr:row>40</xdr:row>
      <xdr:rowOff>166687</xdr:rowOff>
    </xdr:from>
    <xdr:to>
      <xdr:col>16</xdr:col>
      <xdr:colOff>557212</xdr:colOff>
      <xdr:row>55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538DDC1-51CE-4581-9CEC-2D2D1486E6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3112" y="7958137"/>
              <a:ext cx="4733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isa Flores" refreshedDate="43983.071742361113" createdVersion="6" refreshedVersion="6" minRefreshableVersion="3" recordCount="4114" xr:uid="{016E034E-B8FF-4698-AB85-5D9C334F5E5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 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isa Flores" refreshedDate="43983.806308333333" createdVersion="6" refreshedVersion="6" minRefreshableVersion="3" recordCount="4114" xr:uid="{1CA15F56-E946-48D1-BC35-D1518E22CE9C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 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 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5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7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7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4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x v="26"/>
    <x v="158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4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6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8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0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1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2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4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599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1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5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09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4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5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6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8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2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6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x v="11"/>
    <x v="1627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1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2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x v="11"/>
    <x v="1636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39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1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8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3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1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69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0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3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4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8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2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7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x v="28"/>
    <x v="1700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x v="28"/>
    <x v="1702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8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x v="28"/>
    <x v="1715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6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4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29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4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6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39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6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7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49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0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7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59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4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7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8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5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6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89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3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4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7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4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5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8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09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1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5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6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19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0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2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x v="11"/>
    <x v="1824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x v="11"/>
    <x v="1832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3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4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39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7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8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7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1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x v="18"/>
    <x v="1878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2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4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5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1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x v="29"/>
    <x v="1914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x v="29"/>
    <x v="191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19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5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6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29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6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7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1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2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8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6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3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4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8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x v="31"/>
    <x v="1985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89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0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7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8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4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4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6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7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29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8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7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6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0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1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5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4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7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7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1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7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1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6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7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8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19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4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x v="17"/>
    <x v="2125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8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29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4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6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7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x v="17"/>
    <x v="2142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x v="17"/>
    <x v="2145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6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8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0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2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x v="17"/>
    <x v="2153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4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5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6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59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2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x v="11"/>
    <x v="2165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x v="11"/>
    <x v="2168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69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4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8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0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2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4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3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4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7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5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3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7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8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29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3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5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6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7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5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7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49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2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3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4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6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4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0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5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6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2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1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5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6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299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08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0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18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1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28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4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48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x v="7"/>
    <x v="2353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0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6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78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3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399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5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5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18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19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x v="19"/>
    <x v="2420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1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x v="19"/>
    <x v="2425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28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4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x v="19"/>
    <x v="2438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39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48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2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x v="33"/>
    <x v="2453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4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59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1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4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1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2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3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5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x v="14"/>
    <x v="2488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2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x v="34"/>
    <x v="2503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0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4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5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1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4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3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48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3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4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x v="19"/>
    <x v="255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2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7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79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x v="19"/>
    <x v="258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x v="19"/>
    <x v="2591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5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6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599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6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09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2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4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4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5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28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2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4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37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4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48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0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1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3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x v="37"/>
    <x v="2675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3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8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0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4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698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0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3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5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09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5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1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5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5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36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37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4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2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58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2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5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1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x v="6"/>
    <x v="2783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4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79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x v="6"/>
    <x v="2802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19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5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28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x v="6"/>
    <x v="2859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67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79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0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88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x v="6"/>
    <x v="2889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x v="6"/>
    <x v="290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18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3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29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2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3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67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78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1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4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87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x v="38"/>
    <x v="2988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4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2996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0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09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x v="38"/>
    <x v="3022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26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29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0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4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35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1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4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4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55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57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x v="38"/>
    <x v="3065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6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x v="38"/>
    <x v="307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2806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096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3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09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0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x v="38"/>
    <x v="3111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1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17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18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x v="6"/>
    <x v="3123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x v="6"/>
    <x v="3124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2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0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1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59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1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1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88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x v="40"/>
    <x v="3189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04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2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0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39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43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44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53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55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62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x v="6"/>
    <x v="3276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293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0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1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09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29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1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84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394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2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x v="6"/>
    <x v="3434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x v="6"/>
    <x v="3444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54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57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17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x v="6"/>
    <x v="3520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2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49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57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58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71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80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83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85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592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08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2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23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3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x v="40"/>
    <x v="3631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33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x v="6"/>
    <x v="3643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51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x v="6"/>
    <x v="3662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63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76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77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x v="6"/>
    <x v="3685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696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x v="6"/>
    <x v="3702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03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04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07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17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x v="6"/>
    <x v="3719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x v="6"/>
    <x v="3721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27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30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31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39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42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43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44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46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47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50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54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56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61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62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7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74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81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785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x v="6"/>
    <x v="3810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17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30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x v="6"/>
    <x v="3833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34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41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42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x v="6"/>
    <x v="3848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x v="40"/>
    <x v="3849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792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65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70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883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x v="6"/>
    <x v="3925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67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x v="6"/>
    <x v="3970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x v="6"/>
    <x v="3973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7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3982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x v="6"/>
    <x v="3996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00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13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x v="6"/>
    <x v="4019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x v="6"/>
    <x v="4064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x v="6"/>
    <x v="4072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x v="6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9B299-86CA-4C1C-BADA-53FDF01EB38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4:F2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EBAB2-099A-4E2A-8329-903BCC2F288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909BD-1E20-4E23-97D5-CF1D0B10680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19835-CC98-443E-8642-F9D5CD5CA7A5}">
  <dimension ref="A12:F25"/>
  <sheetViews>
    <sheetView workbookViewId="0">
      <selection activeCell="H35" sqref="H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2" spans="1:6" x14ac:dyDescent="0.25">
      <c r="A12" s="6" t="s">
        <v>8223</v>
      </c>
      <c r="B12" t="s">
        <v>8363</v>
      </c>
    </row>
    <row r="14" spans="1:6" x14ac:dyDescent="0.25">
      <c r="A14" s="6" t="s">
        <v>8361</v>
      </c>
      <c r="B14" s="6" t="s">
        <v>8362</v>
      </c>
    </row>
    <row r="15" spans="1:6" x14ac:dyDescent="0.25">
      <c r="A15" s="6" t="s">
        <v>8359</v>
      </c>
      <c r="B15" t="s">
        <v>8219</v>
      </c>
      <c r="C15" t="s">
        <v>8221</v>
      </c>
      <c r="D15" t="s">
        <v>8220</v>
      </c>
      <c r="E15" t="s">
        <v>8222</v>
      </c>
      <c r="F15" t="s">
        <v>8360</v>
      </c>
    </row>
    <row r="16" spans="1:6" x14ac:dyDescent="0.25">
      <c r="A16" s="7" t="s">
        <v>8310</v>
      </c>
      <c r="B16" s="8">
        <v>300</v>
      </c>
      <c r="C16" s="8">
        <v>180</v>
      </c>
      <c r="D16" s="8">
        <v>40</v>
      </c>
      <c r="E16" s="8"/>
      <c r="F16" s="8">
        <v>520</v>
      </c>
    </row>
    <row r="17" spans="1:6" x14ac:dyDescent="0.25">
      <c r="A17" s="7" t="s">
        <v>8335</v>
      </c>
      <c r="B17" s="8">
        <v>34</v>
      </c>
      <c r="C17" s="8">
        <v>140</v>
      </c>
      <c r="D17" s="8">
        <v>20</v>
      </c>
      <c r="E17" s="8">
        <v>6</v>
      </c>
      <c r="F17" s="8">
        <v>200</v>
      </c>
    </row>
    <row r="18" spans="1:6" x14ac:dyDescent="0.25">
      <c r="A18" s="7" t="s">
        <v>8332</v>
      </c>
      <c r="B18" s="8">
        <v>80</v>
      </c>
      <c r="C18" s="8">
        <v>140</v>
      </c>
      <c r="D18" s="8"/>
      <c r="E18" s="8"/>
      <c r="F18" s="8">
        <v>220</v>
      </c>
    </row>
    <row r="19" spans="1:6" x14ac:dyDescent="0.25">
      <c r="A19" s="7" t="s">
        <v>8416</v>
      </c>
      <c r="B19" s="8"/>
      <c r="C19" s="8"/>
      <c r="D19" s="8">
        <v>24</v>
      </c>
      <c r="E19" s="8"/>
      <c r="F19" s="8">
        <v>24</v>
      </c>
    </row>
    <row r="20" spans="1:6" x14ac:dyDescent="0.25">
      <c r="A20" s="7" t="s">
        <v>8325</v>
      </c>
      <c r="B20" s="8">
        <v>540</v>
      </c>
      <c r="C20" s="8">
        <v>120</v>
      </c>
      <c r="D20" s="8">
        <v>20</v>
      </c>
      <c r="E20" s="8">
        <v>20</v>
      </c>
      <c r="F20" s="8">
        <v>700</v>
      </c>
    </row>
    <row r="21" spans="1:6" x14ac:dyDescent="0.25">
      <c r="A21" s="7" t="s">
        <v>8337</v>
      </c>
      <c r="B21" s="8">
        <v>103</v>
      </c>
      <c r="C21" s="8">
        <v>117</v>
      </c>
      <c r="D21" s="8"/>
      <c r="E21" s="8"/>
      <c r="F21" s="8">
        <v>220</v>
      </c>
    </row>
    <row r="22" spans="1:6" x14ac:dyDescent="0.25">
      <c r="A22" s="7" t="s">
        <v>8322</v>
      </c>
      <c r="B22" s="8">
        <v>80</v>
      </c>
      <c r="C22" s="8">
        <v>127</v>
      </c>
      <c r="D22" s="8">
        <v>30</v>
      </c>
      <c r="E22" s="8"/>
      <c r="F22" s="8">
        <v>237</v>
      </c>
    </row>
    <row r="23" spans="1:6" x14ac:dyDescent="0.25">
      <c r="A23" s="7" t="s">
        <v>8319</v>
      </c>
      <c r="B23" s="8">
        <v>209</v>
      </c>
      <c r="C23" s="8">
        <v>213</v>
      </c>
      <c r="D23" s="8">
        <v>178</v>
      </c>
      <c r="E23" s="8"/>
      <c r="F23" s="8">
        <v>600</v>
      </c>
    </row>
    <row r="24" spans="1:6" x14ac:dyDescent="0.25">
      <c r="A24" s="7" t="s">
        <v>8317</v>
      </c>
      <c r="B24" s="8">
        <v>839</v>
      </c>
      <c r="C24" s="8">
        <v>493</v>
      </c>
      <c r="D24" s="8">
        <v>37</v>
      </c>
      <c r="E24" s="8">
        <v>24</v>
      </c>
      <c r="F24" s="8">
        <v>1393</v>
      </c>
    </row>
    <row r="25" spans="1:6" x14ac:dyDescent="0.25">
      <c r="A25" s="7" t="s">
        <v>8360</v>
      </c>
      <c r="B25" s="8">
        <v>2185</v>
      </c>
      <c r="C25" s="8">
        <v>1530</v>
      </c>
      <c r="D25" s="8">
        <v>349</v>
      </c>
      <c r="E25" s="8">
        <v>50</v>
      </c>
      <c r="F2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1DE2-D9ED-4393-A77A-40053CE3AB65}">
  <dimension ref="A1:F47"/>
  <sheetViews>
    <sheetView workbookViewId="0">
      <selection activeCell="K36" sqref="K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8361</v>
      </c>
      <c r="B4" s="6" t="s">
        <v>8362</v>
      </c>
    </row>
    <row r="5" spans="1:6" x14ac:dyDescent="0.25">
      <c r="A5" s="6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F66A3-234B-4CEB-B219-36F851F45F89}">
  <dimension ref="A2:E19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6" t="s">
        <v>8308</v>
      </c>
      <c r="B2" t="s">
        <v>8363</v>
      </c>
    </row>
    <row r="3" spans="1:5" x14ac:dyDescent="0.25">
      <c r="A3" s="6" t="s">
        <v>8376</v>
      </c>
      <c r="B3" t="s">
        <v>8363</v>
      </c>
    </row>
    <row r="5" spans="1:5" x14ac:dyDescent="0.25">
      <c r="A5" s="6" t="s">
        <v>8361</v>
      </c>
      <c r="B5" s="6" t="s">
        <v>8362</v>
      </c>
    </row>
    <row r="6" spans="1:5" x14ac:dyDescent="0.25">
      <c r="A6" s="6" t="s">
        <v>8359</v>
      </c>
      <c r="B6" t="s">
        <v>8219</v>
      </c>
      <c r="C6" t="s">
        <v>8221</v>
      </c>
      <c r="D6" t="s">
        <v>8220</v>
      </c>
      <c r="E6" t="s">
        <v>8360</v>
      </c>
    </row>
    <row r="7" spans="1:5" x14ac:dyDescent="0.25">
      <c r="A7" s="10" t="s">
        <v>8371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25">
      <c r="A8" s="10" t="s">
        <v>8372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25">
      <c r="A9" s="10" t="s">
        <v>8373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25">
      <c r="A10" s="10" t="s">
        <v>8404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25">
      <c r="A11" s="10" t="s">
        <v>8366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25">
      <c r="A12" s="10" t="s">
        <v>8374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25">
      <c r="A13" s="10" t="s">
        <v>8367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25">
      <c r="A14" s="10" t="s">
        <v>8405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25">
      <c r="A15" s="10" t="s">
        <v>8368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25">
      <c r="A16" s="10" t="s">
        <v>8369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25">
      <c r="A17" s="10" t="s">
        <v>8370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25">
      <c r="A18" s="10" t="s">
        <v>8375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25">
      <c r="A19" s="10" t="s">
        <v>8360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E343-A1B8-42C4-86C8-25A6C7CBF06F}">
  <dimension ref="A1:H13"/>
  <sheetViews>
    <sheetView workbookViewId="0">
      <selection activeCell="B33" sqref="B33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25" bestFit="1" customWidth="1"/>
    <col min="4" max="4" width="18.85546875" bestFit="1" customWidth="1"/>
    <col min="5" max="5" width="17.85546875" bestFit="1" customWidth="1"/>
    <col min="6" max="6" width="25" bestFit="1" customWidth="1"/>
    <col min="7" max="7" width="20.85546875" bestFit="1" customWidth="1"/>
    <col min="8" max="8" width="23" bestFit="1" customWidth="1"/>
  </cols>
  <sheetData>
    <row r="1" spans="1:8" x14ac:dyDescent="0.25">
      <c r="A1" s="1" t="s">
        <v>8216</v>
      </c>
      <c r="B1" s="1" t="s">
        <v>8377</v>
      </c>
      <c r="C1" s="1" t="s">
        <v>8378</v>
      </c>
      <c r="D1" s="1" t="s">
        <v>8379</v>
      </c>
      <c r="E1" s="1" t="s">
        <v>8380</v>
      </c>
      <c r="F1" s="1" t="s">
        <v>8381</v>
      </c>
      <c r="G1" s="1" t="s">
        <v>8382</v>
      </c>
      <c r="H1" s="1" t="s">
        <v>8383</v>
      </c>
    </row>
    <row r="2" spans="1:8" x14ac:dyDescent="0.25">
      <c r="A2" t="s">
        <v>8384</v>
      </c>
      <c r="B2" s="1">
        <f>COUNTIFS(Data!$D$2:$D$4115,"&lt;1000",Data!$F$2:$F$4115,"successful")</f>
        <v>322</v>
      </c>
      <c r="C2" s="1">
        <f>COUNTIFS(Data!$D$2:$D$4115,"&lt;1000",Data!$F$2:$F$4115,"failed")</f>
        <v>113</v>
      </c>
      <c r="D2" s="1">
        <f>COUNTIFS(Data!$D$2:$D$4115,"&lt;1000",Data!$F$2:$F$4115,"canceled")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D2/E2</f>
        <v>3.9735099337748346E-2</v>
      </c>
    </row>
    <row r="3" spans="1:8" x14ac:dyDescent="0.25">
      <c r="A3" t="s">
        <v>8385</v>
      </c>
      <c r="B3" s="1">
        <f>COUNTIFS(Data!$U$2:$U$4115,"1000 to 4999",Data!$F$2:$F$4115,"successful")</f>
        <v>932</v>
      </c>
      <c r="C3" s="1">
        <f>COUNTIFS(Data!$U$2:$U$4115,"1000 to 4999",Data!$F$2:$F$4115,"failed")</f>
        <v>420</v>
      </c>
      <c r="D3" s="1">
        <f>COUNTIFS(Data!$U$2:$U$4115,"1000 to 4999",Data!$F$2:$F$4115,"canceled")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D3/E3</f>
        <v>4.2492917847025496E-2</v>
      </c>
    </row>
    <row r="4" spans="1:8" x14ac:dyDescent="0.25">
      <c r="A4" t="s">
        <v>8386</v>
      </c>
      <c r="B4" s="1">
        <f>COUNTIFS(Data!$U$2:$U$4115,"5000 to 9999",Data!$F$2:$F$4115,"successful")</f>
        <v>381</v>
      </c>
      <c r="C4" s="1">
        <f>COUNTIFS(Data!$U$2:$U$4115,"5000 to 9999",Data!$F$2:$F$4115,"failed")</f>
        <v>283</v>
      </c>
      <c r="D4" s="1">
        <f>COUNTIFS(Data!$U$2:$U$4115,"5000 to 9999",Data!$F$2:$F$4115,"canceled")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8387</v>
      </c>
      <c r="B5" s="1">
        <f>COUNTIFS(Data!$U$2:$U$4115,"10000 to 14999",Data!$F$2:$F$4115,"successful")</f>
        <v>168</v>
      </c>
      <c r="C5" s="1">
        <f>COUNTIFS(Data!$U$2:$U$4115,"10000 to 14999",Data!$F$2:$F$4115,"failed")</f>
        <v>144</v>
      </c>
      <c r="D5" s="1">
        <f>COUNTIFS(Data!$U$2:$U$4115,"10000 to 14999",Data!$F$2:$F$4115,"canceled")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8388</v>
      </c>
      <c r="B6" s="1">
        <f>COUNTIFS(Data!$U$2:$U$4115,"15000 to 19999",Data!$F$2:$F$4115,"successful")</f>
        <v>94</v>
      </c>
      <c r="C6" s="1">
        <f>COUNTIFS(Data!$U$2:$U$4115,"15000 to 19999",Data!$F$2:$F$4115,"failed")</f>
        <v>90</v>
      </c>
      <c r="D6" s="1">
        <f>COUNTIFS(Data!$U$2:$U$4115,"15000 to 19999",Data!$F$2:$F$4115,"canceled")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8389</v>
      </c>
      <c r="B7" s="1">
        <f>COUNTIFS(Data!$U$2:$U$4115,"20000 to 24999",Data!$F$2:$F$4115,"successful")</f>
        <v>62</v>
      </c>
      <c r="C7" s="1">
        <f>COUNTIFS(Data!$U$2:$U$4115,"20000 to 24999",Data!$F$2:$F$4115,"failed")</f>
        <v>72</v>
      </c>
      <c r="D7" s="1">
        <f>COUNTIFS(Data!$U$2:$U$4115,"20000 to 24999",Data!$F$2:$F$4115,"canceled")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8390</v>
      </c>
      <c r="B8" s="1">
        <f>COUNTIFS(Data!$U$2:$U$4115,"25000 to 29999",Data!$F$2:$F$4115,"successful")</f>
        <v>55</v>
      </c>
      <c r="C8" s="1">
        <f>COUNTIFS(Data!$U$2:$U$4115,"25000 to 29999",Data!$F$2:$F$4115,"failed")</f>
        <v>64</v>
      </c>
      <c r="D8" s="1">
        <f>COUNTIFS(Data!$U$2:$U$4115,"25000 to 29999",Data!$F$2:$F$4115,"canceled")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8391</v>
      </c>
      <c r="B9" s="1">
        <f>COUNTIFS(Data!$U$2:$U$4115,"30000 to 34999",Data!$F$2:$F$4115,"successful")</f>
        <v>32</v>
      </c>
      <c r="C9" s="1">
        <f>COUNTIFS(Data!$U$2:$U$4115,"30000 to 34999",Data!$F$2:$F$4115,"failed")</f>
        <v>37</v>
      </c>
      <c r="D9" s="1">
        <f>COUNTIFS(Data!$U$2:$U$4115,"30000 to 34999",Data!$F$2:$F$4115,"canceled")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8392</v>
      </c>
      <c r="B10" s="1">
        <f>COUNTIFS(Data!$U$2:$U$4115,"35000 to 39999",Data!$F$2:$F$4115,"successful")</f>
        <v>26</v>
      </c>
      <c r="C10" s="1">
        <f>COUNTIFS(Data!$U$2:$U$4115,"35000 to 39999",Data!$F$2:$F$4115,"failed")</f>
        <v>22</v>
      </c>
      <c r="D10" s="1">
        <f>COUNTIFS(Data!$U$2:$U$4115,"35000 to 39999",Data!$F$2:$F$4115,"canceled")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8393</v>
      </c>
      <c r="B11" s="1">
        <f>COUNTIFS(Data!$U$2:$U$4115,"40000 to 44999",Data!$F$2:$F$4115,"successful")</f>
        <v>21</v>
      </c>
      <c r="C11" s="1">
        <f>COUNTIFS(Data!$U$2:$U$4115,"40000 to 44999",Data!$F$2:$F$4115,"failed")</f>
        <v>16</v>
      </c>
      <c r="D11" s="1">
        <f>COUNTIFS(Data!$U$2:$U$4115,"40000 to 44999",Data!$F$2:$F$4115,"canceled")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8394</v>
      </c>
      <c r="B12" s="1">
        <f>COUNTIFS(Data!$U$2:$U$4115,"45000 to 49999",Data!$F$2:$F$4115,"successful")</f>
        <v>6</v>
      </c>
      <c r="C12" s="1">
        <f>COUNTIFS(Data!$U$2:$U$4115,"45000 to 49999",Data!$F$2:$F$4115,"failed")</f>
        <v>11</v>
      </c>
      <c r="D12" s="1">
        <f>COUNTIFS(Data!$U$2:$U$4115,"45000 to 49999",Data!$F$2:$F$4115,"canceled")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8395</v>
      </c>
      <c r="B13" s="1">
        <f>COUNTIFS(Data!$U$2:$U$4115,"Greater than or equal to 50000",Data!$F$2:$F$4115,"successful")</f>
        <v>86</v>
      </c>
      <c r="C13" s="1">
        <f>COUNTIFS(Data!$U$2:$U$4115,"Greater than or equal to 50000",Data!$F$2:$F$4115,"failed")</f>
        <v>258</v>
      </c>
      <c r="D13" s="1">
        <f>COUNTIFS(Data!$U$2:$U$4115,"Greater than or equal to 50000",Data!$F$2:$F$4115,"canceled")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B4:C4 C2:C3 C5:C12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E521-857E-4AFC-A295-FF7983B4FA64}">
  <dimension ref="A1:N2186"/>
  <sheetViews>
    <sheetView topLeftCell="G1" workbookViewId="0">
      <selection activeCell="L38" sqref="L38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53.7109375" bestFit="1" customWidth="1"/>
    <col min="8" max="8" width="10" bestFit="1" customWidth="1"/>
    <col min="9" max="9" width="12.28515625" bestFit="1" customWidth="1"/>
    <col min="10" max="10" width="11.140625" bestFit="1" customWidth="1"/>
    <col min="11" max="11" width="9.5703125" bestFit="1" customWidth="1"/>
  </cols>
  <sheetData>
    <row r="1" spans="1:14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t="s">
        <v>8219</v>
      </c>
      <c r="I1" t="s">
        <v>8406</v>
      </c>
    </row>
    <row r="2" spans="1:14" x14ac:dyDescent="0.25">
      <c r="A2" t="s">
        <v>8219</v>
      </c>
      <c r="B2">
        <v>182</v>
      </c>
      <c r="D2" t="s">
        <v>8221</v>
      </c>
      <c r="E2">
        <v>0</v>
      </c>
      <c r="G2" t="s">
        <v>8409</v>
      </c>
      <c r="H2">
        <f>COUNT($B$2:$B$2186)</f>
        <v>2185</v>
      </c>
      <c r="I2">
        <f>COUNT(E2:E1531)</f>
        <v>1530</v>
      </c>
    </row>
    <row r="3" spans="1:14" ht="17.25" x14ac:dyDescent="0.25">
      <c r="A3" t="s">
        <v>8219</v>
      </c>
      <c r="B3">
        <v>79</v>
      </c>
      <c r="D3" t="s">
        <v>8221</v>
      </c>
      <c r="E3">
        <v>1</v>
      </c>
      <c r="G3" s="13" t="s">
        <v>8397</v>
      </c>
      <c r="H3" s="11">
        <f>AVERAGE($B$2:$B$2186)</f>
        <v>194.42517162471395</v>
      </c>
      <c r="I3" s="11">
        <f>AVERAGE($E$2:$E$1531)</f>
        <v>17.709803921568628</v>
      </c>
    </row>
    <row r="4" spans="1:14" ht="17.25" x14ac:dyDescent="0.25">
      <c r="A4" t="s">
        <v>8219</v>
      </c>
      <c r="B4">
        <v>35</v>
      </c>
      <c r="D4" t="s">
        <v>8221</v>
      </c>
      <c r="E4">
        <v>10</v>
      </c>
      <c r="G4" s="13" t="s">
        <v>8398</v>
      </c>
      <c r="H4" s="11">
        <f>MEDIAN($B$2:$B$2186)</f>
        <v>62</v>
      </c>
      <c r="I4" s="11">
        <f>MEDIAN($E$2:$E$1531)</f>
        <v>4</v>
      </c>
    </row>
    <row r="5" spans="1:14" ht="17.25" x14ac:dyDescent="0.25">
      <c r="A5" t="s">
        <v>8219</v>
      </c>
      <c r="B5">
        <v>150</v>
      </c>
      <c r="D5" t="s">
        <v>8221</v>
      </c>
      <c r="E5">
        <v>0</v>
      </c>
      <c r="G5" s="13" t="s">
        <v>8399</v>
      </c>
      <c r="H5" s="11">
        <f>MIN($B$2:$B$2186)</f>
        <v>1</v>
      </c>
      <c r="I5" s="11">
        <f>MIN($E$2:$E$1531)</f>
        <v>0</v>
      </c>
    </row>
    <row r="6" spans="1:14" ht="17.25" x14ac:dyDescent="0.25">
      <c r="A6" t="s">
        <v>8219</v>
      </c>
      <c r="B6">
        <v>284</v>
      </c>
      <c r="D6" t="s">
        <v>8221</v>
      </c>
      <c r="E6">
        <v>7</v>
      </c>
      <c r="G6" s="13" t="s">
        <v>8400</v>
      </c>
      <c r="H6" s="11">
        <f>MAX($B$2:$B$2186)</f>
        <v>26457</v>
      </c>
      <c r="I6" s="11">
        <f>MAX($E$2:$E$1531)</f>
        <v>1293</v>
      </c>
    </row>
    <row r="7" spans="1:14" ht="17.25" x14ac:dyDescent="0.25">
      <c r="A7" t="s">
        <v>8219</v>
      </c>
      <c r="B7">
        <v>47</v>
      </c>
      <c r="D7" t="s">
        <v>8221</v>
      </c>
      <c r="E7">
        <v>0</v>
      </c>
      <c r="G7" s="13" t="s">
        <v>8401</v>
      </c>
      <c r="H7" s="11">
        <f>_xlfn.VAR.S($B$2:$B$2186)</f>
        <v>713167.37912800396</v>
      </c>
      <c r="I7" s="11">
        <f>_xlfn.VAR.S($E$2:$E$1531)</f>
        <v>3775.6894394644714</v>
      </c>
      <c r="J7" t="s">
        <v>8415</v>
      </c>
    </row>
    <row r="8" spans="1:14" ht="17.25" x14ac:dyDescent="0.25">
      <c r="A8" t="s">
        <v>8219</v>
      </c>
      <c r="B8">
        <v>58</v>
      </c>
      <c r="D8" t="s">
        <v>8221</v>
      </c>
      <c r="E8">
        <v>1</v>
      </c>
      <c r="G8" s="13" t="s">
        <v>8402</v>
      </c>
      <c r="H8" s="11">
        <f>_xlfn.STDEV.S($B$2:$B$2186)</f>
        <v>844.49237955591047</v>
      </c>
      <c r="I8" s="11">
        <f>_xlfn.STDEV.S($E$2:$E$1531)</f>
        <v>61.446638959868842</v>
      </c>
      <c r="J8" s="16" t="s">
        <v>8413</v>
      </c>
      <c r="K8" s="17"/>
    </row>
    <row r="9" spans="1:14" x14ac:dyDescent="0.25">
      <c r="A9" t="s">
        <v>8219</v>
      </c>
      <c r="B9">
        <v>57</v>
      </c>
      <c r="D9" t="s">
        <v>8221</v>
      </c>
      <c r="E9">
        <v>2</v>
      </c>
      <c r="J9" t="s">
        <v>8414</v>
      </c>
    </row>
    <row r="10" spans="1:14" x14ac:dyDescent="0.25">
      <c r="A10" t="s">
        <v>8219</v>
      </c>
      <c r="B10">
        <v>12</v>
      </c>
      <c r="D10" t="s">
        <v>8221</v>
      </c>
      <c r="E10">
        <v>3</v>
      </c>
    </row>
    <row r="11" spans="1:14" x14ac:dyDescent="0.25">
      <c r="A11" t="s">
        <v>8219</v>
      </c>
      <c r="B11">
        <v>20</v>
      </c>
      <c r="D11" t="s">
        <v>8221</v>
      </c>
      <c r="E11">
        <v>10</v>
      </c>
      <c r="G11" s="18" t="s">
        <v>8407</v>
      </c>
      <c r="H11" s="15"/>
      <c r="I11" s="15"/>
      <c r="J11" s="15"/>
      <c r="K11" s="15"/>
    </row>
    <row r="12" spans="1:14" x14ac:dyDescent="0.25">
      <c r="A12" t="s">
        <v>8219</v>
      </c>
      <c r="B12">
        <v>19</v>
      </c>
      <c r="D12" t="s">
        <v>8221</v>
      </c>
      <c r="E12">
        <v>10</v>
      </c>
      <c r="G12" t="s">
        <v>8410</v>
      </c>
    </row>
    <row r="13" spans="1:14" x14ac:dyDescent="0.25">
      <c r="A13" t="s">
        <v>8219</v>
      </c>
      <c r="B13">
        <v>75</v>
      </c>
      <c r="D13" t="s">
        <v>8221</v>
      </c>
      <c r="E13">
        <v>1</v>
      </c>
      <c r="G13" t="s">
        <v>8411</v>
      </c>
    </row>
    <row r="14" spans="1:14" x14ac:dyDescent="0.25">
      <c r="A14" t="s">
        <v>8219</v>
      </c>
      <c r="B14">
        <v>827</v>
      </c>
      <c r="D14" t="s">
        <v>8221</v>
      </c>
      <c r="E14">
        <v>0</v>
      </c>
      <c r="G14" s="15"/>
      <c r="H14" s="15"/>
      <c r="I14" s="15"/>
      <c r="J14" s="15"/>
      <c r="K14" s="15"/>
      <c r="L14" s="15"/>
      <c r="M14" s="15"/>
      <c r="N14" s="15"/>
    </row>
    <row r="15" spans="1:14" x14ac:dyDescent="0.25">
      <c r="A15" t="s">
        <v>8219</v>
      </c>
      <c r="B15">
        <v>51</v>
      </c>
      <c r="D15" t="s">
        <v>8221</v>
      </c>
      <c r="E15">
        <v>0</v>
      </c>
      <c r="G15" s="19" t="s">
        <v>8408</v>
      </c>
    </row>
    <row r="16" spans="1:14" x14ac:dyDescent="0.25">
      <c r="A16" t="s">
        <v>8219</v>
      </c>
      <c r="B16">
        <v>41</v>
      </c>
      <c r="D16" t="s">
        <v>8221</v>
      </c>
      <c r="E16">
        <v>0</v>
      </c>
      <c r="G16" t="s">
        <v>8412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">
    <cfRule type="cellIs" dxfId="13" priority="15" operator="equal">
      <formula>"failed"</formula>
    </cfRule>
  </conditionalFormatting>
  <conditionalFormatting sqref="D1">
    <cfRule type="cellIs" dxfId="12" priority="12" operator="equal">
      <formula>"failed"</formula>
    </cfRule>
  </conditionalFormatting>
  <conditionalFormatting sqref="A2:A2186">
    <cfRule type="cellIs" dxfId="11" priority="7" operator="equal">
      <formula>"failed"</formula>
    </cfRule>
  </conditionalFormatting>
  <conditionalFormatting sqref="A2:A2186">
    <cfRule type="cellIs" dxfId="10" priority="5" operator="equal">
      <formula>"successful"</formula>
    </cfRule>
    <cfRule type="cellIs" dxfId="9" priority="6" operator="equal">
      <formula>"live"</formula>
    </cfRule>
    <cfRule type="cellIs" dxfId="8" priority="8" operator="equal">
      <formula>"canceled"</formula>
    </cfRule>
  </conditionalFormatting>
  <conditionalFormatting sqref="D2:D1531">
    <cfRule type="cellIs" dxfId="7" priority="3" operator="equal">
      <formula>"failed"</formula>
    </cfRule>
  </conditionalFormatting>
  <conditionalFormatting sqref="D2:D1531">
    <cfRule type="cellIs" dxfId="6" priority="1" operator="equal">
      <formula>"successful"</formula>
    </cfRule>
    <cfRule type="cellIs" dxfId="5" priority="2" operator="equal">
      <formula>"live"</formula>
    </cfRule>
    <cfRule type="cellIs" dxfId="4" priority="4" operator="equal">
      <formula>"canceled"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0" zoomScaleNormal="80" workbookViewId="0">
      <selection activeCell="W4112" sqref="W4112"/>
    </sheetView>
  </sheetViews>
  <sheetFormatPr defaultRowHeight="15" x14ac:dyDescent="0.25"/>
  <cols>
    <col min="1" max="1" width="8.5703125" bestFit="1" customWidth="1"/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7109375" bestFit="1" customWidth="1"/>
    <col min="17" max="17" width="30.85546875" bestFit="1" customWidth="1"/>
    <col min="18" max="18" width="19.140625" bestFit="1" customWidth="1"/>
    <col min="19" max="19" width="34.5703125" bestFit="1" customWidth="1"/>
    <col min="20" max="20" width="27.140625" bestFit="1" customWidth="1"/>
    <col min="21" max="21" width="15.5703125" bestFit="1" customWidth="1"/>
    <col min="22" max="22" width="12.7109375" bestFit="1" customWidth="1"/>
  </cols>
  <sheetData>
    <row r="1" spans="1:22" ht="17.2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  <c r="U1" s="1" t="s">
        <v>8396</v>
      </c>
      <c r="V1" s="1" t="s">
        <v>8403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 t="shared" ref="O2:O65" si="0">(E2/D2)*100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 t="shared" ref="S2:S65" si="1">(((I2/60)/60)/24)+DATE(1970,1,1)</f>
        <v>42208.125</v>
      </c>
      <c r="T2" s="9">
        <f t="shared" ref="T2:T65" si="2">(((J2/60)/60)/24)+DATE(1970,1,1)</f>
        <v>42177.007071759261</v>
      </c>
      <c r="U2" t="str" cm="1">
        <f t="array" ref="U2">_xlfn.IFS(D2&lt;1000,"Less than 1000",AND(D2&gt;=1000,D2&lt;=4999),"1000 to 4999",AND(D2&gt;=5000,D2&lt;=9999),"5000 to 9999",AND(D2&gt;=10000,D2&lt;=14999),"10000 to 14999",AND(D2&gt;=15000,D2&lt;=19999),"15000 to 19999",AND(D2&gt;=20000,D2&lt;=24999),"20000 to 24999",AND(D2&gt;=25000,D2&lt;=29999),"25000 to 29999",AND(D2&gt;=30000,D2&lt;=34999),"30000 to 34999",AND(D2&gt;=35000,D2&lt;=39999),"35000 to 39999",AND(D2&gt;=40000,D2&lt;=44999),"40000 to 44999",AND(D2&gt;=45000,D2&lt;=49999),"45000 to 49999",D2&gt;=50000,"Greater than or equal to 50000")</f>
        <v>5000 to 9999</v>
      </c>
      <c r="V2" t="str" cm="1">
        <f t="array" ref="V2">_xlfn.IFS(OR(F2="canceled",F2="failed"),"unsuccessful",F2="successful","successful",F2="live","live")</f>
        <v>successful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si="0"/>
        <v>142.60827250608273</v>
      </c>
      <c r="P3" s="5">
        <f>IFERROR(E3/L3,0)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9">
        <f t="shared" si="1"/>
        <v>42796.600497685184</v>
      </c>
      <c r="T3" s="9">
        <f t="shared" si="2"/>
        <v>42766.600497685184</v>
      </c>
      <c r="U3" t="str" cm="1">
        <f t="array" ref="U3">_xlfn.IFS(D3&lt;1000,"Less than 1000",AND(D3&gt;=1000,D3&lt;=4999),"1000 to 4999",AND(D3&gt;=5000,D3&lt;=9999),"5000 to 9999",AND(D3&gt;=10000,D3&lt;=14999),"10000 to 14999",AND(D3&gt;=15000,D3&lt;=19999),"15000 to 19999",AND(D3&gt;=20000,D3&lt;=24999),"20000 to 24999",AND(D3&gt;=25000,D3&lt;=29999),"25000 to 29999",AND(D3&gt;=30000,D3&lt;=34999),"30000 to 34999",AND(D3&gt;=35000,D3&lt;=39999),"35000 to 39999",AND(D3&gt;=40000,D3&lt;=44999),"40000 to 44999",AND(D3&gt;=45000,D3&lt;=49999),"45000 to 49999",D3&gt;=50000,"Greater than or equal to 50000")</f>
        <v>10000 to 14999</v>
      </c>
      <c r="V3" t="str" cm="1">
        <f t="array" ref="V3">_xlfn.IFS(OR(F3="canceled",F3="failed"),"unsuccessful",F3="successful","successful",F3="live","live")</f>
        <v>successful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5">
        <f t="shared" ref="P4:P67" si="5">IFERROR(E4/L4,0)</f>
        <v>15</v>
      </c>
      <c r="Q4" t="str">
        <f t="shared" si="3"/>
        <v>film &amp; video</v>
      </c>
      <c r="R4" t="str">
        <f t="shared" si="4"/>
        <v>television</v>
      </c>
      <c r="S4" s="9">
        <f t="shared" si="1"/>
        <v>42415.702349537038</v>
      </c>
      <c r="T4" s="9">
        <f t="shared" si="2"/>
        <v>42405.702349537038</v>
      </c>
      <c r="U4" t="str" cm="1">
        <f t="array" ref="U4">_xlfn.IFS(D4&lt;1000,"Less than 1000",AND(D4&gt;=1000,D4&lt;=4999),"1000 to 4999",AND(D4&gt;=5000,D4&lt;=9999),"5000 to 9999",AND(D4&gt;=10000,D4&lt;=14999),"10000 to 14999",AND(D4&gt;=15000,D4&lt;=19999),"15000 to 19999",AND(D4&gt;=20000,D4&lt;=24999),"20000 to 24999",AND(D4&gt;=25000,D4&lt;=29999),"25000 to 29999",AND(D4&gt;=30000,D4&lt;=34999),"30000 to 34999",AND(D4&gt;=35000,D4&lt;=39999),"35000 to 39999",AND(D4&gt;=40000,D4&lt;=44999),"40000 to 44999",AND(D4&gt;=45000,D4&lt;=49999),"45000 to 49999",D4&gt;=50000,"Greater than or equal to 50000")</f>
        <v>Less than 1000</v>
      </c>
      <c r="V4" t="str" cm="1">
        <f t="array" ref="V4">_xlfn.IFS(OR(F4="canceled",F4="failed"),"unsuccessful",F4="successful","successful",F4="live","live")</f>
        <v>successful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103.89999999999999</v>
      </c>
      <c r="P5" s="5">
        <f t="shared" si="5"/>
        <v>69.266666666666666</v>
      </c>
      <c r="Q5" t="str">
        <f t="shared" si="3"/>
        <v>film &amp; video</v>
      </c>
      <c r="R5" t="str">
        <f t="shared" si="4"/>
        <v>television</v>
      </c>
      <c r="S5" s="9">
        <f t="shared" si="1"/>
        <v>41858.515127314815</v>
      </c>
      <c r="T5" s="9">
        <f t="shared" si="2"/>
        <v>41828.515127314815</v>
      </c>
      <c r="U5" t="str" cm="1">
        <f t="array" ref="U5">_xlfn.IFS(D5&lt;1000,"Less than 1000",AND(D5&gt;=1000,D5&lt;=4999),"1000 to 4999",AND(D5&gt;=5000,D5&lt;=9999),"5000 to 9999",AND(D5&gt;=10000,D5&lt;=14999),"10000 to 14999",AND(D5&gt;=15000,D5&lt;=19999),"15000 to 19999",AND(D5&gt;=20000,D5&lt;=24999),"20000 to 24999",AND(D5&gt;=25000,D5&lt;=29999),"25000 to 29999",AND(D5&gt;=30000,D5&lt;=34999),"30000 to 34999",AND(D5&gt;=35000,D5&lt;=39999),"35000 to 39999",AND(D5&gt;=40000,D5&lt;=44999),"40000 to 44999",AND(D5&gt;=45000,D5&lt;=49999),"45000 to 49999",D5&gt;=50000,"Greater than or equal to 50000")</f>
        <v>10000 to 14999</v>
      </c>
      <c r="V5" t="str" cm="1">
        <f t="array" ref="V5">_xlfn.IFS(OR(F5="canceled",F5="failed"),"unsuccessful",F5="successful","successful",F5="live","live")</f>
        <v>successful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122.99154545454545</v>
      </c>
      <c r="P6" s="5">
        <f t="shared" si="5"/>
        <v>190.55028169014085</v>
      </c>
      <c r="Q6" t="str">
        <f t="shared" si="3"/>
        <v>film &amp; video</v>
      </c>
      <c r="R6" t="str">
        <f t="shared" si="4"/>
        <v>television</v>
      </c>
      <c r="S6" s="9">
        <f t="shared" si="1"/>
        <v>42357.834247685183</v>
      </c>
      <c r="T6" s="9">
        <f t="shared" si="2"/>
        <v>42327.834247685183</v>
      </c>
      <c r="U6" t="str" cm="1">
        <f t="array" ref="U6">_xlfn.IFS(D6&lt;1000,"Less than 1000",AND(D6&gt;=1000,D6&lt;=4999),"1000 to 4999",AND(D6&gt;=5000,D6&lt;=9999),"5000 to 9999",AND(D6&gt;=10000,D6&lt;=14999),"10000 to 14999",AND(D6&gt;=15000,D6&lt;=19999),"15000 to 19999",AND(D6&gt;=20000,D6&lt;=24999),"20000 to 24999",AND(D6&gt;=25000,D6&lt;=29999),"25000 to 29999",AND(D6&gt;=30000,D6&lt;=34999),"30000 to 34999",AND(D6&gt;=35000,D6&lt;=39999),"35000 to 39999",AND(D6&gt;=40000,D6&lt;=44999),"40000 to 44999",AND(D6&gt;=45000,D6&lt;=49999),"45000 to 49999",D6&gt;=50000,"Greater than or equal to 50000")</f>
        <v>40000 to 44999</v>
      </c>
      <c r="V6" t="str" cm="1">
        <f t="array" ref="V6">_xlfn.IFS(OR(F6="canceled",F6="failed"),"unsuccessful",F6="successful","successful",F6="live","live")</f>
        <v>successful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5">
        <f t="shared" si="5"/>
        <v>93.40425531914893</v>
      </c>
      <c r="Q7" t="str">
        <f t="shared" si="3"/>
        <v>film &amp; video</v>
      </c>
      <c r="R7" t="str">
        <f t="shared" si="4"/>
        <v>television</v>
      </c>
      <c r="S7" s="9">
        <f t="shared" si="1"/>
        <v>42580.232638888891</v>
      </c>
      <c r="T7" s="9">
        <f t="shared" si="2"/>
        <v>42563.932951388888</v>
      </c>
      <c r="U7" t="str" cm="1">
        <f t="array" ref="U7">_xlfn.IFS(D7&lt;1000,"Less than 1000",AND(D7&gt;=1000,D7&lt;=4999),"1000 to 4999",AND(D7&gt;=5000,D7&lt;=9999),"5000 to 9999",AND(D7&gt;=10000,D7&lt;=14999),"10000 to 14999",AND(D7&gt;=15000,D7&lt;=19999),"15000 to 19999",AND(D7&gt;=20000,D7&lt;=24999),"20000 to 24999",AND(D7&gt;=25000,D7&lt;=29999),"25000 to 29999",AND(D7&gt;=30000,D7&lt;=34999),"30000 to 34999",AND(D7&gt;=35000,D7&lt;=39999),"35000 to 39999",AND(D7&gt;=40000,D7&lt;=44999),"40000 to 44999",AND(D7&gt;=45000,D7&lt;=49999),"45000 to 49999",D7&gt;=50000,"Greater than or equal to 50000")</f>
        <v>1000 to 4999</v>
      </c>
      <c r="V7" t="str" cm="1">
        <f t="array" ref="V7">_xlfn.IFS(OR(F7="canceled",F7="failed"),"unsuccessful",F7="successful","successful",F7="live","live")</f>
        <v>successful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5">
        <f t="shared" si="5"/>
        <v>146.87931034482759</v>
      </c>
      <c r="Q8" t="str">
        <f t="shared" si="3"/>
        <v>film &amp; video</v>
      </c>
      <c r="R8" t="str">
        <f t="shared" si="4"/>
        <v>television</v>
      </c>
      <c r="S8" s="9">
        <f t="shared" si="1"/>
        <v>41804.072337962964</v>
      </c>
      <c r="T8" s="9">
        <f t="shared" si="2"/>
        <v>41794.072337962964</v>
      </c>
      <c r="U8" t="str" cm="1">
        <f t="array" ref="U8">_xlfn.IFS(D8&lt;1000,"Less than 1000",AND(D8&gt;=1000,D8&lt;=4999),"1000 to 4999",AND(D8&gt;=5000,D8&lt;=9999),"5000 to 9999",AND(D8&gt;=10000,D8&lt;=14999),"10000 to 14999",AND(D8&gt;=15000,D8&lt;=19999),"15000 to 19999",AND(D8&gt;=20000,D8&lt;=24999),"20000 to 24999",AND(D8&gt;=25000,D8&lt;=29999),"25000 to 29999",AND(D8&gt;=30000,D8&lt;=34999),"30000 to 34999",AND(D8&gt;=35000,D8&lt;=39999),"35000 to 39999",AND(D8&gt;=40000,D8&lt;=44999),"40000 to 44999",AND(D8&gt;=45000,D8&lt;=49999),"45000 to 49999",D8&gt;=50000,"Greater than or equal to 50000")</f>
        <v>5000 to 9999</v>
      </c>
      <c r="V8" t="str" cm="1">
        <f t="array" ref="V8">_xlfn.IFS(OR(F8="canceled",F8="failed"),"unsuccessful",F8="successful","successful",F8="live","live")</f>
        <v>successful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101.22222222222221</v>
      </c>
      <c r="P9" s="5">
        <f t="shared" si="5"/>
        <v>159.82456140350877</v>
      </c>
      <c r="Q9" t="str">
        <f t="shared" si="3"/>
        <v>film &amp; video</v>
      </c>
      <c r="R9" t="str">
        <f t="shared" si="4"/>
        <v>television</v>
      </c>
      <c r="S9" s="9">
        <f t="shared" si="1"/>
        <v>42556.047071759262</v>
      </c>
      <c r="T9" s="9">
        <f t="shared" si="2"/>
        <v>42516.047071759262</v>
      </c>
      <c r="U9" t="str" cm="1">
        <f t="array" ref="U9">_xlfn.IFS(D9&lt;1000,"Less than 1000",AND(D9&gt;=1000,D9&lt;=4999),"1000 to 4999",AND(D9&gt;=5000,D9&lt;=9999),"5000 to 9999",AND(D9&gt;=10000,D9&lt;=14999),"10000 to 14999",AND(D9&gt;=15000,D9&lt;=19999),"15000 to 19999",AND(D9&gt;=20000,D9&lt;=24999),"20000 to 24999",AND(D9&gt;=25000,D9&lt;=29999),"25000 to 29999",AND(D9&gt;=30000,D9&lt;=34999),"30000 to 34999",AND(D9&gt;=35000,D9&lt;=39999),"35000 to 39999",AND(D9&gt;=40000,D9&lt;=44999),"40000 to 44999",AND(D9&gt;=45000,D9&lt;=49999),"45000 to 49999",D9&gt;=50000,"Greater than or equal to 50000")</f>
        <v>5000 to 9999</v>
      </c>
      <c r="V9" t="str" cm="1">
        <f t="array" ref="V9">_xlfn.IFS(OR(F9="canceled",F9="failed"),"unsuccessful",F9="successful","successful",F9="live","live")</f>
        <v>successful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100.04342857142856</v>
      </c>
      <c r="P10" s="5">
        <f t="shared" si="5"/>
        <v>291.79333333333335</v>
      </c>
      <c r="Q10" t="str">
        <f t="shared" si="3"/>
        <v>film &amp; video</v>
      </c>
      <c r="R10" t="str">
        <f t="shared" si="4"/>
        <v>television</v>
      </c>
      <c r="S10" s="9">
        <f t="shared" si="1"/>
        <v>42475.875</v>
      </c>
      <c r="T10" s="9">
        <f t="shared" si="2"/>
        <v>42468.94458333333</v>
      </c>
      <c r="U10" t="str" cm="1">
        <f t="array" ref="U10">_xlfn.IFS(D10&lt;1000,"Less than 1000",AND(D10&gt;=1000,D10&lt;=4999),"1000 to 4999",AND(D10&gt;=5000,D10&lt;=9999),"5000 to 9999",AND(D10&gt;=10000,D10&lt;=14999),"10000 to 14999",AND(D10&gt;=15000,D10&lt;=19999),"15000 to 19999",AND(D10&gt;=20000,D10&lt;=24999),"20000 to 24999",AND(D10&gt;=25000,D10&lt;=29999),"25000 to 29999",AND(D10&gt;=30000,D10&lt;=34999),"30000 to 34999",AND(D10&gt;=35000,D10&lt;=39999),"35000 to 39999",AND(D10&gt;=40000,D10&lt;=44999),"40000 to 44999",AND(D10&gt;=45000,D10&lt;=49999),"45000 to 49999",D10&gt;=50000,"Greater than or equal to 50000")</f>
        <v>1000 to 4999</v>
      </c>
      <c r="V10" t="str" cm="1">
        <f t="array" ref="V10">_xlfn.IFS(OR(F10="canceled",F10="failed"),"unsuccessful",F10="successful","successful",F10="live","live")</f>
        <v>successful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5">
        <f t="shared" si="5"/>
        <v>31.499500000000001</v>
      </c>
      <c r="Q11" t="str">
        <f t="shared" si="3"/>
        <v>film &amp; video</v>
      </c>
      <c r="R11" t="str">
        <f t="shared" si="4"/>
        <v>television</v>
      </c>
      <c r="S11" s="9">
        <f t="shared" si="1"/>
        <v>42477.103518518517</v>
      </c>
      <c r="T11" s="9">
        <f t="shared" si="2"/>
        <v>42447.103518518517</v>
      </c>
      <c r="U11" t="str" cm="1">
        <f t="array" ref="U11">_xlfn.IFS(D11&lt;1000,"Less than 1000",AND(D11&gt;=1000,D11&lt;=4999),"1000 to 4999",AND(D11&gt;=5000,D11&lt;=9999),"5000 to 9999",AND(D11&gt;=10000,D11&lt;=14999),"10000 to 14999",AND(D11&gt;=15000,D11&lt;=19999),"15000 to 19999",AND(D11&gt;=20000,D11&lt;=24999),"20000 to 24999",AND(D11&gt;=25000,D11&lt;=29999),"25000 to 29999",AND(D11&gt;=30000,D11&lt;=34999),"30000 to 34999",AND(D11&gt;=35000,D11&lt;=39999),"35000 to 39999",AND(D11&gt;=40000,D11&lt;=44999),"40000 to 44999",AND(D11&gt;=45000,D11&lt;=49999),"45000 to 49999",D11&gt;=50000,"Greater than or equal to 50000")</f>
        <v>Less than 1000</v>
      </c>
      <c r="V11" t="str" cm="1">
        <f t="array" ref="V11">_xlfn.IFS(OR(F11="canceled",F11="failed"),"unsuccessful",F11="successful","successful",F11="live","live")</f>
        <v>successful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100.49999999999999</v>
      </c>
      <c r="P12" s="5">
        <f t="shared" si="5"/>
        <v>158.68421052631578</v>
      </c>
      <c r="Q12" t="str">
        <f t="shared" si="3"/>
        <v>film &amp; video</v>
      </c>
      <c r="R12" t="str">
        <f t="shared" si="4"/>
        <v>television</v>
      </c>
      <c r="S12" s="9">
        <f t="shared" si="1"/>
        <v>41815.068043981482</v>
      </c>
      <c r="T12" s="9">
        <f t="shared" si="2"/>
        <v>41780.068043981482</v>
      </c>
      <c r="U12" t="str" cm="1">
        <f t="array" ref="U12">_xlfn.IFS(D12&lt;1000,"Less than 1000",AND(D12&gt;=1000,D12&lt;=4999),"1000 to 4999",AND(D12&gt;=5000,D12&lt;=9999),"5000 to 9999",AND(D12&gt;=10000,D12&lt;=14999),"10000 to 14999",AND(D12&gt;=15000,D12&lt;=19999),"15000 to 19999",AND(D12&gt;=20000,D12&lt;=24999),"20000 to 24999",AND(D12&gt;=25000,D12&lt;=29999),"25000 to 29999",AND(D12&gt;=30000,D12&lt;=34999),"30000 to 34999",AND(D12&gt;=35000,D12&lt;=39999),"35000 to 39999",AND(D12&gt;=40000,D12&lt;=44999),"40000 to 44999",AND(D12&gt;=45000,D12&lt;=49999),"45000 to 49999",D12&gt;=50000,"Greater than or equal to 50000")</f>
        <v>1000 to 4999</v>
      </c>
      <c r="V12" t="str" cm="1">
        <f t="array" ref="V12">_xlfn.IFS(OR(F12="canceled",F12="failed"),"unsuccessful",F12="successful","successful",F12="live","live")</f>
        <v>successful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5">
        <f t="shared" si="5"/>
        <v>80.333333333333329</v>
      </c>
      <c r="Q13" t="str">
        <f t="shared" si="3"/>
        <v>film &amp; video</v>
      </c>
      <c r="R13" t="str">
        <f t="shared" si="4"/>
        <v>television</v>
      </c>
      <c r="S13" s="9">
        <f t="shared" si="1"/>
        <v>42604.125</v>
      </c>
      <c r="T13" s="9">
        <f t="shared" si="2"/>
        <v>42572.778495370367</v>
      </c>
      <c r="U13" t="str" cm="1">
        <f t="array" ref="U13">_xlfn.IFS(D13&lt;1000,"Less than 1000",AND(D13&gt;=1000,D13&lt;=4999),"1000 to 4999",AND(D13&gt;=5000,D13&lt;=9999),"5000 to 9999",AND(D13&gt;=10000,D13&lt;=14999),"10000 to 14999",AND(D13&gt;=15000,D13&lt;=19999),"15000 to 19999",AND(D13&gt;=20000,D13&lt;=24999),"20000 to 24999",AND(D13&gt;=25000,D13&lt;=29999),"25000 to 29999",AND(D13&gt;=30000,D13&lt;=34999),"30000 to 34999",AND(D13&gt;=35000,D13&lt;=39999),"35000 to 39999",AND(D13&gt;=40000,D13&lt;=44999),"40000 to 44999",AND(D13&gt;=45000,D13&lt;=49999),"45000 to 49999",D13&gt;=50000,"Greater than or equal to 50000")</f>
        <v>5000 to 9999</v>
      </c>
      <c r="V13" t="str" cm="1">
        <f t="array" ref="V13">_xlfn.IFS(OR(F13="canceled",F13="failed"),"unsuccessful",F13="successful","successful",F13="live","live")</f>
        <v>successful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165.29333333333335</v>
      </c>
      <c r="P14" s="5">
        <f t="shared" si="5"/>
        <v>59.961305925030231</v>
      </c>
      <c r="Q14" t="str">
        <f t="shared" si="3"/>
        <v>film &amp; video</v>
      </c>
      <c r="R14" t="str">
        <f t="shared" si="4"/>
        <v>television</v>
      </c>
      <c r="S14" s="9">
        <f t="shared" si="1"/>
        <v>41836.125</v>
      </c>
      <c r="T14" s="9">
        <f t="shared" si="2"/>
        <v>41791.713252314818</v>
      </c>
      <c r="U14" t="str" cm="1">
        <f t="array" ref="U14">_xlfn.IFS(D14&lt;1000,"Less than 1000",AND(D14&gt;=1000,D14&lt;=4999),"1000 to 4999",AND(D14&gt;=5000,D14&lt;=9999),"5000 to 9999",AND(D14&gt;=10000,D14&lt;=14999),"10000 to 14999",AND(D14&gt;=15000,D14&lt;=19999),"15000 to 19999",AND(D14&gt;=20000,D14&lt;=24999),"20000 to 24999",AND(D14&gt;=25000,D14&lt;=29999),"25000 to 29999",AND(D14&gt;=30000,D14&lt;=34999),"30000 to 34999",AND(D14&gt;=35000,D14&lt;=39999),"35000 to 39999",AND(D14&gt;=40000,D14&lt;=44999),"40000 to 44999",AND(D14&gt;=45000,D14&lt;=49999),"45000 to 49999",D14&gt;=50000,"Greater than or equal to 50000")</f>
        <v>30000 to 34999</v>
      </c>
      <c r="V14" t="str" cm="1">
        <f t="array" ref="V14">_xlfn.IFS(OR(F14="canceled",F14="failed"),"unsuccessful",F14="successful","successful",F14="live","live")</f>
        <v>successful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5">
        <f t="shared" si="5"/>
        <v>109.78431372549019</v>
      </c>
      <c r="Q15" t="str">
        <f t="shared" si="3"/>
        <v>film &amp; video</v>
      </c>
      <c r="R15" t="str">
        <f t="shared" si="4"/>
        <v>television</v>
      </c>
      <c r="S15" s="9">
        <f t="shared" si="1"/>
        <v>42544.852083333331</v>
      </c>
      <c r="T15" s="9">
        <f t="shared" si="2"/>
        <v>42508.677187499998</v>
      </c>
      <c r="U15" t="str" cm="1">
        <f t="array" ref="U15">_xlfn.IFS(D15&lt;1000,"Less than 1000",AND(D15&gt;=1000,D15&lt;=4999),"1000 to 4999",AND(D15&gt;=5000,D15&lt;=9999),"5000 to 9999",AND(D15&gt;=10000,D15&lt;=14999),"10000 to 14999",AND(D15&gt;=15000,D15&lt;=19999),"15000 to 19999",AND(D15&gt;=20000,D15&lt;=24999),"20000 to 24999",AND(D15&gt;=25000,D15&lt;=29999),"25000 to 29999",AND(D15&gt;=30000,D15&lt;=34999),"30000 to 34999",AND(D15&gt;=35000,D15&lt;=39999),"35000 to 39999",AND(D15&gt;=40000,D15&lt;=44999),"40000 to 44999",AND(D15&gt;=45000,D15&lt;=49999),"45000 to 49999",D15&gt;=50000,"Greater than or equal to 50000")</f>
        <v>1000 to 4999</v>
      </c>
      <c r="V15" t="str" cm="1">
        <f t="array" ref="V15">_xlfn.IFS(OR(F15="canceled",F15="failed"),"unsuccessful",F15="successful","successful",F15="live","live")</f>
        <v>successful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5">
        <f t="shared" si="5"/>
        <v>147.70731707317074</v>
      </c>
      <c r="Q16" t="str">
        <f t="shared" si="3"/>
        <v>film &amp; video</v>
      </c>
      <c r="R16" t="str">
        <f t="shared" si="4"/>
        <v>television</v>
      </c>
      <c r="S16" s="9">
        <f t="shared" si="1"/>
        <v>41833.582638888889</v>
      </c>
      <c r="T16" s="9">
        <f t="shared" si="2"/>
        <v>41808.02648148148</v>
      </c>
      <c r="U16" t="str" cm="1">
        <f t="array" ref="U16">_xlfn.IFS(D16&lt;1000,"Less than 1000",AND(D16&gt;=1000,D16&lt;=4999),"1000 to 4999",AND(D16&gt;=5000,D16&lt;=9999),"5000 to 9999",AND(D16&gt;=10000,D16&lt;=14999),"10000 to 14999",AND(D16&gt;=15000,D16&lt;=19999),"15000 to 19999",AND(D16&gt;=20000,D16&lt;=24999),"20000 to 24999",AND(D16&gt;=25000,D16&lt;=29999),"25000 to 29999",AND(D16&gt;=30000,D16&lt;=34999),"30000 to 34999",AND(D16&gt;=35000,D16&lt;=39999),"35000 to 39999",AND(D16&gt;=40000,D16&lt;=44999),"40000 to 44999",AND(D16&gt;=45000,D16&lt;=49999),"45000 to 49999",D16&gt;=50000,"Greater than or equal to 50000")</f>
        <v>5000 to 9999</v>
      </c>
      <c r="V16" t="str" cm="1">
        <f t="array" ref="V16">_xlfn.IFS(OR(F16="canceled",F16="failed"),"unsuccessful",F16="successful","successful",F16="live","live")</f>
        <v>successful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106.60000000000001</v>
      </c>
      <c r="P17" s="5">
        <f t="shared" si="5"/>
        <v>21.755102040816325</v>
      </c>
      <c r="Q17" t="str">
        <f t="shared" si="3"/>
        <v>film &amp; video</v>
      </c>
      <c r="R17" t="str">
        <f t="shared" si="4"/>
        <v>television</v>
      </c>
      <c r="S17" s="9">
        <f t="shared" si="1"/>
        <v>42274.843055555553</v>
      </c>
      <c r="T17" s="9">
        <f t="shared" si="2"/>
        <v>42256.391875000001</v>
      </c>
      <c r="U17" t="str" cm="1">
        <f t="array" ref="U17">_xlfn.IFS(D17&lt;1000,"Less than 1000",AND(D17&gt;=1000,D17&lt;=4999),"1000 to 4999",AND(D17&gt;=5000,D17&lt;=9999),"5000 to 9999",AND(D17&gt;=10000,D17&lt;=14999),"10000 to 14999",AND(D17&gt;=15000,D17&lt;=19999),"15000 to 19999",AND(D17&gt;=20000,D17&lt;=24999),"20000 to 24999",AND(D17&gt;=25000,D17&lt;=29999),"25000 to 29999",AND(D17&gt;=30000,D17&lt;=34999),"30000 to 34999",AND(D17&gt;=35000,D17&lt;=39999),"35000 to 39999",AND(D17&gt;=40000,D17&lt;=44999),"40000 to 44999",AND(D17&gt;=45000,D17&lt;=49999),"45000 to 49999",D17&gt;=50000,"Greater than or equal to 50000")</f>
        <v>1000 to 4999</v>
      </c>
      <c r="V17" t="str" cm="1">
        <f t="array" ref="V17">_xlfn.IFS(OR(F17="canceled",F17="failed"),"unsuccessful",F17="successful","successful",F17="live","live")</f>
        <v>successful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100.24166666666667</v>
      </c>
      <c r="P18" s="5">
        <f t="shared" si="5"/>
        <v>171.84285714285716</v>
      </c>
      <c r="Q18" t="str">
        <f t="shared" si="3"/>
        <v>film &amp; video</v>
      </c>
      <c r="R18" t="str">
        <f t="shared" si="4"/>
        <v>television</v>
      </c>
      <c r="S18" s="9">
        <f t="shared" si="1"/>
        <v>41806.229166666664</v>
      </c>
      <c r="T18" s="9">
        <f t="shared" si="2"/>
        <v>41760.796423611115</v>
      </c>
      <c r="U18" t="str" cm="1">
        <f t="array" ref="U18">_xlfn.IFS(D18&lt;1000,"Less than 1000",AND(D18&gt;=1000,D18&lt;=4999),"1000 to 4999",AND(D18&gt;=5000,D18&lt;=9999),"5000 to 9999",AND(D18&gt;=10000,D18&lt;=14999),"10000 to 14999",AND(D18&gt;=15000,D18&lt;=19999),"15000 to 19999",AND(D18&gt;=20000,D18&lt;=24999),"20000 to 24999",AND(D18&gt;=25000,D18&lt;=29999),"25000 to 29999",AND(D18&gt;=30000,D18&lt;=34999),"30000 to 34999",AND(D18&gt;=35000,D18&lt;=39999),"35000 to 39999",AND(D18&gt;=40000,D18&lt;=44999),"40000 to 44999",AND(D18&gt;=45000,D18&lt;=49999),"45000 to 49999",D18&gt;=50000,"Greater than or equal to 50000")</f>
        <v>10000 to 14999</v>
      </c>
      <c r="V18" t="str" cm="1">
        <f t="array" ref="V18">_xlfn.IFS(OR(F18="canceled",F18="failed"),"unsuccessful",F18="successful","successful",F18="live","live")</f>
        <v>successful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100.66666666666666</v>
      </c>
      <c r="P19" s="5">
        <f t="shared" si="5"/>
        <v>41.944444444444443</v>
      </c>
      <c r="Q19" t="str">
        <f t="shared" si="3"/>
        <v>film &amp; video</v>
      </c>
      <c r="R19" t="str">
        <f t="shared" si="4"/>
        <v>television</v>
      </c>
      <c r="S19" s="9">
        <f t="shared" si="1"/>
        <v>41947.773402777777</v>
      </c>
      <c r="T19" s="9">
        <f t="shared" si="2"/>
        <v>41917.731736111113</v>
      </c>
      <c r="U19" t="str" cm="1">
        <f t="array" ref="U19">_xlfn.IFS(D19&lt;1000,"Less than 1000",AND(D19&gt;=1000,D19&lt;=4999),"1000 to 4999",AND(D19&gt;=5000,D19&lt;=9999),"5000 to 9999",AND(D19&gt;=10000,D19&lt;=14999),"10000 to 14999",AND(D19&gt;=15000,D19&lt;=19999),"15000 to 19999",AND(D19&gt;=20000,D19&lt;=24999),"20000 to 24999",AND(D19&gt;=25000,D19&lt;=29999),"25000 to 29999",AND(D19&gt;=30000,D19&lt;=34999),"30000 to 34999",AND(D19&gt;=35000,D19&lt;=39999),"35000 to 39999",AND(D19&gt;=40000,D19&lt;=44999),"40000 to 44999",AND(D19&gt;=45000,D19&lt;=49999),"45000 to 49999",D19&gt;=50000,"Greater than or equal to 50000")</f>
        <v>1000 to 4999</v>
      </c>
      <c r="V19" t="str" cm="1">
        <f t="array" ref="V19">_xlfn.IFS(OR(F19="canceled",F19="failed"),"unsuccessful",F19="successful","successful",F19="live","live")</f>
        <v>successful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106.32110000000002</v>
      </c>
      <c r="P20" s="5">
        <f t="shared" si="5"/>
        <v>93.264122807017543</v>
      </c>
      <c r="Q20" t="str">
        <f t="shared" si="3"/>
        <v>film &amp; video</v>
      </c>
      <c r="R20" t="str">
        <f t="shared" si="4"/>
        <v>television</v>
      </c>
      <c r="S20" s="9">
        <f t="shared" si="1"/>
        <v>41899.542314814818</v>
      </c>
      <c r="T20" s="9">
        <f t="shared" si="2"/>
        <v>41869.542314814818</v>
      </c>
      <c r="U20" t="str" cm="1">
        <f t="array" ref="U20">_xlfn.IFS(D20&lt;1000,"Less than 1000",AND(D20&gt;=1000,D20&lt;=4999),"1000 to 4999",AND(D20&gt;=5000,D20&lt;=9999),"5000 to 9999",AND(D20&gt;=10000,D20&lt;=14999),"10000 to 14999",AND(D20&gt;=15000,D20&lt;=19999),"15000 to 19999",AND(D20&gt;=20000,D20&lt;=24999),"20000 to 24999",AND(D20&gt;=25000,D20&lt;=29999),"25000 to 29999",AND(D20&gt;=30000,D20&lt;=34999),"30000 to 34999",AND(D20&gt;=35000,D20&lt;=39999),"35000 to 39999",AND(D20&gt;=40000,D20&lt;=44999),"40000 to 44999",AND(D20&gt;=45000,D20&lt;=49999),"45000 to 49999",D20&gt;=50000,"Greater than or equal to 50000")</f>
        <v>30000 to 34999</v>
      </c>
      <c r="V20" t="str" cm="1">
        <f t="array" ref="V20">_xlfn.IFS(OR(F20="canceled",F20="failed"),"unsuccessful",F20="successful","successful",F20="live","live")</f>
        <v>successful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5">
        <f t="shared" si="5"/>
        <v>56.136363636363633</v>
      </c>
      <c r="Q21" t="str">
        <f t="shared" si="3"/>
        <v>film &amp; video</v>
      </c>
      <c r="R21" t="str">
        <f t="shared" si="4"/>
        <v>television</v>
      </c>
      <c r="S21" s="9">
        <f t="shared" si="1"/>
        <v>42205.816365740742</v>
      </c>
      <c r="T21" s="9">
        <f t="shared" si="2"/>
        <v>42175.816365740742</v>
      </c>
      <c r="U21" t="str" cm="1">
        <f t="array" ref="U21">_xlfn.IFS(D21&lt;1000,"Less than 1000",AND(D21&gt;=1000,D21&lt;=4999),"1000 to 4999",AND(D21&gt;=5000,D21&lt;=9999),"5000 to 9999",AND(D21&gt;=10000,D21&lt;=14999),"10000 to 14999",AND(D21&gt;=15000,D21&lt;=19999),"15000 to 19999",AND(D21&gt;=20000,D21&lt;=24999),"20000 to 24999",AND(D21&gt;=25000,D21&lt;=29999),"25000 to 29999",AND(D21&gt;=30000,D21&lt;=34999),"30000 to 34999",AND(D21&gt;=35000,D21&lt;=39999),"35000 to 39999",AND(D21&gt;=40000,D21&lt;=44999),"40000 to 44999",AND(D21&gt;=45000,D21&lt;=49999),"45000 to 49999",D21&gt;=50000,"Greater than or equal to 50000")</f>
        <v>Less than 1000</v>
      </c>
      <c r="V21" t="str" cm="1">
        <f t="array" ref="V21">_xlfn.IFS(OR(F21="canceled",F21="failed"),"unsuccessful",F21="successful","successful",F21="live","live")</f>
        <v>successful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5">
        <f t="shared" si="5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1"/>
        <v>42260.758240740746</v>
      </c>
      <c r="T22" s="9">
        <f t="shared" si="2"/>
        <v>42200.758240740746</v>
      </c>
      <c r="U22" t="str" cm="1">
        <f t="array" ref="U22">_xlfn.IFS(D22&lt;1000,"Less than 1000",AND(D22&gt;=1000,D22&lt;=4999),"1000 to 4999",AND(D22&gt;=5000,D22&lt;=9999),"5000 to 9999",AND(D22&gt;=10000,D22&lt;=14999),"10000 to 14999",AND(D22&gt;=15000,D22&lt;=19999),"15000 to 19999",AND(D22&gt;=20000,D22&lt;=24999),"20000 to 24999",AND(D22&gt;=25000,D22&lt;=29999),"25000 to 29999",AND(D22&gt;=30000,D22&lt;=34999),"30000 to 34999",AND(D22&gt;=35000,D22&lt;=39999),"35000 to 39999",AND(D22&gt;=40000,D22&lt;=44999),"40000 to 44999",AND(D22&gt;=45000,D22&lt;=49999),"45000 to 49999",D22&gt;=50000,"Greater than or equal to 50000")</f>
        <v>1000 to 4999</v>
      </c>
      <c r="V22" t="str" cm="1">
        <f t="array" ref="V22">_xlfn.IFS(OR(F22="canceled",F22="failed"),"unsuccessful",F22="successful","successful",F22="live","live")</f>
        <v>successful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5">
        <f t="shared" si="5"/>
        <v>199.9009900990099</v>
      </c>
      <c r="Q23" t="str">
        <f t="shared" si="3"/>
        <v>film &amp; video</v>
      </c>
      <c r="R23" t="str">
        <f t="shared" si="4"/>
        <v>television</v>
      </c>
      <c r="S23" s="9">
        <f t="shared" si="1"/>
        <v>41908.627187500002</v>
      </c>
      <c r="T23" s="9">
        <f t="shared" si="2"/>
        <v>41878.627187500002</v>
      </c>
      <c r="U23" t="str" cm="1">
        <f t="array" ref="U23">_xlfn.IFS(D23&lt;1000,"Less than 1000",AND(D23&gt;=1000,D23&lt;=4999),"1000 to 4999",AND(D23&gt;=5000,D23&lt;=9999),"5000 to 9999",AND(D23&gt;=10000,D23&lt;=14999),"10000 to 14999",AND(D23&gt;=15000,D23&lt;=19999),"15000 to 19999",AND(D23&gt;=20000,D23&lt;=24999),"20000 to 24999",AND(D23&gt;=25000,D23&lt;=29999),"25000 to 29999",AND(D23&gt;=30000,D23&lt;=34999),"30000 to 34999",AND(D23&gt;=35000,D23&lt;=39999),"35000 to 39999",AND(D23&gt;=40000,D23&lt;=44999),"40000 to 44999",AND(D23&gt;=45000,D23&lt;=49999),"45000 to 49999",D23&gt;=50000,"Greater than or equal to 50000")</f>
        <v>15000 to 19999</v>
      </c>
      <c r="V23" t="str" cm="1">
        <f t="array" ref="V23">_xlfn.IFS(OR(F23="canceled",F23="failed"),"unsuccessful",F23="successful","successful",F23="live","live")</f>
        <v>successful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117.14285714285715</v>
      </c>
      <c r="P24" s="5">
        <f t="shared" si="5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1"/>
        <v>42005.332638888889</v>
      </c>
      <c r="T24" s="9">
        <f t="shared" si="2"/>
        <v>41989.91134259259</v>
      </c>
      <c r="U24" t="str" cm="1">
        <f t="array" ref="U24">_xlfn.IFS(D24&lt;1000,"Less than 1000",AND(D24&gt;=1000,D24&lt;=4999),"1000 to 4999",AND(D24&gt;=5000,D24&lt;=9999),"5000 to 9999",AND(D24&gt;=10000,D24&lt;=14999),"10000 to 14999",AND(D24&gt;=15000,D24&lt;=19999),"15000 to 19999",AND(D24&gt;=20000,D24&lt;=24999),"20000 to 24999",AND(D24&gt;=25000,D24&lt;=29999),"25000 to 29999",AND(D24&gt;=30000,D24&lt;=34999),"30000 to 34999",AND(D24&gt;=35000,D24&lt;=39999),"35000 to 39999",AND(D24&gt;=40000,D24&lt;=44999),"40000 to 44999",AND(D24&gt;=45000,D24&lt;=49999),"45000 to 49999",D24&gt;=50000,"Greater than or equal to 50000")</f>
        <v>Less than 1000</v>
      </c>
      <c r="V24" t="str" cm="1">
        <f t="array" ref="V24">_xlfn.IFS(OR(F24="canceled",F24="failed"),"unsuccessful",F24="successful","successful",F24="live","live")</f>
        <v>successful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5">
        <f t="shared" si="5"/>
        <v>103.04347826086956</v>
      </c>
      <c r="Q25" t="str">
        <f t="shared" si="3"/>
        <v>film &amp; video</v>
      </c>
      <c r="R25" t="str">
        <f t="shared" si="4"/>
        <v>television</v>
      </c>
      <c r="S25" s="9">
        <f t="shared" si="1"/>
        <v>42124.638888888891</v>
      </c>
      <c r="T25" s="9">
        <f t="shared" si="2"/>
        <v>42097.778946759259</v>
      </c>
      <c r="U25" t="str" cm="1">
        <f t="array" ref="U25">_xlfn.IFS(D25&lt;1000,"Less than 1000",AND(D25&gt;=1000,D25&lt;=4999),"1000 to 4999",AND(D25&gt;=5000,D25&lt;=9999),"5000 to 9999",AND(D25&gt;=10000,D25&lt;=14999),"10000 to 14999",AND(D25&gt;=15000,D25&lt;=19999),"15000 to 19999",AND(D25&gt;=20000,D25&lt;=24999),"20000 to 24999",AND(D25&gt;=25000,D25&lt;=29999),"25000 to 29999",AND(D25&gt;=30000,D25&lt;=34999),"30000 to 34999",AND(D25&gt;=35000,D25&lt;=39999),"35000 to 39999",AND(D25&gt;=40000,D25&lt;=44999),"40000 to 44999",AND(D25&gt;=45000,D25&lt;=49999),"45000 to 49999",D25&gt;=50000,"Greater than or equal to 50000")</f>
        <v>1000 to 4999</v>
      </c>
      <c r="V25" t="str" cm="1">
        <f t="array" ref="V25">_xlfn.IFS(OR(F25="canceled",F25="failed"),"unsuccessful",F25="successful","successful",F25="live","live")</f>
        <v>successful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108.80768571428572</v>
      </c>
      <c r="P26" s="5">
        <f t="shared" si="5"/>
        <v>66.346149825783982</v>
      </c>
      <c r="Q26" t="str">
        <f t="shared" si="3"/>
        <v>film &amp; video</v>
      </c>
      <c r="R26" t="str">
        <f t="shared" si="4"/>
        <v>television</v>
      </c>
      <c r="S26" s="9">
        <f t="shared" si="1"/>
        <v>42262.818750000006</v>
      </c>
      <c r="T26" s="9">
        <f t="shared" si="2"/>
        <v>42229.820173611108</v>
      </c>
      <c r="U26" t="str" cm="1">
        <f t="array" ref="U26">_xlfn.IFS(D26&lt;1000,"Less than 1000",AND(D26&gt;=1000,D26&lt;=4999),"1000 to 4999",AND(D26&gt;=5000,D26&lt;=9999),"5000 to 9999",AND(D26&gt;=10000,D26&lt;=14999),"10000 to 14999",AND(D26&gt;=15000,D26&lt;=19999),"15000 to 19999",AND(D26&gt;=20000,D26&lt;=24999),"20000 to 24999",AND(D26&gt;=25000,D26&lt;=29999),"25000 to 29999",AND(D26&gt;=30000,D26&lt;=34999),"30000 to 34999",AND(D26&gt;=35000,D26&lt;=39999),"35000 to 39999",AND(D26&gt;=40000,D26&lt;=44999),"40000 to 44999",AND(D26&gt;=45000,D26&lt;=49999),"45000 to 49999",D26&gt;=50000,"Greater than or equal to 50000")</f>
        <v>35000 to 39999</v>
      </c>
      <c r="V26" t="str" cm="1">
        <f t="array" ref="V26">_xlfn.IFS(OR(F26="canceled",F26="failed"),"unsuccessful",F26="successful","successful",F26="live","live")</f>
        <v>successful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133.33333333333331</v>
      </c>
      <c r="P27" s="5">
        <f t="shared" si="5"/>
        <v>57.142857142857146</v>
      </c>
      <c r="Q27" t="str">
        <f t="shared" si="3"/>
        <v>film &amp; video</v>
      </c>
      <c r="R27" t="str">
        <f t="shared" si="4"/>
        <v>television</v>
      </c>
      <c r="S27" s="9">
        <f t="shared" si="1"/>
        <v>42378.025011574078</v>
      </c>
      <c r="T27" s="9">
        <f t="shared" si="2"/>
        <v>42318.025011574078</v>
      </c>
      <c r="U27" t="str" cm="1">
        <f t="array" ref="U27">_xlfn.IFS(D27&lt;1000,"Less than 1000",AND(D27&gt;=1000,D27&lt;=4999),"1000 to 4999",AND(D27&gt;=5000,D27&lt;=9999),"5000 to 9999",AND(D27&gt;=10000,D27&lt;=14999),"10000 to 14999",AND(D27&gt;=15000,D27&lt;=19999),"15000 to 19999",AND(D27&gt;=20000,D27&lt;=24999),"20000 to 24999",AND(D27&gt;=25000,D27&lt;=29999),"25000 to 29999",AND(D27&gt;=30000,D27&lt;=34999),"30000 to 34999",AND(D27&gt;=35000,D27&lt;=39999),"35000 to 39999",AND(D27&gt;=40000,D27&lt;=44999),"40000 to 44999",AND(D27&gt;=45000,D27&lt;=49999),"45000 to 49999",D27&gt;=50000,"Greater than or equal to 50000")</f>
        <v>Less than 1000</v>
      </c>
      <c r="V27" t="str" cm="1">
        <f t="array" ref="V27">_xlfn.IFS(OR(F27="canceled",F27="failed"),"unsuccessful",F27="successful","successful",F27="live","live")</f>
        <v>successful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155.20000000000002</v>
      </c>
      <c r="P28" s="5">
        <f t="shared" si="5"/>
        <v>102.10526315789474</v>
      </c>
      <c r="Q28" t="str">
        <f t="shared" si="3"/>
        <v>film &amp; video</v>
      </c>
      <c r="R28" t="str">
        <f t="shared" si="4"/>
        <v>television</v>
      </c>
      <c r="S28" s="9">
        <f t="shared" si="1"/>
        <v>41868.515555555554</v>
      </c>
      <c r="T28" s="9">
        <f t="shared" si="2"/>
        <v>41828.515555555554</v>
      </c>
      <c r="U28" t="str" cm="1">
        <f t="array" ref="U28">_xlfn.IFS(D28&lt;1000,"Less than 1000",AND(D28&gt;=1000,D28&lt;=4999),"1000 to 4999",AND(D28&gt;=5000,D28&lt;=9999),"5000 to 9999",AND(D28&gt;=10000,D28&lt;=14999),"10000 to 14999",AND(D28&gt;=15000,D28&lt;=19999),"15000 to 19999",AND(D28&gt;=20000,D28&lt;=24999),"20000 to 24999",AND(D28&gt;=25000,D28&lt;=29999),"25000 to 29999",AND(D28&gt;=30000,D28&lt;=34999),"30000 to 34999",AND(D28&gt;=35000,D28&lt;=39999),"35000 to 39999",AND(D28&gt;=40000,D28&lt;=44999),"40000 to 44999",AND(D28&gt;=45000,D28&lt;=49999),"45000 to 49999",D28&gt;=50000,"Greater than or equal to 50000")</f>
        <v>1000 to 4999</v>
      </c>
      <c r="V28" t="str" cm="1">
        <f t="array" ref="V28">_xlfn.IFS(OR(F28="canceled",F28="failed"),"unsuccessful",F28="successful","successful",F28="live","live")</f>
        <v>successful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111.72500000000001</v>
      </c>
      <c r="P29" s="5">
        <f t="shared" si="5"/>
        <v>148.96666666666667</v>
      </c>
      <c r="Q29" t="str">
        <f t="shared" si="3"/>
        <v>film &amp; video</v>
      </c>
      <c r="R29" t="str">
        <f t="shared" si="4"/>
        <v>television</v>
      </c>
      <c r="S29" s="9">
        <f t="shared" si="1"/>
        <v>41959.206400462965</v>
      </c>
      <c r="T29" s="9">
        <f t="shared" si="2"/>
        <v>41929.164733796293</v>
      </c>
      <c r="U29" t="str" cm="1">
        <f t="array" ref="U29">_xlfn.IFS(D29&lt;1000,"Less than 1000",AND(D29&gt;=1000,D29&lt;=4999),"1000 to 4999",AND(D29&gt;=5000,D29&lt;=9999),"5000 to 9999",AND(D29&gt;=10000,D29&lt;=14999),"10000 to 14999",AND(D29&gt;=15000,D29&lt;=19999),"15000 to 19999",AND(D29&gt;=20000,D29&lt;=24999),"20000 to 24999",AND(D29&gt;=25000,D29&lt;=29999),"25000 to 29999",AND(D29&gt;=30000,D29&lt;=34999),"30000 to 34999",AND(D29&gt;=35000,D29&lt;=39999),"35000 to 39999",AND(D29&gt;=40000,D29&lt;=44999),"40000 to 44999",AND(D29&gt;=45000,D29&lt;=49999),"45000 to 49999",D29&gt;=50000,"Greater than or equal to 50000")</f>
        <v>20000 to 24999</v>
      </c>
      <c r="V29" t="str" cm="1">
        <f t="array" ref="V29">_xlfn.IFS(OR(F29="canceled",F29="failed"),"unsuccessful",F29="successful","successful",F29="live","live")</f>
        <v>successful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100.35000000000001</v>
      </c>
      <c r="P30" s="5">
        <f t="shared" si="5"/>
        <v>169.6056338028169</v>
      </c>
      <c r="Q30" t="str">
        <f t="shared" si="3"/>
        <v>film &amp; video</v>
      </c>
      <c r="R30" t="str">
        <f t="shared" si="4"/>
        <v>television</v>
      </c>
      <c r="S30" s="9">
        <f t="shared" si="1"/>
        <v>42354.96393518518</v>
      </c>
      <c r="T30" s="9">
        <f t="shared" si="2"/>
        <v>42324.96393518518</v>
      </c>
      <c r="U30" t="str" cm="1">
        <f t="array" ref="U30">_xlfn.IFS(D30&lt;1000,"Less than 1000",AND(D30&gt;=1000,D30&lt;=4999),"1000 to 4999",AND(D30&gt;=5000,D30&lt;=9999),"5000 to 9999",AND(D30&gt;=10000,D30&lt;=14999),"10000 to 14999",AND(D30&gt;=15000,D30&lt;=19999),"15000 to 19999",AND(D30&gt;=20000,D30&lt;=24999),"20000 to 24999",AND(D30&gt;=25000,D30&lt;=29999),"25000 to 29999",AND(D30&gt;=30000,D30&lt;=34999),"30000 to 34999",AND(D30&gt;=35000,D30&lt;=39999),"35000 to 39999",AND(D30&gt;=40000,D30&lt;=44999),"40000 to 44999",AND(D30&gt;=45000,D30&lt;=49999),"45000 to 49999",D30&gt;=50000,"Greater than or equal to 50000")</f>
        <v>10000 to 14999</v>
      </c>
      <c r="V30" t="str" cm="1">
        <f t="array" ref="V30">_xlfn.IFS(OR(F30="canceled",F30="failed"),"unsuccessful",F30="successful","successful",F30="live","live")</f>
        <v>successful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123.33333333333334</v>
      </c>
      <c r="P31" s="5">
        <f t="shared" si="5"/>
        <v>31.623931623931625</v>
      </c>
      <c r="Q31" t="str">
        <f t="shared" si="3"/>
        <v>film &amp; video</v>
      </c>
      <c r="R31" t="str">
        <f t="shared" si="4"/>
        <v>television</v>
      </c>
      <c r="S31" s="9">
        <f t="shared" si="1"/>
        <v>41842.67324074074</v>
      </c>
      <c r="T31" s="9">
        <f t="shared" si="2"/>
        <v>41812.67324074074</v>
      </c>
      <c r="U31" t="str" cm="1">
        <f t="array" ref="U31">_xlfn.IFS(D31&lt;1000,"Less than 1000",AND(D31&gt;=1000,D31&lt;=4999),"1000 to 4999",AND(D31&gt;=5000,D31&lt;=9999),"5000 to 9999",AND(D31&gt;=10000,D31&lt;=14999),"10000 to 14999",AND(D31&gt;=15000,D31&lt;=19999),"15000 to 19999",AND(D31&gt;=20000,D31&lt;=24999),"20000 to 24999",AND(D31&gt;=25000,D31&lt;=29999),"25000 to 29999",AND(D31&gt;=30000,D31&lt;=34999),"30000 to 34999",AND(D31&gt;=35000,D31&lt;=39999),"35000 to 39999",AND(D31&gt;=40000,D31&lt;=44999),"40000 to 44999",AND(D31&gt;=45000,D31&lt;=49999),"45000 to 49999",D31&gt;=50000,"Greater than or equal to 50000")</f>
        <v>1000 to 4999</v>
      </c>
      <c r="V31" t="str" cm="1">
        <f t="array" ref="V31">_xlfn.IFS(OR(F31="canceled",F31="failed"),"unsuccessful",F31="successful","successful",F31="live","live")</f>
        <v>successful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5">
        <f t="shared" si="5"/>
        <v>76.45264150943396</v>
      </c>
      <c r="Q32" t="str">
        <f t="shared" si="3"/>
        <v>film &amp; video</v>
      </c>
      <c r="R32" t="str">
        <f t="shared" si="4"/>
        <v>television</v>
      </c>
      <c r="S32" s="9">
        <f t="shared" si="1"/>
        <v>41872.292997685188</v>
      </c>
      <c r="T32" s="9">
        <f t="shared" si="2"/>
        <v>41842.292997685188</v>
      </c>
      <c r="U32" t="str" cm="1">
        <f t="array" ref="U32">_xlfn.IFS(D32&lt;1000,"Less than 1000",AND(D32&gt;=1000,D32&lt;=4999),"1000 to 4999",AND(D32&gt;=5000,D32&lt;=9999),"5000 to 9999",AND(D32&gt;=10000,D32&lt;=14999),"10000 to 14999",AND(D32&gt;=15000,D32&lt;=19999),"15000 to 19999",AND(D32&gt;=20000,D32&lt;=24999),"20000 to 24999",AND(D32&gt;=25000,D32&lt;=29999),"25000 to 29999",AND(D32&gt;=30000,D32&lt;=34999),"30000 to 34999",AND(D32&gt;=35000,D32&lt;=39999),"35000 to 39999",AND(D32&gt;=40000,D32&lt;=44999),"40000 to 44999",AND(D32&gt;=45000,D32&lt;=49999),"45000 to 49999",D32&gt;=50000,"Greater than or equal to 50000")</f>
        <v>1000 to 4999</v>
      </c>
      <c r="V32" t="str" cm="1">
        <f t="array" ref="V32">_xlfn.IFS(OR(F32="canceled",F32="failed"),"unsuccessful",F32="successful","successful",F32="live","live")</f>
        <v>successful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5">
        <f t="shared" si="5"/>
        <v>13</v>
      </c>
      <c r="Q33" t="str">
        <f t="shared" si="3"/>
        <v>film &amp; video</v>
      </c>
      <c r="R33" t="str">
        <f t="shared" si="4"/>
        <v>television</v>
      </c>
      <c r="S33" s="9">
        <f t="shared" si="1"/>
        <v>42394.79206018518</v>
      </c>
      <c r="T33" s="9">
        <f t="shared" si="2"/>
        <v>42376.79206018518</v>
      </c>
      <c r="U33" t="str" cm="1">
        <f t="array" ref="U33">_xlfn.IFS(D33&lt;1000,"Less than 1000",AND(D33&gt;=1000,D33&lt;=4999),"1000 to 4999",AND(D33&gt;=5000,D33&lt;=9999),"5000 to 9999",AND(D33&gt;=10000,D33&lt;=14999),"10000 to 14999",AND(D33&gt;=15000,D33&lt;=19999),"15000 to 19999",AND(D33&gt;=20000,D33&lt;=24999),"20000 to 24999",AND(D33&gt;=25000,D33&lt;=29999),"25000 to 29999",AND(D33&gt;=30000,D33&lt;=34999),"30000 to 34999",AND(D33&gt;=35000,D33&lt;=39999),"35000 to 39999",AND(D33&gt;=40000,D33&lt;=44999),"40000 to 44999",AND(D33&gt;=45000,D33&lt;=49999),"45000 to 49999",D33&gt;=50000,"Greater than or equal to 50000")</f>
        <v>Less than 1000</v>
      </c>
      <c r="V33" t="str" cm="1">
        <f t="array" ref="V33">_xlfn.IFS(OR(F33="canceled",F33="failed"),"unsuccessful",F33="successful","successful",F33="live","live")</f>
        <v>successful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5">
        <f t="shared" si="5"/>
        <v>320.44943820224717</v>
      </c>
      <c r="Q34" t="str">
        <f t="shared" si="3"/>
        <v>film &amp; video</v>
      </c>
      <c r="R34" t="str">
        <f t="shared" si="4"/>
        <v>television</v>
      </c>
      <c r="S34" s="9">
        <f t="shared" si="1"/>
        <v>42503.165972222225</v>
      </c>
      <c r="T34" s="9">
        <f t="shared" si="2"/>
        <v>42461.627511574072</v>
      </c>
      <c r="U34" t="str" cm="1">
        <f t="array" ref="U34">_xlfn.IFS(D34&lt;1000,"Less than 1000",AND(D34&gt;=1000,D34&lt;=4999),"1000 to 4999",AND(D34&gt;=5000,D34&lt;=9999),"5000 to 9999",AND(D34&gt;=10000,D34&lt;=14999),"10000 to 14999",AND(D34&gt;=15000,D34&lt;=19999),"15000 to 19999",AND(D34&gt;=20000,D34&lt;=24999),"20000 to 24999",AND(D34&gt;=25000,D34&lt;=29999),"25000 to 29999",AND(D34&gt;=30000,D34&lt;=34999),"30000 to 34999",AND(D34&gt;=35000,D34&lt;=39999),"35000 to 39999",AND(D34&gt;=40000,D34&lt;=44999),"40000 to 44999",AND(D34&gt;=45000,D34&lt;=49999),"45000 to 49999",D34&gt;=50000,"Greater than or equal to 50000")</f>
        <v>25000 to 29999</v>
      </c>
      <c r="V34" t="str" cm="1">
        <f t="array" ref="V34">_xlfn.IFS(OR(F34="canceled",F34="failed"),"unsuccessful",F34="successful","successful",F34="live","live")</f>
        <v>successful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5">
        <f t="shared" si="5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1"/>
        <v>42316.702557870376</v>
      </c>
      <c r="T35" s="9">
        <f t="shared" si="2"/>
        <v>42286.660891203705</v>
      </c>
      <c r="U35" t="str" cm="1">
        <f t="array" ref="U35">_xlfn.IFS(D35&lt;1000,"Less than 1000",AND(D35&gt;=1000,D35&lt;=4999),"1000 to 4999",AND(D35&gt;=5000,D35&lt;=9999),"5000 to 9999",AND(D35&gt;=10000,D35&lt;=14999),"10000 to 14999",AND(D35&gt;=15000,D35&lt;=19999),"15000 to 19999",AND(D35&gt;=20000,D35&lt;=24999),"20000 to 24999",AND(D35&gt;=25000,D35&lt;=29999),"25000 to 29999",AND(D35&gt;=30000,D35&lt;=34999),"30000 to 34999",AND(D35&gt;=35000,D35&lt;=39999),"35000 to 39999",AND(D35&gt;=40000,D35&lt;=44999),"40000 to 44999",AND(D35&gt;=45000,D35&lt;=49999),"45000 to 49999",D35&gt;=50000,"Greater than or equal to 50000")</f>
        <v>5000 to 9999</v>
      </c>
      <c r="V35" t="str" cm="1">
        <f t="array" ref="V35">_xlfn.IFS(OR(F35="canceled",F35="failed"),"unsuccessful",F35="successful","successful",F35="live","live")</f>
        <v>successful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5">
        <f t="shared" si="5"/>
        <v>49.882352941176471</v>
      </c>
      <c r="Q36" t="str">
        <f t="shared" si="3"/>
        <v>film &amp; video</v>
      </c>
      <c r="R36" t="str">
        <f t="shared" si="4"/>
        <v>television</v>
      </c>
      <c r="S36" s="9">
        <f t="shared" si="1"/>
        <v>41856.321770833332</v>
      </c>
      <c r="T36" s="9">
        <f t="shared" si="2"/>
        <v>41841.321770833332</v>
      </c>
      <c r="U36" t="str" cm="1">
        <f t="array" ref="U36">_xlfn.IFS(D36&lt;1000,"Less than 1000",AND(D36&gt;=1000,D36&lt;=4999),"1000 to 4999",AND(D36&gt;=5000,D36&lt;=9999),"5000 to 9999",AND(D36&gt;=10000,D36&lt;=14999),"10000 to 14999",AND(D36&gt;=15000,D36&lt;=19999),"15000 to 19999",AND(D36&gt;=20000,D36&lt;=24999),"20000 to 24999",AND(D36&gt;=25000,D36&lt;=29999),"25000 to 29999",AND(D36&gt;=30000,D36&lt;=34999),"30000 to 34999",AND(D36&gt;=35000,D36&lt;=39999),"35000 to 39999",AND(D36&gt;=40000,D36&lt;=44999),"40000 to 44999",AND(D36&gt;=45000,D36&lt;=49999),"45000 to 49999",D36&gt;=50000,"Greater than or equal to 50000")</f>
        <v>1000 to 4999</v>
      </c>
      <c r="V36" t="str" cm="1">
        <f t="array" ref="V36">_xlfn.IFS(OR(F36="canceled",F36="failed"),"unsuccessful",F36="successful","successful",F36="live","live")</f>
        <v>successful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5">
        <f t="shared" si="5"/>
        <v>59.464285714285715</v>
      </c>
      <c r="Q37" t="str">
        <f t="shared" si="3"/>
        <v>film &amp; video</v>
      </c>
      <c r="R37" t="str">
        <f t="shared" si="4"/>
        <v>television</v>
      </c>
      <c r="S37" s="9">
        <f t="shared" si="1"/>
        <v>42122</v>
      </c>
      <c r="T37" s="9">
        <f t="shared" si="2"/>
        <v>42098.291828703703</v>
      </c>
      <c r="U37" t="str" cm="1">
        <f t="array" ref="U37">_xlfn.IFS(D37&lt;1000,"Less than 1000",AND(D37&gt;=1000,D37&lt;=4999),"1000 to 4999",AND(D37&gt;=5000,D37&lt;=9999),"5000 to 9999",AND(D37&gt;=10000,D37&lt;=14999),"10000 to 14999",AND(D37&gt;=15000,D37&lt;=19999),"15000 to 19999",AND(D37&gt;=20000,D37&lt;=24999),"20000 to 24999",AND(D37&gt;=25000,D37&lt;=29999),"25000 to 29999",AND(D37&gt;=30000,D37&lt;=34999),"30000 to 34999",AND(D37&gt;=35000,D37&lt;=39999),"35000 to 39999",AND(D37&gt;=40000,D37&lt;=44999),"40000 to 44999",AND(D37&gt;=45000,D37&lt;=49999),"45000 to 49999",D37&gt;=50000,"Greater than or equal to 50000")</f>
        <v>1000 to 4999</v>
      </c>
      <c r="V37" t="str" cm="1">
        <f t="array" ref="V37">_xlfn.IFS(OR(F37="canceled",F37="failed"),"unsuccessful",F37="successful","successful",F37="live","live")</f>
        <v>successful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5">
        <f t="shared" si="5"/>
        <v>193.84090909090909</v>
      </c>
      <c r="Q38" t="str">
        <f t="shared" si="3"/>
        <v>film &amp; video</v>
      </c>
      <c r="R38" t="str">
        <f t="shared" si="4"/>
        <v>television</v>
      </c>
      <c r="S38" s="9">
        <f t="shared" si="1"/>
        <v>42098.265335648146</v>
      </c>
      <c r="T38" s="9">
        <f t="shared" si="2"/>
        <v>42068.307002314818</v>
      </c>
      <c r="U38" t="str" cm="1">
        <f t="array" ref="U38">_xlfn.IFS(D38&lt;1000,"Less than 1000",AND(D38&gt;=1000,D38&lt;=4999),"1000 to 4999",AND(D38&gt;=5000,D38&lt;=9999),"5000 to 9999",AND(D38&gt;=10000,D38&lt;=14999),"10000 to 14999",AND(D38&gt;=15000,D38&lt;=19999),"15000 to 19999",AND(D38&gt;=20000,D38&lt;=24999),"20000 to 24999",AND(D38&gt;=25000,D38&lt;=29999),"25000 to 29999",AND(D38&gt;=30000,D38&lt;=34999),"30000 to 34999",AND(D38&gt;=35000,D38&lt;=39999),"35000 to 39999",AND(D38&gt;=40000,D38&lt;=44999),"40000 to 44999",AND(D38&gt;=45000,D38&lt;=49999),"45000 to 49999",D38&gt;=50000,"Greater than or equal to 50000")</f>
        <v>5000 to 9999</v>
      </c>
      <c r="V38" t="str" cm="1">
        <f t="array" ref="V38">_xlfn.IFS(OR(F38="canceled",F38="failed"),"unsuccessful",F38="successful","successful",F38="live","live")</f>
        <v>successful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5">
        <f t="shared" si="5"/>
        <v>159.51383399209487</v>
      </c>
      <c r="Q39" t="str">
        <f t="shared" si="3"/>
        <v>film &amp; video</v>
      </c>
      <c r="R39" t="str">
        <f t="shared" si="4"/>
        <v>television</v>
      </c>
      <c r="S39" s="9">
        <f t="shared" si="1"/>
        <v>42062.693043981482</v>
      </c>
      <c r="T39" s="9">
        <f t="shared" si="2"/>
        <v>42032.693043981482</v>
      </c>
      <c r="U39" t="str" cm="1">
        <f t="array" ref="U39">_xlfn.IFS(D39&lt;1000,"Less than 1000",AND(D39&gt;=1000,D39&lt;=4999),"1000 to 4999",AND(D39&gt;=5000,D39&lt;=9999),"5000 to 9999",AND(D39&gt;=10000,D39&lt;=14999),"10000 to 14999",AND(D39&gt;=15000,D39&lt;=19999),"15000 to 19999",AND(D39&gt;=20000,D39&lt;=24999),"20000 to 24999",AND(D39&gt;=25000,D39&lt;=29999),"25000 to 29999",AND(D39&gt;=30000,D39&lt;=34999),"30000 to 34999",AND(D39&gt;=35000,D39&lt;=39999),"35000 to 39999",AND(D39&gt;=40000,D39&lt;=44999),"40000 to 44999",AND(D39&gt;=45000,D39&lt;=49999),"45000 to 49999",D39&gt;=50000,"Greater than or equal to 50000")</f>
        <v>20000 to 24999</v>
      </c>
      <c r="V39" t="str" cm="1">
        <f t="array" ref="V39">_xlfn.IFS(OR(F39="canceled",F39="failed"),"unsuccessful",F39="successful","successful",F39="live","live")</f>
        <v>successful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5">
        <f t="shared" si="5"/>
        <v>41.68181818181818</v>
      </c>
      <c r="Q40" t="str">
        <f t="shared" si="3"/>
        <v>film &amp; video</v>
      </c>
      <c r="R40" t="str">
        <f t="shared" si="4"/>
        <v>television</v>
      </c>
      <c r="S40" s="9">
        <f t="shared" si="1"/>
        <v>41405.057222222218</v>
      </c>
      <c r="T40" s="9">
        <f t="shared" si="2"/>
        <v>41375.057222222218</v>
      </c>
      <c r="U40" t="str" cm="1">
        <f t="array" ref="U40">_xlfn.IFS(D40&lt;1000,"Less than 1000",AND(D40&gt;=1000,D40&lt;=4999),"1000 to 4999",AND(D40&gt;=5000,D40&lt;=9999),"5000 to 9999",AND(D40&gt;=10000,D40&lt;=14999),"10000 to 14999",AND(D40&gt;=15000,D40&lt;=19999),"15000 to 19999",AND(D40&gt;=20000,D40&lt;=24999),"20000 to 24999",AND(D40&gt;=25000,D40&lt;=29999),"25000 to 29999",AND(D40&gt;=30000,D40&lt;=34999),"30000 to 34999",AND(D40&gt;=35000,D40&lt;=39999),"35000 to 39999",AND(D40&gt;=40000,D40&lt;=44999),"40000 to 44999",AND(D40&gt;=45000,D40&lt;=49999),"45000 to 49999",D40&gt;=50000,"Greater than or equal to 50000")</f>
        <v>1000 to 4999</v>
      </c>
      <c r="V40" t="str" cm="1">
        <f t="array" ref="V40">_xlfn.IFS(OR(F40="canceled",F40="failed"),"unsuccessful",F40="successful","successful",F40="live","live")</f>
        <v>successful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130.98000000000002</v>
      </c>
      <c r="P41" s="5">
        <f t="shared" si="5"/>
        <v>150.89861751152074</v>
      </c>
      <c r="Q41" t="str">
        <f t="shared" si="3"/>
        <v>film &amp; video</v>
      </c>
      <c r="R41" t="str">
        <f t="shared" si="4"/>
        <v>television</v>
      </c>
      <c r="S41" s="9">
        <f t="shared" si="1"/>
        <v>41784.957638888889</v>
      </c>
      <c r="T41" s="9">
        <f t="shared" si="2"/>
        <v>41754.047083333331</v>
      </c>
      <c r="U41" t="str" cm="1">
        <f t="array" ref="U41">_xlfn.IFS(D41&lt;1000,"Less than 1000",AND(D41&gt;=1000,D41&lt;=4999),"1000 to 4999",AND(D41&gt;=5000,D41&lt;=9999),"5000 to 9999",AND(D41&gt;=10000,D41&lt;=14999),"10000 to 14999",AND(D41&gt;=15000,D41&lt;=19999),"15000 to 19999",AND(D41&gt;=20000,D41&lt;=24999),"20000 to 24999",AND(D41&gt;=25000,D41&lt;=29999),"25000 to 29999",AND(D41&gt;=30000,D41&lt;=34999),"30000 to 34999",AND(D41&gt;=35000,D41&lt;=39999),"35000 to 39999",AND(D41&gt;=40000,D41&lt;=44999),"40000 to 44999",AND(D41&gt;=45000,D41&lt;=49999),"45000 to 49999",D41&gt;=50000,"Greater than or equal to 50000")</f>
        <v>25000 to 29999</v>
      </c>
      <c r="V41" t="str" cm="1">
        <f t="array" ref="V41">_xlfn.IFS(OR(F41="canceled",F41="failed"),"unsuccessful",F41="successful","successful",F41="live","live")</f>
        <v>successful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101.35000000000001</v>
      </c>
      <c r="P42" s="5">
        <f t="shared" si="5"/>
        <v>126.6875</v>
      </c>
      <c r="Q42" t="str">
        <f t="shared" si="3"/>
        <v>film &amp; video</v>
      </c>
      <c r="R42" t="str">
        <f t="shared" si="4"/>
        <v>television</v>
      </c>
      <c r="S42" s="9">
        <f t="shared" si="1"/>
        <v>41809.166666666664</v>
      </c>
      <c r="T42" s="9">
        <f t="shared" si="2"/>
        <v>41789.21398148148</v>
      </c>
      <c r="U42" t="str" cm="1">
        <f t="array" ref="U42">_xlfn.IFS(D42&lt;1000,"Less than 1000",AND(D42&gt;=1000,D42&lt;=4999),"1000 to 4999",AND(D42&gt;=5000,D42&lt;=9999),"5000 to 9999",AND(D42&gt;=10000,D42&lt;=14999),"10000 to 14999",AND(D42&gt;=15000,D42&lt;=19999),"15000 to 19999",AND(D42&gt;=20000,D42&lt;=24999),"20000 to 24999",AND(D42&gt;=25000,D42&lt;=29999),"25000 to 29999",AND(D42&gt;=30000,D42&lt;=34999),"30000 to 34999",AND(D42&gt;=35000,D42&lt;=39999),"35000 to 39999",AND(D42&gt;=40000,D42&lt;=44999),"40000 to 44999",AND(D42&gt;=45000,D42&lt;=49999),"45000 to 49999",D42&gt;=50000,"Greater than or equal to 50000")</f>
        <v>1000 to 4999</v>
      </c>
      <c r="V42" t="str" cm="1">
        <f t="array" ref="V42">_xlfn.IFS(OR(F42="canceled",F42="failed"),"unsuccessful",F42="successful","successful",F42="live","live")</f>
        <v>successful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5">
        <f t="shared" si="5"/>
        <v>105.26315789473684</v>
      </c>
      <c r="Q43" t="str">
        <f t="shared" si="3"/>
        <v>film &amp; video</v>
      </c>
      <c r="R43" t="str">
        <f t="shared" si="4"/>
        <v>television</v>
      </c>
      <c r="S43" s="9">
        <f t="shared" si="1"/>
        <v>41917.568912037037</v>
      </c>
      <c r="T43" s="9">
        <f t="shared" si="2"/>
        <v>41887.568912037037</v>
      </c>
      <c r="U43" t="str" cm="1">
        <f t="array" ref="U43">_xlfn.IFS(D43&lt;1000,"Less than 1000",AND(D43&gt;=1000,D43&lt;=4999),"1000 to 4999",AND(D43&gt;=5000,D43&lt;=9999),"5000 to 9999",AND(D43&gt;=10000,D43&lt;=14999),"10000 to 14999",AND(D43&gt;=15000,D43&lt;=19999),"15000 to 19999",AND(D43&gt;=20000,D43&lt;=24999),"20000 to 24999",AND(D43&gt;=25000,D43&lt;=29999),"25000 to 29999",AND(D43&gt;=30000,D43&lt;=34999),"30000 to 34999",AND(D43&gt;=35000,D43&lt;=39999),"35000 to 39999",AND(D43&gt;=40000,D43&lt;=44999),"40000 to 44999",AND(D43&gt;=45000,D43&lt;=49999),"45000 to 49999",D43&gt;=50000,"Greater than or equal to 50000")</f>
        <v>1000 to 4999</v>
      </c>
      <c r="V43" t="str" cm="1">
        <f t="array" ref="V43">_xlfn.IFS(OR(F43="canceled",F43="failed"),"unsuccessful",F43="successful","successful",F43="live","live")</f>
        <v>successful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5">
        <f t="shared" si="5"/>
        <v>117.51479289940828</v>
      </c>
      <c r="Q44" t="str">
        <f t="shared" si="3"/>
        <v>film &amp; video</v>
      </c>
      <c r="R44" t="str">
        <f t="shared" si="4"/>
        <v>television</v>
      </c>
      <c r="S44" s="9">
        <f t="shared" si="1"/>
        <v>42001.639189814814</v>
      </c>
      <c r="T44" s="9">
        <f t="shared" si="2"/>
        <v>41971.639189814814</v>
      </c>
      <c r="U44" t="str" cm="1">
        <f t="array" ref="U44">_xlfn.IFS(D44&lt;1000,"Less than 1000",AND(D44&gt;=1000,D44&lt;=4999),"1000 to 4999",AND(D44&gt;=5000,D44&lt;=9999),"5000 to 9999",AND(D44&gt;=10000,D44&lt;=14999),"10000 to 14999",AND(D44&gt;=15000,D44&lt;=19999),"15000 to 19999",AND(D44&gt;=20000,D44&lt;=24999),"20000 to 24999",AND(D44&gt;=25000,D44&lt;=29999),"25000 to 29999",AND(D44&gt;=30000,D44&lt;=34999),"30000 to 34999",AND(D44&gt;=35000,D44&lt;=39999),"35000 to 39999",AND(D44&gt;=40000,D44&lt;=44999),"40000 to 44999",AND(D44&gt;=45000,D44&lt;=49999),"45000 to 49999",D44&gt;=50000,"Greater than or equal to 50000")</f>
        <v>10000 to 14999</v>
      </c>
      <c r="V44" t="str" cm="1">
        <f t="array" ref="V44">_xlfn.IFS(OR(F44="canceled",F44="failed"),"unsuccessful",F44="successful","successful",F44="live","live")</f>
        <v>successful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308.65999999999997</v>
      </c>
      <c r="P45" s="5">
        <f t="shared" si="5"/>
        <v>117.36121673003802</v>
      </c>
      <c r="Q45" t="str">
        <f t="shared" si="3"/>
        <v>film &amp; video</v>
      </c>
      <c r="R45" t="str">
        <f t="shared" si="4"/>
        <v>television</v>
      </c>
      <c r="S45" s="9">
        <f t="shared" si="1"/>
        <v>41833</v>
      </c>
      <c r="T45" s="9">
        <f t="shared" si="2"/>
        <v>41802.790347222224</v>
      </c>
      <c r="U45" t="str" cm="1">
        <f t="array" ref="U45">_xlfn.IFS(D45&lt;1000,"Less than 1000",AND(D45&gt;=1000,D45&lt;=4999),"1000 to 4999",AND(D45&gt;=5000,D45&lt;=9999),"5000 to 9999",AND(D45&gt;=10000,D45&lt;=14999),"10000 to 14999",AND(D45&gt;=15000,D45&lt;=19999),"15000 to 19999",AND(D45&gt;=20000,D45&lt;=24999),"20000 to 24999",AND(D45&gt;=25000,D45&lt;=29999),"25000 to 29999",AND(D45&gt;=30000,D45&lt;=34999),"30000 to 34999",AND(D45&gt;=35000,D45&lt;=39999),"35000 to 39999",AND(D45&gt;=40000,D45&lt;=44999),"40000 to 44999",AND(D45&gt;=45000,D45&lt;=49999),"45000 to 49999",D45&gt;=50000,"Greater than or equal to 50000")</f>
        <v>10000 to 14999</v>
      </c>
      <c r="V45" t="str" cm="1">
        <f t="array" ref="V45">_xlfn.IFS(OR(F45="canceled",F45="failed"),"unsuccessful",F45="successful","successful",F45="live","live")</f>
        <v>successful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5">
        <f t="shared" si="5"/>
        <v>133.33333333333334</v>
      </c>
      <c r="Q46" t="str">
        <f t="shared" si="3"/>
        <v>film &amp; video</v>
      </c>
      <c r="R46" t="str">
        <f t="shared" si="4"/>
        <v>television</v>
      </c>
      <c r="S46" s="9">
        <f t="shared" si="1"/>
        <v>41919.098807870374</v>
      </c>
      <c r="T46" s="9">
        <f t="shared" si="2"/>
        <v>41874.098807870374</v>
      </c>
      <c r="U46" t="str" cm="1">
        <f t="array" ref="U46">_xlfn.IFS(D46&lt;1000,"Less than 1000",AND(D46&gt;=1000,D46&lt;=4999),"1000 to 4999",AND(D46&gt;=5000,D46&lt;=9999),"5000 to 9999",AND(D46&gt;=10000,D46&lt;=14999),"10000 to 14999",AND(D46&gt;=15000,D46&lt;=19999),"15000 to 19999",AND(D46&gt;=20000,D46&lt;=24999),"20000 to 24999",AND(D46&gt;=25000,D46&lt;=29999),"25000 to 29999",AND(D46&gt;=30000,D46&lt;=34999),"30000 to 34999",AND(D46&gt;=35000,D46&lt;=39999),"35000 to 39999",AND(D46&gt;=40000,D46&lt;=44999),"40000 to 44999",AND(D46&gt;=45000,D46&lt;=49999),"45000 to 49999",D46&gt;=50000,"Greater than or equal to 50000")</f>
        <v>1000 to 4999</v>
      </c>
      <c r="V46" t="str" cm="1">
        <f t="array" ref="V46">_xlfn.IFS(OR(F46="canceled",F46="failed"),"unsuccessful",F46="successful","successful",F46="live","live")</f>
        <v>successful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5">
        <f t="shared" si="5"/>
        <v>98.360655737704917</v>
      </c>
      <c r="Q47" t="str">
        <f t="shared" si="3"/>
        <v>film &amp; video</v>
      </c>
      <c r="R47" t="str">
        <f t="shared" si="4"/>
        <v>television</v>
      </c>
      <c r="S47" s="9">
        <f t="shared" si="1"/>
        <v>42487.623923611114</v>
      </c>
      <c r="T47" s="9">
        <f t="shared" si="2"/>
        <v>42457.623923611114</v>
      </c>
      <c r="U47" t="str" cm="1">
        <f t="array" ref="U47">_xlfn.IFS(D47&lt;1000,"Less than 1000",AND(D47&gt;=1000,D47&lt;=4999),"1000 to 4999",AND(D47&gt;=5000,D47&lt;=9999),"5000 to 9999",AND(D47&gt;=10000,D47&lt;=14999),"10000 to 14999",AND(D47&gt;=15000,D47&lt;=19999),"15000 to 19999",AND(D47&gt;=20000,D47&lt;=24999),"20000 to 24999",AND(D47&gt;=25000,D47&lt;=29999),"25000 to 29999",AND(D47&gt;=30000,D47&lt;=34999),"30000 to 34999",AND(D47&gt;=35000,D47&lt;=39999),"35000 to 39999",AND(D47&gt;=40000,D47&lt;=44999),"40000 to 44999",AND(D47&gt;=45000,D47&lt;=49999),"45000 to 49999",D47&gt;=50000,"Greater than or equal to 50000")</f>
        <v>5000 to 9999</v>
      </c>
      <c r="V47" t="str" cm="1">
        <f t="array" ref="V47">_xlfn.IFS(OR(F47="canceled",F47="failed"),"unsuccessful",F47="successful","successful",F47="live","live")</f>
        <v>successful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5">
        <f t="shared" si="5"/>
        <v>194.44444444444446</v>
      </c>
      <c r="Q48" t="str">
        <f t="shared" si="3"/>
        <v>film &amp; video</v>
      </c>
      <c r="R48" t="str">
        <f t="shared" si="4"/>
        <v>television</v>
      </c>
      <c r="S48" s="9">
        <f t="shared" si="1"/>
        <v>42353.964976851858</v>
      </c>
      <c r="T48" s="9">
        <f t="shared" si="2"/>
        <v>42323.964976851858</v>
      </c>
      <c r="U48" t="str" cm="1">
        <f t="array" ref="U48">_xlfn.IFS(D48&lt;1000,"Less than 1000",AND(D48&gt;=1000,D48&lt;=4999),"1000 to 4999",AND(D48&gt;=5000,D48&lt;=9999),"5000 to 9999",AND(D48&gt;=10000,D48&lt;=14999),"10000 to 14999",AND(D48&gt;=15000,D48&lt;=19999),"15000 to 19999",AND(D48&gt;=20000,D48&lt;=24999),"20000 to 24999",AND(D48&gt;=25000,D48&lt;=29999),"25000 to 29999",AND(D48&gt;=30000,D48&lt;=34999),"30000 to 34999",AND(D48&gt;=35000,D48&lt;=39999),"35000 to 39999",AND(D48&gt;=40000,D48&lt;=44999),"40000 to 44999",AND(D48&gt;=45000,D48&lt;=49999),"45000 to 49999",D48&gt;=50000,"Greater than or equal to 50000")</f>
        <v>5000 to 9999</v>
      </c>
      <c r="V48" t="str" cm="1">
        <f t="array" ref="V48">_xlfn.IFS(OR(F48="canceled",F48="failed"),"unsuccessful",F48="successful","successful",F48="live","live")</f>
        <v>successful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107.61100000000002</v>
      </c>
      <c r="P49" s="5">
        <f t="shared" si="5"/>
        <v>76.865000000000009</v>
      </c>
      <c r="Q49" t="str">
        <f t="shared" si="3"/>
        <v>film &amp; video</v>
      </c>
      <c r="R49" t="str">
        <f t="shared" si="4"/>
        <v>television</v>
      </c>
      <c r="S49" s="9">
        <f t="shared" si="1"/>
        <v>41992.861192129625</v>
      </c>
      <c r="T49" s="9">
        <f t="shared" si="2"/>
        <v>41932.819525462961</v>
      </c>
      <c r="U49" t="str" cm="1">
        <f t="array" ref="U49">_xlfn.IFS(D49&lt;1000,"Less than 1000",AND(D49&gt;=1000,D49&lt;=4999),"1000 to 4999",AND(D49&gt;=5000,D49&lt;=9999),"5000 to 9999",AND(D49&gt;=10000,D49&lt;=14999),"10000 to 14999",AND(D49&gt;=15000,D49&lt;=19999),"15000 to 19999",AND(D49&gt;=20000,D49&lt;=24999),"20000 to 24999",AND(D49&gt;=25000,D49&lt;=29999),"25000 to 29999",AND(D49&gt;=30000,D49&lt;=34999),"30000 to 34999",AND(D49&gt;=35000,D49&lt;=39999),"35000 to 39999",AND(D49&gt;=40000,D49&lt;=44999),"40000 to 44999",AND(D49&gt;=45000,D49&lt;=49999),"45000 to 49999",D49&gt;=50000,"Greater than or equal to 50000")</f>
        <v>5000 to 9999</v>
      </c>
      <c r="V49" t="str" cm="1">
        <f t="array" ref="V49">_xlfn.IFS(OR(F49="canceled",F49="failed"),"unsuccessful",F49="successful","successful",F49="live","live")</f>
        <v>successful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107.94999999999999</v>
      </c>
      <c r="P50" s="5">
        <f t="shared" si="5"/>
        <v>56.815789473684212</v>
      </c>
      <c r="Q50" t="str">
        <f t="shared" si="3"/>
        <v>film &amp; video</v>
      </c>
      <c r="R50" t="str">
        <f t="shared" si="4"/>
        <v>television</v>
      </c>
      <c r="S50" s="9">
        <f t="shared" si="1"/>
        <v>42064.5</v>
      </c>
      <c r="T50" s="9">
        <f t="shared" si="2"/>
        <v>42033.516898148147</v>
      </c>
      <c r="U50" t="str" cm="1">
        <f t="array" ref="U50">_xlfn.IFS(D50&lt;1000,"Less than 1000",AND(D50&gt;=1000,D50&lt;=4999),"1000 to 4999",AND(D50&gt;=5000,D50&lt;=9999),"5000 to 9999",AND(D50&gt;=10000,D50&lt;=14999),"10000 to 14999",AND(D50&gt;=15000,D50&lt;=19999),"15000 to 19999",AND(D50&gt;=20000,D50&lt;=24999),"20000 to 24999",AND(D50&gt;=25000,D50&lt;=29999),"25000 to 29999",AND(D50&gt;=30000,D50&lt;=34999),"30000 to 34999",AND(D50&gt;=35000,D50&lt;=39999),"35000 to 39999",AND(D50&gt;=40000,D50&lt;=44999),"40000 to 44999",AND(D50&gt;=45000,D50&lt;=49999),"45000 to 49999",D50&gt;=50000,"Greater than or equal to 50000")</f>
        <v>1000 to 4999</v>
      </c>
      <c r="V50" t="str" cm="1">
        <f t="array" ref="V50">_xlfn.IFS(OR(F50="canceled",F50="failed"),"unsuccessful",F50="successful","successful",F50="live","live")</f>
        <v>successful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5">
        <f t="shared" si="5"/>
        <v>137.93103448275863</v>
      </c>
      <c r="Q51" t="str">
        <f t="shared" si="3"/>
        <v>film &amp; video</v>
      </c>
      <c r="R51" t="str">
        <f t="shared" si="4"/>
        <v>television</v>
      </c>
      <c r="S51" s="9">
        <f t="shared" si="1"/>
        <v>42301.176446759258</v>
      </c>
      <c r="T51" s="9">
        <f t="shared" si="2"/>
        <v>42271.176446759258</v>
      </c>
      <c r="U51" t="str" cm="1">
        <f t="array" ref="U51">_xlfn.IFS(D51&lt;1000,"Less than 1000",AND(D51&gt;=1000,D51&lt;=4999),"1000 to 4999",AND(D51&gt;=5000,D51&lt;=9999),"5000 to 9999",AND(D51&gt;=10000,D51&lt;=14999),"10000 to 14999",AND(D51&gt;=15000,D51&lt;=19999),"15000 to 19999",AND(D51&gt;=20000,D51&lt;=24999),"20000 to 24999",AND(D51&gt;=25000,D51&lt;=29999),"25000 to 29999",AND(D51&gt;=30000,D51&lt;=34999),"30000 to 34999",AND(D51&gt;=35000,D51&lt;=39999),"35000 to 39999",AND(D51&gt;=40000,D51&lt;=44999),"40000 to 44999",AND(D51&gt;=45000,D51&lt;=49999),"45000 to 49999",D51&gt;=50000,"Greater than or equal to 50000")</f>
        <v>10000 to 14999</v>
      </c>
      <c r="V51" t="str" cm="1">
        <f t="array" ref="V51">_xlfn.IFS(OR(F51="canceled",F51="failed"),"unsuccessful",F51="successful","successful",F51="live","live")</f>
        <v>successful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5">
        <f t="shared" si="5"/>
        <v>27.272727272727273</v>
      </c>
      <c r="Q52" t="str">
        <f t="shared" si="3"/>
        <v>film &amp; video</v>
      </c>
      <c r="R52" t="str">
        <f t="shared" si="4"/>
        <v>television</v>
      </c>
      <c r="S52" s="9">
        <f t="shared" si="1"/>
        <v>42034.708333333328</v>
      </c>
      <c r="T52" s="9">
        <f t="shared" si="2"/>
        <v>41995.752986111111</v>
      </c>
      <c r="U52" t="str" cm="1">
        <f t="array" ref="U52">_xlfn.IFS(D52&lt;1000,"Less than 1000",AND(D52&gt;=1000,D52&lt;=4999),"1000 to 4999",AND(D52&gt;=5000,D52&lt;=9999),"5000 to 9999",AND(D52&gt;=10000,D52&lt;=14999),"10000 to 14999",AND(D52&gt;=15000,D52&lt;=19999),"15000 to 19999",AND(D52&gt;=20000,D52&lt;=24999),"20000 to 24999",AND(D52&gt;=25000,D52&lt;=29999),"25000 to 29999",AND(D52&gt;=30000,D52&lt;=34999),"30000 to 34999",AND(D52&gt;=35000,D52&lt;=39999),"35000 to 39999",AND(D52&gt;=40000,D52&lt;=44999),"40000 to 44999",AND(D52&gt;=45000,D52&lt;=49999),"45000 to 49999",D52&gt;=50000,"Greater than or equal to 50000")</f>
        <v>Less than 1000</v>
      </c>
      <c r="V52" t="str" cm="1">
        <f t="array" ref="V52">_xlfn.IFS(OR(F52="canceled",F52="failed"),"unsuccessful",F52="successful","successful",F52="live","live")</f>
        <v>successful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</v>
      </c>
      <c r="P53" s="5">
        <f t="shared" si="5"/>
        <v>118.33613445378151</v>
      </c>
      <c r="Q53" t="str">
        <f t="shared" si="3"/>
        <v>film &amp; video</v>
      </c>
      <c r="R53" t="str">
        <f t="shared" si="4"/>
        <v>television</v>
      </c>
      <c r="S53" s="9">
        <f t="shared" si="1"/>
        <v>42226.928668981483</v>
      </c>
      <c r="T53" s="9">
        <f t="shared" si="2"/>
        <v>42196.928668981483</v>
      </c>
      <c r="U53" t="str" cm="1">
        <f t="array" ref="U53">_xlfn.IFS(D53&lt;1000,"Less than 1000",AND(D53&gt;=1000,D53&lt;=4999),"1000 to 4999",AND(D53&gt;=5000,D53&lt;=9999),"5000 to 9999",AND(D53&gt;=10000,D53&lt;=14999),"10000 to 14999",AND(D53&gt;=15000,D53&lt;=19999),"15000 to 19999",AND(D53&gt;=20000,D53&lt;=24999),"20000 to 24999",AND(D53&gt;=25000,D53&lt;=29999),"25000 to 29999",AND(D53&gt;=30000,D53&lt;=34999),"30000 to 34999",AND(D53&gt;=35000,D53&lt;=39999),"35000 to 39999",AND(D53&gt;=40000,D53&lt;=44999),"40000 to 44999",AND(D53&gt;=45000,D53&lt;=49999),"45000 to 49999",D53&gt;=50000,"Greater than or equal to 50000")</f>
        <v>10000 to 14999</v>
      </c>
      <c r="V53" t="str" cm="1">
        <f t="array" ref="V53">_xlfn.IFS(OR(F53="canceled",F53="failed"),"unsuccessful",F53="successful","successful",F53="live","live")</f>
        <v>successful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5">
        <f t="shared" si="5"/>
        <v>223.48076923076923</v>
      </c>
      <c r="Q54" t="str">
        <f t="shared" si="3"/>
        <v>film &amp; video</v>
      </c>
      <c r="R54" t="str">
        <f t="shared" si="4"/>
        <v>television</v>
      </c>
      <c r="S54" s="9">
        <f t="shared" si="1"/>
        <v>41837.701921296299</v>
      </c>
      <c r="T54" s="9">
        <f t="shared" si="2"/>
        <v>41807.701921296299</v>
      </c>
      <c r="U54" t="str" cm="1">
        <f t="array" ref="U54">_xlfn.IFS(D54&lt;1000,"Less than 1000",AND(D54&gt;=1000,D54&lt;=4999),"1000 to 4999",AND(D54&gt;=5000,D54&lt;=9999),"5000 to 9999",AND(D54&gt;=10000,D54&lt;=14999),"10000 to 14999",AND(D54&gt;=15000,D54&lt;=19999),"15000 to 19999",AND(D54&gt;=20000,D54&lt;=24999),"20000 to 24999",AND(D54&gt;=25000,D54&lt;=29999),"25000 to 29999",AND(D54&gt;=30000,D54&lt;=34999),"30000 to 34999",AND(D54&gt;=35000,D54&lt;=39999),"35000 to 39999",AND(D54&gt;=40000,D54&lt;=44999),"40000 to 44999",AND(D54&gt;=45000,D54&lt;=49999),"45000 to 49999",D54&gt;=50000,"Greater than or equal to 50000")</f>
        <v>10000 to 14999</v>
      </c>
      <c r="V54" t="str" cm="1">
        <f t="array" ref="V54">_xlfn.IFS(OR(F54="canceled",F54="failed"),"unsuccessful",F54="successful","successful",F54="live","live")</f>
        <v>successful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5">
        <f t="shared" si="5"/>
        <v>28.111111111111111</v>
      </c>
      <c r="Q55" t="str">
        <f t="shared" si="3"/>
        <v>film &amp; video</v>
      </c>
      <c r="R55" t="str">
        <f t="shared" si="4"/>
        <v>television</v>
      </c>
      <c r="S55" s="9">
        <f t="shared" si="1"/>
        <v>41733.916666666664</v>
      </c>
      <c r="T55" s="9">
        <f t="shared" si="2"/>
        <v>41719.549131944441</v>
      </c>
      <c r="U55" t="str" cm="1">
        <f t="array" ref="U55">_xlfn.IFS(D55&lt;1000,"Less than 1000",AND(D55&gt;=1000,D55&lt;=4999),"1000 to 4999",AND(D55&gt;=5000,D55&lt;=9999),"5000 to 9999",AND(D55&gt;=10000,D55&lt;=14999),"10000 to 14999",AND(D55&gt;=15000,D55&lt;=19999),"15000 to 19999",AND(D55&gt;=20000,D55&lt;=24999),"20000 to 24999",AND(D55&gt;=25000,D55&lt;=29999),"25000 to 29999",AND(D55&gt;=30000,D55&lt;=34999),"30000 to 34999",AND(D55&gt;=35000,D55&lt;=39999),"35000 to 39999",AND(D55&gt;=40000,D55&lt;=44999),"40000 to 44999",AND(D55&gt;=45000,D55&lt;=49999),"45000 to 49999",D55&gt;=50000,"Greater than or equal to 50000")</f>
        <v>1000 to 4999</v>
      </c>
      <c r="V55" t="str" cm="1">
        <f t="array" ref="V55">_xlfn.IFS(OR(F55="canceled",F55="failed"),"unsuccessful",F55="successful","successful",F55="live","live")</f>
        <v>successful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5">
        <f t="shared" si="5"/>
        <v>194.23076923076923</v>
      </c>
      <c r="Q56" t="str">
        <f t="shared" si="3"/>
        <v>film &amp; video</v>
      </c>
      <c r="R56" t="str">
        <f t="shared" si="4"/>
        <v>television</v>
      </c>
      <c r="S56" s="9">
        <f t="shared" si="1"/>
        <v>42363.713206018518</v>
      </c>
      <c r="T56" s="9">
        <f t="shared" si="2"/>
        <v>42333.713206018518</v>
      </c>
      <c r="U56" t="str" cm="1">
        <f t="array" ref="U56">_xlfn.IFS(D56&lt;1000,"Less than 1000",AND(D56&gt;=1000,D56&lt;=4999),"1000 to 4999",AND(D56&gt;=5000,D56&lt;=9999),"5000 to 9999",AND(D56&gt;=10000,D56&lt;=14999),"10000 to 14999",AND(D56&gt;=15000,D56&lt;=19999),"15000 to 19999",AND(D56&gt;=20000,D56&lt;=24999),"20000 to 24999",AND(D56&gt;=25000,D56&lt;=29999),"25000 to 29999",AND(D56&gt;=30000,D56&lt;=34999),"30000 to 34999",AND(D56&gt;=35000,D56&lt;=39999),"35000 to 39999",AND(D56&gt;=40000,D56&lt;=44999),"40000 to 44999",AND(D56&gt;=45000,D56&lt;=49999),"45000 to 49999",D56&gt;=50000,"Greater than or equal to 50000")</f>
        <v>10000 to 14999</v>
      </c>
      <c r="V56" t="str" cm="1">
        <f t="array" ref="V56">_xlfn.IFS(OR(F56="canceled",F56="failed"),"unsuccessful",F56="successful","successful",F56="live","live")</f>
        <v>successful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128.95348837209301</v>
      </c>
      <c r="P57" s="5">
        <f t="shared" si="5"/>
        <v>128.95348837209303</v>
      </c>
      <c r="Q57" t="str">
        <f t="shared" si="3"/>
        <v>film &amp; video</v>
      </c>
      <c r="R57" t="str">
        <f t="shared" si="4"/>
        <v>television</v>
      </c>
      <c r="S57" s="9">
        <f t="shared" si="1"/>
        <v>42517.968935185185</v>
      </c>
      <c r="T57" s="9">
        <f t="shared" si="2"/>
        <v>42496.968935185185</v>
      </c>
      <c r="U57" t="str" cm="1">
        <f t="array" ref="U57">_xlfn.IFS(D57&lt;1000,"Less than 1000",AND(D57&gt;=1000,D57&lt;=4999),"1000 to 4999",AND(D57&gt;=5000,D57&lt;=9999),"5000 to 9999",AND(D57&gt;=10000,D57&lt;=14999),"10000 to 14999",AND(D57&gt;=15000,D57&lt;=19999),"15000 to 19999",AND(D57&gt;=20000,D57&lt;=24999),"20000 to 24999",AND(D57&gt;=25000,D57&lt;=29999),"25000 to 29999",AND(D57&gt;=30000,D57&lt;=34999),"30000 to 34999",AND(D57&gt;=35000,D57&lt;=39999),"35000 to 39999",AND(D57&gt;=40000,D57&lt;=44999),"40000 to 44999",AND(D57&gt;=45000,D57&lt;=49999),"45000 to 49999",D57&gt;=50000,"Greater than or equal to 50000")</f>
        <v>5000 to 9999</v>
      </c>
      <c r="V57" t="str" cm="1">
        <f t="array" ref="V57">_xlfn.IFS(OR(F57="canceled",F57="failed"),"unsuccessful",F57="successful","successful",F57="live","live")</f>
        <v>successful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107.26249999999999</v>
      </c>
      <c r="P58" s="5">
        <f t="shared" si="5"/>
        <v>49.316091954022987</v>
      </c>
      <c r="Q58" t="str">
        <f t="shared" si="3"/>
        <v>film &amp; video</v>
      </c>
      <c r="R58" t="str">
        <f t="shared" si="4"/>
        <v>television</v>
      </c>
      <c r="S58" s="9">
        <f t="shared" si="1"/>
        <v>42163.666666666672</v>
      </c>
      <c r="T58" s="9">
        <f t="shared" si="2"/>
        <v>42149.548888888887</v>
      </c>
      <c r="U58" t="str" cm="1">
        <f t="array" ref="U58">_xlfn.IFS(D58&lt;1000,"Less than 1000",AND(D58&gt;=1000,D58&lt;=4999),"1000 to 4999",AND(D58&gt;=5000,D58&lt;=9999),"5000 to 9999",AND(D58&gt;=10000,D58&lt;=14999),"10000 to 14999",AND(D58&gt;=15000,D58&lt;=19999),"15000 to 19999",AND(D58&gt;=20000,D58&lt;=24999),"20000 to 24999",AND(D58&gt;=25000,D58&lt;=29999),"25000 to 29999",AND(D58&gt;=30000,D58&lt;=34999),"30000 to 34999",AND(D58&gt;=35000,D58&lt;=39999),"35000 to 39999",AND(D58&gt;=40000,D58&lt;=44999),"40000 to 44999",AND(D58&gt;=45000,D58&lt;=49999),"45000 to 49999",D58&gt;=50000,"Greater than or equal to 50000")</f>
        <v>5000 to 9999</v>
      </c>
      <c r="V58" t="str" cm="1">
        <f t="array" ref="V58">_xlfn.IFS(OR(F58="canceled",F58="failed"),"unsuccessful",F58="successful","successful",F58="live","live")</f>
        <v>successful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101.89999999999999</v>
      </c>
      <c r="P59" s="5">
        <f t="shared" si="5"/>
        <v>221.52173913043478</v>
      </c>
      <c r="Q59" t="str">
        <f t="shared" si="3"/>
        <v>film &amp; video</v>
      </c>
      <c r="R59" t="str">
        <f t="shared" si="4"/>
        <v>television</v>
      </c>
      <c r="S59" s="9">
        <f t="shared" si="1"/>
        <v>42119.83289351852</v>
      </c>
      <c r="T59" s="9">
        <f t="shared" si="2"/>
        <v>42089.83289351852</v>
      </c>
      <c r="U59" t="str" cm="1">
        <f t="array" ref="U59">_xlfn.IFS(D59&lt;1000,"Less than 1000",AND(D59&gt;=1000,D59&lt;=4999),"1000 to 4999",AND(D59&gt;=5000,D59&lt;=9999),"5000 to 9999",AND(D59&gt;=10000,D59&lt;=14999),"10000 to 14999",AND(D59&gt;=15000,D59&lt;=19999),"15000 to 19999",AND(D59&gt;=20000,D59&lt;=24999),"20000 to 24999",AND(D59&gt;=25000,D59&lt;=29999),"25000 to 29999",AND(D59&gt;=30000,D59&lt;=34999),"30000 to 34999",AND(D59&gt;=35000,D59&lt;=39999),"35000 to 39999",AND(D59&gt;=40000,D59&lt;=44999),"40000 to 44999",AND(D59&gt;=45000,D59&lt;=49999),"45000 to 49999",D59&gt;=50000,"Greater than or equal to 50000")</f>
        <v>15000 to 19999</v>
      </c>
      <c r="V59" t="str" cm="1">
        <f t="array" ref="V59">_xlfn.IFS(OR(F59="canceled",F59="failed"),"unsuccessful",F59="successful","successful",F59="live","live")</f>
        <v>successful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5">
        <f t="shared" si="5"/>
        <v>137.21333333333334</v>
      </c>
      <c r="Q60" t="str">
        <f t="shared" si="3"/>
        <v>film &amp; video</v>
      </c>
      <c r="R60" t="str">
        <f t="shared" si="4"/>
        <v>television</v>
      </c>
      <c r="S60" s="9">
        <f t="shared" si="1"/>
        <v>41962.786712962959</v>
      </c>
      <c r="T60" s="9">
        <f t="shared" si="2"/>
        <v>41932.745046296295</v>
      </c>
      <c r="U60" t="str" cm="1">
        <f t="array" ref="U60">_xlfn.IFS(D60&lt;1000,"Less than 1000",AND(D60&gt;=1000,D60&lt;=4999),"1000 to 4999",AND(D60&gt;=5000,D60&lt;=9999),"5000 to 9999",AND(D60&gt;=10000,D60&lt;=14999),"10000 to 14999",AND(D60&gt;=15000,D60&lt;=19999),"15000 to 19999",AND(D60&gt;=20000,D60&lt;=24999),"20000 to 24999",AND(D60&gt;=25000,D60&lt;=29999),"25000 to 29999",AND(D60&gt;=30000,D60&lt;=34999),"30000 to 34999",AND(D60&gt;=35000,D60&lt;=39999),"35000 to 39999",AND(D60&gt;=40000,D60&lt;=44999),"40000 to 44999",AND(D60&gt;=45000,D60&lt;=49999),"45000 to 49999",D60&gt;=50000,"Greater than or equal to 50000")</f>
        <v>10000 to 14999</v>
      </c>
      <c r="V60" t="str" cm="1">
        <f t="array" ref="V60">_xlfn.IFS(OR(F60="canceled",F60="failed"),"unsuccessful",F60="successful","successful",F60="live","live")</f>
        <v>successful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100.12570000000001</v>
      </c>
      <c r="P61" s="5">
        <f t="shared" si="5"/>
        <v>606.82242424242418</v>
      </c>
      <c r="Q61" t="str">
        <f t="shared" si="3"/>
        <v>film &amp; video</v>
      </c>
      <c r="R61" t="str">
        <f t="shared" si="4"/>
        <v>television</v>
      </c>
      <c r="S61" s="9">
        <f t="shared" si="1"/>
        <v>42261.875</v>
      </c>
      <c r="T61" s="9">
        <f t="shared" si="2"/>
        <v>42230.23583333334</v>
      </c>
      <c r="U61" t="str" cm="1">
        <f t="array" ref="U61">_xlfn.IFS(D61&lt;1000,"Less than 1000",AND(D61&gt;=1000,D61&lt;=4999),"1000 to 4999",AND(D61&gt;=5000,D61&lt;=9999),"5000 to 9999",AND(D61&gt;=10000,D61&lt;=14999),"10000 to 14999",AND(D61&gt;=15000,D61&lt;=19999),"15000 to 19999",AND(D61&gt;=20000,D61&lt;=24999),"20000 to 24999",AND(D61&gt;=25000,D61&lt;=29999),"25000 to 29999",AND(D61&gt;=30000,D61&lt;=34999),"30000 to 34999",AND(D61&gt;=35000,D61&lt;=39999),"35000 to 39999",AND(D61&gt;=40000,D61&lt;=44999),"40000 to 44999",AND(D61&gt;=45000,D61&lt;=49999),"45000 to 49999",D61&gt;=50000,"Greater than or equal to 50000")</f>
        <v>20000 to 24999</v>
      </c>
      <c r="V61" t="str" cm="1">
        <f t="array" ref="V61">_xlfn.IFS(OR(F61="canceled",F61="failed"),"unsuccessful",F61="successful","successful",F61="live","live")</f>
        <v>successful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103.29622222222221</v>
      </c>
      <c r="P62" s="5">
        <f t="shared" si="5"/>
        <v>43.040092592592593</v>
      </c>
      <c r="Q62" t="str">
        <f t="shared" si="3"/>
        <v>film &amp; video</v>
      </c>
      <c r="R62" t="str">
        <f t="shared" si="4"/>
        <v>shorts</v>
      </c>
      <c r="S62" s="9">
        <f t="shared" si="1"/>
        <v>41721</v>
      </c>
      <c r="T62" s="9">
        <f t="shared" si="2"/>
        <v>41701.901817129627</v>
      </c>
      <c r="U62" t="str" cm="1">
        <f t="array" ref="U62">_xlfn.IFS(D62&lt;1000,"Less than 1000",AND(D62&gt;=1000,D62&lt;=4999),"1000 to 4999",AND(D62&gt;=5000,D62&lt;=9999),"5000 to 9999",AND(D62&gt;=10000,D62&lt;=14999),"10000 to 14999",AND(D62&gt;=15000,D62&lt;=19999),"15000 to 19999",AND(D62&gt;=20000,D62&lt;=24999),"20000 to 24999",AND(D62&gt;=25000,D62&lt;=29999),"25000 to 29999",AND(D62&gt;=30000,D62&lt;=34999),"30000 to 34999",AND(D62&gt;=35000,D62&lt;=39999),"35000 to 39999",AND(D62&gt;=40000,D62&lt;=44999),"40000 to 44999",AND(D62&gt;=45000,D62&lt;=49999),"45000 to 49999",D62&gt;=50000,"Greater than or equal to 50000")</f>
        <v>1000 to 4999</v>
      </c>
      <c r="V62" t="str" cm="1">
        <f t="array" ref="V62">_xlfn.IFS(OR(F62="canceled",F62="failed"),"unsuccessful",F62="successful","successful",F62="live","live")</f>
        <v>successful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5">
        <f t="shared" si="5"/>
        <v>322.39130434782606</v>
      </c>
      <c r="Q63" t="str">
        <f t="shared" si="3"/>
        <v>film &amp; video</v>
      </c>
      <c r="R63" t="str">
        <f t="shared" si="4"/>
        <v>shorts</v>
      </c>
      <c r="S63" s="9">
        <f t="shared" si="1"/>
        <v>41431.814317129632</v>
      </c>
      <c r="T63" s="9">
        <f t="shared" si="2"/>
        <v>41409.814317129632</v>
      </c>
      <c r="U63" t="str" cm="1">
        <f t="array" ref="U63">_xlfn.IFS(D63&lt;1000,"Less than 1000",AND(D63&gt;=1000,D63&lt;=4999),"1000 to 4999",AND(D63&gt;=5000,D63&lt;=9999),"5000 to 9999",AND(D63&gt;=10000,D63&lt;=14999),"10000 to 14999",AND(D63&gt;=15000,D63&lt;=19999),"15000 to 19999",AND(D63&gt;=20000,D63&lt;=24999),"20000 to 24999",AND(D63&gt;=25000,D63&lt;=29999),"25000 to 29999",AND(D63&gt;=30000,D63&lt;=34999),"30000 to 34999",AND(D63&gt;=35000,D63&lt;=39999),"35000 to 39999",AND(D63&gt;=40000,D63&lt;=44999),"40000 to 44999",AND(D63&gt;=45000,D63&lt;=49999),"45000 to 49999",D63&gt;=50000,"Greater than or equal to 50000")</f>
        <v>5000 to 9999</v>
      </c>
      <c r="V63" t="str" cm="1">
        <f t="array" ref="V63">_xlfn.IFS(OR(F63="canceled",F63="failed"),"unsuccessful",F63="successful","successful",F63="live","live")</f>
        <v>successful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5">
        <f t="shared" si="5"/>
        <v>96.708333333333329</v>
      </c>
      <c r="Q64" t="str">
        <f t="shared" si="3"/>
        <v>film &amp; video</v>
      </c>
      <c r="R64" t="str">
        <f t="shared" si="4"/>
        <v>shorts</v>
      </c>
      <c r="S64" s="9">
        <f t="shared" si="1"/>
        <v>41336.799513888887</v>
      </c>
      <c r="T64" s="9">
        <f t="shared" si="2"/>
        <v>41311.799513888887</v>
      </c>
      <c r="U64" t="str" cm="1">
        <f t="array" ref="U64">_xlfn.IFS(D64&lt;1000,"Less than 1000",AND(D64&gt;=1000,D64&lt;=4999),"1000 to 4999",AND(D64&gt;=5000,D64&lt;=9999),"5000 to 9999",AND(D64&gt;=10000,D64&lt;=14999),"10000 to 14999",AND(D64&gt;=15000,D64&lt;=19999),"15000 to 19999",AND(D64&gt;=20000,D64&lt;=24999),"20000 to 24999",AND(D64&gt;=25000,D64&lt;=29999),"25000 to 29999",AND(D64&gt;=30000,D64&lt;=34999),"30000 to 34999",AND(D64&gt;=35000,D64&lt;=39999),"35000 to 39999",AND(D64&gt;=40000,D64&lt;=44999),"40000 to 44999",AND(D64&gt;=45000,D64&lt;=49999),"45000 to 49999",D64&gt;=50000,"Greater than or equal to 50000")</f>
        <v>1000 to 4999</v>
      </c>
      <c r="V64" t="str" cm="1">
        <f t="array" ref="V64">_xlfn.IFS(OR(F64="canceled",F64="failed"),"unsuccessful",F64="successful","successful",F64="live","live")</f>
        <v>successful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113.51849999999999</v>
      </c>
      <c r="P65" s="5">
        <f t="shared" si="5"/>
        <v>35.474531249999998</v>
      </c>
      <c r="Q65" t="str">
        <f t="shared" si="3"/>
        <v>film &amp; video</v>
      </c>
      <c r="R65" t="str">
        <f t="shared" si="4"/>
        <v>shorts</v>
      </c>
      <c r="S65" s="9">
        <f t="shared" si="1"/>
        <v>41636.207638888889</v>
      </c>
      <c r="T65" s="9">
        <f t="shared" si="2"/>
        <v>41612.912187499998</v>
      </c>
      <c r="U65" t="str" cm="1">
        <f t="array" ref="U65">_xlfn.IFS(D65&lt;1000,"Less than 1000",AND(D65&gt;=1000,D65&lt;=4999),"1000 to 4999",AND(D65&gt;=5000,D65&lt;=9999),"5000 to 9999",AND(D65&gt;=10000,D65&lt;=14999),"10000 to 14999",AND(D65&gt;=15000,D65&lt;=19999),"15000 to 19999",AND(D65&gt;=20000,D65&lt;=24999),"20000 to 24999",AND(D65&gt;=25000,D65&lt;=29999),"25000 to 29999",AND(D65&gt;=30000,D65&lt;=34999),"30000 to 34999",AND(D65&gt;=35000,D65&lt;=39999),"35000 to 39999",AND(D65&gt;=40000,D65&lt;=44999),"40000 to 44999",AND(D65&gt;=45000,D65&lt;=49999),"45000 to 49999",D65&gt;=50000,"Greater than or equal to 50000")</f>
        <v>1000 to 4999</v>
      </c>
      <c r="V65" t="str" cm="1">
        <f t="array" ref="V65">_xlfn.IFS(OR(F65="canceled",F65="failed"),"unsuccessful",F65="successful","successful",F65="live","live")</f>
        <v>successful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ref="O66:O129" si="6">(E66/D66)*100</f>
        <v>173.33333333333334</v>
      </c>
      <c r="P66" s="5">
        <f t="shared" si="5"/>
        <v>86.666666666666671</v>
      </c>
      <c r="Q66" t="str">
        <f t="shared" si="3"/>
        <v>film &amp; video</v>
      </c>
      <c r="R66" t="str">
        <f t="shared" si="4"/>
        <v>shorts</v>
      </c>
      <c r="S66" s="9">
        <f t="shared" ref="S66:S129" si="7">(((I66/60)/60)/24)+DATE(1970,1,1)</f>
        <v>41463.01829861111</v>
      </c>
      <c r="T66" s="9">
        <f t="shared" ref="T66:T129" si="8">(((J66/60)/60)/24)+DATE(1970,1,1)</f>
        <v>41433.01829861111</v>
      </c>
      <c r="U66" t="str" cm="1">
        <f t="array" ref="U66">_xlfn.IFS(D66&lt;1000,"Less than 1000",AND(D66&gt;=1000,D66&lt;=4999),"1000 to 4999",AND(D66&gt;=5000,D66&lt;=9999),"5000 to 9999",AND(D66&gt;=10000,D66&lt;=14999),"10000 to 14999",AND(D66&gt;=15000,D66&lt;=19999),"15000 to 19999",AND(D66&gt;=20000,D66&lt;=24999),"20000 to 24999",AND(D66&gt;=25000,D66&lt;=29999),"25000 to 29999",AND(D66&gt;=30000,D66&lt;=34999),"30000 to 34999",AND(D66&gt;=35000,D66&lt;=39999),"35000 to 39999",AND(D66&gt;=40000,D66&lt;=44999),"40000 to 44999",AND(D66&gt;=45000,D66&lt;=49999),"45000 to 49999",D66&gt;=50000,"Greater than or equal to 50000")</f>
        <v>1000 to 4999</v>
      </c>
      <c r="V66" t="str" cm="1">
        <f t="array" ref="V66">_xlfn.IFS(OR(F66="canceled",F66="failed"),"unsuccessful",F66="successful","successful",F66="live","live")</f>
        <v>successful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6"/>
        <v>107.52857142857141</v>
      </c>
      <c r="P67" s="5">
        <f t="shared" si="5"/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>
        <f t="shared" si="7"/>
        <v>41862.249305555553</v>
      </c>
      <c r="T67" s="9">
        <f t="shared" si="8"/>
        <v>41835.821226851855</v>
      </c>
      <c r="U67" t="str" cm="1">
        <f t="array" ref="U67">_xlfn.IFS(D67&lt;1000,"Less than 1000",AND(D67&gt;=1000,D67&lt;=4999),"1000 to 4999",AND(D67&gt;=5000,D67&lt;=9999),"5000 to 9999",AND(D67&gt;=10000,D67&lt;=14999),"10000 to 14999",AND(D67&gt;=15000,D67&lt;=19999),"15000 to 19999",AND(D67&gt;=20000,D67&lt;=24999),"20000 to 24999",AND(D67&gt;=25000,D67&lt;=29999),"25000 to 29999",AND(D67&gt;=30000,D67&lt;=34999),"30000 to 34999",AND(D67&gt;=35000,D67&lt;=39999),"35000 to 39999",AND(D67&gt;=40000,D67&lt;=44999),"40000 to 44999",AND(D67&gt;=45000,D67&lt;=49999),"45000 to 49999",D67&gt;=50000,"Greater than or equal to 50000")</f>
        <v>5000 to 9999</v>
      </c>
      <c r="V67" t="str" cm="1">
        <f t="array" ref="V67">_xlfn.IFS(OR(F67="canceled",F67="failed"),"unsuccessful",F67="successful","successful",F67="live","live")</f>
        <v>successful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118.6</v>
      </c>
      <c r="P68" s="5">
        <f t="shared" ref="P68:P131" si="11">IFERROR(E68/L68,0)</f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7"/>
        <v>42569.849768518514</v>
      </c>
      <c r="T68" s="9">
        <f t="shared" si="8"/>
        <v>42539.849768518514</v>
      </c>
      <c r="U68" t="str" cm="1">
        <f t="array" ref="U68">_xlfn.IFS(D68&lt;1000,"Less than 1000",AND(D68&gt;=1000,D68&lt;=4999),"1000 to 4999",AND(D68&gt;=5000,D68&lt;=9999),"5000 to 9999",AND(D68&gt;=10000,D68&lt;=14999),"10000 to 14999",AND(D68&gt;=15000,D68&lt;=19999),"15000 to 19999",AND(D68&gt;=20000,D68&lt;=24999),"20000 to 24999",AND(D68&gt;=25000,D68&lt;=29999),"25000 to 29999",AND(D68&gt;=30000,D68&lt;=34999),"30000 to 34999",AND(D68&gt;=35000,D68&lt;=39999),"35000 to 39999",AND(D68&gt;=40000,D68&lt;=44999),"40000 to 44999",AND(D68&gt;=45000,D68&lt;=49999),"45000 to 49999",D68&gt;=50000,"Greater than or equal to 50000")</f>
        <v>1000 to 4999</v>
      </c>
      <c r="V68" t="str" cm="1">
        <f t="array" ref="V68">_xlfn.IFS(OR(F68="canceled",F68="failed"),"unsuccessful",F68="successful","successful",F68="live","live")</f>
        <v>successful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116.25000000000001</v>
      </c>
      <c r="P69" s="5">
        <f t="shared" si="11"/>
        <v>116.25</v>
      </c>
      <c r="Q69" t="str">
        <f t="shared" si="9"/>
        <v>film &amp; video</v>
      </c>
      <c r="R69" t="str">
        <f t="shared" si="10"/>
        <v>shorts</v>
      </c>
      <c r="S69" s="9">
        <f t="shared" si="7"/>
        <v>41105.583379629628</v>
      </c>
      <c r="T69" s="9">
        <f t="shared" si="8"/>
        <v>41075.583379629628</v>
      </c>
      <c r="U69" t="str" cm="1">
        <f t="array" ref="U69">_xlfn.IFS(D69&lt;1000,"Less than 1000",AND(D69&gt;=1000,D69&lt;=4999),"1000 to 4999",AND(D69&gt;=5000,D69&lt;=9999),"5000 to 9999",AND(D69&gt;=10000,D69&lt;=14999),"10000 to 14999",AND(D69&gt;=15000,D69&lt;=19999),"15000 to 19999",AND(D69&gt;=20000,D69&lt;=24999),"20000 to 24999",AND(D69&gt;=25000,D69&lt;=29999),"25000 to 29999",AND(D69&gt;=30000,D69&lt;=34999),"30000 to 34999",AND(D69&gt;=35000,D69&lt;=39999),"35000 to 39999",AND(D69&gt;=40000,D69&lt;=44999),"40000 to 44999",AND(D69&gt;=45000,D69&lt;=49999),"45000 to 49999",D69&gt;=50000,"Greater than or equal to 50000")</f>
        <v>1000 to 4999</v>
      </c>
      <c r="V69" t="str" cm="1">
        <f t="array" ref="V69">_xlfn.IFS(OR(F69="canceled",F69="failed"),"unsuccessful",F69="successful","successful",F69="live","live")</f>
        <v>successful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127.16666666666667</v>
      </c>
      <c r="P70" s="5">
        <f t="shared" si="11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7"/>
        <v>41693.569340277776</v>
      </c>
      <c r="T70" s="9">
        <f t="shared" si="8"/>
        <v>41663.569340277776</v>
      </c>
      <c r="U70" t="str" cm="1">
        <f t="array" ref="U70">_xlfn.IFS(D70&lt;1000,"Less than 1000",AND(D70&gt;=1000,D70&lt;=4999),"1000 to 4999",AND(D70&gt;=5000,D70&lt;=9999),"5000 to 9999",AND(D70&gt;=10000,D70&lt;=14999),"10000 to 14999",AND(D70&gt;=15000,D70&lt;=19999),"15000 to 19999",AND(D70&gt;=20000,D70&lt;=24999),"20000 to 24999",AND(D70&gt;=25000,D70&lt;=29999),"25000 to 29999",AND(D70&gt;=30000,D70&lt;=34999),"30000 to 34999",AND(D70&gt;=35000,D70&lt;=39999),"35000 to 39999",AND(D70&gt;=40000,D70&lt;=44999),"40000 to 44999",AND(D70&gt;=45000,D70&lt;=49999),"45000 to 49999",D70&gt;=50000,"Greater than or equal to 50000")</f>
        <v>Less than 1000</v>
      </c>
      <c r="V70" t="str" cm="1">
        <f t="array" ref="V70">_xlfn.IFS(OR(F70="canceled",F70="failed"),"unsuccessful",F70="successful","successful",F70="live","live")</f>
        <v>successful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110.9423</v>
      </c>
      <c r="P71" s="5">
        <f t="shared" si="11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7"/>
        <v>40818.290972222225</v>
      </c>
      <c r="T71" s="9">
        <f t="shared" si="8"/>
        <v>40786.187789351854</v>
      </c>
      <c r="U71" t="str" cm="1">
        <f t="array" ref="U71">_xlfn.IFS(D71&lt;1000,"Less than 1000",AND(D71&gt;=1000,D71&lt;=4999),"1000 to 4999",AND(D71&gt;=5000,D71&lt;=9999),"5000 to 9999",AND(D71&gt;=10000,D71&lt;=14999),"10000 to 14999",AND(D71&gt;=15000,D71&lt;=19999),"15000 to 19999",AND(D71&gt;=20000,D71&lt;=24999),"20000 to 24999",AND(D71&gt;=25000,D71&lt;=29999),"25000 to 29999",AND(D71&gt;=30000,D71&lt;=34999),"30000 to 34999",AND(D71&gt;=35000,D71&lt;=39999),"35000 to 39999",AND(D71&gt;=40000,D71&lt;=44999),"40000 to 44999",AND(D71&gt;=45000,D71&lt;=49999),"45000 to 49999",D71&gt;=50000,"Greater than or equal to 50000")</f>
        <v>10000 to 14999</v>
      </c>
      <c r="V71" t="str" cm="1">
        <f t="array" ref="V71">_xlfn.IFS(OR(F71="canceled",F71="failed"),"unsuccessful",F71="successful","successful",F71="live","live")</f>
        <v>successful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127.2</v>
      </c>
      <c r="P72" s="5">
        <f t="shared" si="11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7"/>
        <v>40790.896354166667</v>
      </c>
      <c r="T72" s="9">
        <f t="shared" si="8"/>
        <v>40730.896354166667</v>
      </c>
      <c r="U72" t="str" cm="1">
        <f t="array" ref="U72">_xlfn.IFS(D72&lt;1000,"Less than 1000",AND(D72&gt;=1000,D72&lt;=4999),"1000 to 4999",AND(D72&gt;=5000,D72&lt;=9999),"5000 to 9999",AND(D72&gt;=10000,D72&lt;=14999),"10000 to 14999",AND(D72&gt;=15000,D72&lt;=19999),"15000 to 19999",AND(D72&gt;=20000,D72&lt;=24999),"20000 to 24999",AND(D72&gt;=25000,D72&lt;=29999),"25000 to 29999",AND(D72&gt;=30000,D72&lt;=34999),"30000 to 34999",AND(D72&gt;=35000,D72&lt;=39999),"35000 to 39999",AND(D72&gt;=40000,D72&lt;=44999),"40000 to 44999",AND(D72&gt;=45000,D72&lt;=49999),"45000 to 49999",D72&gt;=50000,"Greater than or equal to 50000")</f>
        <v>Less than 1000</v>
      </c>
      <c r="V72" t="str" cm="1">
        <f t="array" ref="V72">_xlfn.IFS(OR(F72="canceled",F72="failed"),"unsuccessful",F72="successful","successful",F72="live","live")</f>
        <v>successful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123.94444444444443</v>
      </c>
      <c r="P73" s="5">
        <f t="shared" si="11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7"/>
        <v>41057.271493055552</v>
      </c>
      <c r="T73" s="9">
        <f t="shared" si="8"/>
        <v>40997.271493055552</v>
      </c>
      <c r="U73" t="str" cm="1">
        <f t="array" ref="U73">_xlfn.IFS(D73&lt;1000,"Less than 1000",AND(D73&gt;=1000,D73&lt;=4999),"1000 to 4999",AND(D73&gt;=5000,D73&lt;=9999),"5000 to 9999",AND(D73&gt;=10000,D73&lt;=14999),"10000 to 14999",AND(D73&gt;=15000,D73&lt;=19999),"15000 to 19999",AND(D73&gt;=20000,D73&lt;=24999),"20000 to 24999",AND(D73&gt;=25000,D73&lt;=29999),"25000 to 29999",AND(D73&gt;=30000,D73&lt;=34999),"30000 to 34999",AND(D73&gt;=35000,D73&lt;=39999),"35000 to 39999",AND(D73&gt;=40000,D73&lt;=44999),"40000 to 44999",AND(D73&gt;=45000,D73&lt;=49999),"45000 to 49999",D73&gt;=50000,"Greater than or equal to 50000")</f>
        <v>1000 to 4999</v>
      </c>
      <c r="V73" t="str" cm="1">
        <f t="array" ref="V73">_xlfn.IFS(OR(F73="canceled",F73="failed"),"unsuccessful",F73="successful","successful",F73="live","live")</f>
        <v>successful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108.40909090909091</v>
      </c>
      <c r="P74" s="5">
        <f t="shared" si="11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7"/>
        <v>41228</v>
      </c>
      <c r="T74" s="9">
        <f t="shared" si="8"/>
        <v>41208.010196759256</v>
      </c>
      <c r="U74" t="str" cm="1">
        <f t="array" ref="U74">_xlfn.IFS(D74&lt;1000,"Less than 1000",AND(D74&gt;=1000,D74&lt;=4999),"1000 to 4999",AND(D74&gt;=5000,D74&lt;=9999),"5000 to 9999",AND(D74&gt;=10000,D74&lt;=14999),"10000 to 14999",AND(D74&gt;=15000,D74&lt;=19999),"15000 to 19999",AND(D74&gt;=20000,D74&lt;=24999),"20000 to 24999",AND(D74&gt;=25000,D74&lt;=29999),"25000 to 29999",AND(D74&gt;=30000,D74&lt;=34999),"30000 to 34999",AND(D74&gt;=35000,D74&lt;=39999),"35000 to 39999",AND(D74&gt;=40000,D74&lt;=44999),"40000 to 44999",AND(D74&gt;=45000,D74&lt;=49999),"45000 to 49999",D74&gt;=50000,"Greater than or equal to 50000")</f>
        <v>1000 to 4999</v>
      </c>
      <c r="V74" t="str" cm="1">
        <f t="array" ref="V74">_xlfn.IFS(OR(F74="canceled",F74="failed"),"unsuccessful",F74="successful","successful",F74="live","live")</f>
        <v>successful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100</v>
      </c>
      <c r="P75" s="5">
        <f t="shared" si="11"/>
        <v>50</v>
      </c>
      <c r="Q75" t="str">
        <f t="shared" si="9"/>
        <v>film &amp; video</v>
      </c>
      <c r="R75" t="str">
        <f t="shared" si="10"/>
        <v>shorts</v>
      </c>
      <c r="S75" s="9">
        <f t="shared" si="7"/>
        <v>40666.165972222225</v>
      </c>
      <c r="T75" s="9">
        <f t="shared" si="8"/>
        <v>40587.75675925926</v>
      </c>
      <c r="U75" t="str" cm="1">
        <f t="array" ref="U75">_xlfn.IFS(D75&lt;1000,"Less than 1000",AND(D75&gt;=1000,D75&lt;=4999),"1000 to 4999",AND(D75&gt;=5000,D75&lt;=9999),"5000 to 9999",AND(D75&gt;=10000,D75&lt;=14999),"10000 to 14999",AND(D75&gt;=15000,D75&lt;=19999),"15000 to 19999",AND(D75&gt;=20000,D75&lt;=24999),"20000 to 24999",AND(D75&gt;=25000,D75&lt;=29999),"25000 to 29999",AND(D75&gt;=30000,D75&lt;=34999),"30000 to 34999",AND(D75&gt;=35000,D75&lt;=39999),"35000 to 39999",AND(D75&gt;=40000,D75&lt;=44999),"40000 to 44999",AND(D75&gt;=45000,D75&lt;=49999),"45000 to 49999",D75&gt;=50000,"Greater than or equal to 50000")</f>
        <v>Less than 1000</v>
      </c>
      <c r="V75" t="str" cm="1">
        <f t="array" ref="V75">_xlfn.IFS(OR(F75="canceled",F75="failed"),"unsuccessful",F75="successful","successful",F75="live","live")</f>
        <v>successful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112.93199999999999</v>
      </c>
      <c r="P76" s="5">
        <f t="shared" si="11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7"/>
        <v>42390.487210648149</v>
      </c>
      <c r="T76" s="9">
        <f t="shared" si="8"/>
        <v>42360.487210648149</v>
      </c>
      <c r="U76" t="str" cm="1">
        <f t="array" ref="U76">_xlfn.IFS(D76&lt;1000,"Less than 1000",AND(D76&gt;=1000,D76&lt;=4999),"1000 to 4999",AND(D76&gt;=5000,D76&lt;=9999),"5000 to 9999",AND(D76&gt;=10000,D76&lt;=14999),"10000 to 14999",AND(D76&gt;=15000,D76&lt;=19999),"15000 to 19999",AND(D76&gt;=20000,D76&lt;=24999),"20000 to 24999",AND(D76&gt;=25000,D76&lt;=29999),"25000 to 29999",AND(D76&gt;=30000,D76&lt;=34999),"30000 to 34999",AND(D76&gt;=35000,D76&lt;=39999),"35000 to 39999",AND(D76&gt;=40000,D76&lt;=44999),"40000 to 44999",AND(D76&gt;=45000,D76&lt;=49999),"45000 to 49999",D76&gt;=50000,"Greater than or equal to 50000")</f>
        <v>Less than 1000</v>
      </c>
      <c r="V76" t="str" cm="1">
        <f t="array" ref="V76">_xlfn.IFS(OR(F76="canceled",F76="failed"),"unsuccessful",F76="successful","successful",F76="live","live")</f>
        <v>successful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115.42857142857143</v>
      </c>
      <c r="P77" s="5">
        <f t="shared" si="11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7"/>
        <v>41387.209166666667</v>
      </c>
      <c r="T77" s="9">
        <f t="shared" si="8"/>
        <v>41357.209166666667</v>
      </c>
      <c r="U77" t="str" cm="1">
        <f t="array" ref="U77">_xlfn.IFS(D77&lt;1000,"Less than 1000",AND(D77&gt;=1000,D77&lt;=4999),"1000 to 4999",AND(D77&gt;=5000,D77&lt;=9999),"5000 to 9999",AND(D77&gt;=10000,D77&lt;=14999),"10000 to 14999",AND(D77&gt;=15000,D77&lt;=19999),"15000 to 19999",AND(D77&gt;=20000,D77&lt;=24999),"20000 to 24999",AND(D77&gt;=25000,D77&lt;=29999),"25000 to 29999",AND(D77&gt;=30000,D77&lt;=34999),"30000 to 34999",AND(D77&gt;=35000,D77&lt;=39999),"35000 to 39999",AND(D77&gt;=40000,D77&lt;=44999),"40000 to 44999",AND(D77&gt;=45000,D77&lt;=49999),"45000 to 49999",D77&gt;=50000,"Greater than or equal to 50000")</f>
        <v>1000 to 4999</v>
      </c>
      <c r="V77" t="str" cm="1">
        <f t="array" ref="V77">_xlfn.IFS(OR(F77="canceled",F77="failed"),"unsuccessful",F77="successful","successful",F77="live","live")</f>
        <v>successful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153.33333333333334</v>
      </c>
      <c r="P78" s="5">
        <f t="shared" si="11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7"/>
        <v>40904.733310185184</v>
      </c>
      <c r="T78" s="9">
        <f t="shared" si="8"/>
        <v>40844.691643518519</v>
      </c>
      <c r="U78" t="str" cm="1">
        <f t="array" ref="U78">_xlfn.IFS(D78&lt;1000,"Less than 1000",AND(D78&gt;=1000,D78&lt;=4999),"1000 to 4999",AND(D78&gt;=5000,D78&lt;=9999),"5000 to 9999",AND(D78&gt;=10000,D78&lt;=14999),"10000 to 14999",AND(D78&gt;=15000,D78&lt;=19999),"15000 to 19999",AND(D78&gt;=20000,D78&lt;=24999),"20000 to 24999",AND(D78&gt;=25000,D78&lt;=29999),"25000 to 29999",AND(D78&gt;=30000,D78&lt;=34999),"30000 to 34999",AND(D78&gt;=35000,D78&lt;=39999),"35000 to 39999",AND(D78&gt;=40000,D78&lt;=44999),"40000 to 44999",AND(D78&gt;=45000,D78&lt;=49999),"45000 to 49999",D78&gt;=50000,"Greater than or equal to 50000")</f>
        <v>Less than 1000</v>
      </c>
      <c r="V78" t="str" cm="1">
        <f t="array" ref="V78">_xlfn.IFS(OR(F78="canceled",F78="failed"),"unsuccessful",F78="successful","successful",F78="live","live")</f>
        <v>successful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392.5</v>
      </c>
      <c r="P79" s="5">
        <f t="shared" si="11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7"/>
        <v>41050.124305555553</v>
      </c>
      <c r="T79" s="9">
        <f t="shared" si="8"/>
        <v>40997.144872685189</v>
      </c>
      <c r="U79" t="str" cm="1">
        <f t="array" ref="U79">_xlfn.IFS(D79&lt;1000,"Less than 1000",AND(D79&gt;=1000,D79&lt;=4999),"1000 to 4999",AND(D79&gt;=5000,D79&lt;=9999),"5000 to 9999",AND(D79&gt;=10000,D79&lt;=14999),"10000 to 14999",AND(D79&gt;=15000,D79&lt;=19999),"15000 to 19999",AND(D79&gt;=20000,D79&lt;=24999),"20000 to 24999",AND(D79&gt;=25000,D79&lt;=29999),"25000 to 29999",AND(D79&gt;=30000,D79&lt;=34999),"30000 to 34999",AND(D79&gt;=35000,D79&lt;=39999),"35000 to 39999",AND(D79&gt;=40000,D79&lt;=44999),"40000 to 44999",AND(D79&gt;=45000,D79&lt;=49999),"45000 to 49999",D79&gt;=50000,"Greater than or equal to 50000")</f>
        <v>Less than 1000</v>
      </c>
      <c r="V79" t="str" cm="1">
        <f t="array" ref="V79">_xlfn.IFS(OR(F79="canceled",F79="failed"),"unsuccessful",F79="successful","successful",F79="live","live")</f>
        <v>successful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2702</v>
      </c>
      <c r="P80" s="5">
        <f t="shared" si="11"/>
        <v>38.6</v>
      </c>
      <c r="Q80" t="str">
        <f t="shared" si="9"/>
        <v>film &amp; video</v>
      </c>
      <c r="R80" t="str">
        <f t="shared" si="10"/>
        <v>shorts</v>
      </c>
      <c r="S80" s="9">
        <f t="shared" si="7"/>
        <v>42614.730567129634</v>
      </c>
      <c r="T80" s="9">
        <f t="shared" si="8"/>
        <v>42604.730567129634</v>
      </c>
      <c r="U80" t="str" cm="1">
        <f t="array" ref="U80">_xlfn.IFS(D80&lt;1000,"Less than 1000",AND(D80&gt;=1000,D80&lt;=4999),"1000 to 4999",AND(D80&gt;=5000,D80&lt;=9999),"5000 to 9999",AND(D80&gt;=10000,D80&lt;=14999),"10000 to 14999",AND(D80&gt;=15000,D80&lt;=19999),"15000 to 19999",AND(D80&gt;=20000,D80&lt;=24999),"20000 to 24999",AND(D80&gt;=25000,D80&lt;=29999),"25000 to 29999",AND(D80&gt;=30000,D80&lt;=34999),"30000 to 34999",AND(D80&gt;=35000,D80&lt;=39999),"35000 to 39999",AND(D80&gt;=40000,D80&lt;=44999),"40000 to 44999",AND(D80&gt;=45000,D80&lt;=49999),"45000 to 49999",D80&gt;=50000,"Greater than or equal to 50000")</f>
        <v>Less than 1000</v>
      </c>
      <c r="V80" t="str" cm="1">
        <f t="array" ref="V80">_xlfn.IFS(OR(F80="canceled",F80="failed"),"unsuccessful",F80="successful","successful",F80="live","live")</f>
        <v>successful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127</v>
      </c>
      <c r="P81" s="5">
        <f t="shared" si="11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7"/>
        <v>41754.776539351849</v>
      </c>
      <c r="T81" s="9">
        <f t="shared" si="8"/>
        <v>41724.776539351849</v>
      </c>
      <c r="U81" t="str" cm="1">
        <f t="array" ref="U81">_xlfn.IFS(D81&lt;1000,"Less than 1000",AND(D81&gt;=1000,D81&lt;=4999),"1000 to 4999",AND(D81&gt;=5000,D81&lt;=9999),"5000 to 9999",AND(D81&gt;=10000,D81&lt;=14999),"10000 to 14999",AND(D81&gt;=15000,D81&lt;=19999),"15000 to 19999",AND(D81&gt;=20000,D81&lt;=24999),"20000 to 24999",AND(D81&gt;=25000,D81&lt;=29999),"25000 to 29999",AND(D81&gt;=30000,D81&lt;=34999),"30000 to 34999",AND(D81&gt;=35000,D81&lt;=39999),"35000 to 39999",AND(D81&gt;=40000,D81&lt;=44999),"40000 to 44999",AND(D81&gt;=45000,D81&lt;=49999),"45000 to 49999",D81&gt;=50000,"Greater than or equal to 50000")</f>
        <v>1000 to 4999</v>
      </c>
      <c r="V81" t="str" cm="1">
        <f t="array" ref="V81">_xlfn.IFS(OR(F81="canceled",F81="failed"),"unsuccessful",F81="successful","successful",F81="live","live")</f>
        <v>successful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107.25</v>
      </c>
      <c r="P82" s="5">
        <f t="shared" si="11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7"/>
        <v>41618.083981481483</v>
      </c>
      <c r="T82" s="9">
        <f t="shared" si="8"/>
        <v>41583.083981481483</v>
      </c>
      <c r="U82" t="str" cm="1">
        <f t="array" ref="U82">_xlfn.IFS(D82&lt;1000,"Less than 1000",AND(D82&gt;=1000,D82&lt;=4999),"1000 to 4999",AND(D82&gt;=5000,D82&lt;=9999),"5000 to 9999",AND(D82&gt;=10000,D82&lt;=14999),"10000 to 14999",AND(D82&gt;=15000,D82&lt;=19999),"15000 to 19999",AND(D82&gt;=20000,D82&lt;=24999),"20000 to 24999",AND(D82&gt;=25000,D82&lt;=29999),"25000 to 29999",AND(D82&gt;=30000,D82&lt;=34999),"30000 to 34999",AND(D82&gt;=35000,D82&lt;=39999),"35000 to 39999",AND(D82&gt;=40000,D82&lt;=44999),"40000 to 44999",AND(D82&gt;=45000,D82&lt;=49999),"45000 to 49999",D82&gt;=50000,"Greater than or equal to 50000")</f>
        <v>10000 to 14999</v>
      </c>
      <c r="V82" t="str" cm="1">
        <f t="array" ref="V82">_xlfn.IFS(OR(F82="canceled",F82="failed"),"unsuccessful",F82="successful","successful",F82="live","live")</f>
        <v>successful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198</v>
      </c>
      <c r="P83" s="5">
        <f t="shared" si="11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7"/>
        <v>41104.126388888886</v>
      </c>
      <c r="T83" s="9">
        <f t="shared" si="8"/>
        <v>41100.158877314818</v>
      </c>
      <c r="U83" t="str" cm="1">
        <f t="array" ref="U83">_xlfn.IFS(D83&lt;1000,"Less than 1000",AND(D83&gt;=1000,D83&lt;=4999),"1000 to 4999",AND(D83&gt;=5000,D83&lt;=9999),"5000 to 9999",AND(D83&gt;=10000,D83&lt;=14999),"10000 to 14999",AND(D83&gt;=15000,D83&lt;=19999),"15000 to 19999",AND(D83&gt;=20000,D83&lt;=24999),"20000 to 24999",AND(D83&gt;=25000,D83&lt;=29999),"25000 to 29999",AND(D83&gt;=30000,D83&lt;=34999),"30000 to 34999",AND(D83&gt;=35000,D83&lt;=39999),"35000 to 39999",AND(D83&gt;=40000,D83&lt;=44999),"40000 to 44999",AND(D83&gt;=45000,D83&lt;=49999),"45000 to 49999",D83&gt;=50000,"Greater than or equal to 50000")</f>
        <v>Less than 1000</v>
      </c>
      <c r="V83" t="str" cm="1">
        <f t="array" ref="V83">_xlfn.IFS(OR(F83="canceled",F83="failed"),"unsuccessful",F83="successful","successful",F83="live","live")</f>
        <v>successful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100.01249999999999</v>
      </c>
      <c r="P84" s="5">
        <f t="shared" si="11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7"/>
        <v>40825.820150462961</v>
      </c>
      <c r="T84" s="9">
        <f t="shared" si="8"/>
        <v>40795.820150462961</v>
      </c>
      <c r="U84" t="str" cm="1">
        <f t="array" ref="U84">_xlfn.IFS(D84&lt;1000,"Less than 1000",AND(D84&gt;=1000,D84&lt;=4999),"1000 to 4999",AND(D84&gt;=5000,D84&lt;=9999),"5000 to 9999",AND(D84&gt;=10000,D84&lt;=14999),"10000 to 14999",AND(D84&gt;=15000,D84&lt;=19999),"15000 to 19999",AND(D84&gt;=20000,D84&lt;=24999),"20000 to 24999",AND(D84&gt;=25000,D84&lt;=29999),"25000 to 29999",AND(D84&gt;=30000,D84&lt;=34999),"30000 to 34999",AND(D84&gt;=35000,D84&lt;=39999),"35000 to 39999",AND(D84&gt;=40000,D84&lt;=44999),"40000 to 44999",AND(D84&gt;=45000,D84&lt;=49999),"45000 to 49999",D84&gt;=50000,"Greater than or equal to 50000")</f>
        <v>1000 to 4999</v>
      </c>
      <c r="V84" t="str" cm="1">
        <f t="array" ref="V84">_xlfn.IFS(OR(F84="canceled",F84="failed"),"unsuccessful",F84="successful","successful",F84="live","live")</f>
        <v>successful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102.49999999999999</v>
      </c>
      <c r="P85" s="5">
        <f t="shared" si="11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7"/>
        <v>42057.479166666672</v>
      </c>
      <c r="T85" s="9">
        <f t="shared" si="8"/>
        <v>42042.615613425922</v>
      </c>
      <c r="U85" t="str" cm="1">
        <f t="array" ref="U85">_xlfn.IFS(D85&lt;1000,"Less than 1000",AND(D85&gt;=1000,D85&lt;=4999),"1000 to 4999",AND(D85&gt;=5000,D85&lt;=9999),"5000 to 9999",AND(D85&gt;=10000,D85&lt;=14999),"10000 to 14999",AND(D85&gt;=15000,D85&lt;=19999),"15000 to 19999",AND(D85&gt;=20000,D85&lt;=24999),"20000 to 24999",AND(D85&gt;=25000,D85&lt;=29999),"25000 to 29999",AND(D85&gt;=30000,D85&lt;=34999),"30000 to 34999",AND(D85&gt;=35000,D85&lt;=39999),"35000 to 39999",AND(D85&gt;=40000,D85&lt;=44999),"40000 to 44999",AND(D85&gt;=45000,D85&lt;=49999),"45000 to 49999",D85&gt;=50000,"Greater than or equal to 50000")</f>
        <v>Less than 1000</v>
      </c>
      <c r="V85" t="str" cm="1">
        <f t="array" ref="V85">_xlfn.IFS(OR(F85="canceled",F85="failed"),"unsuccessful",F85="successful","successful",F85="live","live")</f>
        <v>successful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100</v>
      </c>
      <c r="P86" s="5">
        <f t="shared" si="11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7"/>
        <v>40678.757939814815</v>
      </c>
      <c r="T86" s="9">
        <f t="shared" si="8"/>
        <v>40648.757939814815</v>
      </c>
      <c r="U86" t="str" cm="1">
        <f t="array" ref="U86">_xlfn.IFS(D86&lt;1000,"Less than 1000",AND(D86&gt;=1000,D86&lt;=4999),"1000 to 4999",AND(D86&gt;=5000,D86&lt;=9999),"5000 to 9999",AND(D86&gt;=10000,D86&lt;=14999),"10000 to 14999",AND(D86&gt;=15000,D86&lt;=19999),"15000 to 19999",AND(D86&gt;=20000,D86&lt;=24999),"20000 to 24999",AND(D86&gt;=25000,D86&lt;=29999),"25000 to 29999",AND(D86&gt;=30000,D86&lt;=34999),"30000 to 34999",AND(D86&gt;=35000,D86&lt;=39999),"35000 to 39999",AND(D86&gt;=40000,D86&lt;=44999),"40000 to 44999",AND(D86&gt;=45000,D86&lt;=49999),"45000 to 49999",D86&gt;=50000,"Greater than or equal to 50000")</f>
        <v>Less than 1000</v>
      </c>
      <c r="V86" t="str" cm="1">
        <f t="array" ref="V86">_xlfn.IFS(OR(F86="canceled",F86="failed"),"unsuccessful",F86="successful","successful",F86="live","live")</f>
        <v>successful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125.49999999999999</v>
      </c>
      <c r="P87" s="5">
        <f t="shared" si="11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7"/>
        <v>40809.125428240739</v>
      </c>
      <c r="T87" s="9">
        <f t="shared" si="8"/>
        <v>40779.125428240739</v>
      </c>
      <c r="U87" t="str" cm="1">
        <f t="array" ref="U87">_xlfn.IFS(D87&lt;1000,"Less than 1000",AND(D87&gt;=1000,D87&lt;=4999),"1000 to 4999",AND(D87&gt;=5000,D87&lt;=9999),"5000 to 9999",AND(D87&gt;=10000,D87&lt;=14999),"10000 to 14999",AND(D87&gt;=15000,D87&lt;=19999),"15000 to 19999",AND(D87&gt;=20000,D87&lt;=24999),"20000 to 24999",AND(D87&gt;=25000,D87&lt;=29999),"25000 to 29999",AND(D87&gt;=30000,D87&lt;=34999),"30000 to 34999",AND(D87&gt;=35000,D87&lt;=39999),"35000 to 39999",AND(D87&gt;=40000,D87&lt;=44999),"40000 to 44999",AND(D87&gt;=45000,D87&lt;=49999),"45000 to 49999",D87&gt;=50000,"Greater than or equal to 50000")</f>
        <v>1000 to 4999</v>
      </c>
      <c r="V87" t="str" cm="1">
        <f t="array" ref="V87">_xlfn.IFS(OR(F87="canceled",F87="failed"),"unsuccessful",F87="successful","successful",F87="live","live")</f>
        <v>successful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106.46666666666667</v>
      </c>
      <c r="P88" s="5">
        <f t="shared" si="11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7"/>
        <v>42365.59774305555</v>
      </c>
      <c r="T88" s="9">
        <f t="shared" si="8"/>
        <v>42291.556076388893</v>
      </c>
      <c r="U88" t="str" cm="1">
        <f t="array" ref="U88">_xlfn.IFS(D88&lt;1000,"Less than 1000",AND(D88&gt;=1000,D88&lt;=4999),"1000 to 4999",AND(D88&gt;=5000,D88&lt;=9999),"5000 to 9999",AND(D88&gt;=10000,D88&lt;=14999),"10000 to 14999",AND(D88&gt;=15000,D88&lt;=19999),"15000 to 19999",AND(D88&gt;=20000,D88&lt;=24999),"20000 to 24999",AND(D88&gt;=25000,D88&lt;=29999),"25000 to 29999",AND(D88&gt;=30000,D88&lt;=34999),"30000 to 34999",AND(D88&gt;=35000,D88&lt;=39999),"35000 to 39999",AND(D88&gt;=40000,D88&lt;=44999),"40000 to 44999",AND(D88&gt;=45000,D88&lt;=49999),"45000 to 49999",D88&gt;=50000,"Greater than or equal to 50000")</f>
        <v>5000 to 9999</v>
      </c>
      <c r="V88" t="str" cm="1">
        <f t="array" ref="V88">_xlfn.IFS(OR(F88="canceled",F88="failed"),"unsuccessful",F88="successful","successful",F88="live","live")</f>
        <v>successful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104.60000000000001</v>
      </c>
      <c r="P89" s="5">
        <f t="shared" si="11"/>
        <v>104.6</v>
      </c>
      <c r="Q89" t="str">
        <f t="shared" si="9"/>
        <v>film &amp; video</v>
      </c>
      <c r="R89" t="str">
        <f t="shared" si="10"/>
        <v>shorts</v>
      </c>
      <c r="S89" s="9">
        <f t="shared" si="7"/>
        <v>40332.070138888892</v>
      </c>
      <c r="T89" s="9">
        <f t="shared" si="8"/>
        <v>40322.53938657407</v>
      </c>
      <c r="U89" t="str" cm="1">
        <f t="array" ref="U89">_xlfn.IFS(D89&lt;1000,"Less than 1000",AND(D89&gt;=1000,D89&lt;=4999),"1000 to 4999",AND(D89&gt;=5000,D89&lt;=9999),"5000 to 9999",AND(D89&gt;=10000,D89&lt;=14999),"10000 to 14999",AND(D89&gt;=15000,D89&lt;=19999),"15000 to 19999",AND(D89&gt;=20000,D89&lt;=24999),"20000 to 24999",AND(D89&gt;=25000,D89&lt;=29999),"25000 to 29999",AND(D89&gt;=30000,D89&lt;=34999),"30000 to 34999",AND(D89&gt;=35000,D89&lt;=39999),"35000 to 39999",AND(D89&gt;=40000,D89&lt;=44999),"40000 to 44999",AND(D89&gt;=45000,D89&lt;=49999),"45000 to 49999",D89&gt;=50000,"Greater than or equal to 50000")</f>
        <v>1000 to 4999</v>
      </c>
      <c r="V89" t="str" cm="1">
        <f t="array" ref="V89">_xlfn.IFS(OR(F89="canceled",F89="failed"),"unsuccessful",F89="successful","successful",F89="live","live")</f>
        <v>successful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102.85714285714285</v>
      </c>
      <c r="P90" s="5">
        <f t="shared" si="11"/>
        <v>60</v>
      </c>
      <c r="Q90" t="str">
        <f t="shared" si="9"/>
        <v>film &amp; video</v>
      </c>
      <c r="R90" t="str">
        <f t="shared" si="10"/>
        <v>shorts</v>
      </c>
      <c r="S90" s="9">
        <f t="shared" si="7"/>
        <v>41812.65892361111</v>
      </c>
      <c r="T90" s="9">
        <f t="shared" si="8"/>
        <v>41786.65892361111</v>
      </c>
      <c r="U90" t="str" cm="1">
        <f t="array" ref="U90">_xlfn.IFS(D90&lt;1000,"Less than 1000",AND(D90&gt;=1000,D90&lt;=4999),"1000 to 4999",AND(D90&gt;=5000,D90&lt;=9999),"5000 to 9999",AND(D90&gt;=10000,D90&lt;=14999),"10000 to 14999",AND(D90&gt;=15000,D90&lt;=19999),"15000 to 19999",AND(D90&gt;=20000,D90&lt;=24999),"20000 to 24999",AND(D90&gt;=25000,D90&lt;=29999),"25000 to 29999",AND(D90&gt;=30000,D90&lt;=34999),"30000 to 34999",AND(D90&gt;=35000,D90&lt;=39999),"35000 to 39999",AND(D90&gt;=40000,D90&lt;=44999),"40000 to 44999",AND(D90&gt;=45000,D90&lt;=49999),"45000 to 49999",D90&gt;=50000,"Greater than or equal to 50000")</f>
        <v>1000 to 4999</v>
      </c>
      <c r="V90" t="str" cm="1">
        <f t="array" ref="V90">_xlfn.IFS(OR(F90="canceled",F90="failed"),"unsuccessful",F90="successful","successful",F90="live","live")</f>
        <v>successful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115.06666666666668</v>
      </c>
      <c r="P91" s="5">
        <f t="shared" si="11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7"/>
        <v>41427.752222222225</v>
      </c>
      <c r="T91" s="9">
        <f t="shared" si="8"/>
        <v>41402.752222222225</v>
      </c>
      <c r="U91" t="str" cm="1">
        <f t="array" ref="U91">_xlfn.IFS(D91&lt;1000,"Less than 1000",AND(D91&gt;=1000,D91&lt;=4999),"1000 to 4999",AND(D91&gt;=5000,D91&lt;=9999),"5000 to 9999",AND(D91&gt;=10000,D91&lt;=14999),"10000 to 14999",AND(D91&gt;=15000,D91&lt;=19999),"15000 to 19999",AND(D91&gt;=20000,D91&lt;=24999),"20000 to 24999",AND(D91&gt;=25000,D91&lt;=29999),"25000 to 29999",AND(D91&gt;=30000,D91&lt;=34999),"30000 to 34999",AND(D91&gt;=35000,D91&lt;=39999),"35000 to 39999",AND(D91&gt;=40000,D91&lt;=44999),"40000 to 44999",AND(D91&gt;=45000,D91&lt;=49999),"45000 to 49999",D91&gt;=50000,"Greater than or equal to 50000")</f>
        <v>5000 to 9999</v>
      </c>
      <c r="V91" t="str" cm="1">
        <f t="array" ref="V91">_xlfn.IFS(OR(F91="canceled",F91="failed"),"unsuccessful",F91="successful","successful",F91="live","live")</f>
        <v>successful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100.4</v>
      </c>
      <c r="P92" s="5">
        <f t="shared" si="11"/>
        <v>31.375</v>
      </c>
      <c r="Q92" t="str">
        <f t="shared" si="9"/>
        <v>film &amp; video</v>
      </c>
      <c r="R92" t="str">
        <f t="shared" si="10"/>
        <v>shorts</v>
      </c>
      <c r="S92" s="9">
        <f t="shared" si="7"/>
        <v>40736.297442129631</v>
      </c>
      <c r="T92" s="9">
        <f t="shared" si="8"/>
        <v>40706.297442129631</v>
      </c>
      <c r="U92" t="str" cm="1">
        <f t="array" ref="U92">_xlfn.IFS(D92&lt;1000,"Less than 1000",AND(D92&gt;=1000,D92&lt;=4999),"1000 to 4999",AND(D92&gt;=5000,D92&lt;=9999),"5000 to 9999",AND(D92&gt;=10000,D92&lt;=14999),"10000 to 14999",AND(D92&gt;=15000,D92&lt;=19999),"15000 to 19999",AND(D92&gt;=20000,D92&lt;=24999),"20000 to 24999",AND(D92&gt;=25000,D92&lt;=29999),"25000 to 29999",AND(D92&gt;=30000,D92&lt;=34999),"30000 to 34999",AND(D92&gt;=35000,D92&lt;=39999),"35000 to 39999",AND(D92&gt;=40000,D92&lt;=44999),"40000 to 44999",AND(D92&gt;=45000,D92&lt;=49999),"45000 to 49999",D92&gt;=50000,"Greater than or equal to 50000")</f>
        <v>Less than 1000</v>
      </c>
      <c r="V92" t="str" cm="1">
        <f t="array" ref="V92">_xlfn.IFS(OR(F92="canceled",F92="failed"),"unsuccessful",F92="successful","successful",F92="live","live")</f>
        <v>successful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120</v>
      </c>
      <c r="P93" s="5">
        <f t="shared" si="11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7"/>
        <v>40680.402361111112</v>
      </c>
      <c r="T93" s="9">
        <f t="shared" si="8"/>
        <v>40619.402361111112</v>
      </c>
      <c r="U93" t="str" cm="1">
        <f t="array" ref="U93">_xlfn.IFS(D93&lt;1000,"Less than 1000",AND(D93&gt;=1000,D93&lt;=4999),"1000 to 4999",AND(D93&gt;=5000,D93&lt;=9999),"5000 to 9999",AND(D93&gt;=10000,D93&lt;=14999),"10000 to 14999",AND(D93&gt;=15000,D93&lt;=19999),"15000 to 19999",AND(D93&gt;=20000,D93&lt;=24999),"20000 to 24999",AND(D93&gt;=25000,D93&lt;=29999),"25000 to 29999",AND(D93&gt;=30000,D93&lt;=34999),"30000 to 34999",AND(D93&gt;=35000,D93&lt;=39999),"35000 to 39999",AND(D93&gt;=40000,D93&lt;=44999),"40000 to 44999",AND(D93&gt;=45000,D93&lt;=49999),"45000 to 49999",D93&gt;=50000,"Greater than or equal to 50000")</f>
        <v>1000 to 4999</v>
      </c>
      <c r="V93" t="str" cm="1">
        <f t="array" ref="V93">_xlfn.IFS(OR(F93="canceled",F93="failed"),"unsuccessful",F93="successful","successful",F93="live","live")</f>
        <v>successful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105.2</v>
      </c>
      <c r="P94" s="5">
        <f t="shared" si="11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7"/>
        <v>42767.333333333328</v>
      </c>
      <c r="T94" s="9">
        <f t="shared" si="8"/>
        <v>42721.198877314819</v>
      </c>
      <c r="U94" t="str" cm="1">
        <f t="array" ref="U94">_xlfn.IFS(D94&lt;1000,"Less than 1000",AND(D94&gt;=1000,D94&lt;=4999),"1000 to 4999",AND(D94&gt;=5000,D94&lt;=9999),"5000 to 9999",AND(D94&gt;=10000,D94&lt;=14999),"10000 to 14999",AND(D94&gt;=15000,D94&lt;=19999),"15000 to 19999",AND(D94&gt;=20000,D94&lt;=24999),"20000 to 24999",AND(D94&gt;=25000,D94&lt;=29999),"25000 to 29999",AND(D94&gt;=30000,D94&lt;=34999),"30000 to 34999",AND(D94&gt;=35000,D94&lt;=39999),"35000 to 39999",AND(D94&gt;=40000,D94&lt;=44999),"40000 to 44999",AND(D94&gt;=45000,D94&lt;=49999),"45000 to 49999",D94&gt;=50000,"Greater than or equal to 50000")</f>
        <v>5000 to 9999</v>
      </c>
      <c r="V94" t="str" cm="1">
        <f t="array" ref="V94">_xlfn.IFS(OR(F94="canceled",F94="failed"),"unsuccessful",F94="successful","successful",F94="live","live")</f>
        <v>successful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110.60000000000001</v>
      </c>
      <c r="P95" s="5">
        <f t="shared" si="11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7"/>
        <v>41093.875</v>
      </c>
      <c r="T95" s="9">
        <f t="shared" si="8"/>
        <v>41065.858067129629</v>
      </c>
      <c r="U95" t="str" cm="1">
        <f t="array" ref="U95">_xlfn.IFS(D95&lt;1000,"Less than 1000",AND(D95&gt;=1000,D95&lt;=4999),"1000 to 4999",AND(D95&gt;=5000,D95&lt;=9999),"5000 to 9999",AND(D95&gt;=10000,D95&lt;=14999),"10000 to 14999",AND(D95&gt;=15000,D95&lt;=19999),"15000 to 19999",AND(D95&gt;=20000,D95&lt;=24999),"20000 to 24999",AND(D95&gt;=25000,D95&lt;=29999),"25000 to 29999",AND(D95&gt;=30000,D95&lt;=34999),"30000 to 34999",AND(D95&gt;=35000,D95&lt;=39999),"35000 to 39999",AND(D95&gt;=40000,D95&lt;=44999),"40000 to 44999",AND(D95&gt;=45000,D95&lt;=49999),"45000 to 49999",D95&gt;=50000,"Greater than or equal to 50000")</f>
        <v>1000 to 4999</v>
      </c>
      <c r="V95" t="str" cm="1">
        <f t="array" ref="V95">_xlfn.IFS(OR(F95="canceled",F95="failed"),"unsuccessful",F95="successful","successful",F95="live","live")</f>
        <v>successful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104</v>
      </c>
      <c r="P96" s="5">
        <f t="shared" si="11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7"/>
        <v>41736.717847222222</v>
      </c>
      <c r="T96" s="9">
        <f t="shared" si="8"/>
        <v>41716.717847222222</v>
      </c>
      <c r="U96" t="str" cm="1">
        <f t="array" ref="U96">_xlfn.IFS(D96&lt;1000,"Less than 1000",AND(D96&gt;=1000,D96&lt;=4999),"1000 to 4999",AND(D96&gt;=5000,D96&lt;=9999),"5000 to 9999",AND(D96&gt;=10000,D96&lt;=14999),"10000 to 14999",AND(D96&gt;=15000,D96&lt;=19999),"15000 to 19999",AND(D96&gt;=20000,D96&lt;=24999),"20000 to 24999",AND(D96&gt;=25000,D96&lt;=29999),"25000 to 29999",AND(D96&gt;=30000,D96&lt;=34999),"30000 to 34999",AND(D96&gt;=35000,D96&lt;=39999),"35000 to 39999",AND(D96&gt;=40000,D96&lt;=44999),"40000 to 44999",AND(D96&gt;=45000,D96&lt;=49999),"45000 to 49999",D96&gt;=50000,"Greater than or equal to 50000")</f>
        <v>Less than 1000</v>
      </c>
      <c r="V96" t="str" cm="1">
        <f t="array" ref="V96">_xlfn.IFS(OR(F96="canceled",F96="failed"),"unsuccessful",F96="successful","successful",F96="live","live")</f>
        <v>successful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131.42857142857142</v>
      </c>
      <c r="P97" s="5">
        <f t="shared" si="11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7"/>
        <v>40965.005104166667</v>
      </c>
      <c r="T97" s="9">
        <f t="shared" si="8"/>
        <v>40935.005104166667</v>
      </c>
      <c r="U97" t="str" cm="1">
        <f t="array" ref="U97">_xlfn.IFS(D97&lt;1000,"Less than 1000",AND(D97&gt;=1000,D97&lt;=4999),"1000 to 4999",AND(D97&gt;=5000,D97&lt;=9999),"5000 to 9999",AND(D97&gt;=10000,D97&lt;=14999),"10000 to 14999",AND(D97&gt;=15000,D97&lt;=19999),"15000 to 19999",AND(D97&gt;=20000,D97&lt;=24999),"20000 to 24999",AND(D97&gt;=25000,D97&lt;=29999),"25000 to 29999",AND(D97&gt;=30000,D97&lt;=34999),"30000 to 34999",AND(D97&gt;=35000,D97&lt;=39999),"35000 to 39999",AND(D97&gt;=40000,D97&lt;=44999),"40000 to 44999",AND(D97&gt;=45000,D97&lt;=49999),"45000 to 49999",D97&gt;=50000,"Greater than or equal to 50000")</f>
        <v>Less than 1000</v>
      </c>
      <c r="V97" t="str" cm="1">
        <f t="array" ref="V97">_xlfn.IFS(OR(F97="canceled",F97="failed"),"unsuccessful",F97="successful","successful",F97="live","live")</f>
        <v>successful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114.66666666666667</v>
      </c>
      <c r="P98" s="5">
        <f t="shared" si="11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7"/>
        <v>40391.125</v>
      </c>
      <c r="T98" s="9">
        <f t="shared" si="8"/>
        <v>40324.662511574075</v>
      </c>
      <c r="U98" t="str" cm="1">
        <f t="array" ref="U98">_xlfn.IFS(D98&lt;1000,"Less than 1000",AND(D98&gt;=1000,D98&lt;=4999),"1000 to 4999",AND(D98&gt;=5000,D98&lt;=9999),"5000 to 9999",AND(D98&gt;=10000,D98&lt;=14999),"10000 to 14999",AND(D98&gt;=15000,D98&lt;=19999),"15000 to 19999",AND(D98&gt;=20000,D98&lt;=24999),"20000 to 24999",AND(D98&gt;=25000,D98&lt;=29999),"25000 to 29999",AND(D98&gt;=30000,D98&lt;=34999),"30000 to 34999",AND(D98&gt;=35000,D98&lt;=39999),"35000 to 39999",AND(D98&gt;=40000,D98&lt;=44999),"40000 to 44999",AND(D98&gt;=45000,D98&lt;=49999),"45000 to 49999",D98&gt;=50000,"Greater than or equal to 50000")</f>
        <v>1000 to 4999</v>
      </c>
      <c r="V98" t="str" cm="1">
        <f t="array" ref="V98">_xlfn.IFS(OR(F98="canceled",F98="failed"),"unsuccessful",F98="successful","successful",F98="live","live")</f>
        <v>successful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106.25</v>
      </c>
      <c r="P99" s="5">
        <f t="shared" si="11"/>
        <v>53.125</v>
      </c>
      <c r="Q99" t="str">
        <f t="shared" si="9"/>
        <v>film &amp; video</v>
      </c>
      <c r="R99" t="str">
        <f t="shared" si="10"/>
        <v>shorts</v>
      </c>
      <c r="S99" s="9">
        <f t="shared" si="7"/>
        <v>40736.135208333333</v>
      </c>
      <c r="T99" s="9">
        <f t="shared" si="8"/>
        <v>40706.135208333333</v>
      </c>
      <c r="U99" t="str" cm="1">
        <f t="array" ref="U99">_xlfn.IFS(D99&lt;1000,"Less than 1000",AND(D99&gt;=1000,D99&lt;=4999),"1000 to 4999",AND(D99&gt;=5000,D99&lt;=9999),"5000 to 9999",AND(D99&gt;=10000,D99&lt;=14999),"10000 to 14999",AND(D99&gt;=15000,D99&lt;=19999),"15000 to 19999",AND(D99&gt;=20000,D99&lt;=24999),"20000 to 24999",AND(D99&gt;=25000,D99&lt;=29999),"25000 to 29999",AND(D99&gt;=30000,D99&lt;=34999),"30000 to 34999",AND(D99&gt;=35000,D99&lt;=39999),"35000 to 39999",AND(D99&gt;=40000,D99&lt;=44999),"40000 to 44999",AND(D99&gt;=45000,D99&lt;=49999),"45000 to 49999",D99&gt;=50000,"Greater than or equal to 50000")</f>
        <v>Less than 1000</v>
      </c>
      <c r="V99" t="str" cm="1">
        <f t="array" ref="V99">_xlfn.IFS(OR(F99="canceled",F99="failed"),"unsuccessful",F99="successful","successful",F99="live","live")</f>
        <v>successful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106.25</v>
      </c>
      <c r="P100" s="5">
        <f t="shared" si="11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7"/>
        <v>41250.979166666664</v>
      </c>
      <c r="T100" s="9">
        <f t="shared" si="8"/>
        <v>41214.79483796296</v>
      </c>
      <c r="U100" t="str" cm="1">
        <f t="array" ref="U100">_xlfn.IFS(D100&lt;1000,"Less than 1000",AND(D100&gt;=1000,D100&lt;=4999),"1000 to 4999",AND(D100&gt;=5000,D100&lt;=9999),"5000 to 9999",AND(D100&gt;=10000,D100&lt;=14999),"10000 to 14999",AND(D100&gt;=15000,D100&lt;=19999),"15000 to 19999",AND(D100&gt;=20000,D100&lt;=24999),"20000 to 24999",AND(D100&gt;=25000,D100&lt;=29999),"25000 to 29999",AND(D100&gt;=30000,D100&lt;=34999),"30000 to 34999",AND(D100&gt;=35000,D100&lt;=39999),"35000 to 39999",AND(D100&gt;=40000,D100&lt;=44999),"40000 to 44999",AND(D100&gt;=45000,D100&lt;=49999),"45000 to 49999",D100&gt;=50000,"Greater than or equal to 50000")</f>
        <v>1000 to 4999</v>
      </c>
      <c r="V100" t="str" cm="1">
        <f t="array" ref="V100">_xlfn.IFS(OR(F100="canceled",F100="failed"),"unsuccessful",F100="successful","successful",F100="live","live")</f>
        <v>successful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106.01933333333334</v>
      </c>
      <c r="P101" s="5">
        <f t="shared" si="11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7"/>
        <v>41661.902766203704</v>
      </c>
      <c r="T101" s="9">
        <f t="shared" si="8"/>
        <v>41631.902766203704</v>
      </c>
      <c r="U101" t="str" cm="1">
        <f t="array" ref="U101">_xlfn.IFS(D101&lt;1000,"Less than 1000",AND(D101&gt;=1000,D101&lt;=4999),"1000 to 4999",AND(D101&gt;=5000,D101&lt;=9999),"5000 to 9999",AND(D101&gt;=10000,D101&lt;=14999),"10000 to 14999",AND(D101&gt;=15000,D101&lt;=19999),"15000 to 19999",AND(D101&gt;=20000,D101&lt;=24999),"20000 to 24999",AND(D101&gt;=25000,D101&lt;=29999),"25000 to 29999",AND(D101&gt;=30000,D101&lt;=34999),"30000 to 34999",AND(D101&gt;=35000,D101&lt;=39999),"35000 to 39999",AND(D101&gt;=40000,D101&lt;=44999),"40000 to 44999",AND(D101&gt;=45000,D101&lt;=49999),"45000 to 49999",D101&gt;=50000,"Greater than or equal to 50000")</f>
        <v>1000 to 4999</v>
      </c>
      <c r="V101" t="str" cm="1">
        <f t="array" ref="V101">_xlfn.IFS(OR(F101="canceled",F101="failed"),"unsuccessful",F101="successful","successful",F101="live","live")</f>
        <v>successful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100</v>
      </c>
      <c r="P102" s="5">
        <f t="shared" si="11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7"/>
        <v>41217.794976851852</v>
      </c>
      <c r="T102" s="9">
        <f t="shared" si="8"/>
        <v>41197.753310185188</v>
      </c>
      <c r="U102" t="str" cm="1">
        <f t="array" ref="U102">_xlfn.IFS(D102&lt;1000,"Less than 1000",AND(D102&gt;=1000,D102&lt;=4999),"1000 to 4999",AND(D102&gt;=5000,D102&lt;=9999),"5000 to 9999",AND(D102&gt;=10000,D102&lt;=14999),"10000 to 14999",AND(D102&gt;=15000,D102&lt;=19999),"15000 to 19999",AND(D102&gt;=20000,D102&lt;=24999),"20000 to 24999",AND(D102&gt;=25000,D102&lt;=29999),"25000 to 29999",AND(D102&gt;=30000,D102&lt;=34999),"30000 to 34999",AND(D102&gt;=35000,D102&lt;=39999),"35000 to 39999",AND(D102&gt;=40000,D102&lt;=44999),"40000 to 44999",AND(D102&gt;=45000,D102&lt;=49999),"45000 to 49999",D102&gt;=50000,"Greater than or equal to 50000")</f>
        <v>5000 to 9999</v>
      </c>
      <c r="V102" t="str" cm="1">
        <f t="array" ref="V102">_xlfn.IFS(OR(F102="canceled",F102="failed"),"unsuccessful",F102="successful","successful",F102="live","live")</f>
        <v>successful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100</v>
      </c>
      <c r="P103" s="5">
        <f t="shared" si="11"/>
        <v>100</v>
      </c>
      <c r="Q103" t="str">
        <f t="shared" si="9"/>
        <v>film &amp; video</v>
      </c>
      <c r="R103" t="str">
        <f t="shared" si="10"/>
        <v>shorts</v>
      </c>
      <c r="S103" s="9">
        <f t="shared" si="7"/>
        <v>41298.776736111111</v>
      </c>
      <c r="T103" s="9">
        <f t="shared" si="8"/>
        <v>41274.776736111111</v>
      </c>
      <c r="U103" t="str" cm="1">
        <f t="array" ref="U103">_xlfn.IFS(D103&lt;1000,"Less than 1000",AND(D103&gt;=1000,D103&lt;=4999),"1000 to 4999",AND(D103&gt;=5000,D103&lt;=9999),"5000 to 9999",AND(D103&gt;=10000,D103&lt;=14999),"10000 to 14999",AND(D103&gt;=15000,D103&lt;=19999),"15000 to 19999",AND(D103&gt;=20000,D103&lt;=24999),"20000 to 24999",AND(D103&gt;=25000,D103&lt;=29999),"25000 to 29999",AND(D103&gt;=30000,D103&lt;=34999),"30000 to 34999",AND(D103&gt;=35000,D103&lt;=39999),"35000 to 39999",AND(D103&gt;=40000,D103&lt;=44999),"40000 to 44999",AND(D103&gt;=45000,D103&lt;=49999),"45000 to 49999",D103&gt;=50000,"Greater than or equal to 50000")</f>
        <v>1000 to 4999</v>
      </c>
      <c r="V103" t="str" cm="1">
        <f t="array" ref="V103">_xlfn.IFS(OR(F103="canceled",F103="failed"),"unsuccessful",F103="successful","successful",F103="live","live")</f>
        <v>successful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127.75000000000001</v>
      </c>
      <c r="P104" s="5">
        <f t="shared" si="11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7"/>
        <v>40535.131168981483</v>
      </c>
      <c r="T104" s="9">
        <f t="shared" si="8"/>
        <v>40505.131168981483</v>
      </c>
      <c r="U104" t="str" cm="1">
        <f t="array" ref="U104">_xlfn.IFS(D104&lt;1000,"Less than 1000",AND(D104&gt;=1000,D104&lt;=4999),"1000 to 4999",AND(D104&gt;=5000,D104&lt;=9999),"5000 to 9999",AND(D104&gt;=10000,D104&lt;=14999),"10000 to 14999",AND(D104&gt;=15000,D104&lt;=19999),"15000 to 19999",AND(D104&gt;=20000,D104&lt;=24999),"20000 to 24999",AND(D104&gt;=25000,D104&lt;=29999),"25000 to 29999",AND(D104&gt;=30000,D104&lt;=34999),"30000 to 34999",AND(D104&gt;=35000,D104&lt;=39999),"35000 to 39999",AND(D104&gt;=40000,D104&lt;=44999),"40000 to 44999",AND(D104&gt;=45000,D104&lt;=49999),"45000 to 49999",D104&gt;=50000,"Greater than or equal to 50000")</f>
        <v>5000 to 9999</v>
      </c>
      <c r="V104" t="str" cm="1">
        <f t="array" ref="V104">_xlfn.IFS(OR(F104="canceled",F104="failed"),"unsuccessful",F104="successful","successful",F104="live","live")</f>
        <v>successful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105.15384615384616</v>
      </c>
      <c r="P105" s="5">
        <f t="shared" si="11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7"/>
        <v>41705.805902777778</v>
      </c>
      <c r="T105" s="9">
        <f t="shared" si="8"/>
        <v>41682.805902777778</v>
      </c>
      <c r="U105" t="str" cm="1">
        <f t="array" ref="U105">_xlfn.IFS(D105&lt;1000,"Less than 1000",AND(D105&gt;=1000,D105&lt;=4999),"1000 to 4999",AND(D105&gt;=5000,D105&lt;=9999),"5000 to 9999",AND(D105&gt;=10000,D105&lt;=14999),"10000 to 14999",AND(D105&gt;=15000,D105&lt;=19999),"15000 to 19999",AND(D105&gt;=20000,D105&lt;=24999),"20000 to 24999",AND(D105&gt;=25000,D105&lt;=29999),"25000 to 29999",AND(D105&gt;=30000,D105&lt;=34999),"30000 to 34999",AND(D105&gt;=35000,D105&lt;=39999),"35000 to 39999",AND(D105&gt;=40000,D105&lt;=44999),"40000 to 44999",AND(D105&gt;=45000,D105&lt;=49999),"45000 to 49999",D105&gt;=50000,"Greater than or equal to 50000")</f>
        <v>1000 to 4999</v>
      </c>
      <c r="V105" t="str" cm="1">
        <f t="array" ref="V105">_xlfn.IFS(OR(F105="canceled",F105="failed"),"unsuccessful",F105="successful","successful",F105="live","live")</f>
        <v>successful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120</v>
      </c>
      <c r="P106" s="5">
        <f t="shared" si="11"/>
        <v>60</v>
      </c>
      <c r="Q106" t="str">
        <f t="shared" si="9"/>
        <v>film &amp; video</v>
      </c>
      <c r="R106" t="str">
        <f t="shared" si="10"/>
        <v>shorts</v>
      </c>
      <c r="S106" s="9">
        <f t="shared" si="7"/>
        <v>40636.041666666664</v>
      </c>
      <c r="T106" s="9">
        <f t="shared" si="8"/>
        <v>40612.695208333331</v>
      </c>
      <c r="U106" t="str" cm="1">
        <f t="array" ref="U106">_xlfn.IFS(D106&lt;1000,"Less than 1000",AND(D106&gt;=1000,D106&lt;=4999),"1000 to 4999",AND(D106&gt;=5000,D106&lt;=9999),"5000 to 9999",AND(D106&gt;=10000,D106&lt;=14999),"10000 to 14999",AND(D106&gt;=15000,D106&lt;=19999),"15000 to 19999",AND(D106&gt;=20000,D106&lt;=24999),"20000 to 24999",AND(D106&gt;=25000,D106&lt;=29999),"25000 to 29999",AND(D106&gt;=30000,D106&lt;=34999),"30000 to 34999",AND(D106&gt;=35000,D106&lt;=39999),"35000 to 39999",AND(D106&gt;=40000,D106&lt;=44999),"40000 to 44999",AND(D106&gt;=45000,D106&lt;=49999),"45000 to 49999",D106&gt;=50000,"Greater than or equal to 50000")</f>
        <v>Less than 1000</v>
      </c>
      <c r="V106" t="str" cm="1">
        <f t="array" ref="V106">_xlfn.IFS(OR(F106="canceled",F106="failed"),"unsuccessful",F106="successful","successful",F106="live","live")</f>
        <v>successful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107.40909090909089</v>
      </c>
      <c r="P107" s="5">
        <f t="shared" si="11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7"/>
        <v>42504</v>
      </c>
      <c r="T107" s="9">
        <f t="shared" si="8"/>
        <v>42485.724768518514</v>
      </c>
      <c r="U107" t="str" cm="1">
        <f t="array" ref="U107">_xlfn.IFS(D107&lt;1000,"Less than 1000",AND(D107&gt;=1000,D107&lt;=4999),"1000 to 4999",AND(D107&gt;=5000,D107&lt;=9999),"5000 to 9999",AND(D107&gt;=10000,D107&lt;=14999),"10000 to 14999",AND(D107&gt;=15000,D107&lt;=19999),"15000 to 19999",AND(D107&gt;=20000,D107&lt;=24999),"20000 to 24999",AND(D107&gt;=25000,D107&lt;=29999),"25000 to 29999",AND(D107&gt;=30000,D107&lt;=34999),"30000 to 34999",AND(D107&gt;=35000,D107&lt;=39999),"35000 to 39999",AND(D107&gt;=40000,D107&lt;=44999),"40000 to 44999",AND(D107&gt;=45000,D107&lt;=49999),"45000 to 49999",D107&gt;=50000,"Greater than or equal to 50000")</f>
        <v>1000 to 4999</v>
      </c>
      <c r="V107" t="str" cm="1">
        <f t="array" ref="V107">_xlfn.IFS(OR(F107="canceled",F107="failed"),"unsuccessful",F107="successful","successful",F107="live","live")</f>
        <v>successful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100.49999999999999</v>
      </c>
      <c r="P108" s="5">
        <f t="shared" si="11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7"/>
        <v>41001.776631944449</v>
      </c>
      <c r="T108" s="9">
        <f t="shared" si="8"/>
        <v>40987.776631944449</v>
      </c>
      <c r="U108" t="str" cm="1">
        <f t="array" ref="U108">_xlfn.IFS(D108&lt;1000,"Less than 1000",AND(D108&gt;=1000,D108&lt;=4999),"1000 to 4999",AND(D108&gt;=5000,D108&lt;=9999),"5000 to 9999",AND(D108&gt;=10000,D108&lt;=14999),"10000 to 14999",AND(D108&gt;=15000,D108&lt;=19999),"15000 to 19999",AND(D108&gt;=20000,D108&lt;=24999),"20000 to 24999",AND(D108&gt;=25000,D108&lt;=29999),"25000 to 29999",AND(D108&gt;=30000,D108&lt;=34999),"30000 to 34999",AND(D108&gt;=35000,D108&lt;=39999),"35000 to 39999",AND(D108&gt;=40000,D108&lt;=44999),"40000 to 44999",AND(D108&gt;=45000,D108&lt;=49999),"45000 to 49999",D108&gt;=50000,"Greater than or equal to 50000")</f>
        <v>5000 to 9999</v>
      </c>
      <c r="V108" t="str" cm="1">
        <f t="array" ref="V108">_xlfn.IFS(OR(F108="canceled",F108="failed"),"unsuccessful",F108="successful","successful",F108="live","live")</f>
        <v>successful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102.46666666666667</v>
      </c>
      <c r="P109" s="5">
        <f t="shared" si="11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7"/>
        <v>40657.982488425929</v>
      </c>
      <c r="T109" s="9">
        <f t="shared" si="8"/>
        <v>40635.982488425929</v>
      </c>
      <c r="U109" t="str" cm="1">
        <f t="array" ref="U109">_xlfn.IFS(D109&lt;1000,"Less than 1000",AND(D109&gt;=1000,D109&lt;=4999),"1000 to 4999",AND(D109&gt;=5000,D109&lt;=9999),"5000 to 9999",AND(D109&gt;=10000,D109&lt;=14999),"10000 to 14999",AND(D109&gt;=15000,D109&lt;=19999),"15000 to 19999",AND(D109&gt;=20000,D109&lt;=24999),"20000 to 24999",AND(D109&gt;=25000,D109&lt;=29999),"25000 to 29999",AND(D109&gt;=30000,D109&lt;=34999),"30000 to 34999",AND(D109&gt;=35000,D109&lt;=39999),"35000 to 39999",AND(D109&gt;=40000,D109&lt;=44999),"40000 to 44999",AND(D109&gt;=45000,D109&lt;=49999),"45000 to 49999",D109&gt;=50000,"Greater than or equal to 50000")</f>
        <v>5000 to 9999</v>
      </c>
      <c r="V109" t="str" cm="1">
        <f t="array" ref="V109">_xlfn.IFS(OR(F109="canceled",F109="failed"),"unsuccessful",F109="successful","successful",F109="live","live")</f>
        <v>successful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246.66666666666669</v>
      </c>
      <c r="P110" s="5">
        <f t="shared" si="11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7"/>
        <v>41425.613078703704</v>
      </c>
      <c r="T110" s="9">
        <f t="shared" si="8"/>
        <v>41365.613078703704</v>
      </c>
      <c r="U110" t="str" cm="1">
        <f t="array" ref="U110">_xlfn.IFS(D110&lt;1000,"Less than 1000",AND(D110&gt;=1000,D110&lt;=4999),"1000 to 4999",AND(D110&gt;=5000,D110&lt;=9999),"5000 to 9999",AND(D110&gt;=10000,D110&lt;=14999),"10000 to 14999",AND(D110&gt;=15000,D110&lt;=19999),"15000 to 19999",AND(D110&gt;=20000,D110&lt;=24999),"20000 to 24999",AND(D110&gt;=25000,D110&lt;=29999),"25000 to 29999",AND(D110&gt;=30000,D110&lt;=34999),"30000 to 34999",AND(D110&gt;=35000,D110&lt;=39999),"35000 to 39999",AND(D110&gt;=40000,D110&lt;=44999),"40000 to 44999",AND(D110&gt;=45000,D110&lt;=49999),"45000 to 49999",D110&gt;=50000,"Greater than or equal to 50000")</f>
        <v>1000 to 4999</v>
      </c>
      <c r="V110" t="str" cm="1">
        <f t="array" ref="V110">_xlfn.IFS(OR(F110="canceled",F110="failed"),"unsuccessful",F110="successful","successful",F110="live","live")</f>
        <v>successful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219.49999999999997</v>
      </c>
      <c r="P111" s="5">
        <f t="shared" si="11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7"/>
        <v>40600.025810185187</v>
      </c>
      <c r="T111" s="9">
        <f t="shared" si="8"/>
        <v>40570.025810185187</v>
      </c>
      <c r="U111" t="str" cm="1">
        <f t="array" ref="U111">_xlfn.IFS(D111&lt;1000,"Less than 1000",AND(D111&gt;=1000,D111&lt;=4999),"1000 to 4999",AND(D111&gt;=5000,D111&lt;=9999),"5000 to 9999",AND(D111&gt;=10000,D111&lt;=14999),"10000 to 14999",AND(D111&gt;=15000,D111&lt;=19999),"15000 to 19999",AND(D111&gt;=20000,D111&lt;=24999),"20000 to 24999",AND(D111&gt;=25000,D111&lt;=29999),"25000 to 29999",AND(D111&gt;=30000,D111&lt;=34999),"30000 to 34999",AND(D111&gt;=35000,D111&lt;=39999),"35000 to 39999",AND(D111&gt;=40000,D111&lt;=44999),"40000 to 44999",AND(D111&gt;=45000,D111&lt;=49999),"45000 to 49999",D111&gt;=50000,"Greater than or equal to 50000")</f>
        <v>1000 to 4999</v>
      </c>
      <c r="V111" t="str" cm="1">
        <f t="array" ref="V111">_xlfn.IFS(OR(F111="canceled",F111="failed"),"unsuccessful",F111="successful","successful",F111="live","live")</f>
        <v>successful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130.76923076923077</v>
      </c>
      <c r="P112" s="5">
        <f t="shared" si="11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7"/>
        <v>41592.249305555553</v>
      </c>
      <c r="T112" s="9">
        <f t="shared" si="8"/>
        <v>41557.949687500004</v>
      </c>
      <c r="U112" t="str" cm="1">
        <f t="array" ref="U112">_xlfn.IFS(D112&lt;1000,"Less than 1000",AND(D112&gt;=1000,D112&lt;=4999),"1000 to 4999",AND(D112&gt;=5000,D112&lt;=9999),"5000 to 9999",AND(D112&gt;=10000,D112&lt;=14999),"10000 to 14999",AND(D112&gt;=15000,D112&lt;=19999),"15000 to 19999",AND(D112&gt;=20000,D112&lt;=24999),"20000 to 24999",AND(D112&gt;=25000,D112&lt;=29999),"25000 to 29999",AND(D112&gt;=30000,D112&lt;=34999),"30000 to 34999",AND(D112&gt;=35000,D112&lt;=39999),"35000 to 39999",AND(D112&gt;=40000,D112&lt;=44999),"40000 to 44999",AND(D112&gt;=45000,D112&lt;=49999),"45000 to 49999",D112&gt;=50000,"Greater than or equal to 50000")</f>
        <v>1000 to 4999</v>
      </c>
      <c r="V112" t="str" cm="1">
        <f t="array" ref="V112">_xlfn.IFS(OR(F112="canceled",F112="failed"),"unsuccessful",F112="successful","successful",F112="live","live")</f>
        <v>successful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154.57142857142858</v>
      </c>
      <c r="P113" s="5">
        <f t="shared" si="11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7"/>
        <v>42155.333182870367</v>
      </c>
      <c r="T113" s="9">
        <f t="shared" si="8"/>
        <v>42125.333182870367</v>
      </c>
      <c r="U113" t="str" cm="1">
        <f t="array" ref="U113">_xlfn.IFS(D113&lt;1000,"Less than 1000",AND(D113&gt;=1000,D113&lt;=4999),"1000 to 4999",AND(D113&gt;=5000,D113&lt;=9999),"5000 to 9999",AND(D113&gt;=10000,D113&lt;=14999),"10000 to 14999",AND(D113&gt;=15000,D113&lt;=19999),"15000 to 19999",AND(D113&gt;=20000,D113&lt;=24999),"20000 to 24999",AND(D113&gt;=25000,D113&lt;=29999),"25000 to 29999",AND(D113&gt;=30000,D113&lt;=34999),"30000 to 34999",AND(D113&gt;=35000,D113&lt;=39999),"35000 to 39999",AND(D113&gt;=40000,D113&lt;=44999),"40000 to 44999",AND(D113&gt;=45000,D113&lt;=49999),"45000 to 49999",D113&gt;=50000,"Greater than or equal to 50000")</f>
        <v>1000 to 4999</v>
      </c>
      <c r="V113" t="str" cm="1">
        <f t="array" ref="V113">_xlfn.IFS(OR(F113="canceled",F113="failed"),"unsuccessful",F113="successful","successful",F113="live","live")</f>
        <v>successful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104</v>
      </c>
      <c r="P114" s="5">
        <f t="shared" si="11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7"/>
        <v>41742.083333333336</v>
      </c>
      <c r="T114" s="9">
        <f t="shared" si="8"/>
        <v>41718.043032407404</v>
      </c>
      <c r="U114" t="str" cm="1">
        <f t="array" ref="U114">_xlfn.IFS(D114&lt;1000,"Less than 1000",AND(D114&gt;=1000,D114&lt;=4999),"1000 to 4999",AND(D114&gt;=5000,D114&lt;=9999),"5000 to 9999",AND(D114&gt;=10000,D114&lt;=14999),"10000 to 14999",AND(D114&gt;=15000,D114&lt;=19999),"15000 to 19999",AND(D114&gt;=20000,D114&lt;=24999),"20000 to 24999",AND(D114&gt;=25000,D114&lt;=29999),"25000 to 29999",AND(D114&gt;=30000,D114&lt;=34999),"30000 to 34999",AND(D114&gt;=35000,D114&lt;=39999),"35000 to 39999",AND(D114&gt;=40000,D114&lt;=44999),"40000 to 44999",AND(D114&gt;=45000,D114&lt;=49999),"45000 to 49999",D114&gt;=50000,"Greater than or equal to 50000")</f>
        <v>5000 to 9999</v>
      </c>
      <c r="V114" t="str" cm="1">
        <f t="array" ref="V114">_xlfn.IFS(OR(F114="canceled",F114="failed"),"unsuccessful",F114="successful","successful",F114="live","live")</f>
        <v>successful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141</v>
      </c>
      <c r="P115" s="5">
        <f t="shared" si="11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7"/>
        <v>40761.625</v>
      </c>
      <c r="T115" s="9">
        <f t="shared" si="8"/>
        <v>40753.758425925924</v>
      </c>
      <c r="U115" t="str" cm="1">
        <f t="array" ref="U115">_xlfn.IFS(D115&lt;1000,"Less than 1000",AND(D115&gt;=1000,D115&lt;=4999),"1000 to 4999",AND(D115&gt;=5000,D115&lt;=9999),"5000 to 9999",AND(D115&gt;=10000,D115&lt;=14999),"10000 to 14999",AND(D115&gt;=15000,D115&lt;=19999),"15000 to 19999",AND(D115&gt;=20000,D115&lt;=24999),"20000 to 24999",AND(D115&gt;=25000,D115&lt;=29999),"25000 to 29999",AND(D115&gt;=30000,D115&lt;=34999),"30000 to 34999",AND(D115&gt;=35000,D115&lt;=39999),"35000 to 39999",AND(D115&gt;=40000,D115&lt;=44999),"40000 to 44999",AND(D115&gt;=45000,D115&lt;=49999),"45000 to 49999",D115&gt;=50000,"Greater than or equal to 50000")</f>
        <v>5000 to 9999</v>
      </c>
      <c r="V115" t="str" cm="1">
        <f t="array" ref="V115">_xlfn.IFS(OR(F115="canceled",F115="failed"),"unsuccessful",F115="successful","successful",F115="live","live")</f>
        <v>successful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103.33333333333334</v>
      </c>
      <c r="P116" s="5">
        <f t="shared" si="11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7"/>
        <v>40921.27416666667</v>
      </c>
      <c r="T116" s="9">
        <f t="shared" si="8"/>
        <v>40861.27416666667</v>
      </c>
      <c r="U116" t="str" cm="1">
        <f t="array" ref="U116">_xlfn.IFS(D116&lt;1000,"Less than 1000",AND(D116&gt;=1000,D116&lt;=4999),"1000 to 4999",AND(D116&gt;=5000,D116&lt;=9999),"5000 to 9999",AND(D116&gt;=10000,D116&lt;=14999),"10000 to 14999",AND(D116&gt;=15000,D116&lt;=19999),"15000 to 19999",AND(D116&gt;=20000,D116&lt;=24999),"20000 to 24999",AND(D116&gt;=25000,D116&lt;=29999),"25000 to 29999",AND(D116&gt;=30000,D116&lt;=34999),"30000 to 34999",AND(D116&gt;=35000,D116&lt;=39999),"35000 to 39999",AND(D116&gt;=40000,D116&lt;=44999),"40000 to 44999",AND(D116&gt;=45000,D116&lt;=49999),"45000 to 49999",D116&gt;=50000,"Greater than or equal to 50000")</f>
        <v>1000 to 4999</v>
      </c>
      <c r="V116" t="str" cm="1">
        <f t="array" ref="V116">_xlfn.IFS(OR(F116="canceled",F116="failed"),"unsuccessful",F116="successful","successful",F116="live","live")</f>
        <v>successful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140.44444444444443</v>
      </c>
      <c r="P117" s="5">
        <f t="shared" si="11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7"/>
        <v>40943.738935185182</v>
      </c>
      <c r="T117" s="9">
        <f t="shared" si="8"/>
        <v>40918.738935185182</v>
      </c>
      <c r="U117" t="str" cm="1">
        <f t="array" ref="U117">_xlfn.IFS(D117&lt;1000,"Less than 1000",AND(D117&gt;=1000,D117&lt;=4999),"1000 to 4999",AND(D117&gt;=5000,D117&lt;=9999),"5000 to 9999",AND(D117&gt;=10000,D117&lt;=14999),"10000 to 14999",AND(D117&gt;=15000,D117&lt;=19999),"15000 to 19999",AND(D117&gt;=20000,D117&lt;=24999),"20000 to 24999",AND(D117&gt;=25000,D117&lt;=29999),"25000 to 29999",AND(D117&gt;=30000,D117&lt;=34999),"30000 to 34999",AND(D117&gt;=35000,D117&lt;=39999),"35000 to 39999",AND(D117&gt;=40000,D117&lt;=44999),"40000 to 44999",AND(D117&gt;=45000,D117&lt;=49999),"45000 to 49999",D117&gt;=50000,"Greater than or equal to 50000")</f>
        <v>Less than 1000</v>
      </c>
      <c r="V117" t="str" cm="1">
        <f t="array" ref="V117">_xlfn.IFS(OR(F117="canceled",F117="failed"),"unsuccessful",F117="successful","successful",F117="live","live")</f>
        <v>successful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113.65714285714286</v>
      </c>
      <c r="P118" s="5">
        <f t="shared" si="11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7"/>
        <v>40641.455497685187</v>
      </c>
      <c r="T118" s="9">
        <f t="shared" si="8"/>
        <v>40595.497164351851</v>
      </c>
      <c r="U118" t="str" cm="1">
        <f t="array" ref="U118">_xlfn.IFS(D118&lt;1000,"Less than 1000",AND(D118&gt;=1000,D118&lt;=4999),"1000 to 4999",AND(D118&gt;=5000,D118&lt;=9999),"5000 to 9999",AND(D118&gt;=10000,D118&lt;=14999),"10000 to 14999",AND(D118&gt;=15000,D118&lt;=19999),"15000 to 19999",AND(D118&gt;=20000,D118&lt;=24999),"20000 to 24999",AND(D118&gt;=25000,D118&lt;=29999),"25000 to 29999",AND(D118&gt;=30000,D118&lt;=34999),"30000 to 34999",AND(D118&gt;=35000,D118&lt;=39999),"35000 to 39999",AND(D118&gt;=40000,D118&lt;=44999),"40000 to 44999",AND(D118&gt;=45000,D118&lt;=49999),"45000 to 49999",D118&gt;=50000,"Greater than or equal to 50000")</f>
        <v>1000 to 4999</v>
      </c>
      <c r="V118" t="str" cm="1">
        <f t="array" ref="V118">_xlfn.IFS(OR(F118="canceled",F118="failed"),"unsuccessful",F118="successful","successful",F118="live","live")</f>
        <v>successful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100.49377777777779</v>
      </c>
      <c r="P119" s="5">
        <f t="shared" si="11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7"/>
        <v>40338.791666666664</v>
      </c>
      <c r="T119" s="9">
        <f t="shared" si="8"/>
        <v>40248.834999999999</v>
      </c>
      <c r="U119" t="str" cm="1">
        <f t="array" ref="U119">_xlfn.IFS(D119&lt;1000,"Less than 1000",AND(D119&gt;=1000,D119&lt;=4999),"1000 to 4999",AND(D119&gt;=5000,D119&lt;=9999),"5000 to 9999",AND(D119&gt;=10000,D119&lt;=14999),"10000 to 14999",AND(D119&gt;=15000,D119&lt;=19999),"15000 to 19999",AND(D119&gt;=20000,D119&lt;=24999),"20000 to 24999",AND(D119&gt;=25000,D119&lt;=29999),"25000 to 29999",AND(D119&gt;=30000,D119&lt;=34999),"30000 to 34999",AND(D119&gt;=35000,D119&lt;=39999),"35000 to 39999",AND(D119&gt;=40000,D119&lt;=44999),"40000 to 44999",AND(D119&gt;=45000,D119&lt;=49999),"45000 to 49999",D119&gt;=50000,"Greater than or equal to 50000")</f>
        <v>1000 to 4999</v>
      </c>
      <c r="V119" t="str" cm="1">
        <f t="array" ref="V119">_xlfn.IFS(OR(F119="canceled",F119="failed"),"unsuccessful",F119="successful","successful",F119="live","live")</f>
        <v>successful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113.03159999999998</v>
      </c>
      <c r="P120" s="5">
        <f t="shared" si="11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7"/>
        <v>40753.053657407407</v>
      </c>
      <c r="T120" s="9">
        <f t="shared" si="8"/>
        <v>40723.053657407407</v>
      </c>
      <c r="U120" t="str" cm="1">
        <f t="array" ref="U120">_xlfn.IFS(D120&lt;1000,"Less than 1000",AND(D120&gt;=1000,D120&lt;=4999),"1000 to 4999",AND(D120&gt;=5000,D120&lt;=9999),"5000 to 9999",AND(D120&gt;=10000,D120&lt;=14999),"10000 to 14999",AND(D120&gt;=15000,D120&lt;=19999),"15000 to 19999",AND(D120&gt;=20000,D120&lt;=24999),"20000 to 24999",AND(D120&gt;=25000,D120&lt;=29999),"25000 to 29999",AND(D120&gt;=30000,D120&lt;=34999),"30000 to 34999",AND(D120&gt;=35000,D120&lt;=39999),"35000 to 39999",AND(D120&gt;=40000,D120&lt;=44999),"40000 to 44999",AND(D120&gt;=45000,D120&lt;=49999),"45000 to 49999",D120&gt;=50000,"Greater than or equal to 50000")</f>
        <v>5000 to 9999</v>
      </c>
      <c r="V120" t="str" cm="1">
        <f t="array" ref="V120">_xlfn.IFS(OR(F120="canceled",F120="failed"),"unsuccessful",F120="successful","successful",F120="live","live")</f>
        <v>successful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104.55692307692308</v>
      </c>
      <c r="P121" s="5">
        <f t="shared" si="11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7"/>
        <v>40768.958333333336</v>
      </c>
      <c r="T121" s="9">
        <f t="shared" si="8"/>
        <v>40739.069282407407</v>
      </c>
      <c r="U121" t="str" cm="1">
        <f t="array" ref="U121">_xlfn.IFS(D121&lt;1000,"Less than 1000",AND(D121&gt;=1000,D121&lt;=4999),"1000 to 4999",AND(D121&gt;=5000,D121&lt;=9999),"5000 to 9999",AND(D121&gt;=10000,D121&lt;=14999),"10000 to 14999",AND(D121&gt;=15000,D121&lt;=19999),"15000 to 19999",AND(D121&gt;=20000,D121&lt;=24999),"20000 to 24999",AND(D121&gt;=25000,D121&lt;=29999),"25000 to 29999",AND(D121&gt;=30000,D121&lt;=34999),"30000 to 34999",AND(D121&gt;=35000,D121&lt;=39999),"35000 to 39999",AND(D121&gt;=40000,D121&lt;=44999),"40000 to 44999",AND(D121&gt;=45000,D121&lt;=49999),"45000 to 49999",D121&gt;=50000,"Greater than or equal to 50000")</f>
        <v>1000 to 4999</v>
      </c>
      <c r="V121" t="str" cm="1">
        <f t="array" ref="V121">_xlfn.IFS(OR(F121="canceled",F121="failed"),"unsuccessful",F121="successful","successful",F121="live","live")</f>
        <v>successful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1.4285714285714287E-2</v>
      </c>
      <c r="P122" s="5">
        <f t="shared" si="11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7"/>
        <v>42646.049849537041</v>
      </c>
      <c r="T122" s="9">
        <f t="shared" si="8"/>
        <v>42616.049849537041</v>
      </c>
      <c r="U122" t="str" cm="1">
        <f t="array" ref="U122">_xlfn.IFS(D122&lt;1000,"Less than 1000",AND(D122&gt;=1000,D122&lt;=4999),"1000 to 4999",AND(D122&gt;=5000,D122&lt;=9999),"5000 to 9999",AND(D122&gt;=10000,D122&lt;=14999),"10000 to 14999",AND(D122&gt;=15000,D122&lt;=19999),"15000 to 19999",AND(D122&gt;=20000,D122&lt;=24999),"20000 to 24999",AND(D122&gt;=25000,D122&lt;=29999),"25000 to 29999",AND(D122&gt;=30000,D122&lt;=34999),"30000 to 34999",AND(D122&gt;=35000,D122&lt;=39999),"35000 to 39999",AND(D122&gt;=40000,D122&lt;=44999),"40000 to 44999",AND(D122&gt;=45000,D122&lt;=49999),"45000 to 49999",D122&gt;=50000,"Greater than or equal to 50000")</f>
        <v>Greater than or equal to 50000</v>
      </c>
      <c r="V122" t="str" cm="1">
        <f t="array" ref="V122">_xlfn.IFS(OR(F122="canceled",F122="failed"),"unsuccessful",F122="successful","successful",F122="live","live")</f>
        <v>unsuccessful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3.3333333333333333E-2</v>
      </c>
      <c r="P123" s="5">
        <f t="shared" si="11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7"/>
        <v>42112.427777777775</v>
      </c>
      <c r="T123" s="9">
        <f t="shared" si="8"/>
        <v>42096.704976851848</v>
      </c>
      <c r="U123" t="str" cm="1">
        <f t="array" ref="U123">_xlfn.IFS(D123&lt;1000,"Less than 1000",AND(D123&gt;=1000,D123&lt;=4999),"1000 to 4999",AND(D123&gt;=5000,D123&lt;=9999),"5000 to 9999",AND(D123&gt;=10000,D123&lt;=14999),"10000 to 14999",AND(D123&gt;=15000,D123&lt;=19999),"15000 to 19999",AND(D123&gt;=20000,D123&lt;=24999),"20000 to 24999",AND(D123&gt;=25000,D123&lt;=29999),"25000 to 29999",AND(D123&gt;=30000,D123&lt;=34999),"30000 to 34999",AND(D123&gt;=35000,D123&lt;=39999),"35000 to 39999",AND(D123&gt;=40000,D123&lt;=44999),"40000 to 44999",AND(D123&gt;=45000,D123&lt;=49999),"45000 to 49999",D123&gt;=50000,"Greater than or equal to 50000")</f>
        <v>1000 to 4999</v>
      </c>
      <c r="V123" t="str" cm="1">
        <f t="array" ref="V123">_xlfn.IFS(OR(F123="canceled",F123="failed"),"unsuccessful",F123="successful","successful",F123="live","live")</f>
        <v>unsuccessful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5">
        <f t="shared" si="11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7"/>
        <v>42653.431793981479</v>
      </c>
      <c r="T124" s="9">
        <f t="shared" si="8"/>
        <v>42593.431793981479</v>
      </c>
      <c r="U124" t="str" cm="1">
        <f t="array" ref="U124">_xlfn.IFS(D124&lt;1000,"Less than 1000",AND(D124&gt;=1000,D124&lt;=4999),"1000 to 4999",AND(D124&gt;=5000,D124&lt;=9999),"5000 to 9999",AND(D124&gt;=10000,D124&lt;=14999),"10000 to 14999",AND(D124&gt;=15000,D124&lt;=19999),"15000 to 19999",AND(D124&gt;=20000,D124&lt;=24999),"20000 to 24999",AND(D124&gt;=25000,D124&lt;=29999),"25000 to 29999",AND(D124&gt;=30000,D124&lt;=34999),"30000 to 34999",AND(D124&gt;=35000,D124&lt;=39999),"35000 to 39999",AND(D124&gt;=40000,D124&lt;=44999),"40000 to 44999",AND(D124&gt;=45000,D124&lt;=49999),"45000 to 49999",D124&gt;=50000,"Greater than or equal to 50000")</f>
        <v>Greater than or equal to 50000</v>
      </c>
      <c r="V124" t="str" cm="1">
        <f t="array" ref="V124">_xlfn.IFS(OR(F124="canceled",F124="failed"),"unsuccessful",F124="successful","successful",F124="live","live")</f>
        <v>unsuccessful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0.27454545454545454</v>
      </c>
      <c r="P125" s="5">
        <f t="shared" si="11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7"/>
        <v>41940.916666666664</v>
      </c>
      <c r="T125" s="9">
        <f t="shared" si="8"/>
        <v>41904.781990740739</v>
      </c>
      <c r="U125" t="str" cm="1">
        <f t="array" ref="U125">_xlfn.IFS(D125&lt;1000,"Less than 1000",AND(D125&gt;=1000,D125&lt;=4999),"1000 to 4999",AND(D125&gt;=5000,D125&lt;=9999),"5000 to 9999",AND(D125&gt;=10000,D125&lt;=14999),"10000 to 14999",AND(D125&gt;=15000,D125&lt;=19999),"15000 to 19999",AND(D125&gt;=20000,D125&lt;=24999),"20000 to 24999",AND(D125&gt;=25000,D125&lt;=29999),"25000 to 29999",AND(D125&gt;=30000,D125&lt;=34999),"30000 to 34999",AND(D125&gt;=35000,D125&lt;=39999),"35000 to 39999",AND(D125&gt;=40000,D125&lt;=44999),"40000 to 44999",AND(D125&gt;=45000,D125&lt;=49999),"45000 to 49999",D125&gt;=50000,"Greater than or equal to 50000")</f>
        <v>Greater than or equal to 50000</v>
      </c>
      <c r="V125" t="str" cm="1">
        <f t="array" ref="V125">_xlfn.IFS(OR(F125="canceled",F125="failed"),"unsuccessful",F125="successful","successful",F125="live","live")</f>
        <v>unsuccessful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5">
        <f t="shared" si="11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7"/>
        <v>42139.928726851853</v>
      </c>
      <c r="T126" s="9">
        <f t="shared" si="8"/>
        <v>42114.928726851853</v>
      </c>
      <c r="U126" t="str" cm="1">
        <f t="array" ref="U126">_xlfn.IFS(D126&lt;1000,"Less than 1000",AND(D126&gt;=1000,D126&lt;=4999),"1000 to 4999",AND(D126&gt;=5000,D126&lt;=9999),"5000 to 9999",AND(D126&gt;=10000,D126&lt;=14999),"10000 to 14999",AND(D126&gt;=15000,D126&lt;=19999),"15000 to 19999",AND(D126&gt;=20000,D126&lt;=24999),"20000 to 24999",AND(D126&gt;=25000,D126&lt;=29999),"25000 to 29999",AND(D126&gt;=30000,D126&lt;=34999),"30000 to 34999",AND(D126&gt;=35000,D126&lt;=39999),"35000 to 39999",AND(D126&gt;=40000,D126&lt;=44999),"40000 to 44999",AND(D126&gt;=45000,D126&lt;=49999),"45000 to 49999",D126&gt;=50000,"Greater than or equal to 50000")</f>
        <v>1000 to 4999</v>
      </c>
      <c r="V126" t="str" cm="1">
        <f t="array" ref="V126">_xlfn.IFS(OR(F126="canceled",F126="failed"),"unsuccessful",F126="successful","successful",F126="live","live")</f>
        <v>unsuccessful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14.000000000000002</v>
      </c>
      <c r="P127" s="5">
        <f t="shared" si="11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7"/>
        <v>42769.993981481486</v>
      </c>
      <c r="T127" s="9">
        <f t="shared" si="8"/>
        <v>42709.993981481486</v>
      </c>
      <c r="U127" t="str" cm="1">
        <f t="array" ref="U127">_xlfn.IFS(D127&lt;1000,"Less than 1000",AND(D127&gt;=1000,D127&lt;=4999),"1000 to 4999",AND(D127&gt;=5000,D127&lt;=9999),"5000 to 9999",AND(D127&gt;=10000,D127&lt;=14999),"10000 to 14999",AND(D127&gt;=15000,D127&lt;=19999),"15000 to 19999",AND(D127&gt;=20000,D127&lt;=24999),"20000 to 24999",AND(D127&gt;=25000,D127&lt;=29999),"25000 to 29999",AND(D127&gt;=30000,D127&lt;=34999),"30000 to 34999",AND(D127&gt;=35000,D127&lt;=39999),"35000 to 39999",AND(D127&gt;=40000,D127&lt;=44999),"40000 to 44999",AND(D127&gt;=45000,D127&lt;=49999),"45000 to 49999",D127&gt;=50000,"Greater than or equal to 50000")</f>
        <v>Less than 1000</v>
      </c>
      <c r="V127" t="str" cm="1">
        <f t="array" ref="V127">_xlfn.IFS(OR(F127="canceled",F127="failed"),"unsuccessful",F127="successful","successful",F127="live","live")</f>
        <v>unsuccessful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</v>
      </c>
      <c r="P128" s="5">
        <f t="shared" si="11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7"/>
        <v>42166.083333333328</v>
      </c>
      <c r="T128" s="9">
        <f t="shared" si="8"/>
        <v>42135.589548611111</v>
      </c>
      <c r="U128" t="str" cm="1">
        <f t="array" ref="U128">_xlfn.IFS(D128&lt;1000,"Less than 1000",AND(D128&gt;=1000,D128&lt;=4999),"1000 to 4999",AND(D128&gt;=5000,D128&lt;=9999),"5000 to 9999",AND(D128&gt;=10000,D128&lt;=14999),"10000 to 14999",AND(D128&gt;=15000,D128&lt;=19999),"15000 to 19999",AND(D128&gt;=20000,D128&lt;=24999),"20000 to 24999",AND(D128&gt;=25000,D128&lt;=29999),"25000 to 29999",AND(D128&gt;=30000,D128&lt;=34999),"30000 to 34999",AND(D128&gt;=35000,D128&lt;=39999),"35000 to 39999",AND(D128&gt;=40000,D128&lt;=44999),"40000 to 44999",AND(D128&gt;=45000,D128&lt;=49999),"45000 to 49999",D128&gt;=50000,"Greater than or equal to 50000")</f>
        <v>25000 to 29999</v>
      </c>
      <c r="V128" t="str" cm="1">
        <f t="array" ref="V128">_xlfn.IFS(OR(F128="canceled",F128="failed"),"unsuccessful",F128="successful","successful",F128="live","live")</f>
        <v>unsuccessful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</v>
      </c>
      <c r="P129" s="5">
        <f t="shared" si="11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7"/>
        <v>42097.582650462966</v>
      </c>
      <c r="T129" s="9">
        <f t="shared" si="8"/>
        <v>42067.62431712963</v>
      </c>
      <c r="U129" t="str" cm="1">
        <f t="array" ref="U129">_xlfn.IFS(D129&lt;1000,"Less than 1000",AND(D129&gt;=1000,D129&lt;=4999),"1000 to 4999",AND(D129&gt;=5000,D129&lt;=9999),"5000 to 9999",AND(D129&gt;=10000,D129&lt;=14999),"10000 to 14999",AND(D129&gt;=15000,D129&lt;=19999),"15000 to 19999",AND(D129&gt;=20000,D129&lt;=24999),"20000 to 24999",AND(D129&gt;=25000,D129&lt;=29999),"25000 to 29999",AND(D129&gt;=30000,D129&lt;=34999),"30000 to 34999",AND(D129&gt;=35000,D129&lt;=39999),"35000 to 39999",AND(D129&gt;=40000,D129&lt;=44999),"40000 to 44999",AND(D129&gt;=45000,D129&lt;=49999),"45000 to 49999",D129&gt;=50000,"Greater than or equal to 50000")</f>
        <v>5000 to 9999</v>
      </c>
      <c r="V129" t="str" cm="1">
        <f t="array" ref="V129">_xlfn.IFS(OR(F129="canceled",F129="failed"),"unsuccessful",F129="successful","successful",F129="live","live")</f>
        <v>unsuccessful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ref="O130:O193" si="12">(E130/D130)*100</f>
        <v>1.867</v>
      </c>
      <c r="P130" s="5">
        <f t="shared" si="11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ref="S130:S193" si="13">(((I130/60)/60)/24)+DATE(1970,1,1)</f>
        <v>42663.22792824074</v>
      </c>
      <c r="T130" s="9">
        <f t="shared" ref="T130:T193" si="14">(((J130/60)/60)/24)+DATE(1970,1,1)</f>
        <v>42628.22792824074</v>
      </c>
      <c r="U130" t="str" cm="1">
        <f t="array" ref="U130">_xlfn.IFS(D130&lt;1000,"Less than 1000",AND(D130&gt;=1000,D130&lt;=4999),"1000 to 4999",AND(D130&gt;=5000,D130&lt;=9999),"5000 to 9999",AND(D130&gt;=10000,D130&lt;=14999),"10000 to 14999",AND(D130&gt;=15000,D130&lt;=19999),"15000 to 19999",AND(D130&gt;=20000,D130&lt;=24999),"20000 to 24999",AND(D130&gt;=25000,D130&lt;=29999),"25000 to 29999",AND(D130&gt;=30000,D130&lt;=34999),"30000 to 34999",AND(D130&gt;=35000,D130&lt;=39999),"35000 to 39999",AND(D130&gt;=40000,D130&lt;=44999),"40000 to 44999",AND(D130&gt;=45000,D130&lt;=49999),"45000 to 49999",D130&gt;=50000,"Greater than or equal to 50000")</f>
        <v>Greater than or equal to 50000</v>
      </c>
      <c r="V130" t="str" cm="1">
        <f t="array" ref="V130">_xlfn.IFS(OR(F130="canceled",F130="failed"),"unsuccessful",F130="successful","successful",F130="live","live")</f>
        <v>unsuccessful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12"/>
        <v>0</v>
      </c>
      <c r="P131" s="5">
        <f t="shared" si="11"/>
        <v>0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9">
        <f t="shared" si="13"/>
        <v>41942.937303240738</v>
      </c>
      <c r="T131" s="9">
        <f t="shared" si="14"/>
        <v>41882.937303240738</v>
      </c>
      <c r="U131" t="str" cm="1">
        <f t="array" ref="U131">_xlfn.IFS(D131&lt;1000,"Less than 1000",AND(D131&gt;=1000,D131&lt;=4999),"1000 to 4999",AND(D131&gt;=5000,D131&lt;=9999),"5000 to 9999",AND(D131&gt;=10000,D131&lt;=14999),"10000 to 14999",AND(D131&gt;=15000,D131&lt;=19999),"15000 to 19999",AND(D131&gt;=20000,D131&lt;=24999),"20000 to 24999",AND(D131&gt;=25000,D131&lt;=29999),"25000 to 29999",AND(D131&gt;=30000,D131&lt;=34999),"30000 to 34999",AND(D131&gt;=35000,D131&lt;=39999),"35000 to 39999",AND(D131&gt;=40000,D131&lt;=44999),"40000 to 44999",AND(D131&gt;=45000,D131&lt;=49999),"45000 to 49999",D131&gt;=50000,"Greater than or equal to 50000")</f>
        <v>20000 to 24999</v>
      </c>
      <c r="V131" t="str" cm="1">
        <f t="array" ref="V131">_xlfn.IFS(OR(F131="canceled",F131="failed"),"unsuccessful",F131="successful","successful",F131="live","live")</f>
        <v>unsuccessful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5">
        <f t="shared" ref="P132:P195" si="17">IFERROR(E132/L132,0)</f>
        <v>0</v>
      </c>
      <c r="Q132" t="str">
        <f t="shared" si="15"/>
        <v>film &amp; video</v>
      </c>
      <c r="R132" t="str">
        <f t="shared" si="16"/>
        <v>science fiction</v>
      </c>
      <c r="S132" s="9">
        <f t="shared" si="13"/>
        <v>41806.844444444447</v>
      </c>
      <c r="T132" s="9">
        <f t="shared" si="14"/>
        <v>41778.915416666663</v>
      </c>
      <c r="U132" t="str" cm="1">
        <f t="array" ref="U132">_xlfn.IFS(D132&lt;1000,"Less than 1000",AND(D132&gt;=1000,D132&lt;=4999),"1000 to 4999",AND(D132&gt;=5000,D132&lt;=9999),"5000 to 9999",AND(D132&gt;=10000,D132&lt;=14999),"10000 to 14999",AND(D132&gt;=15000,D132&lt;=19999),"15000 to 19999",AND(D132&gt;=20000,D132&lt;=24999),"20000 to 24999",AND(D132&gt;=25000,D132&lt;=29999),"25000 to 29999",AND(D132&gt;=30000,D132&lt;=34999),"30000 to 34999",AND(D132&gt;=35000,D132&lt;=39999),"35000 to 39999",AND(D132&gt;=40000,D132&lt;=44999),"40000 to 44999",AND(D132&gt;=45000,D132&lt;=49999),"45000 to 49999",D132&gt;=50000,"Greater than or equal to 50000")</f>
        <v>Less than 1000</v>
      </c>
      <c r="V132" t="str" cm="1">
        <f t="array" ref="V132">_xlfn.IFS(OR(F132="canceled",F132="failed"),"unsuccessful",F132="successful","successful",F132="live","live")</f>
        <v>unsuccessful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5">
        <f t="shared" si="17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3"/>
        <v>42557</v>
      </c>
      <c r="T133" s="9">
        <f t="shared" si="14"/>
        <v>42541.837511574078</v>
      </c>
      <c r="U133" t="str" cm="1">
        <f t="array" ref="U133">_xlfn.IFS(D133&lt;1000,"Less than 1000",AND(D133&gt;=1000,D133&lt;=4999),"1000 to 4999",AND(D133&gt;=5000,D133&lt;=9999),"5000 to 9999",AND(D133&gt;=10000,D133&lt;=14999),"10000 to 14999",AND(D133&gt;=15000,D133&lt;=19999),"15000 to 19999",AND(D133&gt;=20000,D133&lt;=24999),"20000 to 24999",AND(D133&gt;=25000,D133&lt;=29999),"25000 to 29999",AND(D133&gt;=30000,D133&lt;=34999),"30000 to 34999",AND(D133&gt;=35000,D133&lt;=39999),"35000 to 39999",AND(D133&gt;=40000,D133&lt;=44999),"40000 to 44999",AND(D133&gt;=45000,D133&lt;=49999),"45000 to 49999",D133&gt;=50000,"Greater than or equal to 50000")</f>
        <v>1000 to 4999</v>
      </c>
      <c r="V133" t="str" cm="1">
        <f t="array" ref="V133">_xlfn.IFS(OR(F133="canceled",F133="failed"),"unsuccessful",F133="successful","successful",F133="live","live")</f>
        <v>unsuccessful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9.5687499999999996</v>
      </c>
      <c r="P134" s="5">
        <f t="shared" si="17"/>
        <v>94.506172839506178</v>
      </c>
      <c r="Q134" t="str">
        <f t="shared" si="15"/>
        <v>film &amp; video</v>
      </c>
      <c r="R134" t="str">
        <f t="shared" si="16"/>
        <v>science fiction</v>
      </c>
      <c r="S134" s="9">
        <f t="shared" si="13"/>
        <v>41950.854247685187</v>
      </c>
      <c r="T134" s="9">
        <f t="shared" si="14"/>
        <v>41905.812581018516</v>
      </c>
      <c r="U134" t="str" cm="1">
        <f t="array" ref="U134">_xlfn.IFS(D134&lt;1000,"Less than 1000",AND(D134&gt;=1000,D134&lt;=4999),"1000 to 4999",AND(D134&gt;=5000,D134&lt;=9999),"5000 to 9999",AND(D134&gt;=10000,D134&lt;=14999),"10000 to 14999",AND(D134&gt;=15000,D134&lt;=19999),"15000 to 19999",AND(D134&gt;=20000,D134&lt;=24999),"20000 to 24999",AND(D134&gt;=25000,D134&lt;=29999),"25000 to 29999",AND(D134&gt;=30000,D134&lt;=34999),"30000 to 34999",AND(D134&gt;=35000,D134&lt;=39999),"35000 to 39999",AND(D134&gt;=40000,D134&lt;=44999),"40000 to 44999",AND(D134&gt;=45000,D134&lt;=49999),"45000 to 49999",D134&gt;=50000,"Greater than or equal to 50000")</f>
        <v>Greater than or equal to 50000</v>
      </c>
      <c r="V134" t="str" cm="1">
        <f t="array" ref="V134">_xlfn.IFS(OR(F134="canceled",F134="failed"),"unsuccessful",F134="successful","successful",F134="live","live")</f>
        <v>unsuccessful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5">
        <f t="shared" si="17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3"/>
        <v>42521.729861111111</v>
      </c>
      <c r="T135" s="9">
        <f t="shared" si="14"/>
        <v>42491.80768518518</v>
      </c>
      <c r="U135" t="str" cm="1">
        <f t="array" ref="U135">_xlfn.IFS(D135&lt;1000,"Less than 1000",AND(D135&gt;=1000,D135&lt;=4999),"1000 to 4999",AND(D135&gt;=5000,D135&lt;=9999),"5000 to 9999",AND(D135&gt;=10000,D135&lt;=14999),"10000 to 14999",AND(D135&gt;=15000,D135&lt;=19999),"15000 to 19999",AND(D135&gt;=20000,D135&lt;=24999),"20000 to 24999",AND(D135&gt;=25000,D135&lt;=29999),"25000 to 29999",AND(D135&gt;=30000,D135&lt;=34999),"30000 to 34999",AND(D135&gt;=35000,D135&lt;=39999),"35000 to 39999",AND(D135&gt;=40000,D135&lt;=44999),"40000 to 44999",AND(D135&gt;=45000,D135&lt;=49999),"45000 to 49999",D135&gt;=50000,"Greater than or equal to 50000")</f>
        <v>Greater than or equal to 50000</v>
      </c>
      <c r="V135" t="str" cm="1">
        <f t="array" ref="V135">_xlfn.IFS(OR(F135="canceled",F135="failed"),"unsuccessful",F135="successful","successful",F135="live","live")</f>
        <v>unsuccessful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5">
        <f t="shared" si="17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3"/>
        <v>42251.708333333328</v>
      </c>
      <c r="T136" s="9">
        <f t="shared" si="14"/>
        <v>42221.909930555557</v>
      </c>
      <c r="U136" t="str" cm="1">
        <f t="array" ref="U136">_xlfn.IFS(D136&lt;1000,"Less than 1000",AND(D136&gt;=1000,D136&lt;=4999),"1000 to 4999",AND(D136&gt;=5000,D136&lt;=9999),"5000 to 9999",AND(D136&gt;=10000,D136&lt;=14999),"10000 to 14999",AND(D136&gt;=15000,D136&lt;=19999),"15000 to 19999",AND(D136&gt;=20000,D136&lt;=24999),"20000 to 24999",AND(D136&gt;=25000,D136&lt;=29999),"25000 to 29999",AND(D136&gt;=30000,D136&lt;=34999),"30000 to 34999",AND(D136&gt;=35000,D136&lt;=39999),"35000 to 39999",AND(D136&gt;=40000,D136&lt;=44999),"40000 to 44999",AND(D136&gt;=45000,D136&lt;=49999),"45000 to 49999",D136&gt;=50000,"Greater than or equal to 50000")</f>
        <v>5000 to 9999</v>
      </c>
      <c r="V136" t="str" cm="1">
        <f t="array" ref="V136">_xlfn.IFS(OR(F136="canceled",F136="failed"),"unsuccessful",F136="successful","successful",F136="live","live")</f>
        <v>unsuccessful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13.433333333333334</v>
      </c>
      <c r="P137" s="5">
        <f t="shared" si="17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3"/>
        <v>41821.791666666664</v>
      </c>
      <c r="T137" s="9">
        <f t="shared" si="14"/>
        <v>41788.381909722222</v>
      </c>
      <c r="U137" t="str" cm="1">
        <f t="array" ref="U137">_xlfn.IFS(D137&lt;1000,"Less than 1000",AND(D137&gt;=1000,D137&lt;=4999),"1000 to 4999",AND(D137&gt;=5000,D137&lt;=9999),"5000 to 9999",AND(D137&gt;=10000,D137&lt;=14999),"10000 to 14999",AND(D137&gt;=15000,D137&lt;=19999),"15000 to 19999",AND(D137&gt;=20000,D137&lt;=24999),"20000 to 24999",AND(D137&gt;=25000,D137&lt;=29999),"25000 to 29999",AND(D137&gt;=30000,D137&lt;=34999),"30000 to 34999",AND(D137&gt;=35000,D137&lt;=39999),"35000 to 39999",AND(D137&gt;=40000,D137&lt;=44999),"40000 to 44999",AND(D137&gt;=45000,D137&lt;=49999),"45000 to 49999",D137&gt;=50000,"Greater than or equal to 50000")</f>
        <v>1000 to 4999</v>
      </c>
      <c r="V137" t="str" cm="1">
        <f t="array" ref="V137">_xlfn.IFS(OR(F137="canceled",F137="failed"),"unsuccessful",F137="successful","successful",F137="live","live")</f>
        <v>unsuccessful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5">
        <f t="shared" si="17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3"/>
        <v>42140.427777777775</v>
      </c>
      <c r="T138" s="9">
        <f t="shared" si="14"/>
        <v>42096.410115740742</v>
      </c>
      <c r="U138" t="str" cm="1">
        <f t="array" ref="U138">_xlfn.IFS(D138&lt;1000,"Less than 1000",AND(D138&gt;=1000,D138&lt;=4999),"1000 to 4999",AND(D138&gt;=5000,D138&lt;=9999),"5000 to 9999",AND(D138&gt;=10000,D138&lt;=14999),"10000 to 14999",AND(D138&gt;=15000,D138&lt;=19999),"15000 to 19999",AND(D138&gt;=20000,D138&lt;=24999),"20000 to 24999",AND(D138&gt;=25000,D138&lt;=29999),"25000 to 29999",AND(D138&gt;=30000,D138&lt;=34999),"30000 to 34999",AND(D138&gt;=35000,D138&lt;=39999),"35000 to 39999",AND(D138&gt;=40000,D138&lt;=44999),"40000 to 44999",AND(D138&gt;=45000,D138&lt;=49999),"45000 to 49999",D138&gt;=50000,"Greater than or equal to 50000")</f>
        <v>1000 to 4999</v>
      </c>
      <c r="V138" t="str" cm="1">
        <f t="array" ref="V138">_xlfn.IFS(OR(F138="canceled",F138="failed"),"unsuccessful",F138="successful","successful",F138="live","live")</f>
        <v>unsuccessful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5">
        <f t="shared" si="17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3"/>
        <v>42289.573993055557</v>
      </c>
      <c r="T139" s="9">
        <f t="shared" si="14"/>
        <v>42239.573993055557</v>
      </c>
      <c r="U139" t="str" cm="1">
        <f t="array" ref="U139">_xlfn.IFS(D139&lt;1000,"Less than 1000",AND(D139&gt;=1000,D139&lt;=4999),"1000 to 4999",AND(D139&gt;=5000,D139&lt;=9999),"5000 to 9999",AND(D139&gt;=10000,D139&lt;=14999),"10000 to 14999",AND(D139&gt;=15000,D139&lt;=19999),"15000 to 19999",AND(D139&gt;=20000,D139&lt;=24999),"20000 to 24999",AND(D139&gt;=25000,D139&lt;=29999),"25000 to 29999",AND(D139&gt;=30000,D139&lt;=34999),"30000 to 34999",AND(D139&gt;=35000,D139&lt;=39999),"35000 to 39999",AND(D139&gt;=40000,D139&lt;=44999),"40000 to 44999",AND(D139&gt;=45000,D139&lt;=49999),"45000 to 49999",D139&gt;=50000,"Greater than or equal to 50000")</f>
        <v>Greater than or equal to 50000</v>
      </c>
      <c r="V139" t="str" cm="1">
        <f t="array" ref="V139">_xlfn.IFS(OR(F139="canceled",F139="failed"),"unsuccessful",F139="successful","successful",F139="live","live")</f>
        <v>unsuccessful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3.1413333333333333</v>
      </c>
      <c r="P140" s="5">
        <f t="shared" si="17"/>
        <v>81.241379310344826</v>
      </c>
      <c r="Q140" t="str">
        <f t="shared" si="15"/>
        <v>film &amp; video</v>
      </c>
      <c r="R140" t="str">
        <f t="shared" si="16"/>
        <v>science fiction</v>
      </c>
      <c r="S140" s="9">
        <f t="shared" si="13"/>
        <v>42217.207638888889</v>
      </c>
      <c r="T140" s="9">
        <f t="shared" si="14"/>
        <v>42186.257418981477</v>
      </c>
      <c r="U140" t="str" cm="1">
        <f t="array" ref="U140">_xlfn.IFS(D140&lt;1000,"Less than 1000",AND(D140&gt;=1000,D140&lt;=4999),"1000 to 4999",AND(D140&gt;=5000,D140&lt;=9999),"5000 to 9999",AND(D140&gt;=10000,D140&lt;=14999),"10000 to 14999",AND(D140&gt;=15000,D140&lt;=19999),"15000 to 19999",AND(D140&gt;=20000,D140&lt;=24999),"20000 to 24999",AND(D140&gt;=25000,D140&lt;=29999),"25000 to 29999",AND(D140&gt;=30000,D140&lt;=34999),"30000 to 34999",AND(D140&gt;=35000,D140&lt;=39999),"35000 to 39999",AND(D140&gt;=40000,D140&lt;=44999),"40000 to 44999",AND(D140&gt;=45000,D140&lt;=49999),"45000 to 49999",D140&gt;=50000,"Greater than or equal to 50000")</f>
        <v>Greater than or equal to 50000</v>
      </c>
      <c r="V140" t="str" cm="1">
        <f t="array" ref="V140">_xlfn.IFS(OR(F140="canceled",F140="failed"),"unsuccessful",F140="successful","successful",F140="live","live")</f>
        <v>unsuccessful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100</v>
      </c>
      <c r="P141" s="5">
        <f t="shared" si="17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3"/>
        <v>42197.920972222222</v>
      </c>
      <c r="T141" s="9">
        <f t="shared" si="14"/>
        <v>42187.920972222222</v>
      </c>
      <c r="U141" t="str" cm="1">
        <f t="array" ref="U141">_xlfn.IFS(D141&lt;1000,"Less than 1000",AND(D141&gt;=1000,D141&lt;=4999),"1000 to 4999",AND(D141&gt;=5000,D141&lt;=9999),"5000 to 9999",AND(D141&gt;=10000,D141&lt;=14999),"10000 to 14999",AND(D141&gt;=15000,D141&lt;=19999),"15000 to 19999",AND(D141&gt;=20000,D141&lt;=24999),"20000 to 24999",AND(D141&gt;=25000,D141&lt;=29999),"25000 to 29999",AND(D141&gt;=30000,D141&lt;=34999),"30000 to 34999",AND(D141&gt;=35000,D141&lt;=39999),"35000 to 39999",AND(D141&gt;=40000,D141&lt;=44999),"40000 to 44999",AND(D141&gt;=45000,D141&lt;=49999),"45000 to 49999",D141&gt;=50000,"Greater than or equal to 50000")</f>
        <v>Less than 1000</v>
      </c>
      <c r="V141" t="str" cm="1">
        <f t="array" ref="V141">_xlfn.IFS(OR(F141="canceled",F141="failed"),"unsuccessful",F141="successful","successful",F141="live","live")</f>
        <v>unsuccessful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5">
        <f t="shared" si="17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3"/>
        <v>42083.15662037037</v>
      </c>
      <c r="T142" s="9">
        <f t="shared" si="14"/>
        <v>42053.198287037041</v>
      </c>
      <c r="U142" t="str" cm="1">
        <f t="array" ref="U142">_xlfn.IFS(D142&lt;1000,"Less than 1000",AND(D142&gt;=1000,D142&lt;=4999),"1000 to 4999",AND(D142&gt;=5000,D142&lt;=9999),"5000 to 9999",AND(D142&gt;=10000,D142&lt;=14999),"10000 to 14999",AND(D142&gt;=15000,D142&lt;=19999),"15000 to 19999",AND(D142&gt;=20000,D142&lt;=24999),"20000 to 24999",AND(D142&gt;=25000,D142&lt;=29999),"25000 to 29999",AND(D142&gt;=30000,D142&lt;=34999),"30000 to 34999",AND(D142&gt;=35000,D142&lt;=39999),"35000 to 39999",AND(D142&gt;=40000,D142&lt;=44999),"40000 to 44999",AND(D142&gt;=45000,D142&lt;=49999),"45000 to 49999",D142&gt;=50000,"Greater than or equal to 50000")</f>
        <v>Greater than or equal to 50000</v>
      </c>
      <c r="V142" t="str" cm="1">
        <f t="array" ref="V142">_xlfn.IFS(OR(F142="canceled",F142="failed"),"unsuccessful",F142="successful","successful",F142="live","live")</f>
        <v>unsuccessful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10.775</v>
      </c>
      <c r="P143" s="5">
        <f t="shared" si="17"/>
        <v>46.178571428571431</v>
      </c>
      <c r="Q143" t="str">
        <f t="shared" si="15"/>
        <v>film &amp; video</v>
      </c>
      <c r="R143" t="str">
        <f t="shared" si="16"/>
        <v>science fiction</v>
      </c>
      <c r="S143" s="9">
        <f t="shared" si="13"/>
        <v>42155.153043981481</v>
      </c>
      <c r="T143" s="9">
        <f t="shared" si="14"/>
        <v>42110.153043981481</v>
      </c>
      <c r="U143" t="str" cm="1">
        <f t="array" ref="U143">_xlfn.IFS(D143&lt;1000,"Less than 1000",AND(D143&gt;=1000,D143&lt;=4999),"1000 to 4999",AND(D143&gt;=5000,D143&lt;=9999),"5000 to 9999",AND(D143&gt;=10000,D143&lt;=14999),"10000 to 14999",AND(D143&gt;=15000,D143&lt;=19999),"15000 to 19999",AND(D143&gt;=20000,D143&lt;=24999),"20000 to 24999",AND(D143&gt;=25000,D143&lt;=29999),"25000 to 29999",AND(D143&gt;=30000,D143&lt;=34999),"30000 to 34999",AND(D143&gt;=35000,D143&lt;=39999),"35000 to 39999",AND(D143&gt;=40000,D143&lt;=44999),"40000 to 44999",AND(D143&gt;=45000,D143&lt;=49999),"45000 to 49999",D143&gt;=50000,"Greater than or equal to 50000")</f>
        <v>10000 to 14999</v>
      </c>
      <c r="V143" t="str" cm="1">
        <f t="array" ref="V143">_xlfn.IFS(OR(F143="canceled",F143="failed"),"unsuccessful",F143="successful","successful",F143="live","live")</f>
        <v>unsuccessful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0.33333333333333337</v>
      </c>
      <c r="P144" s="5">
        <f t="shared" si="17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3"/>
        <v>41959.934930555552</v>
      </c>
      <c r="T144" s="9">
        <f t="shared" si="14"/>
        <v>41938.893263888887</v>
      </c>
      <c r="U144" t="str" cm="1">
        <f t="array" ref="U144">_xlfn.IFS(D144&lt;1000,"Less than 1000",AND(D144&gt;=1000,D144&lt;=4999),"1000 to 4999",AND(D144&gt;=5000,D144&lt;=9999),"5000 to 9999",AND(D144&gt;=10000,D144&lt;=14999),"10000 to 14999",AND(D144&gt;=15000,D144&lt;=19999),"15000 to 19999",AND(D144&gt;=20000,D144&lt;=24999),"20000 to 24999",AND(D144&gt;=25000,D144&lt;=29999),"25000 to 29999",AND(D144&gt;=30000,D144&lt;=34999),"30000 to 34999",AND(D144&gt;=35000,D144&lt;=39999),"35000 to 39999",AND(D144&gt;=40000,D144&lt;=44999),"40000 to 44999",AND(D144&gt;=45000,D144&lt;=49999),"45000 to 49999",D144&gt;=50000,"Greater than or equal to 50000")</f>
        <v>1000 to 4999</v>
      </c>
      <c r="V144" t="str" cm="1">
        <f t="array" ref="V144">_xlfn.IFS(OR(F144="canceled",F144="failed"),"unsuccessful",F144="successful","successful",F144="live","live")</f>
        <v>unsuccessful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5">
        <f t="shared" si="17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3"/>
        <v>42616.246527777781</v>
      </c>
      <c r="T145" s="9">
        <f t="shared" si="14"/>
        <v>42559.064143518524</v>
      </c>
      <c r="U145" t="str" cm="1">
        <f t="array" ref="U145">_xlfn.IFS(D145&lt;1000,"Less than 1000",AND(D145&gt;=1000,D145&lt;=4999),"1000 to 4999",AND(D145&gt;=5000,D145&lt;=9999),"5000 to 9999",AND(D145&gt;=10000,D145&lt;=14999),"10000 to 14999",AND(D145&gt;=15000,D145&lt;=19999),"15000 to 19999",AND(D145&gt;=20000,D145&lt;=24999),"20000 to 24999",AND(D145&gt;=25000,D145&lt;=29999),"25000 to 29999",AND(D145&gt;=30000,D145&lt;=34999),"30000 to 34999",AND(D145&gt;=35000,D145&lt;=39999),"35000 to 39999",AND(D145&gt;=40000,D145&lt;=44999),"40000 to 44999",AND(D145&gt;=45000,D145&lt;=49999),"45000 to 49999",D145&gt;=50000,"Greater than or equal to 50000")</f>
        <v>5000 to 9999</v>
      </c>
      <c r="V145" t="str" cm="1">
        <f t="array" ref="V145">_xlfn.IFS(OR(F145="canceled",F145="failed"),"unsuccessful",F145="successful","successful",F145="live","live")</f>
        <v>unsuccessful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27.6</v>
      </c>
      <c r="P146" s="5">
        <f t="shared" si="17"/>
        <v>55.945945945945944</v>
      </c>
      <c r="Q146" t="str">
        <f t="shared" si="15"/>
        <v>film &amp; video</v>
      </c>
      <c r="R146" t="str">
        <f t="shared" si="16"/>
        <v>science fiction</v>
      </c>
      <c r="S146" s="9">
        <f t="shared" si="13"/>
        <v>42107.72074074074</v>
      </c>
      <c r="T146" s="9">
        <f t="shared" si="14"/>
        <v>42047.762407407412</v>
      </c>
      <c r="U146" t="str" cm="1">
        <f t="array" ref="U146">_xlfn.IFS(D146&lt;1000,"Less than 1000",AND(D146&gt;=1000,D146&lt;=4999),"1000 to 4999",AND(D146&gt;=5000,D146&lt;=9999),"5000 to 9999",AND(D146&gt;=10000,D146&lt;=14999),"10000 to 14999",AND(D146&gt;=15000,D146&lt;=19999),"15000 to 19999",AND(D146&gt;=20000,D146&lt;=24999),"20000 to 24999",AND(D146&gt;=25000,D146&lt;=29999),"25000 to 29999",AND(D146&gt;=30000,D146&lt;=34999),"30000 to 34999",AND(D146&gt;=35000,D146&lt;=39999),"35000 to 39999",AND(D146&gt;=40000,D146&lt;=44999),"40000 to 44999",AND(D146&gt;=45000,D146&lt;=49999),"45000 to 49999",D146&gt;=50000,"Greater than or equal to 50000")</f>
        <v>5000 to 9999</v>
      </c>
      <c r="V146" t="str" cm="1">
        <f t="array" ref="V146">_xlfn.IFS(OR(F146="canceled",F146="failed"),"unsuccessful",F146="successful","successful",F146="live","live")</f>
        <v>unsuccessful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7.5111111111111111</v>
      </c>
      <c r="P147" s="5">
        <f t="shared" si="17"/>
        <v>37.555555555555557</v>
      </c>
      <c r="Q147" t="str">
        <f t="shared" si="15"/>
        <v>film &amp; video</v>
      </c>
      <c r="R147" t="str">
        <f t="shared" si="16"/>
        <v>science fiction</v>
      </c>
      <c r="S147" s="9">
        <f t="shared" si="13"/>
        <v>42227.542268518519</v>
      </c>
      <c r="T147" s="9">
        <f t="shared" si="14"/>
        <v>42200.542268518519</v>
      </c>
      <c r="U147" t="str" cm="1">
        <f t="array" ref="U147">_xlfn.IFS(D147&lt;1000,"Less than 1000",AND(D147&gt;=1000,D147&lt;=4999),"1000 to 4999",AND(D147&gt;=5000,D147&lt;=9999),"5000 to 9999",AND(D147&gt;=10000,D147&lt;=14999),"10000 to 14999",AND(D147&gt;=15000,D147&lt;=19999),"15000 to 19999",AND(D147&gt;=20000,D147&lt;=24999),"20000 to 24999",AND(D147&gt;=25000,D147&lt;=29999),"25000 to 29999",AND(D147&gt;=30000,D147&lt;=34999),"30000 to 34999",AND(D147&gt;=35000,D147&lt;=39999),"35000 to 39999",AND(D147&gt;=40000,D147&lt;=44999),"40000 to 44999",AND(D147&gt;=45000,D147&lt;=49999),"45000 to 49999",D147&gt;=50000,"Greater than or equal to 50000")</f>
        <v>1000 to 4999</v>
      </c>
      <c r="V147" t="str" cm="1">
        <f t="array" ref="V147">_xlfn.IFS(OR(F147="canceled",F147="failed"),"unsuccessful",F147="successful","successful",F147="live","live")</f>
        <v>unsuccessful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0.57499999999999996</v>
      </c>
      <c r="P148" s="5">
        <f t="shared" si="17"/>
        <v>38.333333333333336</v>
      </c>
      <c r="Q148" t="str">
        <f t="shared" si="15"/>
        <v>film &amp; video</v>
      </c>
      <c r="R148" t="str">
        <f t="shared" si="16"/>
        <v>science fiction</v>
      </c>
      <c r="S148" s="9">
        <f t="shared" si="13"/>
        <v>42753.016180555554</v>
      </c>
      <c r="T148" s="9">
        <f t="shared" si="14"/>
        <v>42693.016180555554</v>
      </c>
      <c r="U148" t="str" cm="1">
        <f t="array" ref="U148">_xlfn.IFS(D148&lt;1000,"Less than 1000",AND(D148&gt;=1000,D148&lt;=4999),"1000 to 4999",AND(D148&gt;=5000,D148&lt;=9999),"5000 to 9999",AND(D148&gt;=10000,D148&lt;=14999),"10000 to 14999",AND(D148&gt;=15000,D148&lt;=19999),"15000 to 19999",AND(D148&gt;=20000,D148&lt;=24999),"20000 to 24999",AND(D148&gt;=25000,D148&lt;=29999),"25000 to 29999",AND(D148&gt;=30000,D148&lt;=34999),"30000 to 34999",AND(D148&gt;=35000,D148&lt;=39999),"35000 to 39999",AND(D148&gt;=40000,D148&lt;=44999),"40000 to 44999",AND(D148&gt;=45000,D148&lt;=49999),"45000 to 49999",D148&gt;=50000,"Greater than or equal to 50000")</f>
        <v>20000 to 24999</v>
      </c>
      <c r="V148" t="str" cm="1">
        <f t="array" ref="V148">_xlfn.IFS(OR(F148="canceled",F148="failed"),"unsuccessful",F148="successful","successful",F148="live","live")</f>
        <v>unsuccessful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5">
        <f t="shared" si="17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3"/>
        <v>42012.762499999997</v>
      </c>
      <c r="T149" s="9">
        <f t="shared" si="14"/>
        <v>41969.767824074079</v>
      </c>
      <c r="U149" t="str" cm="1">
        <f t="array" ref="U149">_xlfn.IFS(D149&lt;1000,"Less than 1000",AND(D149&gt;=1000,D149&lt;=4999),"1000 to 4999",AND(D149&gt;=5000,D149&lt;=9999),"5000 to 9999",AND(D149&gt;=10000,D149&lt;=14999),"10000 to 14999",AND(D149&gt;=15000,D149&lt;=19999),"15000 to 19999",AND(D149&gt;=20000,D149&lt;=24999),"20000 to 24999",AND(D149&gt;=25000,D149&lt;=29999),"25000 to 29999",AND(D149&gt;=30000,D149&lt;=34999),"30000 to 34999",AND(D149&gt;=35000,D149&lt;=39999),"35000 to 39999",AND(D149&gt;=40000,D149&lt;=44999),"40000 to 44999",AND(D149&gt;=45000,D149&lt;=49999),"45000 to 49999",D149&gt;=50000,"Greater than or equal to 50000")</f>
        <v>5000 to 9999</v>
      </c>
      <c r="V149" t="str" cm="1">
        <f t="array" ref="V149">_xlfn.IFS(OR(F149="canceled",F149="failed"),"unsuccessful",F149="successful","successful",F149="live","live")</f>
        <v>unsuccessful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0.08</v>
      </c>
      <c r="P150" s="5">
        <f t="shared" si="17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3"/>
        <v>42427.281666666662</v>
      </c>
      <c r="T150" s="9">
        <f t="shared" si="14"/>
        <v>42397.281666666662</v>
      </c>
      <c r="U150" t="str" cm="1">
        <f t="array" ref="U150">_xlfn.IFS(D150&lt;1000,"Less than 1000",AND(D150&gt;=1000,D150&lt;=4999),"1000 to 4999",AND(D150&gt;=5000,D150&lt;=9999),"5000 to 9999",AND(D150&gt;=10000,D150&lt;=14999),"10000 to 14999",AND(D150&gt;=15000,D150&lt;=19999),"15000 to 19999",AND(D150&gt;=20000,D150&lt;=24999),"20000 to 24999",AND(D150&gt;=25000,D150&lt;=29999),"25000 to 29999",AND(D150&gt;=30000,D150&lt;=34999),"30000 to 34999",AND(D150&gt;=35000,D150&lt;=39999),"35000 to 39999",AND(D150&gt;=40000,D150&lt;=44999),"40000 to 44999",AND(D150&gt;=45000,D150&lt;=49999),"45000 to 49999",D150&gt;=50000,"Greater than or equal to 50000")</f>
        <v>Greater than or equal to 50000</v>
      </c>
      <c r="V150" t="str" cm="1">
        <f t="array" ref="V150">_xlfn.IFS(OR(F150="canceled",F150="failed"),"unsuccessful",F150="successful","successful",F150="live","live")</f>
        <v>unsuccessful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0.91999999999999993</v>
      </c>
      <c r="P151" s="5">
        <f t="shared" si="17"/>
        <v>15.333333333333334</v>
      </c>
      <c r="Q151" t="str">
        <f t="shared" si="15"/>
        <v>film &amp; video</v>
      </c>
      <c r="R151" t="str">
        <f t="shared" si="16"/>
        <v>science fiction</v>
      </c>
      <c r="S151" s="9">
        <f t="shared" si="13"/>
        <v>41998.333333333328</v>
      </c>
      <c r="T151" s="9">
        <f t="shared" si="14"/>
        <v>41968.172106481477</v>
      </c>
      <c r="U151" t="str" cm="1">
        <f t="array" ref="U151">_xlfn.IFS(D151&lt;1000,"Less than 1000",AND(D151&gt;=1000,D151&lt;=4999),"1000 to 4999",AND(D151&gt;=5000,D151&lt;=9999),"5000 to 9999",AND(D151&gt;=10000,D151&lt;=14999),"10000 to 14999",AND(D151&gt;=15000,D151&lt;=19999),"15000 to 19999",AND(D151&gt;=20000,D151&lt;=24999),"20000 to 24999",AND(D151&gt;=25000,D151&lt;=29999),"25000 to 29999",AND(D151&gt;=30000,D151&lt;=34999),"30000 to 34999",AND(D151&gt;=35000,D151&lt;=39999),"35000 to 39999",AND(D151&gt;=40000,D151&lt;=44999),"40000 to 44999",AND(D151&gt;=45000,D151&lt;=49999),"45000 to 49999",D151&gt;=50000,"Greater than or equal to 50000")</f>
        <v>10000 to 14999</v>
      </c>
      <c r="V151" t="str" cm="1">
        <f t="array" ref="V151">_xlfn.IFS(OR(F151="canceled",F151="failed"),"unsuccessful",F151="successful","successful",F151="live","live")</f>
        <v>unsuccessful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23.163076923076922</v>
      </c>
      <c r="P152" s="5">
        <f t="shared" si="17"/>
        <v>449.43283582089555</v>
      </c>
      <c r="Q152" t="str">
        <f t="shared" si="15"/>
        <v>film &amp; video</v>
      </c>
      <c r="R152" t="str">
        <f t="shared" si="16"/>
        <v>science fiction</v>
      </c>
      <c r="S152" s="9">
        <f t="shared" si="13"/>
        <v>42150.161828703705</v>
      </c>
      <c r="T152" s="9">
        <f t="shared" si="14"/>
        <v>42090.161828703705</v>
      </c>
      <c r="U152" t="str" cm="1">
        <f t="array" ref="U152">_xlfn.IFS(D152&lt;1000,"Less than 1000",AND(D152&gt;=1000,D152&lt;=4999),"1000 to 4999",AND(D152&gt;=5000,D152&lt;=9999),"5000 to 9999",AND(D152&gt;=10000,D152&lt;=14999),"10000 to 14999",AND(D152&gt;=15000,D152&lt;=19999),"15000 to 19999",AND(D152&gt;=20000,D152&lt;=24999),"20000 to 24999",AND(D152&gt;=25000,D152&lt;=29999),"25000 to 29999",AND(D152&gt;=30000,D152&lt;=34999),"30000 to 34999",AND(D152&gt;=35000,D152&lt;=39999),"35000 to 39999",AND(D152&gt;=40000,D152&lt;=44999),"40000 to 44999",AND(D152&gt;=45000,D152&lt;=49999),"45000 to 49999",D152&gt;=50000,"Greater than or equal to 50000")</f>
        <v>Greater than or equal to 50000</v>
      </c>
      <c r="V152" t="str" cm="1">
        <f t="array" ref="V152">_xlfn.IFS(OR(F152="canceled",F152="failed"),"unsuccessful",F152="successful","successful",F152="live","live")</f>
        <v>unsuccessful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5.5999999999999994E-2</v>
      </c>
      <c r="P153" s="5">
        <f t="shared" si="17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3"/>
        <v>42173.550821759258</v>
      </c>
      <c r="T153" s="9">
        <f t="shared" si="14"/>
        <v>42113.550821759258</v>
      </c>
      <c r="U153" t="str" cm="1">
        <f t="array" ref="U153">_xlfn.IFS(D153&lt;1000,"Less than 1000",AND(D153&gt;=1000,D153&lt;=4999),"1000 to 4999",AND(D153&gt;=5000,D153&lt;=9999),"5000 to 9999",AND(D153&gt;=10000,D153&lt;=14999),"10000 to 14999",AND(D153&gt;=15000,D153&lt;=19999),"15000 to 19999",AND(D153&gt;=20000,D153&lt;=24999),"20000 to 24999",AND(D153&gt;=25000,D153&lt;=29999),"25000 to 29999",AND(D153&gt;=30000,D153&lt;=34999),"30000 to 34999",AND(D153&gt;=35000,D153&lt;=39999),"35000 to 39999",AND(D153&gt;=40000,D153&lt;=44999),"40000 to 44999",AND(D153&gt;=45000,D153&lt;=49999),"45000 to 49999",D153&gt;=50000,"Greater than or equal to 50000")</f>
        <v>Greater than or equal to 50000</v>
      </c>
      <c r="V153" t="str" cm="1">
        <f t="array" ref="V153">_xlfn.IFS(OR(F153="canceled",F153="failed"),"unsuccessful",F153="successful","successful",F153="live","live")</f>
        <v>unsuccessful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7.8947368421052634E-3</v>
      </c>
      <c r="P154" s="5">
        <f t="shared" si="17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3"/>
        <v>41905.077546296299</v>
      </c>
      <c r="T154" s="9">
        <f t="shared" si="14"/>
        <v>41875.077546296299</v>
      </c>
      <c r="U154" t="str" cm="1">
        <f t="array" ref="U154">_xlfn.IFS(D154&lt;1000,"Less than 1000",AND(D154&gt;=1000,D154&lt;=4999),"1000 to 4999",AND(D154&gt;=5000,D154&lt;=9999),"5000 to 9999",AND(D154&gt;=10000,D154&lt;=14999),"10000 to 14999",AND(D154&gt;=15000,D154&lt;=19999),"15000 to 19999",AND(D154&gt;=20000,D154&lt;=24999),"20000 to 24999",AND(D154&gt;=25000,D154&lt;=29999),"25000 to 29999",AND(D154&gt;=30000,D154&lt;=34999),"30000 to 34999",AND(D154&gt;=35000,D154&lt;=39999),"35000 to 39999",AND(D154&gt;=40000,D154&lt;=44999),"40000 to 44999",AND(D154&gt;=45000,D154&lt;=49999),"45000 to 49999",D154&gt;=50000,"Greater than or equal to 50000")</f>
        <v>Greater than or equal to 50000</v>
      </c>
      <c r="V154" t="str" cm="1">
        <f t="array" ref="V154">_xlfn.IFS(OR(F154="canceled",F154="failed"),"unsuccessful",F154="successful","successful",F154="live","live")</f>
        <v>unsuccessful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0.71799999999999997</v>
      </c>
      <c r="P155" s="5">
        <f t="shared" si="17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3"/>
        <v>41975.627824074079</v>
      </c>
      <c r="T155" s="9">
        <f t="shared" si="14"/>
        <v>41933.586157407408</v>
      </c>
      <c r="U155" t="str" cm="1">
        <f t="array" ref="U155">_xlfn.IFS(D155&lt;1000,"Less than 1000",AND(D155&gt;=1000,D155&lt;=4999),"1000 to 4999",AND(D155&gt;=5000,D155&lt;=9999),"5000 to 9999",AND(D155&gt;=10000,D155&lt;=14999),"10000 to 14999",AND(D155&gt;=15000,D155&lt;=19999),"15000 to 19999",AND(D155&gt;=20000,D155&lt;=24999),"20000 to 24999",AND(D155&gt;=25000,D155&lt;=29999),"25000 to 29999",AND(D155&gt;=30000,D155&lt;=34999),"30000 to 34999",AND(D155&gt;=35000,D155&lt;=39999),"35000 to 39999",AND(D155&gt;=40000,D155&lt;=44999),"40000 to 44999",AND(D155&gt;=45000,D155&lt;=49999),"45000 to 49999",D155&gt;=50000,"Greater than or equal to 50000")</f>
        <v>Greater than or equal to 50000</v>
      </c>
      <c r="V155" t="str" cm="1">
        <f t="array" ref="V155">_xlfn.IFS(OR(F155="canceled",F155="failed"),"unsuccessful",F155="successful","successful",F155="live","live")</f>
        <v>unsuccessful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2.666666666666667</v>
      </c>
      <c r="P156" s="5">
        <f t="shared" si="17"/>
        <v>13.333333333333334</v>
      </c>
      <c r="Q156" t="str">
        <f t="shared" si="15"/>
        <v>film &amp; video</v>
      </c>
      <c r="R156" t="str">
        <f t="shared" si="16"/>
        <v>science fiction</v>
      </c>
      <c r="S156" s="9">
        <f t="shared" si="13"/>
        <v>42158.547395833331</v>
      </c>
      <c r="T156" s="9">
        <f t="shared" si="14"/>
        <v>42115.547395833331</v>
      </c>
      <c r="U156" t="str" cm="1">
        <f t="array" ref="U156">_xlfn.IFS(D156&lt;1000,"Less than 1000",AND(D156&gt;=1000,D156&lt;=4999),"1000 to 4999",AND(D156&gt;=5000,D156&lt;=9999),"5000 to 9999",AND(D156&gt;=10000,D156&lt;=14999),"10000 to 14999",AND(D156&gt;=15000,D156&lt;=19999),"15000 to 19999",AND(D156&gt;=20000,D156&lt;=24999),"20000 to 24999",AND(D156&gt;=25000,D156&lt;=29999),"25000 to 29999",AND(D156&gt;=30000,D156&lt;=34999),"30000 to 34999",AND(D156&gt;=35000,D156&lt;=39999),"35000 to 39999",AND(D156&gt;=40000,D156&lt;=44999),"40000 to 44999",AND(D156&gt;=45000,D156&lt;=49999),"45000 to 49999",D156&gt;=50000,"Greater than or equal to 50000")</f>
        <v>1000 to 4999</v>
      </c>
      <c r="V156" t="str" cm="1">
        <f t="array" ref="V156">_xlfn.IFS(OR(F156="canceled",F156="failed"),"unsuccessful",F156="successful","successful",F156="live","live")</f>
        <v>unsuccessful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6.0000000000000001E-3</v>
      </c>
      <c r="P157" s="5">
        <f t="shared" si="17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3"/>
        <v>42208.559432870374</v>
      </c>
      <c r="T157" s="9">
        <f t="shared" si="14"/>
        <v>42168.559432870374</v>
      </c>
      <c r="U157" t="str" cm="1">
        <f t="array" ref="U157">_xlfn.IFS(D157&lt;1000,"Less than 1000",AND(D157&gt;=1000,D157&lt;=4999),"1000 to 4999",AND(D157&gt;=5000,D157&lt;=9999),"5000 to 9999",AND(D157&gt;=10000,D157&lt;=14999),"10000 to 14999",AND(D157&gt;=15000,D157&lt;=19999),"15000 to 19999",AND(D157&gt;=20000,D157&lt;=24999),"20000 to 24999",AND(D157&gt;=25000,D157&lt;=29999),"25000 to 29999",AND(D157&gt;=30000,D157&lt;=34999),"30000 to 34999",AND(D157&gt;=35000,D157&lt;=39999),"35000 to 39999",AND(D157&gt;=40000,D157&lt;=44999),"40000 to 44999",AND(D157&gt;=45000,D157&lt;=49999),"45000 to 49999",D157&gt;=50000,"Greater than or equal to 50000")</f>
        <v>Greater than or equal to 50000</v>
      </c>
      <c r="V157" t="str" cm="1">
        <f t="array" ref="V157">_xlfn.IFS(OR(F157="canceled",F157="failed"),"unsuccessful",F157="successful","successful",F157="live","live")</f>
        <v>unsuccessful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5.0999999999999996</v>
      </c>
      <c r="P158" s="5">
        <f t="shared" si="17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3"/>
        <v>41854.124953703707</v>
      </c>
      <c r="T158" s="9">
        <f t="shared" si="14"/>
        <v>41794.124953703707</v>
      </c>
      <c r="U158" t="str" cm="1">
        <f t="array" ref="U158">_xlfn.IFS(D158&lt;1000,"Less than 1000",AND(D158&gt;=1000,D158&lt;=4999),"1000 to 4999",AND(D158&gt;=5000,D158&lt;=9999),"5000 to 9999",AND(D158&gt;=10000,D158&lt;=14999),"10000 to 14999",AND(D158&gt;=15000,D158&lt;=19999),"15000 to 19999",AND(D158&gt;=20000,D158&lt;=24999),"20000 to 24999",AND(D158&gt;=25000,D158&lt;=29999),"25000 to 29999",AND(D158&gt;=30000,D158&lt;=34999),"30000 to 34999",AND(D158&gt;=35000,D158&lt;=39999),"35000 to 39999",AND(D158&gt;=40000,D158&lt;=44999),"40000 to 44999",AND(D158&gt;=45000,D158&lt;=49999),"45000 to 49999",D158&gt;=50000,"Greater than or equal to 50000")</f>
        <v>35000 to 39999</v>
      </c>
      <c r="V158" t="str" cm="1">
        <f t="array" ref="V158">_xlfn.IFS(OR(F158="canceled",F158="failed"),"unsuccessful",F158="successful","successful",F158="live","live")</f>
        <v>unsuccessful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0.26711185308848079</v>
      </c>
      <c r="P159" s="5">
        <f t="shared" si="17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3"/>
        <v>42426.911712962959</v>
      </c>
      <c r="T159" s="9">
        <f t="shared" si="14"/>
        <v>42396.911712962959</v>
      </c>
      <c r="U159" t="str" cm="1">
        <f t="array" ref="U159">_xlfn.IFS(D159&lt;1000,"Less than 1000",AND(D159&gt;=1000,D159&lt;=4999),"1000 to 4999",AND(D159&gt;=5000,D159&lt;=9999),"5000 to 9999",AND(D159&gt;=10000,D159&lt;=14999),"10000 to 14999",AND(D159&gt;=15000,D159&lt;=19999),"15000 to 19999",AND(D159&gt;=20000,D159&lt;=24999),"20000 to 24999",AND(D159&gt;=25000,D159&lt;=29999),"25000 to 29999",AND(D159&gt;=30000,D159&lt;=34999),"30000 to 34999",AND(D159&gt;=35000,D159&lt;=39999),"35000 to 39999",AND(D159&gt;=40000,D159&lt;=44999),"40000 to 44999",AND(D159&gt;=45000,D159&lt;=49999),"45000 to 49999",D159&gt;=50000,"Greater than or equal to 50000")</f>
        <v>1000 to 4999</v>
      </c>
      <c r="V159" t="str" cm="1">
        <f t="array" ref="V159">_xlfn.IFS(OR(F159="canceled",F159="failed"),"unsuccessful",F159="successful","successful",F159="live","live")</f>
        <v>unsuccessful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5">
        <f t="shared" si="17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3"/>
        <v>41934.07671296296</v>
      </c>
      <c r="T160" s="9">
        <f t="shared" si="14"/>
        <v>41904.07671296296</v>
      </c>
      <c r="U160" t="str" cm="1">
        <f t="array" ref="U160">_xlfn.IFS(D160&lt;1000,"Less than 1000",AND(D160&gt;=1000,D160&lt;=4999),"1000 to 4999",AND(D160&gt;=5000,D160&lt;=9999),"5000 to 9999",AND(D160&gt;=10000,D160&lt;=14999),"10000 to 14999",AND(D160&gt;=15000,D160&lt;=19999),"15000 to 19999",AND(D160&gt;=20000,D160&lt;=24999),"20000 to 24999",AND(D160&gt;=25000,D160&lt;=29999),"25000 to 29999",AND(D160&gt;=30000,D160&lt;=34999),"30000 to 34999",AND(D160&gt;=35000,D160&lt;=39999),"35000 to 39999",AND(D160&gt;=40000,D160&lt;=44999),"40000 to 44999",AND(D160&gt;=45000,D160&lt;=49999),"45000 to 49999",D160&gt;=50000,"Greater than or equal to 50000")</f>
        <v>5000 to 9999</v>
      </c>
      <c r="V160" t="str" cm="1">
        <f t="array" ref="V160">_xlfn.IFS(OR(F160="canceled",F160="failed"),"unsuccessful",F160="successful","successful",F160="live","live")</f>
        <v>unsuccessful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2E-3</v>
      </c>
      <c r="P161" s="5">
        <f t="shared" si="17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3"/>
        <v>42554.434548611112</v>
      </c>
      <c r="T161" s="9">
        <f t="shared" si="14"/>
        <v>42514.434548611112</v>
      </c>
      <c r="U161" t="str" cm="1">
        <f t="array" ref="U161">_xlfn.IFS(D161&lt;1000,"Less than 1000",AND(D161&gt;=1000,D161&lt;=4999),"1000 to 4999",AND(D161&gt;=5000,D161&lt;=9999),"5000 to 9999",AND(D161&gt;=10000,D161&lt;=14999),"10000 to 14999",AND(D161&gt;=15000,D161&lt;=19999),"15000 to 19999",AND(D161&gt;=20000,D161&lt;=24999),"20000 to 24999",AND(D161&gt;=25000,D161&lt;=29999),"25000 to 29999",AND(D161&gt;=30000,D161&lt;=34999),"30000 to 34999",AND(D161&gt;=35000,D161&lt;=39999),"35000 to 39999",AND(D161&gt;=40000,D161&lt;=44999),"40000 to 44999",AND(D161&gt;=45000,D161&lt;=49999),"45000 to 49999",D161&gt;=50000,"Greater than or equal to 50000")</f>
        <v>Greater than or equal to 50000</v>
      </c>
      <c r="V161" t="str" cm="1">
        <f t="array" ref="V161">_xlfn.IFS(OR(F161="canceled",F161="failed"),"unsuccessful",F161="successful","successful",F161="live","live")</f>
        <v>unsuccessful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5">
        <f t="shared" si="17"/>
        <v>0</v>
      </c>
      <c r="Q162" t="str">
        <f t="shared" si="15"/>
        <v>film &amp; video</v>
      </c>
      <c r="R162" t="str">
        <f t="shared" si="16"/>
        <v>drama</v>
      </c>
      <c r="S162" s="9">
        <f t="shared" si="13"/>
        <v>42231.913090277783</v>
      </c>
      <c r="T162" s="9">
        <f t="shared" si="14"/>
        <v>42171.913090277783</v>
      </c>
      <c r="U162" t="str" cm="1">
        <f t="array" ref="U162">_xlfn.IFS(D162&lt;1000,"Less than 1000",AND(D162&gt;=1000,D162&lt;=4999),"1000 to 4999",AND(D162&gt;=5000,D162&lt;=9999),"5000 to 9999",AND(D162&gt;=10000,D162&lt;=14999),"10000 to 14999",AND(D162&gt;=15000,D162&lt;=19999),"15000 to 19999",AND(D162&gt;=20000,D162&lt;=24999),"20000 to 24999",AND(D162&gt;=25000,D162&lt;=29999),"25000 to 29999",AND(D162&gt;=30000,D162&lt;=34999),"30000 to 34999",AND(D162&gt;=35000,D162&lt;=39999),"35000 to 39999",AND(D162&gt;=40000,D162&lt;=44999),"40000 to 44999",AND(D162&gt;=45000,D162&lt;=49999),"45000 to 49999",D162&gt;=50000,"Greater than or equal to 50000")</f>
        <v>5000 to 9999</v>
      </c>
      <c r="V162" t="str" cm="1">
        <f t="array" ref="V162">_xlfn.IFS(OR(F162="canceled",F162="failed"),"unsuccessful",F162="successful","successful",F162="live","live")</f>
        <v>unsuccessful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0.01</v>
      </c>
      <c r="P163" s="5">
        <f t="shared" si="17"/>
        <v>5</v>
      </c>
      <c r="Q163" t="str">
        <f t="shared" si="15"/>
        <v>film &amp; video</v>
      </c>
      <c r="R163" t="str">
        <f t="shared" si="16"/>
        <v>drama</v>
      </c>
      <c r="S163" s="9">
        <f t="shared" si="13"/>
        <v>41822.687442129631</v>
      </c>
      <c r="T163" s="9">
        <f t="shared" si="14"/>
        <v>41792.687442129631</v>
      </c>
      <c r="U163" t="str" cm="1">
        <f t="array" ref="U163">_xlfn.IFS(D163&lt;1000,"Less than 1000",AND(D163&gt;=1000,D163&lt;=4999),"1000 to 4999",AND(D163&gt;=5000,D163&lt;=9999),"5000 to 9999",AND(D163&gt;=10000,D163&lt;=14999),"10000 to 14999",AND(D163&gt;=15000,D163&lt;=19999),"15000 to 19999",AND(D163&gt;=20000,D163&lt;=24999),"20000 to 24999",AND(D163&gt;=25000,D163&lt;=29999),"25000 to 29999",AND(D163&gt;=30000,D163&lt;=34999),"30000 to 34999",AND(D163&gt;=35000,D163&lt;=39999),"35000 to 39999",AND(D163&gt;=40000,D163&lt;=44999),"40000 to 44999",AND(D163&gt;=45000,D163&lt;=49999),"45000 to 49999",D163&gt;=50000,"Greater than or equal to 50000")</f>
        <v>Greater than or equal to 50000</v>
      </c>
      <c r="V163" t="str" cm="1">
        <f t="array" ref="V163">_xlfn.IFS(OR(F163="canceled",F163="failed"),"unsuccessful",F163="successful","successful",F163="live","live")</f>
        <v>unsuccessful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15.535714285714286</v>
      </c>
      <c r="P164" s="5">
        <f t="shared" si="17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3"/>
        <v>41867.987500000003</v>
      </c>
      <c r="T164" s="9">
        <f t="shared" si="14"/>
        <v>41835.126805555556</v>
      </c>
      <c r="U164" t="str" cm="1">
        <f t="array" ref="U164">_xlfn.IFS(D164&lt;1000,"Less than 1000",AND(D164&gt;=1000,D164&lt;=4999),"1000 to 4999",AND(D164&gt;=5000,D164&lt;=9999),"5000 to 9999",AND(D164&gt;=10000,D164&lt;=14999),"10000 to 14999",AND(D164&gt;=15000,D164&lt;=19999),"15000 to 19999",AND(D164&gt;=20000,D164&lt;=24999),"20000 to 24999",AND(D164&gt;=25000,D164&lt;=29999),"25000 to 29999",AND(D164&gt;=30000,D164&lt;=34999),"30000 to 34999",AND(D164&gt;=35000,D164&lt;=39999),"35000 to 39999",AND(D164&gt;=40000,D164&lt;=44999),"40000 to 44999",AND(D164&gt;=45000,D164&lt;=49999),"45000 to 49999",D164&gt;=50000,"Greater than or equal to 50000")</f>
        <v>1000 to 4999</v>
      </c>
      <c r="V164" t="str" cm="1">
        <f t="array" ref="V164">_xlfn.IFS(OR(F164="canceled",F164="failed"),"unsuccessful",F164="successful","successful",F164="live","live")</f>
        <v>unsuccessful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5">
        <f t="shared" si="17"/>
        <v>0</v>
      </c>
      <c r="Q165" t="str">
        <f t="shared" si="15"/>
        <v>film &amp; video</v>
      </c>
      <c r="R165" t="str">
        <f t="shared" si="16"/>
        <v>drama</v>
      </c>
      <c r="S165" s="9">
        <f t="shared" si="13"/>
        <v>42278</v>
      </c>
      <c r="T165" s="9">
        <f t="shared" si="14"/>
        <v>42243.961273148147</v>
      </c>
      <c r="U165" t="str" cm="1">
        <f t="array" ref="U165">_xlfn.IFS(D165&lt;1000,"Less than 1000",AND(D165&gt;=1000,D165&lt;=4999),"1000 to 4999",AND(D165&gt;=5000,D165&lt;=9999),"5000 to 9999",AND(D165&gt;=10000,D165&lt;=14999),"10000 to 14999",AND(D165&gt;=15000,D165&lt;=19999),"15000 to 19999",AND(D165&gt;=20000,D165&lt;=24999),"20000 to 24999",AND(D165&gt;=25000,D165&lt;=29999),"25000 to 29999",AND(D165&gt;=30000,D165&lt;=34999),"30000 to 34999",AND(D165&gt;=35000,D165&lt;=39999),"35000 to 39999",AND(D165&gt;=40000,D165&lt;=44999),"40000 to 44999",AND(D165&gt;=45000,D165&lt;=49999),"45000 to 49999",D165&gt;=50000,"Greater than or equal to 50000")</f>
        <v>Greater than or equal to 50000</v>
      </c>
      <c r="V165" t="str" cm="1">
        <f t="array" ref="V165">_xlfn.IFS(OR(F165="canceled",F165="failed"),"unsuccessful",F165="successful","successful",F165="live","live")</f>
        <v>unsuccessful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0.53333333333333333</v>
      </c>
      <c r="P166" s="5">
        <f t="shared" si="17"/>
        <v>91.428571428571431</v>
      </c>
      <c r="Q166" t="str">
        <f t="shared" si="15"/>
        <v>film &amp; video</v>
      </c>
      <c r="R166" t="str">
        <f t="shared" si="16"/>
        <v>drama</v>
      </c>
      <c r="S166" s="9">
        <f t="shared" si="13"/>
        <v>41901.762743055559</v>
      </c>
      <c r="T166" s="9">
        <f t="shared" si="14"/>
        <v>41841.762743055559</v>
      </c>
      <c r="U166" t="str" cm="1">
        <f t="array" ref="U166">_xlfn.IFS(D166&lt;1000,"Less than 1000",AND(D166&gt;=1000,D166&lt;=4999),"1000 to 4999",AND(D166&gt;=5000,D166&lt;=9999),"5000 to 9999",AND(D166&gt;=10000,D166&lt;=14999),"10000 to 14999",AND(D166&gt;=15000,D166&lt;=19999),"15000 to 19999",AND(D166&gt;=20000,D166&lt;=24999),"20000 to 24999",AND(D166&gt;=25000,D166&lt;=29999),"25000 to 29999",AND(D166&gt;=30000,D166&lt;=34999),"30000 to 34999",AND(D166&gt;=35000,D166&lt;=39999),"35000 to 39999",AND(D166&gt;=40000,D166&lt;=44999),"40000 to 44999",AND(D166&gt;=45000,D166&lt;=49999),"45000 to 49999",D166&gt;=50000,"Greater than or equal to 50000")</f>
        <v>Greater than or equal to 50000</v>
      </c>
      <c r="V166" t="str" cm="1">
        <f t="array" ref="V166">_xlfn.IFS(OR(F166="canceled",F166="failed"),"unsuccessful",F166="successful","successful",F166="live","live")</f>
        <v>unsuccessful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5">
        <f t="shared" si="17"/>
        <v>0</v>
      </c>
      <c r="Q167" t="str">
        <f t="shared" si="15"/>
        <v>film &amp; video</v>
      </c>
      <c r="R167" t="str">
        <f t="shared" si="16"/>
        <v>drama</v>
      </c>
      <c r="S167" s="9">
        <f t="shared" si="13"/>
        <v>42381.658842592587</v>
      </c>
      <c r="T167" s="9">
        <f t="shared" si="14"/>
        <v>42351.658842592587</v>
      </c>
      <c r="U167" t="str" cm="1">
        <f t="array" ref="U167">_xlfn.IFS(D167&lt;1000,"Less than 1000",AND(D167&gt;=1000,D167&lt;=4999),"1000 to 4999",AND(D167&gt;=5000,D167&lt;=9999),"5000 to 9999",AND(D167&gt;=10000,D167&lt;=14999),"10000 to 14999",AND(D167&gt;=15000,D167&lt;=19999),"15000 to 19999",AND(D167&gt;=20000,D167&lt;=24999),"20000 to 24999",AND(D167&gt;=25000,D167&lt;=29999),"25000 to 29999",AND(D167&gt;=30000,D167&lt;=34999),"30000 to 34999",AND(D167&gt;=35000,D167&lt;=39999),"35000 to 39999",AND(D167&gt;=40000,D167&lt;=44999),"40000 to 44999",AND(D167&gt;=45000,D167&lt;=49999),"45000 to 49999",D167&gt;=50000,"Greater than or equal to 50000")</f>
        <v>15000 to 19999</v>
      </c>
      <c r="V167" t="str" cm="1">
        <f t="array" ref="V167">_xlfn.IFS(OR(F167="canceled",F167="failed"),"unsuccessful",F167="successful","successful",F167="live","live")</f>
        <v>unsuccessful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60</v>
      </c>
      <c r="P168" s="5">
        <f t="shared" si="17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3"/>
        <v>42751.075949074075</v>
      </c>
      <c r="T168" s="9">
        <f t="shared" si="14"/>
        <v>42721.075949074075</v>
      </c>
      <c r="U168" t="str" cm="1">
        <f t="array" ref="U168">_xlfn.IFS(D168&lt;1000,"Less than 1000",AND(D168&gt;=1000,D168&lt;=4999),"1000 to 4999",AND(D168&gt;=5000,D168&lt;=9999),"5000 to 9999",AND(D168&gt;=10000,D168&lt;=14999),"10000 to 14999",AND(D168&gt;=15000,D168&lt;=19999),"15000 to 19999",AND(D168&gt;=20000,D168&lt;=24999),"20000 to 24999",AND(D168&gt;=25000,D168&lt;=29999),"25000 to 29999",AND(D168&gt;=30000,D168&lt;=34999),"30000 to 34999",AND(D168&gt;=35000,D168&lt;=39999),"35000 to 39999",AND(D168&gt;=40000,D168&lt;=44999),"40000 to 44999",AND(D168&gt;=45000,D168&lt;=49999),"45000 to 49999",D168&gt;=50000,"Greater than or equal to 50000")</f>
        <v>5000 to 9999</v>
      </c>
      <c r="V168" t="str" cm="1">
        <f t="array" ref="V168">_xlfn.IFS(OR(F168="canceled",F168="failed"),"unsuccessful",F168="successful","successful",F168="live","live")</f>
        <v>unsuccessful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0.01</v>
      </c>
      <c r="P169" s="5">
        <f t="shared" si="17"/>
        <v>5.5</v>
      </c>
      <c r="Q169" t="str">
        <f t="shared" si="15"/>
        <v>film &amp; video</v>
      </c>
      <c r="R169" t="str">
        <f t="shared" si="16"/>
        <v>drama</v>
      </c>
      <c r="S169" s="9">
        <f t="shared" si="13"/>
        <v>42220.927488425921</v>
      </c>
      <c r="T169" s="9">
        <f t="shared" si="14"/>
        <v>42160.927488425921</v>
      </c>
      <c r="U169" t="str" cm="1">
        <f t="array" ref="U169">_xlfn.IFS(D169&lt;1000,"Less than 1000",AND(D169&gt;=1000,D169&lt;=4999),"1000 to 4999",AND(D169&gt;=5000,D169&lt;=9999),"5000 to 9999",AND(D169&gt;=10000,D169&lt;=14999),"10000 to 14999",AND(D169&gt;=15000,D169&lt;=19999),"15000 to 19999",AND(D169&gt;=20000,D169&lt;=24999),"20000 to 24999",AND(D169&gt;=25000,D169&lt;=29999),"25000 to 29999",AND(D169&gt;=30000,D169&lt;=34999),"30000 to 34999",AND(D169&gt;=35000,D169&lt;=39999),"35000 to 39999",AND(D169&gt;=40000,D169&lt;=44999),"40000 to 44999",AND(D169&gt;=45000,D169&lt;=49999),"45000 to 49999",D169&gt;=50000,"Greater than or equal to 50000")</f>
        <v>Greater than or equal to 50000</v>
      </c>
      <c r="V169" t="str" cm="1">
        <f t="array" ref="V169">_xlfn.IFS(OR(F169="canceled",F169="failed"),"unsuccessful",F169="successful","successful",F169="live","live")</f>
        <v>unsuccessful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</v>
      </c>
      <c r="P170" s="5">
        <f t="shared" si="17"/>
        <v>108.33333333333333</v>
      </c>
      <c r="Q170" t="str">
        <f t="shared" si="15"/>
        <v>film &amp; video</v>
      </c>
      <c r="R170" t="str">
        <f t="shared" si="16"/>
        <v>drama</v>
      </c>
      <c r="S170" s="9">
        <f t="shared" si="13"/>
        <v>42082.793634259258</v>
      </c>
      <c r="T170" s="9">
        <f t="shared" si="14"/>
        <v>42052.83530092593</v>
      </c>
      <c r="U170" t="str" cm="1">
        <f t="array" ref="U170">_xlfn.IFS(D170&lt;1000,"Less than 1000",AND(D170&gt;=1000,D170&lt;=4999),"1000 to 4999",AND(D170&gt;=5000,D170&lt;=9999),"5000 to 9999",AND(D170&gt;=10000,D170&lt;=14999),"10000 to 14999",AND(D170&gt;=15000,D170&lt;=19999),"15000 to 19999",AND(D170&gt;=20000,D170&lt;=24999),"20000 to 24999",AND(D170&gt;=25000,D170&lt;=29999),"25000 to 29999",AND(D170&gt;=30000,D170&lt;=34999),"30000 to 34999",AND(D170&gt;=35000,D170&lt;=39999),"35000 to 39999",AND(D170&gt;=40000,D170&lt;=44999),"40000 to 44999",AND(D170&gt;=45000,D170&lt;=49999),"45000 to 49999",D170&gt;=50000,"Greater than or equal to 50000")</f>
        <v>5000 to 9999</v>
      </c>
      <c r="V170" t="str" cm="1">
        <f t="array" ref="V170">_xlfn.IFS(OR(F170="canceled",F170="failed"),"unsuccessful",F170="successful","successful",F170="live","live")</f>
        <v>unsuccessful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22.400000000000002</v>
      </c>
      <c r="P171" s="5">
        <f t="shared" si="17"/>
        <v>56</v>
      </c>
      <c r="Q171" t="str">
        <f t="shared" si="15"/>
        <v>film &amp; video</v>
      </c>
      <c r="R171" t="str">
        <f t="shared" si="16"/>
        <v>drama</v>
      </c>
      <c r="S171" s="9">
        <f t="shared" si="13"/>
        <v>41930.505312499998</v>
      </c>
      <c r="T171" s="9">
        <f t="shared" si="14"/>
        <v>41900.505312499998</v>
      </c>
      <c r="U171" t="str" cm="1">
        <f t="array" ref="U171">_xlfn.IFS(D171&lt;1000,"Less than 1000",AND(D171&gt;=1000,D171&lt;=4999),"1000 to 4999",AND(D171&gt;=5000,D171&lt;=9999),"5000 to 9999",AND(D171&gt;=10000,D171&lt;=14999),"10000 to 14999",AND(D171&gt;=15000,D171&lt;=19999),"15000 to 19999",AND(D171&gt;=20000,D171&lt;=24999),"20000 to 24999",AND(D171&gt;=25000,D171&lt;=29999),"25000 to 29999",AND(D171&gt;=30000,D171&lt;=34999),"30000 to 34999",AND(D171&gt;=35000,D171&lt;=39999),"35000 to 39999",AND(D171&gt;=40000,D171&lt;=44999),"40000 to 44999",AND(D171&gt;=45000,D171&lt;=49999),"45000 to 49999",D171&gt;=50000,"Greater than or equal to 50000")</f>
        <v>1000 to 4999</v>
      </c>
      <c r="V171" t="str" cm="1">
        <f t="array" ref="V171">_xlfn.IFS(OR(F171="canceled",F171="failed"),"unsuccessful",F171="successful","successful",F171="live","live")</f>
        <v>unsuccessful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</v>
      </c>
      <c r="P172" s="5">
        <f t="shared" si="17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3"/>
        <v>42246.227777777778</v>
      </c>
      <c r="T172" s="9">
        <f t="shared" si="14"/>
        <v>42216.977812500001</v>
      </c>
      <c r="U172" t="str" cm="1">
        <f t="array" ref="U172">_xlfn.IFS(D172&lt;1000,"Less than 1000",AND(D172&gt;=1000,D172&lt;=4999),"1000 to 4999",AND(D172&gt;=5000,D172&lt;=9999),"5000 to 9999",AND(D172&gt;=10000,D172&lt;=14999),"10000 to 14999",AND(D172&gt;=15000,D172&lt;=19999),"15000 to 19999",AND(D172&gt;=20000,D172&lt;=24999),"20000 to 24999",AND(D172&gt;=25000,D172&lt;=29999),"25000 to 29999",AND(D172&gt;=30000,D172&lt;=34999),"30000 to 34999",AND(D172&gt;=35000,D172&lt;=39999),"35000 to 39999",AND(D172&gt;=40000,D172&lt;=44999),"40000 to 44999",AND(D172&gt;=45000,D172&lt;=49999),"45000 to 49999",D172&gt;=50000,"Greater than or equal to 50000")</f>
        <v>10000 to 14999</v>
      </c>
      <c r="V172" t="str" cm="1">
        <f t="array" ref="V172">_xlfn.IFS(OR(F172="canceled",F172="failed"),"unsuccessful",F172="successful","successful",F172="live","live")</f>
        <v>unsuccessful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2E-3</v>
      </c>
      <c r="P173" s="5">
        <f t="shared" si="17"/>
        <v>1</v>
      </c>
      <c r="Q173" t="str">
        <f t="shared" si="15"/>
        <v>film &amp; video</v>
      </c>
      <c r="R173" t="str">
        <f t="shared" si="16"/>
        <v>drama</v>
      </c>
      <c r="S173" s="9">
        <f t="shared" si="13"/>
        <v>42594.180717592593</v>
      </c>
      <c r="T173" s="9">
        <f t="shared" si="14"/>
        <v>42534.180717592593</v>
      </c>
      <c r="U173" t="str" cm="1">
        <f t="array" ref="U173">_xlfn.IFS(D173&lt;1000,"Less than 1000",AND(D173&gt;=1000,D173&lt;=4999),"1000 to 4999",AND(D173&gt;=5000,D173&lt;=9999),"5000 to 9999",AND(D173&gt;=10000,D173&lt;=14999),"10000 to 14999",AND(D173&gt;=15000,D173&lt;=19999),"15000 to 19999",AND(D173&gt;=20000,D173&lt;=24999),"20000 to 24999",AND(D173&gt;=25000,D173&lt;=29999),"25000 to 29999",AND(D173&gt;=30000,D173&lt;=34999),"30000 to 34999",AND(D173&gt;=35000,D173&lt;=39999),"35000 to 39999",AND(D173&gt;=40000,D173&lt;=44999),"40000 to 44999",AND(D173&gt;=45000,D173&lt;=49999),"45000 to 49999",D173&gt;=50000,"Greater than or equal to 50000")</f>
        <v>Greater than or equal to 50000</v>
      </c>
      <c r="V173" t="str" cm="1">
        <f t="array" ref="V173">_xlfn.IFS(OR(F173="canceled",F173="failed"),"unsuccessful",F173="successful","successful",F173="live","live")</f>
        <v>unsuccessful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5">
        <f t="shared" si="17"/>
        <v>0</v>
      </c>
      <c r="Q174" t="str">
        <f t="shared" si="15"/>
        <v>film &amp; video</v>
      </c>
      <c r="R174" t="str">
        <f t="shared" si="16"/>
        <v>drama</v>
      </c>
      <c r="S174" s="9">
        <f t="shared" si="13"/>
        <v>42082.353275462956</v>
      </c>
      <c r="T174" s="9">
        <f t="shared" si="14"/>
        <v>42047.394942129627</v>
      </c>
      <c r="U174" t="str" cm="1">
        <f t="array" ref="U174">_xlfn.IFS(D174&lt;1000,"Less than 1000",AND(D174&gt;=1000,D174&lt;=4999),"1000 to 4999",AND(D174&gt;=5000,D174&lt;=9999),"5000 to 9999",AND(D174&gt;=10000,D174&lt;=14999),"10000 to 14999",AND(D174&gt;=15000,D174&lt;=19999),"15000 to 19999",AND(D174&gt;=20000,D174&lt;=24999),"20000 to 24999",AND(D174&gt;=25000,D174&lt;=29999),"25000 to 29999",AND(D174&gt;=30000,D174&lt;=34999),"30000 to 34999",AND(D174&gt;=35000,D174&lt;=39999),"35000 to 39999",AND(D174&gt;=40000,D174&lt;=44999),"40000 to 44999",AND(D174&gt;=45000,D174&lt;=49999),"45000 to 49999",D174&gt;=50000,"Greater than or equal to 50000")</f>
        <v>Greater than or equal to 50000</v>
      </c>
      <c r="V174" t="str" cm="1">
        <f t="array" ref="V174">_xlfn.IFS(OR(F174="canceled",F174="failed"),"unsuccessful",F174="successful","successful",F174="live","live")</f>
        <v>unsuccessful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5">
        <f t="shared" si="17"/>
        <v>0</v>
      </c>
      <c r="Q175" t="str">
        <f t="shared" si="15"/>
        <v>film &amp; video</v>
      </c>
      <c r="R175" t="str">
        <f t="shared" si="16"/>
        <v>drama</v>
      </c>
      <c r="S175" s="9">
        <f t="shared" si="13"/>
        <v>42063.573009259257</v>
      </c>
      <c r="T175" s="9">
        <f t="shared" si="14"/>
        <v>42033.573009259257</v>
      </c>
      <c r="U175" t="str" cm="1">
        <f t="array" ref="U175">_xlfn.IFS(D175&lt;1000,"Less than 1000",AND(D175&gt;=1000,D175&lt;=4999),"1000 to 4999",AND(D175&gt;=5000,D175&lt;=9999),"5000 to 9999",AND(D175&gt;=10000,D175&lt;=14999),"10000 to 14999",AND(D175&gt;=15000,D175&lt;=19999),"15000 to 19999",AND(D175&gt;=20000,D175&lt;=24999),"20000 to 24999",AND(D175&gt;=25000,D175&lt;=29999),"25000 to 29999",AND(D175&gt;=30000,D175&lt;=34999),"30000 to 34999",AND(D175&gt;=35000,D175&lt;=39999),"35000 to 39999",AND(D175&gt;=40000,D175&lt;=44999),"40000 to 44999",AND(D175&gt;=45000,D175&lt;=49999),"45000 to 49999",D175&gt;=50000,"Greater than or equal to 50000")</f>
        <v>1000 to 4999</v>
      </c>
      <c r="V175" t="str" cm="1">
        <f t="array" ref="V175">_xlfn.IFS(OR(F175="canceled",F175="failed"),"unsuccessful",F175="successful","successful",F175="live","live")</f>
        <v>unsuccessful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5">
        <f t="shared" si="17"/>
        <v>0</v>
      </c>
      <c r="Q176" t="str">
        <f t="shared" si="15"/>
        <v>film &amp; video</v>
      </c>
      <c r="R176" t="str">
        <f t="shared" si="16"/>
        <v>drama</v>
      </c>
      <c r="S176" s="9">
        <f t="shared" si="13"/>
        <v>42132.758981481486</v>
      </c>
      <c r="T176" s="9">
        <f t="shared" si="14"/>
        <v>42072.758981481486</v>
      </c>
      <c r="U176" t="str" cm="1">
        <f t="array" ref="U176">_xlfn.IFS(D176&lt;1000,"Less than 1000",AND(D176&gt;=1000,D176&lt;=4999),"1000 to 4999",AND(D176&gt;=5000,D176&lt;=9999),"5000 to 9999",AND(D176&gt;=10000,D176&lt;=14999),"10000 to 14999",AND(D176&gt;=15000,D176&lt;=19999),"15000 to 19999",AND(D176&gt;=20000,D176&lt;=24999),"20000 to 24999",AND(D176&gt;=25000,D176&lt;=29999),"25000 to 29999",AND(D176&gt;=30000,D176&lt;=34999),"30000 to 34999",AND(D176&gt;=35000,D176&lt;=39999),"35000 to 39999",AND(D176&gt;=40000,D176&lt;=44999),"40000 to 44999",AND(D176&gt;=45000,D176&lt;=49999),"45000 to 49999",D176&gt;=50000,"Greater than or equal to 50000")</f>
        <v>5000 to 9999</v>
      </c>
      <c r="V176" t="str" cm="1">
        <f t="array" ref="V176">_xlfn.IFS(OR(F176="canceled",F176="failed"),"unsuccessful",F176="successful","successful",F176="live","live")</f>
        <v>unsuccessful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6.4850000000000003</v>
      </c>
      <c r="P177" s="5">
        <f t="shared" si="17"/>
        <v>49.884615384615387</v>
      </c>
      <c r="Q177" t="str">
        <f t="shared" si="15"/>
        <v>film &amp; video</v>
      </c>
      <c r="R177" t="str">
        <f t="shared" si="16"/>
        <v>drama</v>
      </c>
      <c r="S177" s="9">
        <f t="shared" si="13"/>
        <v>41880.777905092589</v>
      </c>
      <c r="T177" s="9">
        <f t="shared" si="14"/>
        <v>41855.777905092589</v>
      </c>
      <c r="U177" t="str" cm="1">
        <f t="array" ref="U177">_xlfn.IFS(D177&lt;1000,"Less than 1000",AND(D177&gt;=1000,D177&lt;=4999),"1000 to 4999",AND(D177&gt;=5000,D177&lt;=9999),"5000 to 9999",AND(D177&gt;=10000,D177&lt;=14999),"10000 to 14999",AND(D177&gt;=15000,D177&lt;=19999),"15000 to 19999",AND(D177&gt;=20000,D177&lt;=24999),"20000 to 24999",AND(D177&gt;=25000,D177&lt;=29999),"25000 to 29999",AND(D177&gt;=30000,D177&lt;=34999),"30000 to 34999",AND(D177&gt;=35000,D177&lt;=39999),"35000 to 39999",AND(D177&gt;=40000,D177&lt;=44999),"40000 to 44999",AND(D177&gt;=45000,D177&lt;=49999),"45000 to 49999",D177&gt;=50000,"Greater than or equal to 50000")</f>
        <v>20000 to 24999</v>
      </c>
      <c r="V177" t="str" cm="1">
        <f t="array" ref="V177">_xlfn.IFS(OR(F177="canceled",F177="failed"),"unsuccessful",F177="successful","successful",F177="live","live")</f>
        <v>unsuccessful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5">
        <f t="shared" si="17"/>
        <v>0</v>
      </c>
      <c r="Q178" t="str">
        <f t="shared" si="15"/>
        <v>film &amp; video</v>
      </c>
      <c r="R178" t="str">
        <f t="shared" si="16"/>
        <v>drama</v>
      </c>
      <c r="S178" s="9">
        <f t="shared" si="13"/>
        <v>42221.824062500003</v>
      </c>
      <c r="T178" s="9">
        <f t="shared" si="14"/>
        <v>42191.824062500003</v>
      </c>
      <c r="U178" t="str" cm="1">
        <f t="array" ref="U178">_xlfn.IFS(D178&lt;1000,"Less than 1000",AND(D178&gt;=1000,D178&lt;=4999),"1000 to 4999",AND(D178&gt;=5000,D178&lt;=9999),"5000 to 9999",AND(D178&gt;=10000,D178&lt;=14999),"10000 to 14999",AND(D178&gt;=15000,D178&lt;=19999),"15000 to 19999",AND(D178&gt;=20000,D178&lt;=24999),"20000 to 24999",AND(D178&gt;=25000,D178&lt;=29999),"25000 to 29999",AND(D178&gt;=30000,D178&lt;=34999),"30000 to 34999",AND(D178&gt;=35000,D178&lt;=39999),"35000 to 39999",AND(D178&gt;=40000,D178&lt;=44999),"40000 to 44999",AND(D178&gt;=45000,D178&lt;=49999),"45000 to 49999",D178&gt;=50000,"Greater than or equal to 50000")</f>
        <v>1000 to 4999</v>
      </c>
      <c r="V178" t="str" cm="1">
        <f t="array" ref="V178">_xlfn.IFS(OR(F178="canceled",F178="failed"),"unsuccessful",F178="successful","successful",F178="live","live")</f>
        <v>unsuccessful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40</v>
      </c>
      <c r="P179" s="5">
        <f t="shared" si="17"/>
        <v>25.714285714285715</v>
      </c>
      <c r="Q179" t="str">
        <f t="shared" si="15"/>
        <v>film &amp; video</v>
      </c>
      <c r="R179" t="str">
        <f t="shared" si="16"/>
        <v>drama</v>
      </c>
      <c r="S179" s="9">
        <f t="shared" si="13"/>
        <v>42087.00608796296</v>
      </c>
      <c r="T179" s="9">
        <f t="shared" si="14"/>
        <v>42070.047754629632</v>
      </c>
      <c r="U179" t="str" cm="1">
        <f t="array" ref="U179">_xlfn.IFS(D179&lt;1000,"Less than 1000",AND(D179&gt;=1000,D179&lt;=4999),"1000 to 4999",AND(D179&gt;=5000,D179&lt;=9999),"5000 to 9999",AND(D179&gt;=10000,D179&lt;=14999),"10000 to 14999",AND(D179&gt;=15000,D179&lt;=19999),"15000 to 19999",AND(D179&gt;=20000,D179&lt;=24999),"20000 to 24999",AND(D179&gt;=25000,D179&lt;=29999),"25000 to 29999",AND(D179&gt;=30000,D179&lt;=34999),"30000 to 34999",AND(D179&gt;=35000,D179&lt;=39999),"35000 to 39999",AND(D179&gt;=40000,D179&lt;=44999),"40000 to 44999",AND(D179&gt;=45000,D179&lt;=49999),"45000 to 49999",D179&gt;=50000,"Greater than or equal to 50000")</f>
        <v>Less than 1000</v>
      </c>
      <c r="V179" t="str" cm="1">
        <f t="array" ref="V179">_xlfn.IFS(OR(F179="canceled",F179="failed"),"unsuccessful",F179="successful","successful",F179="live","live")</f>
        <v>unsuccessful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5">
        <f t="shared" si="17"/>
        <v>0</v>
      </c>
      <c r="Q180" t="str">
        <f t="shared" si="15"/>
        <v>film &amp; video</v>
      </c>
      <c r="R180" t="str">
        <f t="shared" si="16"/>
        <v>drama</v>
      </c>
      <c r="S180" s="9">
        <f t="shared" si="13"/>
        <v>42334.997048611112</v>
      </c>
      <c r="T180" s="9">
        <f t="shared" si="14"/>
        <v>42304.955381944441</v>
      </c>
      <c r="U180" t="str" cm="1">
        <f t="array" ref="U180">_xlfn.IFS(D180&lt;1000,"Less than 1000",AND(D180&gt;=1000,D180&lt;=4999),"1000 to 4999",AND(D180&gt;=5000,D180&lt;=9999),"5000 to 9999",AND(D180&gt;=10000,D180&lt;=14999),"10000 to 14999",AND(D180&gt;=15000,D180&lt;=19999),"15000 to 19999",AND(D180&gt;=20000,D180&lt;=24999),"20000 to 24999",AND(D180&gt;=25000,D180&lt;=29999),"25000 to 29999",AND(D180&gt;=30000,D180&lt;=34999),"30000 to 34999",AND(D180&gt;=35000,D180&lt;=39999),"35000 to 39999",AND(D180&gt;=40000,D180&lt;=44999),"40000 to 44999",AND(D180&gt;=45000,D180&lt;=49999),"45000 to 49999",D180&gt;=50000,"Greater than or equal to 50000")</f>
        <v>Greater than or equal to 50000</v>
      </c>
      <c r="V180" t="str" cm="1">
        <f t="array" ref="V180">_xlfn.IFS(OR(F180="canceled",F180="failed"),"unsuccessful",F180="successful","successful",F180="live","live")</f>
        <v>unsuccessful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20</v>
      </c>
      <c r="P181" s="5">
        <f t="shared" si="17"/>
        <v>100</v>
      </c>
      <c r="Q181" t="str">
        <f t="shared" si="15"/>
        <v>film &amp; video</v>
      </c>
      <c r="R181" t="str">
        <f t="shared" si="16"/>
        <v>drama</v>
      </c>
      <c r="S181" s="9">
        <f t="shared" si="13"/>
        <v>42433.080497685187</v>
      </c>
      <c r="T181" s="9">
        <f t="shared" si="14"/>
        <v>42403.080497685187</v>
      </c>
      <c r="U181" t="str" cm="1">
        <f t="array" ref="U181">_xlfn.IFS(D181&lt;1000,"Less than 1000",AND(D181&gt;=1000,D181&lt;=4999),"1000 to 4999",AND(D181&gt;=5000,D181&lt;=9999),"5000 to 9999",AND(D181&gt;=10000,D181&lt;=14999),"10000 to 14999",AND(D181&gt;=15000,D181&lt;=19999),"15000 to 19999",AND(D181&gt;=20000,D181&lt;=24999),"20000 to 24999",AND(D181&gt;=25000,D181&lt;=29999),"25000 to 29999",AND(D181&gt;=30000,D181&lt;=34999),"30000 to 34999",AND(D181&gt;=35000,D181&lt;=39999),"35000 to 39999",AND(D181&gt;=40000,D181&lt;=44999),"40000 to 44999",AND(D181&gt;=45000,D181&lt;=49999),"45000 to 49999",D181&gt;=50000,"Greater than or equal to 50000")</f>
        <v>1000 to 4999</v>
      </c>
      <c r="V181" t="str" cm="1">
        <f t="array" ref="V181">_xlfn.IFS(OR(F181="canceled",F181="failed"),"unsuccessful",F181="successful","successful",F181="live","live")</f>
        <v>unsuccessful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33.416666666666664</v>
      </c>
      <c r="P182" s="5">
        <f t="shared" si="17"/>
        <v>30.846153846153847</v>
      </c>
      <c r="Q182" t="str">
        <f t="shared" si="15"/>
        <v>film &amp; video</v>
      </c>
      <c r="R182" t="str">
        <f t="shared" si="16"/>
        <v>drama</v>
      </c>
      <c r="S182" s="9">
        <f t="shared" si="13"/>
        <v>42107.791666666672</v>
      </c>
      <c r="T182" s="9">
        <f t="shared" si="14"/>
        <v>42067.991238425922</v>
      </c>
      <c r="U182" t="str" cm="1">
        <f t="array" ref="U182">_xlfn.IFS(D182&lt;1000,"Less than 1000",AND(D182&gt;=1000,D182&lt;=4999),"1000 to 4999",AND(D182&gt;=5000,D182&lt;=9999),"5000 to 9999",AND(D182&gt;=10000,D182&lt;=14999),"10000 to 14999",AND(D182&gt;=15000,D182&lt;=19999),"15000 to 19999",AND(D182&gt;=20000,D182&lt;=24999),"20000 to 24999",AND(D182&gt;=25000,D182&lt;=29999),"25000 to 29999",AND(D182&gt;=30000,D182&lt;=34999),"30000 to 34999",AND(D182&gt;=35000,D182&lt;=39999),"35000 to 39999",AND(D182&gt;=40000,D182&lt;=44999),"40000 to 44999",AND(D182&gt;=45000,D182&lt;=49999),"45000 to 49999",D182&gt;=50000,"Greater than or equal to 50000")</f>
        <v>1000 to 4999</v>
      </c>
      <c r="V182" t="str" cm="1">
        <f t="array" ref="V182">_xlfn.IFS(OR(F182="canceled",F182="failed"),"unsuccessful",F182="successful","successful",F182="live","live")</f>
        <v>unsuccessful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21.092608822670172</v>
      </c>
      <c r="P183" s="5">
        <f t="shared" si="17"/>
        <v>180.5</v>
      </c>
      <c r="Q183" t="str">
        <f t="shared" si="15"/>
        <v>film &amp; video</v>
      </c>
      <c r="R183" t="str">
        <f t="shared" si="16"/>
        <v>drama</v>
      </c>
      <c r="S183" s="9">
        <f t="shared" si="13"/>
        <v>42177.741840277777</v>
      </c>
      <c r="T183" s="9">
        <f t="shared" si="14"/>
        <v>42147.741840277777</v>
      </c>
      <c r="U183" t="str" cm="1">
        <f t="array" ref="U183">_xlfn.IFS(D183&lt;1000,"Less than 1000",AND(D183&gt;=1000,D183&lt;=4999),"1000 to 4999",AND(D183&gt;=5000,D183&lt;=9999),"5000 to 9999",AND(D183&gt;=10000,D183&lt;=14999),"10000 to 14999",AND(D183&gt;=15000,D183&lt;=19999),"15000 to 19999",AND(D183&gt;=20000,D183&lt;=24999),"20000 to 24999",AND(D183&gt;=25000,D183&lt;=29999),"25000 to 29999",AND(D183&gt;=30000,D183&lt;=34999),"30000 to 34999",AND(D183&gt;=35000,D183&lt;=39999),"35000 to 39999",AND(D183&gt;=40000,D183&lt;=44999),"40000 to 44999",AND(D183&gt;=45000,D183&lt;=49999),"45000 to 49999",D183&gt;=50000,"Greater than or equal to 50000")</f>
        <v>1000 to 4999</v>
      </c>
      <c r="V183" t="str" cm="1">
        <f t="array" ref="V183">_xlfn.IFS(OR(F183="canceled",F183="failed"),"unsuccessful",F183="successful","successful",F183="live","live")</f>
        <v>unsuccessful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5">
        <f t="shared" si="17"/>
        <v>0</v>
      </c>
      <c r="Q184" t="str">
        <f t="shared" si="15"/>
        <v>film &amp; video</v>
      </c>
      <c r="R184" t="str">
        <f t="shared" si="16"/>
        <v>drama</v>
      </c>
      <c r="S184" s="9">
        <f t="shared" si="13"/>
        <v>42742.011944444443</v>
      </c>
      <c r="T184" s="9">
        <f t="shared" si="14"/>
        <v>42712.011944444443</v>
      </c>
      <c r="U184" t="str" cm="1">
        <f t="array" ref="U184">_xlfn.IFS(D184&lt;1000,"Less than 1000",AND(D184&gt;=1000,D184&lt;=4999),"1000 to 4999",AND(D184&gt;=5000,D184&lt;=9999),"5000 to 9999",AND(D184&gt;=10000,D184&lt;=14999),"10000 to 14999",AND(D184&gt;=15000,D184&lt;=19999),"15000 to 19999",AND(D184&gt;=20000,D184&lt;=24999),"20000 to 24999",AND(D184&gt;=25000,D184&lt;=29999),"25000 to 29999",AND(D184&gt;=30000,D184&lt;=34999),"30000 to 34999",AND(D184&gt;=35000,D184&lt;=39999),"35000 to 39999",AND(D184&gt;=40000,D184&lt;=44999),"40000 to 44999",AND(D184&gt;=45000,D184&lt;=49999),"45000 to 49999",D184&gt;=50000,"Greater than or equal to 50000")</f>
        <v>1000 to 4999</v>
      </c>
      <c r="V184" t="str" cm="1">
        <f t="array" ref="V184">_xlfn.IFS(OR(F184="canceled",F184="failed"),"unsuccessful",F184="successful","successful",F184="live","live")</f>
        <v>unsuccessful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35.856000000000002</v>
      </c>
      <c r="P185" s="5">
        <f t="shared" si="17"/>
        <v>373.5</v>
      </c>
      <c r="Q185" t="str">
        <f t="shared" si="15"/>
        <v>film &amp; video</v>
      </c>
      <c r="R185" t="str">
        <f t="shared" si="16"/>
        <v>drama</v>
      </c>
      <c r="S185" s="9">
        <f t="shared" si="13"/>
        <v>41969.851967592593</v>
      </c>
      <c r="T185" s="9">
        <f t="shared" si="14"/>
        <v>41939.810300925928</v>
      </c>
      <c r="U185" t="str" cm="1">
        <f t="array" ref="U185">_xlfn.IFS(D185&lt;1000,"Less than 1000",AND(D185&gt;=1000,D185&lt;=4999),"1000 to 4999",AND(D185&gt;=5000,D185&lt;=9999),"5000 to 9999",AND(D185&gt;=10000,D185&lt;=14999),"10000 to 14999",AND(D185&gt;=15000,D185&lt;=19999),"15000 to 19999",AND(D185&gt;=20000,D185&lt;=24999),"20000 to 24999",AND(D185&gt;=25000,D185&lt;=29999),"25000 to 29999",AND(D185&gt;=30000,D185&lt;=34999),"30000 to 34999",AND(D185&gt;=35000,D185&lt;=39999),"35000 to 39999",AND(D185&gt;=40000,D185&lt;=44999),"40000 to 44999",AND(D185&gt;=45000,D185&lt;=49999),"45000 to 49999",D185&gt;=50000,"Greater than or equal to 50000")</f>
        <v>10000 to 14999</v>
      </c>
      <c r="V185" t="str" cm="1">
        <f t="array" ref="V185">_xlfn.IFS(OR(F185="canceled",F185="failed"),"unsuccessful",F185="successful","successful",F185="live","live")</f>
        <v>unsuccessful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3.4000000000000004</v>
      </c>
      <c r="P186" s="5">
        <f t="shared" si="17"/>
        <v>25.5</v>
      </c>
      <c r="Q186" t="str">
        <f t="shared" si="15"/>
        <v>film &amp; video</v>
      </c>
      <c r="R186" t="str">
        <f t="shared" si="16"/>
        <v>drama</v>
      </c>
      <c r="S186" s="9">
        <f t="shared" si="13"/>
        <v>41883.165972222225</v>
      </c>
      <c r="T186" s="9">
        <f t="shared" si="14"/>
        <v>41825.791226851856</v>
      </c>
      <c r="U186" t="str" cm="1">
        <f t="array" ref="U186">_xlfn.IFS(D186&lt;1000,"Less than 1000",AND(D186&gt;=1000,D186&lt;=4999),"1000 to 4999",AND(D186&gt;=5000,D186&lt;=9999),"5000 to 9999",AND(D186&gt;=10000,D186&lt;=14999),"10000 to 14999",AND(D186&gt;=15000,D186&lt;=19999),"15000 to 19999",AND(D186&gt;=20000,D186&lt;=24999),"20000 to 24999",AND(D186&gt;=25000,D186&lt;=29999),"25000 to 29999",AND(D186&gt;=30000,D186&lt;=34999),"30000 to 34999",AND(D186&gt;=35000,D186&lt;=39999),"35000 to 39999",AND(D186&gt;=40000,D186&lt;=44999),"40000 to 44999",AND(D186&gt;=45000,D186&lt;=49999),"45000 to 49999",D186&gt;=50000,"Greater than or equal to 50000")</f>
        <v>1000 to 4999</v>
      </c>
      <c r="V186" t="str" cm="1">
        <f t="array" ref="V186">_xlfn.IFS(OR(F186="canceled",F186="failed"),"unsuccessful",F186="successful","successful",F186="live","live")</f>
        <v>unsuccessful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</v>
      </c>
      <c r="P187" s="5">
        <f t="shared" si="17"/>
        <v>220</v>
      </c>
      <c r="Q187" t="str">
        <f t="shared" si="15"/>
        <v>film &amp; video</v>
      </c>
      <c r="R187" t="str">
        <f t="shared" si="16"/>
        <v>drama</v>
      </c>
      <c r="S187" s="9">
        <f t="shared" si="13"/>
        <v>42600.91133101852</v>
      </c>
      <c r="T187" s="9">
        <f t="shared" si="14"/>
        <v>42570.91133101852</v>
      </c>
      <c r="U187" t="str" cm="1">
        <f t="array" ref="U187">_xlfn.IFS(D187&lt;1000,"Less than 1000",AND(D187&gt;=1000,D187&lt;=4999),"1000 to 4999",AND(D187&gt;=5000,D187&lt;=9999),"5000 to 9999",AND(D187&gt;=10000,D187&lt;=14999),"10000 to 14999",AND(D187&gt;=15000,D187&lt;=19999),"15000 to 19999",AND(D187&gt;=20000,D187&lt;=24999),"20000 to 24999",AND(D187&gt;=25000,D187&lt;=29999),"25000 to 29999",AND(D187&gt;=30000,D187&lt;=34999),"30000 to 34999",AND(D187&gt;=35000,D187&lt;=39999),"35000 to 39999",AND(D187&gt;=40000,D187&lt;=44999),"40000 to 44999",AND(D187&gt;=45000,D187&lt;=49999),"45000 to 49999",D187&gt;=50000,"Greater than or equal to 50000")</f>
        <v>40000 to 44999</v>
      </c>
      <c r="V187" t="str" cm="1">
        <f t="array" ref="V187">_xlfn.IFS(OR(F187="canceled",F187="failed"),"unsuccessful",F187="successful","successful",F187="live","live")</f>
        <v>unsuccessful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5">
        <f t="shared" si="17"/>
        <v>0</v>
      </c>
      <c r="Q188" t="str">
        <f t="shared" si="15"/>
        <v>film &amp; video</v>
      </c>
      <c r="R188" t="str">
        <f t="shared" si="16"/>
        <v>drama</v>
      </c>
      <c r="S188" s="9">
        <f t="shared" si="13"/>
        <v>42797.833333333328</v>
      </c>
      <c r="T188" s="9">
        <f t="shared" si="14"/>
        <v>42767.812893518523</v>
      </c>
      <c r="U188" t="str" cm="1">
        <f t="array" ref="U188">_xlfn.IFS(D188&lt;1000,"Less than 1000",AND(D188&gt;=1000,D188&lt;=4999),"1000 to 4999",AND(D188&gt;=5000,D188&lt;=9999),"5000 to 9999",AND(D188&gt;=10000,D188&lt;=14999),"10000 to 14999",AND(D188&gt;=15000,D188&lt;=19999),"15000 to 19999",AND(D188&gt;=20000,D188&lt;=24999),"20000 to 24999",AND(D188&gt;=25000,D188&lt;=29999),"25000 to 29999",AND(D188&gt;=30000,D188&lt;=34999),"30000 to 34999",AND(D188&gt;=35000,D188&lt;=39999),"35000 to 39999",AND(D188&gt;=40000,D188&lt;=44999),"40000 to 44999",AND(D188&gt;=45000,D188&lt;=49999),"45000 to 49999",D188&gt;=50000,"Greater than or equal to 50000")</f>
        <v>5000 to 9999</v>
      </c>
      <c r="V188" t="str" cm="1">
        <f t="array" ref="V188">_xlfn.IFS(OR(F188="canceled",F188="failed"),"unsuccessful",F188="successful","successful",F188="live","live")</f>
        <v>unsuccessful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16</v>
      </c>
      <c r="P189" s="5">
        <f t="shared" si="17"/>
        <v>160</v>
      </c>
      <c r="Q189" t="str">
        <f t="shared" si="15"/>
        <v>film &amp; video</v>
      </c>
      <c r="R189" t="str">
        <f t="shared" si="16"/>
        <v>drama</v>
      </c>
      <c r="S189" s="9">
        <f t="shared" si="13"/>
        <v>42206.290972222225</v>
      </c>
      <c r="T189" s="9">
        <f t="shared" si="14"/>
        <v>42182.234456018516</v>
      </c>
      <c r="U189" t="str" cm="1">
        <f t="array" ref="U189">_xlfn.IFS(D189&lt;1000,"Less than 1000",AND(D189&gt;=1000,D189&lt;=4999),"1000 to 4999",AND(D189&gt;=5000,D189&lt;=9999),"5000 to 9999",AND(D189&gt;=10000,D189&lt;=14999),"10000 to 14999",AND(D189&gt;=15000,D189&lt;=19999),"15000 to 19999",AND(D189&gt;=20000,D189&lt;=24999),"20000 to 24999",AND(D189&gt;=25000,D189&lt;=29999),"25000 to 29999",AND(D189&gt;=30000,D189&lt;=34999),"30000 to 34999",AND(D189&gt;=35000,D189&lt;=39999),"35000 to 39999",AND(D189&gt;=40000,D189&lt;=44999),"40000 to 44999",AND(D189&gt;=45000,D189&lt;=49999),"45000 to 49999",D189&gt;=50000,"Greater than or equal to 50000")</f>
        <v>5000 to 9999</v>
      </c>
      <c r="V189" t="str" cm="1">
        <f t="array" ref="V189">_xlfn.IFS(OR(F189="canceled",F189="failed"),"unsuccessful",F189="successful","successful",F189="live","live")</f>
        <v>unsuccessful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5">
        <f t="shared" si="17"/>
        <v>0</v>
      </c>
      <c r="Q190" t="str">
        <f t="shared" si="15"/>
        <v>film &amp; video</v>
      </c>
      <c r="R190" t="str">
        <f t="shared" si="16"/>
        <v>drama</v>
      </c>
      <c r="S190" s="9">
        <f t="shared" si="13"/>
        <v>41887.18304398148</v>
      </c>
      <c r="T190" s="9">
        <f t="shared" si="14"/>
        <v>41857.18304398148</v>
      </c>
      <c r="U190" t="str" cm="1">
        <f t="array" ref="U190">_xlfn.IFS(D190&lt;1000,"Less than 1000",AND(D190&gt;=1000,D190&lt;=4999),"1000 to 4999",AND(D190&gt;=5000,D190&lt;=9999),"5000 to 9999",AND(D190&gt;=10000,D190&lt;=14999),"10000 to 14999",AND(D190&gt;=15000,D190&lt;=19999),"15000 to 19999",AND(D190&gt;=20000,D190&lt;=24999),"20000 to 24999",AND(D190&gt;=25000,D190&lt;=29999),"25000 to 29999",AND(D190&gt;=30000,D190&lt;=34999),"30000 to 34999",AND(D190&gt;=35000,D190&lt;=39999),"35000 to 39999",AND(D190&gt;=40000,D190&lt;=44999),"40000 to 44999",AND(D190&gt;=45000,D190&lt;=49999),"45000 to 49999",D190&gt;=50000,"Greater than or equal to 50000")</f>
        <v>1000 to 4999</v>
      </c>
      <c r="V190" t="str" cm="1">
        <f t="array" ref="V190">_xlfn.IFS(OR(F190="canceled",F190="failed"),"unsuccessful",F190="successful","successful",F190="live","live")</f>
        <v>unsuccessful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6.8999999999999992E-2</v>
      </c>
      <c r="P191" s="5">
        <f t="shared" si="17"/>
        <v>69</v>
      </c>
      <c r="Q191" t="str">
        <f t="shared" si="15"/>
        <v>film &amp; video</v>
      </c>
      <c r="R191" t="str">
        <f t="shared" si="16"/>
        <v>drama</v>
      </c>
      <c r="S191" s="9">
        <f t="shared" si="13"/>
        <v>42616.690706018519</v>
      </c>
      <c r="T191" s="9">
        <f t="shared" si="14"/>
        <v>42556.690706018519</v>
      </c>
      <c r="U191" t="str" cm="1">
        <f t="array" ref="U191">_xlfn.IFS(D191&lt;1000,"Less than 1000",AND(D191&gt;=1000,D191&lt;=4999),"1000 to 4999",AND(D191&gt;=5000,D191&lt;=9999),"5000 to 9999",AND(D191&gt;=10000,D191&lt;=14999),"10000 to 14999",AND(D191&gt;=15000,D191&lt;=19999),"15000 to 19999",AND(D191&gt;=20000,D191&lt;=24999),"20000 to 24999",AND(D191&gt;=25000,D191&lt;=29999),"25000 to 29999",AND(D191&gt;=30000,D191&lt;=34999),"30000 to 34999",AND(D191&gt;=35000,D191&lt;=39999),"35000 to 39999",AND(D191&gt;=40000,D191&lt;=44999),"40000 to 44999",AND(D191&gt;=45000,D191&lt;=49999),"45000 to 49999",D191&gt;=50000,"Greater than or equal to 50000")</f>
        <v>Greater than or equal to 50000</v>
      </c>
      <c r="V191" t="str" cm="1">
        <f t="array" ref="V191">_xlfn.IFS(OR(F191="canceled",F191="failed"),"unsuccessful",F191="successful","successful",F191="live","live")</f>
        <v>unsuccessful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0.41666666666666669</v>
      </c>
      <c r="P192" s="5">
        <f t="shared" si="17"/>
        <v>50</v>
      </c>
      <c r="Q192" t="str">
        <f t="shared" si="15"/>
        <v>film &amp; video</v>
      </c>
      <c r="R192" t="str">
        <f t="shared" si="16"/>
        <v>drama</v>
      </c>
      <c r="S192" s="9">
        <f t="shared" si="13"/>
        <v>42537.650995370372</v>
      </c>
      <c r="T192" s="9">
        <f t="shared" si="14"/>
        <v>42527.650995370372</v>
      </c>
      <c r="U192" t="str" cm="1">
        <f t="array" ref="U192">_xlfn.IFS(D192&lt;1000,"Less than 1000",AND(D192&gt;=1000,D192&lt;=4999),"1000 to 4999",AND(D192&gt;=5000,D192&lt;=9999),"5000 to 9999",AND(D192&gt;=10000,D192&lt;=14999),"10000 to 14999",AND(D192&gt;=15000,D192&lt;=19999),"15000 to 19999",AND(D192&gt;=20000,D192&lt;=24999),"20000 to 24999",AND(D192&gt;=25000,D192&lt;=29999),"25000 to 29999",AND(D192&gt;=30000,D192&lt;=34999),"30000 to 34999",AND(D192&gt;=35000,D192&lt;=39999),"35000 to 39999",AND(D192&gt;=40000,D192&lt;=44999),"40000 to 44999",AND(D192&gt;=45000,D192&lt;=49999),"45000 to 49999",D192&gt;=50000,"Greater than or equal to 50000")</f>
        <v>10000 to 14999</v>
      </c>
      <c r="V192" t="str" cm="1">
        <f t="array" ref="V192">_xlfn.IFS(OR(F192="canceled",F192="failed"),"unsuccessful",F192="successful","successful",F192="live","live")</f>
        <v>unsuccessful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5</v>
      </c>
      <c r="P193" s="5">
        <f t="shared" si="17"/>
        <v>83.333333333333329</v>
      </c>
      <c r="Q193" t="str">
        <f t="shared" si="15"/>
        <v>film &amp; video</v>
      </c>
      <c r="R193" t="str">
        <f t="shared" si="16"/>
        <v>drama</v>
      </c>
      <c r="S193" s="9">
        <f t="shared" si="13"/>
        <v>42279.441412037035</v>
      </c>
      <c r="T193" s="9">
        <f t="shared" si="14"/>
        <v>42239.441412037035</v>
      </c>
      <c r="U193" t="str" cm="1">
        <f t="array" ref="U193">_xlfn.IFS(D193&lt;1000,"Less than 1000",AND(D193&gt;=1000,D193&lt;=4999),"1000 to 4999",AND(D193&gt;=5000,D193&lt;=9999),"5000 to 9999",AND(D193&gt;=10000,D193&lt;=14999),"10000 to 14999",AND(D193&gt;=15000,D193&lt;=19999),"15000 to 19999",AND(D193&gt;=20000,D193&lt;=24999),"20000 to 24999",AND(D193&gt;=25000,D193&lt;=29999),"25000 to 29999",AND(D193&gt;=30000,D193&lt;=34999),"30000 to 34999",AND(D193&gt;=35000,D193&lt;=39999),"35000 to 39999",AND(D193&gt;=40000,D193&lt;=44999),"40000 to 44999",AND(D193&gt;=45000,D193&lt;=49999),"45000 to 49999",D193&gt;=50000,"Greater than or equal to 50000")</f>
        <v>5000 to 9999</v>
      </c>
      <c r="V193" t="str" cm="1">
        <f t="array" ref="V193">_xlfn.IFS(OR(F193="canceled",F193="failed"),"unsuccessful",F193="successful","successful",F193="live","live")</f>
        <v>unsuccessful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ref="O194:O257" si="18">(E194/D194)*100</f>
        <v>1.6999999999999999E-3</v>
      </c>
      <c r="P194" s="5">
        <f t="shared" si="17"/>
        <v>5.666666666666667</v>
      </c>
      <c r="Q194" t="str">
        <f t="shared" si="15"/>
        <v>film &amp; video</v>
      </c>
      <c r="R194" t="str">
        <f t="shared" si="16"/>
        <v>drama</v>
      </c>
      <c r="S194" s="9">
        <f t="shared" ref="S194:S257" si="19">(((I194/60)/60)/24)+DATE(1970,1,1)</f>
        <v>41929.792037037041</v>
      </c>
      <c r="T194" s="9">
        <f t="shared" ref="T194:T257" si="20">(((J194/60)/60)/24)+DATE(1970,1,1)</f>
        <v>41899.792037037041</v>
      </c>
      <c r="U194" t="str" cm="1">
        <f t="array" ref="U194">_xlfn.IFS(D194&lt;1000,"Less than 1000",AND(D194&gt;=1000,D194&lt;=4999),"1000 to 4999",AND(D194&gt;=5000,D194&lt;=9999),"5000 to 9999",AND(D194&gt;=10000,D194&lt;=14999),"10000 to 14999",AND(D194&gt;=15000,D194&lt;=19999),"15000 to 19999",AND(D194&gt;=20000,D194&lt;=24999),"20000 to 24999",AND(D194&gt;=25000,D194&lt;=29999),"25000 to 29999",AND(D194&gt;=30000,D194&lt;=34999),"30000 to 34999",AND(D194&gt;=35000,D194&lt;=39999),"35000 to 39999",AND(D194&gt;=40000,D194&lt;=44999),"40000 to 44999",AND(D194&gt;=45000,D194&lt;=49999),"45000 to 49999",D194&gt;=50000,"Greater than or equal to 50000")</f>
        <v>Greater than or equal to 50000</v>
      </c>
      <c r="V194" t="str" cm="1">
        <f t="array" ref="V194">_xlfn.IFS(OR(F194="canceled",F194="failed"),"unsuccessful",F194="successful","successful",F194="live","live")</f>
        <v>unsuccessful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8"/>
        <v>0</v>
      </c>
      <c r="P195" s="5">
        <f t="shared" si="17"/>
        <v>0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9">
        <f t="shared" si="19"/>
        <v>41971.976458333331</v>
      </c>
      <c r="T195" s="9">
        <f t="shared" si="20"/>
        <v>41911.934791666667</v>
      </c>
      <c r="U195" t="str" cm="1">
        <f t="array" ref="U195">_xlfn.IFS(D195&lt;1000,"Less than 1000",AND(D195&gt;=1000,D195&lt;=4999),"1000 to 4999",AND(D195&gt;=5000,D195&lt;=9999),"5000 to 9999",AND(D195&gt;=10000,D195&lt;=14999),"10000 to 14999",AND(D195&gt;=15000,D195&lt;=19999),"15000 to 19999",AND(D195&gt;=20000,D195&lt;=24999),"20000 to 24999",AND(D195&gt;=25000,D195&lt;=29999),"25000 to 29999",AND(D195&gt;=30000,D195&lt;=34999),"30000 to 34999",AND(D195&gt;=35000,D195&lt;=39999),"35000 to 39999",AND(D195&gt;=40000,D195&lt;=44999),"40000 to 44999",AND(D195&gt;=45000,D195&lt;=49999),"45000 to 49999",D195&gt;=50000,"Greater than or equal to 50000")</f>
        <v>1000 to 4999</v>
      </c>
      <c r="V195" t="str" cm="1">
        <f t="array" ref="V195">_xlfn.IFS(OR(F195="canceled",F195="failed"),"unsuccessful",F195="successful","successful",F195="live","live")</f>
        <v>unsuccessful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0.12</v>
      </c>
      <c r="P196" s="5">
        <f t="shared" ref="P196:P259" si="23">IFERROR(E196/L196,0)</f>
        <v>1</v>
      </c>
      <c r="Q196" t="str">
        <f t="shared" si="21"/>
        <v>film &amp; video</v>
      </c>
      <c r="R196" t="str">
        <f t="shared" si="22"/>
        <v>drama</v>
      </c>
      <c r="S196" s="9">
        <f t="shared" si="19"/>
        <v>42435.996886574074</v>
      </c>
      <c r="T196" s="9">
        <f t="shared" si="20"/>
        <v>42375.996886574074</v>
      </c>
      <c r="U196" t="str" cm="1">
        <f t="array" ref="U196">_xlfn.IFS(D196&lt;1000,"Less than 1000",AND(D196&gt;=1000,D196&lt;=4999),"1000 to 4999",AND(D196&gt;=5000,D196&lt;=9999),"5000 to 9999",AND(D196&gt;=10000,D196&lt;=14999),"10000 to 14999",AND(D196&gt;=15000,D196&lt;=19999),"15000 to 19999",AND(D196&gt;=20000,D196&lt;=24999),"20000 to 24999",AND(D196&gt;=25000,D196&lt;=29999),"25000 to 29999",AND(D196&gt;=30000,D196&lt;=34999),"30000 to 34999",AND(D196&gt;=35000,D196&lt;=39999),"35000 to 39999",AND(D196&gt;=40000,D196&lt;=44999),"40000 to 44999",AND(D196&gt;=45000,D196&lt;=49999),"45000 to 49999",D196&gt;=50000,"Greater than or equal to 50000")</f>
        <v>1000 to 4999</v>
      </c>
      <c r="V196" t="str" cm="1">
        <f t="array" ref="V196">_xlfn.IFS(OR(F196="canceled",F196="failed"),"unsuccessful",F196="successful","successful",F196="live","live")</f>
        <v>unsuccessful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5">
        <f t="shared" si="23"/>
        <v>0</v>
      </c>
      <c r="Q197" t="str">
        <f t="shared" si="21"/>
        <v>film &amp; video</v>
      </c>
      <c r="R197" t="str">
        <f t="shared" si="22"/>
        <v>drama</v>
      </c>
      <c r="S197" s="9">
        <f t="shared" si="19"/>
        <v>42195.67050925926</v>
      </c>
      <c r="T197" s="9">
        <f t="shared" si="20"/>
        <v>42135.67050925926</v>
      </c>
      <c r="U197" t="str" cm="1">
        <f t="array" ref="U197">_xlfn.IFS(D197&lt;1000,"Less than 1000",AND(D197&gt;=1000,D197&lt;=4999),"1000 to 4999",AND(D197&gt;=5000,D197&lt;=9999),"5000 to 9999",AND(D197&gt;=10000,D197&lt;=14999),"10000 to 14999",AND(D197&gt;=15000,D197&lt;=19999),"15000 to 19999",AND(D197&gt;=20000,D197&lt;=24999),"20000 to 24999",AND(D197&gt;=25000,D197&lt;=29999),"25000 to 29999",AND(D197&gt;=30000,D197&lt;=34999),"30000 to 34999",AND(D197&gt;=35000,D197&lt;=39999),"35000 to 39999",AND(D197&gt;=40000,D197&lt;=44999),"40000 to 44999",AND(D197&gt;=45000,D197&lt;=49999),"45000 to 49999",D197&gt;=50000,"Greater than or equal to 50000")</f>
        <v>Greater than or equal to 50000</v>
      </c>
      <c r="V197" t="str" cm="1">
        <f t="array" ref="V197">_xlfn.IFS(OR(F197="canceled",F197="failed"),"unsuccessful",F197="successful","successful",F197="live","live")</f>
        <v>unsuccessful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41.857142857142861</v>
      </c>
      <c r="P198" s="5">
        <f t="shared" si="23"/>
        <v>77.10526315789474</v>
      </c>
      <c r="Q198" t="str">
        <f t="shared" si="21"/>
        <v>film &amp; video</v>
      </c>
      <c r="R198" t="str">
        <f t="shared" si="22"/>
        <v>drama</v>
      </c>
      <c r="S198" s="9">
        <f t="shared" si="19"/>
        <v>42287.875</v>
      </c>
      <c r="T198" s="9">
        <f t="shared" si="20"/>
        <v>42259.542800925927</v>
      </c>
      <c r="U198" t="str" cm="1">
        <f t="array" ref="U198">_xlfn.IFS(D198&lt;1000,"Less than 1000",AND(D198&gt;=1000,D198&lt;=4999),"1000 to 4999",AND(D198&gt;=5000,D198&lt;=9999),"5000 to 9999",AND(D198&gt;=10000,D198&lt;=14999),"10000 to 14999",AND(D198&gt;=15000,D198&lt;=19999),"15000 to 19999",AND(D198&gt;=20000,D198&lt;=24999),"20000 to 24999",AND(D198&gt;=25000,D198&lt;=29999),"25000 to 29999",AND(D198&gt;=30000,D198&lt;=34999),"30000 to 34999",AND(D198&gt;=35000,D198&lt;=39999),"35000 to 39999",AND(D198&gt;=40000,D198&lt;=44999),"40000 to 44999",AND(D198&gt;=45000,D198&lt;=49999),"45000 to 49999",D198&gt;=50000,"Greater than or equal to 50000")</f>
        <v>1000 to 4999</v>
      </c>
      <c r="V198" t="str" cm="1">
        <f t="array" ref="V198">_xlfn.IFS(OR(F198="canceled",F198="failed"),"unsuccessful",F198="successful","successful",F198="live","live")</f>
        <v>unsuccessful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10.48</v>
      </c>
      <c r="P199" s="5">
        <f t="shared" si="23"/>
        <v>32.75</v>
      </c>
      <c r="Q199" t="str">
        <f t="shared" si="21"/>
        <v>film &amp; video</v>
      </c>
      <c r="R199" t="str">
        <f t="shared" si="22"/>
        <v>drama</v>
      </c>
      <c r="S199" s="9">
        <f t="shared" si="19"/>
        <v>42783.875</v>
      </c>
      <c r="T199" s="9">
        <f t="shared" si="20"/>
        <v>42741.848379629635</v>
      </c>
      <c r="U199" t="str" cm="1">
        <f t="array" ref="U199">_xlfn.IFS(D199&lt;1000,"Less than 1000",AND(D199&gt;=1000,D199&lt;=4999),"1000 to 4999",AND(D199&gt;=5000,D199&lt;=9999),"5000 to 9999",AND(D199&gt;=10000,D199&lt;=14999),"10000 to 14999",AND(D199&gt;=15000,D199&lt;=19999),"15000 to 19999",AND(D199&gt;=20000,D199&lt;=24999),"20000 to 24999",AND(D199&gt;=25000,D199&lt;=29999),"25000 to 29999",AND(D199&gt;=30000,D199&lt;=34999),"30000 to 34999",AND(D199&gt;=35000,D199&lt;=39999),"35000 to 39999",AND(D199&gt;=40000,D199&lt;=44999),"40000 to 44999",AND(D199&gt;=45000,D199&lt;=49999),"45000 to 49999",D199&gt;=50000,"Greater than or equal to 50000")</f>
        <v>1000 to 4999</v>
      </c>
      <c r="V199" t="str" cm="1">
        <f t="array" ref="V199">_xlfn.IFS(OR(F199="canceled",F199="failed"),"unsuccessful",F199="successful","successful",F199="live","live")</f>
        <v>unsuccessful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1.1159999999999999</v>
      </c>
      <c r="P200" s="5">
        <f t="shared" si="23"/>
        <v>46.5</v>
      </c>
      <c r="Q200" t="str">
        <f t="shared" si="21"/>
        <v>film &amp; video</v>
      </c>
      <c r="R200" t="str">
        <f t="shared" si="22"/>
        <v>drama</v>
      </c>
      <c r="S200" s="9">
        <f t="shared" si="19"/>
        <v>41917.383356481485</v>
      </c>
      <c r="T200" s="9">
        <f t="shared" si="20"/>
        <v>41887.383356481485</v>
      </c>
      <c r="U200" t="str" cm="1">
        <f t="array" ref="U200">_xlfn.IFS(D200&lt;1000,"Less than 1000",AND(D200&gt;=1000,D200&lt;=4999),"1000 to 4999",AND(D200&gt;=5000,D200&lt;=9999),"5000 to 9999",AND(D200&gt;=10000,D200&lt;=14999),"10000 to 14999",AND(D200&gt;=15000,D200&lt;=19999),"15000 to 19999",AND(D200&gt;=20000,D200&lt;=24999),"20000 to 24999",AND(D200&gt;=25000,D200&lt;=29999),"25000 to 29999",AND(D200&gt;=30000,D200&lt;=34999),"30000 to 34999",AND(D200&gt;=35000,D200&lt;=39999),"35000 to 39999",AND(D200&gt;=40000,D200&lt;=44999),"40000 to 44999",AND(D200&gt;=45000,D200&lt;=49999),"45000 to 49999",D200&gt;=50000,"Greater than or equal to 50000")</f>
        <v>25000 to 29999</v>
      </c>
      <c r="V200" t="str" cm="1">
        <f t="array" ref="V200">_xlfn.IFS(OR(F200="canceled",F200="failed"),"unsuccessful",F200="successful","successful",F200="live","live")</f>
        <v>unsuccessful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5">
        <f t="shared" si="23"/>
        <v>0</v>
      </c>
      <c r="Q201" t="str">
        <f t="shared" si="21"/>
        <v>film &amp; video</v>
      </c>
      <c r="R201" t="str">
        <f t="shared" si="22"/>
        <v>drama</v>
      </c>
      <c r="S201" s="9">
        <f t="shared" si="19"/>
        <v>42614.123865740738</v>
      </c>
      <c r="T201" s="9">
        <f t="shared" si="20"/>
        <v>42584.123865740738</v>
      </c>
      <c r="U201" t="str" cm="1">
        <f t="array" ref="U201">_xlfn.IFS(D201&lt;1000,"Less than 1000",AND(D201&gt;=1000,D201&lt;=4999),"1000 to 4999",AND(D201&gt;=5000,D201&lt;=9999),"5000 to 9999",AND(D201&gt;=10000,D201&lt;=14999),"10000 to 14999",AND(D201&gt;=15000,D201&lt;=19999),"15000 to 19999",AND(D201&gt;=20000,D201&lt;=24999),"20000 to 24999",AND(D201&gt;=25000,D201&lt;=29999),"25000 to 29999",AND(D201&gt;=30000,D201&lt;=34999),"30000 to 34999",AND(D201&gt;=35000,D201&lt;=39999),"35000 to 39999",AND(D201&gt;=40000,D201&lt;=44999),"40000 to 44999",AND(D201&gt;=45000,D201&lt;=49999),"45000 to 49999",D201&gt;=50000,"Greater than or equal to 50000")</f>
        <v>10000 to 14999</v>
      </c>
      <c r="V201" t="str" cm="1">
        <f t="array" ref="V201">_xlfn.IFS(OR(F201="canceled",F201="failed"),"unsuccessful",F201="successful","successful",F201="live","live")</f>
        <v>unsuccessful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26.192500000000003</v>
      </c>
      <c r="P202" s="5">
        <f t="shared" si="23"/>
        <v>87.308333333333337</v>
      </c>
      <c r="Q202" t="str">
        <f t="shared" si="21"/>
        <v>film &amp; video</v>
      </c>
      <c r="R202" t="str">
        <f t="shared" si="22"/>
        <v>drama</v>
      </c>
      <c r="S202" s="9">
        <f t="shared" si="19"/>
        <v>41897.083368055559</v>
      </c>
      <c r="T202" s="9">
        <f t="shared" si="20"/>
        <v>41867.083368055559</v>
      </c>
      <c r="U202" t="str" cm="1">
        <f t="array" ref="U202">_xlfn.IFS(D202&lt;1000,"Less than 1000",AND(D202&gt;=1000,D202&lt;=4999),"1000 to 4999",AND(D202&gt;=5000,D202&lt;=9999),"5000 to 9999",AND(D202&gt;=10000,D202&lt;=14999),"10000 to 14999",AND(D202&gt;=15000,D202&lt;=19999),"15000 to 19999",AND(D202&gt;=20000,D202&lt;=24999),"20000 to 24999",AND(D202&gt;=25000,D202&lt;=29999),"25000 to 29999",AND(D202&gt;=30000,D202&lt;=34999),"30000 to 34999",AND(D202&gt;=35000,D202&lt;=39999),"35000 to 39999",AND(D202&gt;=40000,D202&lt;=44999),"40000 to 44999",AND(D202&gt;=45000,D202&lt;=49999),"45000 to 49999",D202&gt;=50000,"Greater than or equal to 50000")</f>
        <v>5000 to 9999</v>
      </c>
      <c r="V202" t="str" cm="1">
        <f t="array" ref="V202">_xlfn.IFS(OR(F202="canceled",F202="failed"),"unsuccessful",F202="successful","successful",F202="live","live")</f>
        <v>unsuccessful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58.461538461538467</v>
      </c>
      <c r="P203" s="5">
        <f t="shared" si="23"/>
        <v>54.285714285714285</v>
      </c>
      <c r="Q203" t="str">
        <f t="shared" si="21"/>
        <v>film &amp; video</v>
      </c>
      <c r="R203" t="str">
        <f t="shared" si="22"/>
        <v>drama</v>
      </c>
      <c r="S203" s="9">
        <f t="shared" si="19"/>
        <v>42043.818622685183</v>
      </c>
      <c r="T203" s="9">
        <f t="shared" si="20"/>
        <v>42023.818622685183</v>
      </c>
      <c r="U203" t="str" cm="1">
        <f t="array" ref="U203">_xlfn.IFS(D203&lt;1000,"Less than 1000",AND(D203&gt;=1000,D203&lt;=4999),"1000 to 4999",AND(D203&gt;=5000,D203&lt;=9999),"5000 to 9999",AND(D203&gt;=10000,D203&lt;=14999),"10000 to 14999",AND(D203&gt;=15000,D203&lt;=19999),"15000 to 19999",AND(D203&gt;=20000,D203&lt;=24999),"20000 to 24999",AND(D203&gt;=25000,D203&lt;=29999),"25000 to 29999",AND(D203&gt;=30000,D203&lt;=34999),"30000 to 34999",AND(D203&gt;=35000,D203&lt;=39999),"35000 to 39999",AND(D203&gt;=40000,D203&lt;=44999),"40000 to 44999",AND(D203&gt;=45000,D203&lt;=49999),"45000 to 49999",D203&gt;=50000,"Greater than or equal to 50000")</f>
        <v>Less than 1000</v>
      </c>
      <c r="V203" t="str" cm="1">
        <f t="array" ref="V203">_xlfn.IFS(OR(F203="canceled",F203="failed"),"unsuccessful",F203="successful","successful",F203="live","live")</f>
        <v>unsuccessful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5">
        <f t="shared" si="23"/>
        <v>0</v>
      </c>
      <c r="Q204" t="str">
        <f t="shared" si="21"/>
        <v>film &amp; video</v>
      </c>
      <c r="R204" t="str">
        <f t="shared" si="22"/>
        <v>drama</v>
      </c>
      <c r="S204" s="9">
        <f t="shared" si="19"/>
        <v>42285.874305555553</v>
      </c>
      <c r="T204" s="9">
        <f t="shared" si="20"/>
        <v>42255.927824074075</v>
      </c>
      <c r="U204" t="str" cm="1">
        <f t="array" ref="U204">_xlfn.IFS(D204&lt;1000,"Less than 1000",AND(D204&gt;=1000,D204&lt;=4999),"1000 to 4999",AND(D204&gt;=5000,D204&lt;=9999),"5000 to 9999",AND(D204&gt;=10000,D204&lt;=14999),"10000 to 14999",AND(D204&gt;=15000,D204&lt;=19999),"15000 to 19999",AND(D204&gt;=20000,D204&lt;=24999),"20000 to 24999",AND(D204&gt;=25000,D204&lt;=29999),"25000 to 29999",AND(D204&gt;=30000,D204&lt;=34999),"30000 to 34999",AND(D204&gt;=35000,D204&lt;=39999),"35000 to 39999",AND(D204&gt;=40000,D204&lt;=44999),"40000 to 44999",AND(D204&gt;=45000,D204&lt;=49999),"45000 to 49999",D204&gt;=50000,"Greater than or equal to 50000")</f>
        <v>5000 to 9999</v>
      </c>
      <c r="V204" t="str" cm="1">
        <f t="array" ref="V204">_xlfn.IFS(OR(F204="canceled",F204="failed"),"unsuccessful",F204="successful","successful",F204="live","live")</f>
        <v>unsuccessful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29.84</v>
      </c>
      <c r="P205" s="5">
        <f t="shared" si="23"/>
        <v>93.25</v>
      </c>
      <c r="Q205" t="str">
        <f t="shared" si="21"/>
        <v>film &amp; video</v>
      </c>
      <c r="R205" t="str">
        <f t="shared" si="22"/>
        <v>drama</v>
      </c>
      <c r="S205" s="9">
        <f t="shared" si="19"/>
        <v>42033.847962962958</v>
      </c>
      <c r="T205" s="9">
        <f t="shared" si="20"/>
        <v>41973.847962962958</v>
      </c>
      <c r="U205" t="str" cm="1">
        <f t="array" ref="U205">_xlfn.IFS(D205&lt;1000,"Less than 1000",AND(D205&gt;=1000,D205&lt;=4999),"1000 to 4999",AND(D205&gt;=5000,D205&lt;=9999),"5000 to 9999",AND(D205&gt;=10000,D205&lt;=14999),"10000 to 14999",AND(D205&gt;=15000,D205&lt;=19999),"15000 to 19999",AND(D205&gt;=20000,D205&lt;=24999),"20000 to 24999",AND(D205&gt;=25000,D205&lt;=29999),"25000 to 29999",AND(D205&gt;=30000,D205&lt;=34999),"30000 to 34999",AND(D205&gt;=35000,D205&lt;=39999),"35000 to 39999",AND(D205&gt;=40000,D205&lt;=44999),"40000 to 44999",AND(D205&gt;=45000,D205&lt;=49999),"45000 to 49999",D205&gt;=50000,"Greater than or equal to 50000")</f>
        <v>1000 to 4999</v>
      </c>
      <c r="V205" t="str" cm="1">
        <f t="array" ref="V205">_xlfn.IFS(OR(F205="canceled",F205="failed"),"unsuccessful",F205="successful","successful",F205="live","live")</f>
        <v>unsuccessful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50.721666666666664</v>
      </c>
      <c r="P206" s="5">
        <f t="shared" si="23"/>
        <v>117.68368136117556</v>
      </c>
      <c r="Q206" t="str">
        <f t="shared" si="21"/>
        <v>film &amp; video</v>
      </c>
      <c r="R206" t="str">
        <f t="shared" si="22"/>
        <v>drama</v>
      </c>
      <c r="S206" s="9">
        <f t="shared" si="19"/>
        <v>42586.583368055552</v>
      </c>
      <c r="T206" s="9">
        <f t="shared" si="20"/>
        <v>42556.583368055552</v>
      </c>
      <c r="U206" t="str" cm="1">
        <f t="array" ref="U206">_xlfn.IFS(D206&lt;1000,"Less than 1000",AND(D206&gt;=1000,D206&lt;=4999),"1000 to 4999",AND(D206&gt;=5000,D206&lt;=9999),"5000 to 9999",AND(D206&gt;=10000,D206&lt;=14999),"10000 to 14999",AND(D206&gt;=15000,D206&lt;=19999),"15000 to 19999",AND(D206&gt;=20000,D206&lt;=24999),"20000 to 24999",AND(D206&gt;=25000,D206&lt;=29999),"25000 to 29999",AND(D206&gt;=30000,D206&lt;=34999),"30000 to 34999",AND(D206&gt;=35000,D206&lt;=39999),"35000 to 39999",AND(D206&gt;=40000,D206&lt;=44999),"40000 to 44999",AND(D206&gt;=45000,D206&lt;=49999),"45000 to 49999",D206&gt;=50000,"Greater than or equal to 50000")</f>
        <v>Greater than or equal to 50000</v>
      </c>
      <c r="V206" t="str" cm="1">
        <f t="array" ref="V206">_xlfn.IFS(OR(F206="canceled",F206="failed"),"unsuccessful",F206="successful","successful",F206="live","live")</f>
        <v>unsuccessful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16.25</v>
      </c>
      <c r="P207" s="5">
        <f t="shared" si="23"/>
        <v>76.470588235294116</v>
      </c>
      <c r="Q207" t="str">
        <f t="shared" si="21"/>
        <v>film &amp; video</v>
      </c>
      <c r="R207" t="str">
        <f t="shared" si="22"/>
        <v>drama</v>
      </c>
      <c r="S207" s="9">
        <f t="shared" si="19"/>
        <v>42283.632199074069</v>
      </c>
      <c r="T207" s="9">
        <f t="shared" si="20"/>
        <v>42248.632199074069</v>
      </c>
      <c r="U207" t="str" cm="1">
        <f t="array" ref="U207">_xlfn.IFS(D207&lt;1000,"Less than 1000",AND(D207&gt;=1000,D207&lt;=4999),"1000 to 4999",AND(D207&gt;=5000,D207&lt;=9999),"5000 to 9999",AND(D207&gt;=10000,D207&lt;=14999),"10000 to 14999",AND(D207&gt;=15000,D207&lt;=19999),"15000 to 19999",AND(D207&gt;=20000,D207&lt;=24999),"20000 to 24999",AND(D207&gt;=25000,D207&lt;=29999),"25000 to 29999",AND(D207&gt;=30000,D207&lt;=34999),"30000 to 34999",AND(D207&gt;=35000,D207&lt;=39999),"35000 to 39999",AND(D207&gt;=40000,D207&lt;=44999),"40000 to 44999",AND(D207&gt;=45000,D207&lt;=49999),"45000 to 49999",D207&gt;=50000,"Greater than or equal to 50000")</f>
        <v>5000 to 9999</v>
      </c>
      <c r="V207" t="str" cm="1">
        <f t="array" ref="V207">_xlfn.IFS(OR(F207="canceled",F207="failed"),"unsuccessful",F207="successful","successful",F207="live","live")</f>
        <v>unsuccessful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5">
        <f t="shared" si="23"/>
        <v>0</v>
      </c>
      <c r="Q208" t="str">
        <f t="shared" si="21"/>
        <v>film &amp; video</v>
      </c>
      <c r="R208" t="str">
        <f t="shared" si="22"/>
        <v>drama</v>
      </c>
      <c r="S208" s="9">
        <f t="shared" si="19"/>
        <v>42588.004432870366</v>
      </c>
      <c r="T208" s="9">
        <f t="shared" si="20"/>
        <v>42567.004432870366</v>
      </c>
      <c r="U208" t="str" cm="1">
        <f t="array" ref="U208">_xlfn.IFS(D208&lt;1000,"Less than 1000",AND(D208&gt;=1000,D208&lt;=4999),"1000 to 4999",AND(D208&gt;=5000,D208&lt;=9999),"5000 to 9999",AND(D208&gt;=10000,D208&lt;=14999),"10000 to 14999",AND(D208&gt;=15000,D208&lt;=19999),"15000 to 19999",AND(D208&gt;=20000,D208&lt;=24999),"20000 to 24999",AND(D208&gt;=25000,D208&lt;=29999),"25000 to 29999",AND(D208&gt;=30000,D208&lt;=34999),"30000 to 34999",AND(D208&gt;=35000,D208&lt;=39999),"35000 to 39999",AND(D208&gt;=40000,D208&lt;=44999),"40000 to 44999",AND(D208&gt;=45000,D208&lt;=49999),"45000 to 49999",D208&gt;=50000,"Greater than or equal to 50000")</f>
        <v>10000 to 14999</v>
      </c>
      <c r="V208" t="str" cm="1">
        <f t="array" ref="V208">_xlfn.IFS(OR(F208="canceled",F208="failed"),"unsuccessful",F208="successful","successful",F208="live","live")</f>
        <v>unsuccessful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15.214285714285714</v>
      </c>
      <c r="P209" s="5">
        <f t="shared" si="23"/>
        <v>163.84615384615384</v>
      </c>
      <c r="Q209" t="str">
        <f t="shared" si="21"/>
        <v>film &amp; video</v>
      </c>
      <c r="R209" t="str">
        <f t="shared" si="22"/>
        <v>drama</v>
      </c>
      <c r="S209" s="9">
        <f t="shared" si="19"/>
        <v>42008.197199074071</v>
      </c>
      <c r="T209" s="9">
        <f t="shared" si="20"/>
        <v>41978.197199074071</v>
      </c>
      <c r="U209" t="str" cm="1">
        <f t="array" ref="U209">_xlfn.IFS(D209&lt;1000,"Less than 1000",AND(D209&gt;=1000,D209&lt;=4999),"1000 to 4999",AND(D209&gt;=5000,D209&lt;=9999),"5000 to 9999",AND(D209&gt;=10000,D209&lt;=14999),"10000 to 14999",AND(D209&gt;=15000,D209&lt;=19999),"15000 to 19999",AND(D209&gt;=20000,D209&lt;=24999),"20000 to 24999",AND(D209&gt;=25000,D209&lt;=29999),"25000 to 29999",AND(D209&gt;=30000,D209&lt;=34999),"30000 to 34999",AND(D209&gt;=35000,D209&lt;=39999),"35000 to 39999",AND(D209&gt;=40000,D209&lt;=44999),"40000 to 44999",AND(D209&gt;=45000,D209&lt;=49999),"45000 to 49999",D209&gt;=50000,"Greater than or equal to 50000")</f>
        <v>10000 to 14999</v>
      </c>
      <c r="V209" t="str" cm="1">
        <f t="array" ref="V209">_xlfn.IFS(OR(F209="canceled",F209="failed"),"unsuccessful",F209="successful","successful",F209="live","live")</f>
        <v>unsuccessful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5">
        <f t="shared" si="23"/>
        <v>0</v>
      </c>
      <c r="Q210" t="str">
        <f t="shared" si="21"/>
        <v>film &amp; video</v>
      </c>
      <c r="R210" t="str">
        <f t="shared" si="22"/>
        <v>drama</v>
      </c>
      <c r="S210" s="9">
        <f t="shared" si="19"/>
        <v>41989.369988425926</v>
      </c>
      <c r="T210" s="9">
        <f t="shared" si="20"/>
        <v>41959.369988425926</v>
      </c>
      <c r="U210" t="str" cm="1">
        <f t="array" ref="U210">_xlfn.IFS(D210&lt;1000,"Less than 1000",AND(D210&gt;=1000,D210&lt;=4999),"1000 to 4999",AND(D210&gt;=5000,D210&lt;=9999),"5000 to 9999",AND(D210&gt;=10000,D210&lt;=14999),"10000 to 14999",AND(D210&gt;=15000,D210&lt;=19999),"15000 to 19999",AND(D210&gt;=20000,D210&lt;=24999),"20000 to 24999",AND(D210&gt;=25000,D210&lt;=29999),"25000 to 29999",AND(D210&gt;=30000,D210&lt;=34999),"30000 to 34999",AND(D210&gt;=35000,D210&lt;=39999),"35000 to 39999",AND(D210&gt;=40000,D210&lt;=44999),"40000 to 44999",AND(D210&gt;=45000,D210&lt;=49999),"45000 to 49999",D210&gt;=50000,"Greater than or equal to 50000")</f>
        <v>Greater than or equal to 50000</v>
      </c>
      <c r="V210" t="str" cm="1">
        <f t="array" ref="V210">_xlfn.IFS(OR(F210="canceled",F210="failed"),"unsuccessful",F210="successful","successful",F210="live","live")</f>
        <v>unsuccessful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5">
        <f t="shared" si="23"/>
        <v>0</v>
      </c>
      <c r="Q211" t="str">
        <f t="shared" si="21"/>
        <v>film &amp; video</v>
      </c>
      <c r="R211" t="str">
        <f t="shared" si="22"/>
        <v>drama</v>
      </c>
      <c r="S211" s="9">
        <f t="shared" si="19"/>
        <v>42195.922858796301</v>
      </c>
      <c r="T211" s="9">
        <f t="shared" si="20"/>
        <v>42165.922858796301</v>
      </c>
      <c r="U211" t="str" cm="1">
        <f t="array" ref="U211">_xlfn.IFS(D211&lt;1000,"Less than 1000",AND(D211&gt;=1000,D211&lt;=4999),"1000 to 4999",AND(D211&gt;=5000,D211&lt;=9999),"5000 to 9999",AND(D211&gt;=10000,D211&lt;=14999),"10000 to 14999",AND(D211&gt;=15000,D211&lt;=19999),"15000 to 19999",AND(D211&gt;=20000,D211&lt;=24999),"20000 to 24999",AND(D211&gt;=25000,D211&lt;=29999),"25000 to 29999",AND(D211&gt;=30000,D211&lt;=34999),"30000 to 34999",AND(D211&gt;=35000,D211&lt;=39999),"35000 to 39999",AND(D211&gt;=40000,D211&lt;=44999),"40000 to 44999",AND(D211&gt;=45000,D211&lt;=49999),"45000 to 49999",D211&gt;=50000,"Greater than or equal to 50000")</f>
        <v>25000 to 29999</v>
      </c>
      <c r="V211" t="str" cm="1">
        <f t="array" ref="V211">_xlfn.IFS(OR(F211="canceled",F211="failed"),"unsuccessful",F211="successful","successful",F211="live","live")</f>
        <v>unsuccessful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25.25</v>
      </c>
      <c r="P212" s="5">
        <f t="shared" si="23"/>
        <v>91.818181818181813</v>
      </c>
      <c r="Q212" t="str">
        <f t="shared" si="21"/>
        <v>film &amp; video</v>
      </c>
      <c r="R212" t="str">
        <f t="shared" si="22"/>
        <v>drama</v>
      </c>
      <c r="S212" s="9">
        <f t="shared" si="19"/>
        <v>42278.208333333328</v>
      </c>
      <c r="T212" s="9">
        <f t="shared" si="20"/>
        <v>42249.064722222218</v>
      </c>
      <c r="U212" t="str" cm="1">
        <f t="array" ref="U212">_xlfn.IFS(D212&lt;1000,"Less than 1000",AND(D212&gt;=1000,D212&lt;=4999),"1000 to 4999",AND(D212&gt;=5000,D212&lt;=9999),"5000 to 9999",AND(D212&gt;=10000,D212&lt;=14999),"10000 to 14999",AND(D212&gt;=15000,D212&lt;=19999),"15000 to 19999",AND(D212&gt;=20000,D212&lt;=24999),"20000 to 24999",AND(D212&gt;=25000,D212&lt;=29999),"25000 to 29999",AND(D212&gt;=30000,D212&lt;=34999),"30000 to 34999",AND(D212&gt;=35000,D212&lt;=39999),"35000 to 39999",AND(D212&gt;=40000,D212&lt;=44999),"40000 to 44999",AND(D212&gt;=45000,D212&lt;=49999),"45000 to 49999",D212&gt;=50000,"Greater than or equal to 50000")</f>
        <v>10000 to 14999</v>
      </c>
      <c r="V212" t="str" cm="1">
        <f t="array" ref="V212">_xlfn.IFS(OR(F212="canceled",F212="failed"),"unsuccessful",F212="successful","successful",F212="live","live")</f>
        <v>unsuccessful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44.6</v>
      </c>
      <c r="P213" s="5">
        <f t="shared" si="23"/>
        <v>185.83333333333334</v>
      </c>
      <c r="Q213" t="str">
        <f t="shared" si="21"/>
        <v>film &amp; video</v>
      </c>
      <c r="R213" t="str">
        <f t="shared" si="22"/>
        <v>drama</v>
      </c>
      <c r="S213" s="9">
        <f t="shared" si="19"/>
        <v>42266.159918981488</v>
      </c>
      <c r="T213" s="9">
        <f t="shared" si="20"/>
        <v>42236.159918981488</v>
      </c>
      <c r="U213" t="str" cm="1">
        <f t="array" ref="U213">_xlfn.IFS(D213&lt;1000,"Less than 1000",AND(D213&gt;=1000,D213&lt;=4999),"1000 to 4999",AND(D213&gt;=5000,D213&lt;=9999),"5000 to 9999",AND(D213&gt;=10000,D213&lt;=14999),"10000 to 14999",AND(D213&gt;=15000,D213&lt;=19999),"15000 to 19999",AND(D213&gt;=20000,D213&lt;=24999),"20000 to 24999",AND(D213&gt;=25000,D213&lt;=29999),"25000 to 29999",AND(D213&gt;=30000,D213&lt;=34999),"30000 to 34999",AND(D213&gt;=35000,D213&lt;=39999),"35000 to 39999",AND(D213&gt;=40000,D213&lt;=44999),"40000 to 44999",AND(D213&gt;=45000,D213&lt;=49999),"45000 to 49999",D213&gt;=50000,"Greater than or equal to 50000")</f>
        <v>5000 to 9999</v>
      </c>
      <c r="V213" t="str" cm="1">
        <f t="array" ref="V213">_xlfn.IFS(OR(F213="canceled",F213="failed"),"unsuccessful",F213="successful","successful",F213="live","live")</f>
        <v>unsuccessful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1.5873015873015872E-2</v>
      </c>
      <c r="P214" s="5">
        <f t="shared" si="23"/>
        <v>1</v>
      </c>
      <c r="Q214" t="str">
        <f t="shared" si="21"/>
        <v>film &amp; video</v>
      </c>
      <c r="R214" t="str">
        <f t="shared" si="22"/>
        <v>drama</v>
      </c>
      <c r="S214" s="9">
        <f t="shared" si="19"/>
        <v>42476.839351851857</v>
      </c>
      <c r="T214" s="9">
        <f t="shared" si="20"/>
        <v>42416.881018518514</v>
      </c>
      <c r="U214" t="str" cm="1">
        <f t="array" ref="U214">_xlfn.IFS(D214&lt;1000,"Less than 1000",AND(D214&gt;=1000,D214&lt;=4999),"1000 to 4999",AND(D214&gt;=5000,D214&lt;=9999),"5000 to 9999",AND(D214&gt;=10000,D214&lt;=14999),"10000 to 14999",AND(D214&gt;=15000,D214&lt;=19999),"15000 to 19999",AND(D214&gt;=20000,D214&lt;=24999),"20000 to 24999",AND(D214&gt;=25000,D214&lt;=29999),"25000 to 29999",AND(D214&gt;=30000,D214&lt;=34999),"30000 to 34999",AND(D214&gt;=35000,D214&lt;=39999),"35000 to 39999",AND(D214&gt;=40000,D214&lt;=44999),"40000 to 44999",AND(D214&gt;=45000,D214&lt;=49999),"45000 to 49999",D214&gt;=50000,"Greater than or equal to 50000")</f>
        <v>5000 to 9999</v>
      </c>
      <c r="V214" t="str" cm="1">
        <f t="array" ref="V214">_xlfn.IFS(OR(F214="canceled",F214="failed"),"unsuccessful",F214="successful","successful",F214="live","live")</f>
        <v>unsuccessful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0.04</v>
      </c>
      <c r="P215" s="5">
        <f t="shared" si="23"/>
        <v>20</v>
      </c>
      <c r="Q215" t="str">
        <f t="shared" si="21"/>
        <v>film &amp; video</v>
      </c>
      <c r="R215" t="str">
        <f t="shared" si="22"/>
        <v>drama</v>
      </c>
      <c r="S215" s="9">
        <f t="shared" si="19"/>
        <v>42232.587974537033</v>
      </c>
      <c r="T215" s="9">
        <f t="shared" si="20"/>
        <v>42202.594293981485</v>
      </c>
      <c r="U215" t="str" cm="1">
        <f t="array" ref="U215">_xlfn.IFS(D215&lt;1000,"Less than 1000",AND(D215&gt;=1000,D215&lt;=4999),"1000 to 4999",AND(D215&gt;=5000,D215&lt;=9999),"5000 to 9999",AND(D215&gt;=10000,D215&lt;=14999),"10000 to 14999",AND(D215&gt;=15000,D215&lt;=19999),"15000 to 19999",AND(D215&gt;=20000,D215&lt;=24999),"20000 to 24999",AND(D215&gt;=25000,D215&lt;=29999),"25000 to 29999",AND(D215&gt;=30000,D215&lt;=34999),"30000 to 34999",AND(D215&gt;=35000,D215&lt;=39999),"35000 to 39999",AND(D215&gt;=40000,D215&lt;=44999),"40000 to 44999",AND(D215&gt;=45000,D215&lt;=49999),"45000 to 49999",D215&gt;=50000,"Greater than or equal to 50000")</f>
        <v>Greater than or equal to 50000</v>
      </c>
      <c r="V215" t="str" cm="1">
        <f t="array" ref="V215">_xlfn.IFS(OR(F215="canceled",F215="failed"),"unsuccessful",F215="successful","successful",F215="live","live")</f>
        <v>unsuccessful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8.0000000000000002E-3</v>
      </c>
      <c r="P216" s="5">
        <f t="shared" si="23"/>
        <v>1</v>
      </c>
      <c r="Q216" t="str">
        <f t="shared" si="21"/>
        <v>film &amp; video</v>
      </c>
      <c r="R216" t="str">
        <f t="shared" si="22"/>
        <v>drama</v>
      </c>
      <c r="S216" s="9">
        <f t="shared" si="19"/>
        <v>42069.64061342593</v>
      </c>
      <c r="T216" s="9">
        <f t="shared" si="20"/>
        <v>42009.64061342593</v>
      </c>
      <c r="U216" t="str" cm="1">
        <f t="array" ref="U216">_xlfn.IFS(D216&lt;1000,"Less than 1000",AND(D216&gt;=1000,D216&lt;=4999),"1000 to 4999",AND(D216&gt;=5000,D216&lt;=9999),"5000 to 9999",AND(D216&gt;=10000,D216&lt;=14999),"10000 to 14999",AND(D216&gt;=15000,D216&lt;=19999),"15000 to 19999",AND(D216&gt;=20000,D216&lt;=24999),"20000 to 24999",AND(D216&gt;=25000,D216&lt;=29999),"25000 to 29999",AND(D216&gt;=30000,D216&lt;=34999),"30000 to 34999",AND(D216&gt;=35000,D216&lt;=39999),"35000 to 39999",AND(D216&gt;=40000,D216&lt;=44999),"40000 to 44999",AND(D216&gt;=45000,D216&lt;=49999),"45000 to 49999",D216&gt;=50000,"Greater than or equal to 50000")</f>
        <v>10000 to 14999</v>
      </c>
      <c r="V216" t="str" cm="1">
        <f t="array" ref="V216">_xlfn.IFS(OR(F216="canceled",F216="failed"),"unsuccessful",F216="successful","successful",F216="live","live")</f>
        <v>unsuccessful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0.22727272727272727</v>
      </c>
      <c r="P217" s="5">
        <f t="shared" si="23"/>
        <v>10</v>
      </c>
      <c r="Q217" t="str">
        <f t="shared" si="21"/>
        <v>film &amp; video</v>
      </c>
      <c r="R217" t="str">
        <f t="shared" si="22"/>
        <v>drama</v>
      </c>
      <c r="S217" s="9">
        <f t="shared" si="19"/>
        <v>42417.999305555553</v>
      </c>
      <c r="T217" s="9">
        <f t="shared" si="20"/>
        <v>42375.230115740742</v>
      </c>
      <c r="U217" t="str" cm="1">
        <f t="array" ref="U217">_xlfn.IFS(D217&lt;1000,"Less than 1000",AND(D217&gt;=1000,D217&lt;=4999),"1000 to 4999",AND(D217&gt;=5000,D217&lt;=9999),"5000 to 9999",AND(D217&gt;=10000,D217&lt;=14999),"10000 to 14999",AND(D217&gt;=15000,D217&lt;=19999),"15000 to 19999",AND(D217&gt;=20000,D217&lt;=24999),"20000 to 24999",AND(D217&gt;=25000,D217&lt;=29999),"25000 to 29999",AND(D217&gt;=30000,D217&lt;=34999),"30000 to 34999",AND(D217&gt;=35000,D217&lt;=39999),"35000 to 39999",AND(D217&gt;=40000,D217&lt;=44999),"40000 to 44999",AND(D217&gt;=45000,D217&lt;=49999),"45000 to 49999",D217&gt;=50000,"Greater than or equal to 50000")</f>
        <v>1000 to 4999</v>
      </c>
      <c r="V217" t="str" cm="1">
        <f t="array" ref="V217">_xlfn.IFS(OR(F217="canceled",F217="failed"),"unsuccessful",F217="successful","successful",F217="live","live")</f>
        <v>unsuccessful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55.698440000000005</v>
      </c>
      <c r="P218" s="5">
        <f t="shared" si="23"/>
        <v>331.53833333333336</v>
      </c>
      <c r="Q218" t="str">
        <f t="shared" si="21"/>
        <v>film &amp; video</v>
      </c>
      <c r="R218" t="str">
        <f t="shared" si="22"/>
        <v>drama</v>
      </c>
      <c r="S218" s="9">
        <f t="shared" si="19"/>
        <v>42116.917094907403</v>
      </c>
      <c r="T218" s="9">
        <f t="shared" si="20"/>
        <v>42066.958761574075</v>
      </c>
      <c r="U218" t="str" cm="1">
        <f t="array" ref="U218">_xlfn.IFS(D218&lt;1000,"Less than 1000",AND(D218&gt;=1000,D218&lt;=4999),"1000 to 4999",AND(D218&gt;=5000,D218&lt;=9999),"5000 to 9999",AND(D218&gt;=10000,D218&lt;=14999),"10000 to 14999",AND(D218&gt;=15000,D218&lt;=19999),"15000 to 19999",AND(D218&gt;=20000,D218&lt;=24999),"20000 to 24999",AND(D218&gt;=25000,D218&lt;=29999),"25000 to 29999",AND(D218&gt;=30000,D218&lt;=34999),"30000 to 34999",AND(D218&gt;=35000,D218&lt;=39999),"35000 to 39999",AND(D218&gt;=40000,D218&lt;=44999),"40000 to 44999",AND(D218&gt;=45000,D218&lt;=49999),"45000 to 49999",D218&gt;=50000,"Greater than or equal to 50000")</f>
        <v>Greater than or equal to 50000</v>
      </c>
      <c r="V218" t="str" cm="1">
        <f t="array" ref="V218">_xlfn.IFS(OR(F218="canceled",F218="failed"),"unsuccessful",F218="successful","successful",F218="live","live")</f>
        <v>unsuccessful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11.943</v>
      </c>
      <c r="P219" s="5">
        <f t="shared" si="23"/>
        <v>314.28947368421052</v>
      </c>
      <c r="Q219" t="str">
        <f t="shared" si="21"/>
        <v>film &amp; video</v>
      </c>
      <c r="R219" t="str">
        <f t="shared" si="22"/>
        <v>drama</v>
      </c>
      <c r="S219" s="9">
        <f t="shared" si="19"/>
        <v>42001.64061342593</v>
      </c>
      <c r="T219" s="9">
        <f t="shared" si="20"/>
        <v>41970.64061342593</v>
      </c>
      <c r="U219" t="str" cm="1">
        <f t="array" ref="U219">_xlfn.IFS(D219&lt;1000,"Less than 1000",AND(D219&gt;=1000,D219&lt;=4999),"1000 to 4999",AND(D219&gt;=5000,D219&lt;=9999),"5000 to 9999",AND(D219&gt;=10000,D219&lt;=14999),"10000 to 14999",AND(D219&gt;=15000,D219&lt;=19999),"15000 to 19999",AND(D219&gt;=20000,D219&lt;=24999),"20000 to 24999",AND(D219&gt;=25000,D219&lt;=29999),"25000 to 29999",AND(D219&gt;=30000,D219&lt;=34999),"30000 to 34999",AND(D219&gt;=35000,D219&lt;=39999),"35000 to 39999",AND(D219&gt;=40000,D219&lt;=44999),"40000 to 44999",AND(D219&gt;=45000,D219&lt;=49999),"45000 to 49999",D219&gt;=50000,"Greater than or equal to 50000")</f>
        <v>Greater than or equal to 50000</v>
      </c>
      <c r="V219" t="str" cm="1">
        <f t="array" ref="V219">_xlfn.IFS(OR(F219="canceled",F219="failed"),"unsuccessful",F219="successful","successful",F219="live","live")</f>
        <v>unsuccessful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2</v>
      </c>
      <c r="P220" s="5">
        <f t="shared" si="23"/>
        <v>100</v>
      </c>
      <c r="Q220" t="str">
        <f t="shared" si="21"/>
        <v>film &amp; video</v>
      </c>
      <c r="R220" t="str">
        <f t="shared" si="22"/>
        <v>drama</v>
      </c>
      <c r="S220" s="9">
        <f t="shared" si="19"/>
        <v>42139.628344907411</v>
      </c>
      <c r="T220" s="9">
        <f t="shared" si="20"/>
        <v>42079.628344907411</v>
      </c>
      <c r="U220" t="str" cm="1">
        <f t="array" ref="U220">_xlfn.IFS(D220&lt;1000,"Less than 1000",AND(D220&gt;=1000,D220&lt;=4999),"1000 to 4999",AND(D220&gt;=5000,D220&lt;=9999),"5000 to 9999",AND(D220&gt;=10000,D220&lt;=14999),"10000 to 14999",AND(D220&gt;=15000,D220&lt;=19999),"15000 to 19999",AND(D220&gt;=20000,D220&lt;=24999),"20000 to 24999",AND(D220&gt;=25000,D220&lt;=29999),"25000 to 29999",AND(D220&gt;=30000,D220&lt;=34999),"30000 to 34999",AND(D220&gt;=35000,D220&lt;=39999),"35000 to 39999",AND(D220&gt;=40000,D220&lt;=44999),"40000 to 44999",AND(D220&gt;=45000,D220&lt;=49999),"45000 to 49999",D220&gt;=50000,"Greater than or equal to 50000")</f>
        <v>5000 to 9999</v>
      </c>
      <c r="V220" t="str" cm="1">
        <f t="array" ref="V220">_xlfn.IFS(OR(F220="canceled",F220="failed"),"unsuccessful",F220="successful","successful",F220="live","live")</f>
        <v>unsuccessful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17.630000000000003</v>
      </c>
      <c r="P221" s="5">
        <f t="shared" si="23"/>
        <v>115.98684210526316</v>
      </c>
      <c r="Q221" t="str">
        <f t="shared" si="21"/>
        <v>film &amp; video</v>
      </c>
      <c r="R221" t="str">
        <f t="shared" si="22"/>
        <v>drama</v>
      </c>
      <c r="S221" s="9">
        <f t="shared" si="19"/>
        <v>42461.290972222225</v>
      </c>
      <c r="T221" s="9">
        <f t="shared" si="20"/>
        <v>42429.326678240745</v>
      </c>
      <c r="U221" t="str" cm="1">
        <f t="array" ref="U221">_xlfn.IFS(D221&lt;1000,"Less than 1000",AND(D221&gt;=1000,D221&lt;=4999),"1000 to 4999",AND(D221&gt;=5000,D221&lt;=9999),"5000 to 9999",AND(D221&gt;=10000,D221&lt;=14999),"10000 to 14999",AND(D221&gt;=15000,D221&lt;=19999),"15000 to 19999",AND(D221&gt;=20000,D221&lt;=24999),"20000 to 24999",AND(D221&gt;=25000,D221&lt;=29999),"25000 to 29999",AND(D221&gt;=30000,D221&lt;=34999),"30000 to 34999",AND(D221&gt;=35000,D221&lt;=39999),"35000 to 39999",AND(D221&gt;=40000,D221&lt;=44999),"40000 to 44999",AND(D221&gt;=45000,D221&lt;=49999),"45000 to 49999",D221&gt;=50000,"Greater than or equal to 50000")</f>
        <v>Greater than or equal to 50000</v>
      </c>
      <c r="V221" t="str" cm="1">
        <f t="array" ref="V221">_xlfn.IFS(OR(F221="canceled",F221="failed"),"unsuccessful",F221="successful","successful",F221="live","live")</f>
        <v>unsuccessful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0.72</v>
      </c>
      <c r="P222" s="5">
        <f t="shared" si="23"/>
        <v>120</v>
      </c>
      <c r="Q222" t="str">
        <f t="shared" si="21"/>
        <v>film &amp; video</v>
      </c>
      <c r="R222" t="str">
        <f t="shared" si="22"/>
        <v>drama</v>
      </c>
      <c r="S222" s="9">
        <f t="shared" si="19"/>
        <v>42236.837499999994</v>
      </c>
      <c r="T222" s="9">
        <f t="shared" si="20"/>
        <v>42195.643865740742</v>
      </c>
      <c r="U222" t="str" cm="1">
        <f t="array" ref="U222">_xlfn.IFS(D222&lt;1000,"Less than 1000",AND(D222&gt;=1000,D222&lt;=4999),"1000 to 4999",AND(D222&gt;=5000,D222&lt;=9999),"5000 to 9999",AND(D222&gt;=10000,D222&lt;=14999),"10000 to 14999",AND(D222&gt;=15000,D222&lt;=19999),"15000 to 19999",AND(D222&gt;=20000,D222&lt;=24999),"20000 to 24999",AND(D222&gt;=25000,D222&lt;=29999),"25000 to 29999",AND(D222&gt;=30000,D222&lt;=34999),"30000 to 34999",AND(D222&gt;=35000,D222&lt;=39999),"35000 to 39999",AND(D222&gt;=40000,D222&lt;=44999),"40000 to 44999",AND(D222&gt;=45000,D222&lt;=49999),"45000 to 49999",D222&gt;=50000,"Greater than or equal to 50000")</f>
        <v>Greater than or equal to 50000</v>
      </c>
      <c r="V222" t="str" cm="1">
        <f t="array" ref="V222">_xlfn.IFS(OR(F222="canceled",F222="failed"),"unsuccessful",F222="successful","successful",F222="live","live")</f>
        <v>unsuccessful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5">
        <f t="shared" si="23"/>
        <v>0</v>
      </c>
      <c r="Q223" t="str">
        <f t="shared" si="21"/>
        <v>film &amp; video</v>
      </c>
      <c r="R223" t="str">
        <f t="shared" si="22"/>
        <v>drama</v>
      </c>
      <c r="S223" s="9">
        <f t="shared" si="19"/>
        <v>42091.79587962963</v>
      </c>
      <c r="T223" s="9">
        <f t="shared" si="20"/>
        <v>42031.837546296301</v>
      </c>
      <c r="U223" t="str" cm="1">
        <f t="array" ref="U223">_xlfn.IFS(D223&lt;1000,"Less than 1000",AND(D223&gt;=1000,D223&lt;=4999),"1000 to 4999",AND(D223&gt;=5000,D223&lt;=9999),"5000 to 9999",AND(D223&gt;=10000,D223&lt;=14999),"10000 to 14999",AND(D223&gt;=15000,D223&lt;=19999),"15000 to 19999",AND(D223&gt;=20000,D223&lt;=24999),"20000 to 24999",AND(D223&gt;=25000,D223&lt;=29999),"25000 to 29999",AND(D223&gt;=30000,D223&lt;=34999),"30000 to 34999",AND(D223&gt;=35000,D223&lt;=39999),"35000 to 39999",AND(D223&gt;=40000,D223&lt;=44999),"40000 to 44999",AND(D223&gt;=45000,D223&lt;=49999),"45000 to 49999",D223&gt;=50000,"Greater than or equal to 50000")</f>
        <v>Greater than or equal to 50000</v>
      </c>
      <c r="V223" t="str" cm="1">
        <f t="array" ref="V223">_xlfn.IFS(OR(F223="canceled",F223="failed"),"unsuccessful",F223="successful","successful",F223="live","live")</f>
        <v>unsuccessful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13</v>
      </c>
      <c r="P224" s="5">
        <f t="shared" si="23"/>
        <v>65</v>
      </c>
      <c r="Q224" t="str">
        <f t="shared" si="21"/>
        <v>film &amp; video</v>
      </c>
      <c r="R224" t="str">
        <f t="shared" si="22"/>
        <v>drama</v>
      </c>
      <c r="S224" s="9">
        <f t="shared" si="19"/>
        <v>42090.110416666663</v>
      </c>
      <c r="T224" s="9">
        <f t="shared" si="20"/>
        <v>42031.769884259258</v>
      </c>
      <c r="U224" t="str" cm="1">
        <f t="array" ref="U224">_xlfn.IFS(D224&lt;1000,"Less than 1000",AND(D224&gt;=1000,D224&lt;=4999),"1000 to 4999",AND(D224&gt;=5000,D224&lt;=9999),"5000 to 9999",AND(D224&gt;=10000,D224&lt;=14999),"10000 to 14999",AND(D224&gt;=15000,D224&lt;=19999),"15000 to 19999",AND(D224&gt;=20000,D224&lt;=24999),"20000 to 24999",AND(D224&gt;=25000,D224&lt;=29999),"25000 to 29999",AND(D224&gt;=30000,D224&lt;=34999),"30000 to 34999",AND(D224&gt;=35000,D224&lt;=39999),"35000 to 39999",AND(D224&gt;=40000,D224&lt;=44999),"40000 to 44999",AND(D224&gt;=45000,D224&lt;=49999),"45000 to 49999",D224&gt;=50000,"Greater than or equal to 50000")</f>
        <v>1000 to 4999</v>
      </c>
      <c r="V224" t="str" cm="1">
        <f t="array" ref="V224">_xlfn.IFS(OR(F224="canceled",F224="failed"),"unsuccessful",F224="successful","successful",F224="live","live")</f>
        <v>unsuccessful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5">
        <f t="shared" si="23"/>
        <v>0</v>
      </c>
      <c r="Q225" t="str">
        <f t="shared" si="21"/>
        <v>film &amp; video</v>
      </c>
      <c r="R225" t="str">
        <f t="shared" si="22"/>
        <v>drama</v>
      </c>
      <c r="S225" s="9">
        <f t="shared" si="19"/>
        <v>42512.045138888891</v>
      </c>
      <c r="T225" s="9">
        <f t="shared" si="20"/>
        <v>42482.048032407409</v>
      </c>
      <c r="U225" t="str" cm="1">
        <f t="array" ref="U225">_xlfn.IFS(D225&lt;1000,"Less than 1000",AND(D225&gt;=1000,D225&lt;=4999),"1000 to 4999",AND(D225&gt;=5000,D225&lt;=9999),"5000 to 9999",AND(D225&gt;=10000,D225&lt;=14999),"10000 to 14999",AND(D225&gt;=15000,D225&lt;=19999),"15000 to 19999",AND(D225&gt;=20000,D225&lt;=24999),"20000 to 24999",AND(D225&gt;=25000,D225&lt;=29999),"25000 to 29999",AND(D225&gt;=30000,D225&lt;=34999),"30000 to 34999",AND(D225&gt;=35000,D225&lt;=39999),"35000 to 39999",AND(D225&gt;=40000,D225&lt;=44999),"40000 to 44999",AND(D225&gt;=45000,D225&lt;=49999),"45000 to 49999",D225&gt;=50000,"Greater than or equal to 50000")</f>
        <v>Greater than or equal to 50000</v>
      </c>
      <c r="V225" t="str" cm="1">
        <f t="array" ref="V225">_xlfn.IFS(OR(F225="canceled",F225="failed"),"unsuccessful",F225="successful","successful",F225="live","live")</f>
        <v>unsuccessful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5">
        <f t="shared" si="23"/>
        <v>0</v>
      </c>
      <c r="Q226" t="str">
        <f t="shared" si="21"/>
        <v>film &amp; video</v>
      </c>
      <c r="R226" t="str">
        <f t="shared" si="22"/>
        <v>drama</v>
      </c>
      <c r="S226" s="9">
        <f t="shared" si="19"/>
        <v>42195.235254629632</v>
      </c>
      <c r="T226" s="9">
        <f t="shared" si="20"/>
        <v>42135.235254629632</v>
      </c>
      <c r="U226" t="str" cm="1">
        <f t="array" ref="U226">_xlfn.IFS(D226&lt;1000,"Less than 1000",AND(D226&gt;=1000,D226&lt;=4999),"1000 to 4999",AND(D226&gt;=5000,D226&lt;=9999),"5000 to 9999",AND(D226&gt;=10000,D226&lt;=14999),"10000 to 14999",AND(D226&gt;=15000,D226&lt;=19999),"15000 to 19999",AND(D226&gt;=20000,D226&lt;=24999),"20000 to 24999",AND(D226&gt;=25000,D226&lt;=29999),"25000 to 29999",AND(D226&gt;=30000,D226&lt;=34999),"30000 to 34999",AND(D226&gt;=35000,D226&lt;=39999),"35000 to 39999",AND(D226&gt;=40000,D226&lt;=44999),"40000 to 44999",AND(D226&gt;=45000,D226&lt;=49999),"45000 to 49999",D226&gt;=50000,"Greater than or equal to 50000")</f>
        <v>Greater than or equal to 50000</v>
      </c>
      <c r="V226" t="str" cm="1">
        <f t="array" ref="V226">_xlfn.IFS(OR(F226="canceled",F226="failed"),"unsuccessful",F226="successful","successful",F226="live","live")</f>
        <v>unsuccessful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5">
        <f t="shared" si="23"/>
        <v>0</v>
      </c>
      <c r="Q227" t="str">
        <f t="shared" si="21"/>
        <v>film &amp; video</v>
      </c>
      <c r="R227" t="str">
        <f t="shared" si="22"/>
        <v>drama</v>
      </c>
      <c r="S227" s="9">
        <f t="shared" si="19"/>
        <v>42468.919606481482</v>
      </c>
      <c r="T227" s="9">
        <f t="shared" si="20"/>
        <v>42438.961273148147</v>
      </c>
      <c r="U227" t="str" cm="1">
        <f t="array" ref="U227">_xlfn.IFS(D227&lt;1000,"Less than 1000",AND(D227&gt;=1000,D227&lt;=4999),"1000 to 4999",AND(D227&gt;=5000,D227&lt;=9999),"5000 to 9999",AND(D227&gt;=10000,D227&lt;=14999),"10000 to 14999",AND(D227&gt;=15000,D227&lt;=19999),"15000 to 19999",AND(D227&gt;=20000,D227&lt;=24999),"20000 to 24999",AND(D227&gt;=25000,D227&lt;=29999),"25000 to 29999",AND(D227&gt;=30000,D227&lt;=34999),"30000 to 34999",AND(D227&gt;=35000,D227&lt;=39999),"35000 to 39999",AND(D227&gt;=40000,D227&lt;=44999),"40000 to 44999",AND(D227&gt;=45000,D227&lt;=49999),"45000 to 49999",D227&gt;=50000,"Greater than or equal to 50000")</f>
        <v>Less than 1000</v>
      </c>
      <c r="V227" t="str" cm="1">
        <f t="array" ref="V227">_xlfn.IFS(OR(F227="canceled",F227="failed"),"unsuccessful",F227="successful","successful",F227="live","live")</f>
        <v>unsuccessful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0.86206896551724133</v>
      </c>
      <c r="P228" s="5">
        <f t="shared" si="23"/>
        <v>125</v>
      </c>
      <c r="Q228" t="str">
        <f t="shared" si="21"/>
        <v>film &amp; video</v>
      </c>
      <c r="R228" t="str">
        <f t="shared" si="22"/>
        <v>drama</v>
      </c>
      <c r="S228" s="9">
        <f t="shared" si="19"/>
        <v>42155.395138888889</v>
      </c>
      <c r="T228" s="9">
        <f t="shared" si="20"/>
        <v>42106.666018518517</v>
      </c>
      <c r="U228" t="str" cm="1">
        <f t="array" ref="U228">_xlfn.IFS(D228&lt;1000,"Less than 1000",AND(D228&gt;=1000,D228&lt;=4999),"1000 to 4999",AND(D228&gt;=5000,D228&lt;=9999),"5000 to 9999",AND(D228&gt;=10000,D228&lt;=14999),"10000 to 14999",AND(D228&gt;=15000,D228&lt;=19999),"15000 to 19999",AND(D228&gt;=20000,D228&lt;=24999),"20000 to 24999",AND(D228&gt;=25000,D228&lt;=29999),"25000 to 29999",AND(D228&gt;=30000,D228&lt;=34999),"30000 to 34999",AND(D228&gt;=35000,D228&lt;=39999),"35000 to 39999",AND(D228&gt;=40000,D228&lt;=44999),"40000 to 44999",AND(D228&gt;=45000,D228&lt;=49999),"45000 to 49999",D228&gt;=50000,"Greater than or equal to 50000")</f>
        <v>25000 to 29999</v>
      </c>
      <c r="V228" t="str" cm="1">
        <f t="array" ref="V228">_xlfn.IFS(OR(F228="canceled",F228="failed"),"unsuccessful",F228="successful","successful",F228="live","live")</f>
        <v>unsuccessful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5">
        <f t="shared" si="23"/>
        <v>0</v>
      </c>
      <c r="Q229" t="str">
        <f t="shared" si="21"/>
        <v>film &amp; video</v>
      </c>
      <c r="R229" t="str">
        <f t="shared" si="22"/>
        <v>drama</v>
      </c>
      <c r="S229" s="9">
        <f t="shared" si="19"/>
        <v>42194.893993055557</v>
      </c>
      <c r="T229" s="9">
        <f t="shared" si="20"/>
        <v>42164.893993055557</v>
      </c>
      <c r="U229" t="str" cm="1">
        <f t="array" ref="U229">_xlfn.IFS(D229&lt;1000,"Less than 1000",AND(D229&gt;=1000,D229&lt;=4999),"1000 to 4999",AND(D229&gt;=5000,D229&lt;=9999),"5000 to 9999",AND(D229&gt;=10000,D229&lt;=14999),"10000 to 14999",AND(D229&gt;=15000,D229&lt;=19999),"15000 to 19999",AND(D229&gt;=20000,D229&lt;=24999),"20000 to 24999",AND(D229&gt;=25000,D229&lt;=29999),"25000 to 29999",AND(D229&gt;=30000,D229&lt;=34999),"30000 to 34999",AND(D229&gt;=35000,D229&lt;=39999),"35000 to 39999",AND(D229&gt;=40000,D229&lt;=44999),"40000 to 44999",AND(D229&gt;=45000,D229&lt;=49999),"45000 to 49999",D229&gt;=50000,"Greater than or equal to 50000")</f>
        <v>25000 to 29999</v>
      </c>
      <c r="V229" t="str" cm="1">
        <f t="array" ref="V229">_xlfn.IFS(OR(F229="canceled",F229="failed"),"unsuccessful",F229="successful","successful",F229="live","live")</f>
        <v>unsuccessful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5">
        <f t="shared" si="23"/>
        <v>0</v>
      </c>
      <c r="Q230" t="str">
        <f t="shared" si="21"/>
        <v>film &amp; video</v>
      </c>
      <c r="R230" t="str">
        <f t="shared" si="22"/>
        <v>drama</v>
      </c>
      <c r="S230" s="9">
        <f t="shared" si="19"/>
        <v>42156.686400462961</v>
      </c>
      <c r="T230" s="9">
        <f t="shared" si="20"/>
        <v>42096.686400462961</v>
      </c>
      <c r="U230" t="str" cm="1">
        <f t="array" ref="U230">_xlfn.IFS(D230&lt;1000,"Less than 1000",AND(D230&gt;=1000,D230&lt;=4999),"1000 to 4999",AND(D230&gt;=5000,D230&lt;=9999),"5000 to 9999",AND(D230&gt;=10000,D230&lt;=14999),"10000 to 14999",AND(D230&gt;=15000,D230&lt;=19999),"15000 to 19999",AND(D230&gt;=20000,D230&lt;=24999),"20000 to 24999",AND(D230&gt;=25000,D230&lt;=29999),"25000 to 29999",AND(D230&gt;=30000,D230&lt;=34999),"30000 to 34999",AND(D230&gt;=35000,D230&lt;=39999),"35000 to 39999",AND(D230&gt;=40000,D230&lt;=44999),"40000 to 44999",AND(D230&gt;=45000,D230&lt;=49999),"45000 to 49999",D230&gt;=50000,"Greater than or equal to 50000")</f>
        <v>5000 to 9999</v>
      </c>
      <c r="V230" t="str" cm="1">
        <f t="array" ref="V230">_xlfn.IFS(OR(F230="canceled",F230="failed"),"unsuccessful",F230="successful","successful",F230="live","live")</f>
        <v>unsuccessful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5">
        <f t="shared" si="23"/>
        <v>0</v>
      </c>
      <c r="Q231" t="str">
        <f t="shared" si="21"/>
        <v>film &amp; video</v>
      </c>
      <c r="R231" t="str">
        <f t="shared" si="22"/>
        <v>drama</v>
      </c>
      <c r="S231" s="9">
        <f t="shared" si="19"/>
        <v>42413.933993055558</v>
      </c>
      <c r="T231" s="9">
        <f t="shared" si="20"/>
        <v>42383.933993055558</v>
      </c>
      <c r="U231" t="str" cm="1">
        <f t="array" ref="U231">_xlfn.IFS(D231&lt;1000,"Less than 1000",AND(D231&gt;=1000,D231&lt;=4999),"1000 to 4999",AND(D231&gt;=5000,D231&lt;=9999),"5000 to 9999",AND(D231&gt;=10000,D231&lt;=14999),"10000 to 14999",AND(D231&gt;=15000,D231&lt;=19999),"15000 to 19999",AND(D231&gt;=20000,D231&lt;=24999),"20000 to 24999",AND(D231&gt;=25000,D231&lt;=29999),"25000 to 29999",AND(D231&gt;=30000,D231&lt;=34999),"30000 to 34999",AND(D231&gt;=35000,D231&lt;=39999),"35000 to 39999",AND(D231&gt;=40000,D231&lt;=44999),"40000 to 44999",AND(D231&gt;=45000,D231&lt;=49999),"45000 to 49999",D231&gt;=50000,"Greater than or equal to 50000")</f>
        <v>1000 to 4999</v>
      </c>
      <c r="V231" t="str" cm="1">
        <f t="array" ref="V231">_xlfn.IFS(OR(F231="canceled",F231="failed"),"unsuccessful",F231="successful","successful",F231="live","live")</f>
        <v>unsuccessful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0.4</v>
      </c>
      <c r="P232" s="5">
        <f t="shared" si="23"/>
        <v>30</v>
      </c>
      <c r="Q232" t="str">
        <f t="shared" si="21"/>
        <v>film &amp; video</v>
      </c>
      <c r="R232" t="str">
        <f t="shared" si="22"/>
        <v>drama</v>
      </c>
      <c r="S232" s="9">
        <f t="shared" si="19"/>
        <v>42159.777210648142</v>
      </c>
      <c r="T232" s="9">
        <f t="shared" si="20"/>
        <v>42129.777210648142</v>
      </c>
      <c r="U232" t="str" cm="1">
        <f t="array" ref="U232">_xlfn.IFS(D232&lt;1000,"Less than 1000",AND(D232&gt;=1000,D232&lt;=4999),"1000 to 4999",AND(D232&gt;=5000,D232&lt;=9999),"5000 to 9999",AND(D232&gt;=10000,D232&lt;=14999),"10000 to 14999",AND(D232&gt;=15000,D232&lt;=19999),"15000 to 19999",AND(D232&gt;=20000,D232&lt;=24999),"20000 to 24999",AND(D232&gt;=25000,D232&lt;=29999),"25000 to 29999",AND(D232&gt;=30000,D232&lt;=34999),"30000 to 34999",AND(D232&gt;=35000,D232&lt;=39999),"35000 to 39999",AND(D232&gt;=40000,D232&lt;=44999),"40000 to 44999",AND(D232&gt;=45000,D232&lt;=49999),"45000 to 49999",D232&gt;=50000,"Greater than or equal to 50000")</f>
        <v>15000 to 19999</v>
      </c>
      <c r="V232" t="str" cm="1">
        <f t="array" ref="V232">_xlfn.IFS(OR(F232="canceled",F232="failed"),"unsuccessful",F232="successful","successful",F232="live","live")</f>
        <v>unsuccessful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5">
        <f t="shared" si="23"/>
        <v>0</v>
      </c>
      <c r="Q233" t="str">
        <f t="shared" si="21"/>
        <v>film &amp; video</v>
      </c>
      <c r="R233" t="str">
        <f t="shared" si="22"/>
        <v>drama</v>
      </c>
      <c r="S233" s="9">
        <f t="shared" si="19"/>
        <v>42371.958923611113</v>
      </c>
      <c r="T233" s="9">
        <f t="shared" si="20"/>
        <v>42341.958923611113</v>
      </c>
      <c r="U233" t="str" cm="1">
        <f t="array" ref="U233">_xlfn.IFS(D233&lt;1000,"Less than 1000",AND(D233&gt;=1000,D233&lt;=4999),"1000 to 4999",AND(D233&gt;=5000,D233&lt;=9999),"5000 to 9999",AND(D233&gt;=10000,D233&lt;=14999),"10000 to 14999",AND(D233&gt;=15000,D233&lt;=19999),"15000 to 19999",AND(D233&gt;=20000,D233&lt;=24999),"20000 to 24999",AND(D233&gt;=25000,D233&lt;=29999),"25000 to 29999",AND(D233&gt;=30000,D233&lt;=34999),"30000 to 34999",AND(D233&gt;=35000,D233&lt;=39999),"35000 to 39999",AND(D233&gt;=40000,D233&lt;=44999),"40000 to 44999",AND(D233&gt;=45000,D233&lt;=49999),"45000 to 49999",D233&gt;=50000,"Greater than or equal to 50000")</f>
        <v>Greater than or equal to 50000</v>
      </c>
      <c r="V233" t="str" cm="1">
        <f t="array" ref="V233">_xlfn.IFS(OR(F233="canceled",F233="failed"),"unsuccessful",F233="successful","successful",F233="live","live")</f>
        <v>unsuccessful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</v>
      </c>
      <c r="P234" s="5">
        <f t="shared" si="23"/>
        <v>15.714285714285714</v>
      </c>
      <c r="Q234" t="str">
        <f t="shared" si="21"/>
        <v>film &amp; video</v>
      </c>
      <c r="R234" t="str">
        <f t="shared" si="22"/>
        <v>drama</v>
      </c>
      <c r="S234" s="9">
        <f t="shared" si="19"/>
        <v>42062.82576388889</v>
      </c>
      <c r="T234" s="9">
        <f t="shared" si="20"/>
        <v>42032.82576388889</v>
      </c>
      <c r="U234" t="str" cm="1">
        <f t="array" ref="U234">_xlfn.IFS(D234&lt;1000,"Less than 1000",AND(D234&gt;=1000,D234&lt;=4999),"1000 to 4999",AND(D234&gt;=5000,D234&lt;=9999),"5000 to 9999",AND(D234&gt;=10000,D234&lt;=14999),"10000 to 14999",AND(D234&gt;=15000,D234&lt;=19999),"15000 to 19999",AND(D234&gt;=20000,D234&lt;=24999),"20000 to 24999",AND(D234&gt;=25000,D234&lt;=29999),"25000 to 29999",AND(D234&gt;=30000,D234&lt;=34999),"30000 to 34999",AND(D234&gt;=35000,D234&lt;=39999),"35000 to 39999",AND(D234&gt;=40000,D234&lt;=44999),"40000 to 44999",AND(D234&gt;=45000,D234&lt;=49999),"45000 to 49999",D234&gt;=50000,"Greater than or equal to 50000")</f>
        <v>1000 to 4999</v>
      </c>
      <c r="V234" t="str" cm="1">
        <f t="array" ref="V234">_xlfn.IFS(OR(F234="canceled",F234="failed"),"unsuccessful",F234="successful","successful",F234="live","live")</f>
        <v>unsuccessful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5">
        <f t="shared" si="23"/>
        <v>0</v>
      </c>
      <c r="Q235" t="str">
        <f t="shared" si="21"/>
        <v>film &amp; video</v>
      </c>
      <c r="R235" t="str">
        <f t="shared" si="22"/>
        <v>drama</v>
      </c>
      <c r="S235" s="9">
        <f t="shared" si="19"/>
        <v>42642.911712962959</v>
      </c>
      <c r="T235" s="9">
        <f t="shared" si="20"/>
        <v>42612.911712962959</v>
      </c>
      <c r="U235" t="str" cm="1">
        <f t="array" ref="U235">_xlfn.IFS(D235&lt;1000,"Less than 1000",AND(D235&gt;=1000,D235&lt;=4999),"1000 to 4999",AND(D235&gt;=5000,D235&lt;=9999),"5000 to 9999",AND(D235&gt;=10000,D235&lt;=14999),"10000 to 14999",AND(D235&gt;=15000,D235&lt;=19999),"15000 to 19999",AND(D235&gt;=20000,D235&lt;=24999),"20000 to 24999",AND(D235&gt;=25000,D235&lt;=29999),"25000 to 29999",AND(D235&gt;=30000,D235&lt;=34999),"30000 to 34999",AND(D235&gt;=35000,D235&lt;=39999),"35000 to 39999",AND(D235&gt;=40000,D235&lt;=44999),"40000 to 44999",AND(D235&gt;=45000,D235&lt;=49999),"45000 to 49999",D235&gt;=50000,"Greater than or equal to 50000")</f>
        <v>Greater than or equal to 50000</v>
      </c>
      <c r="V235" t="str" cm="1">
        <f t="array" ref="V235">_xlfn.IFS(OR(F235="canceled",F235="failed"),"unsuccessful",F235="successful","successful",F235="live","live")</f>
        <v>unsuccessful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40.1</v>
      </c>
      <c r="P236" s="5">
        <f t="shared" si="23"/>
        <v>80.2</v>
      </c>
      <c r="Q236" t="str">
        <f t="shared" si="21"/>
        <v>film &amp; video</v>
      </c>
      <c r="R236" t="str">
        <f t="shared" si="22"/>
        <v>drama</v>
      </c>
      <c r="S236" s="9">
        <f t="shared" si="19"/>
        <v>42176.035405092596</v>
      </c>
      <c r="T236" s="9">
        <f t="shared" si="20"/>
        <v>42136.035405092596</v>
      </c>
      <c r="U236" t="str" cm="1">
        <f t="array" ref="U236">_xlfn.IFS(D236&lt;1000,"Less than 1000",AND(D236&gt;=1000,D236&lt;=4999),"1000 to 4999",AND(D236&gt;=5000,D236&lt;=9999),"5000 to 9999",AND(D236&gt;=10000,D236&lt;=14999),"10000 to 14999",AND(D236&gt;=15000,D236&lt;=19999),"15000 to 19999",AND(D236&gt;=20000,D236&lt;=24999),"20000 to 24999",AND(D236&gt;=25000,D236&lt;=29999),"25000 to 29999",AND(D236&gt;=30000,D236&lt;=34999),"30000 to 34999",AND(D236&gt;=35000,D236&lt;=39999),"35000 to 39999",AND(D236&gt;=40000,D236&lt;=44999),"40000 to 44999",AND(D236&gt;=45000,D236&lt;=49999),"45000 to 49999",D236&gt;=50000,"Greater than or equal to 50000")</f>
        <v>1000 to 4999</v>
      </c>
      <c r="V236" t="str" cm="1">
        <f t="array" ref="V236">_xlfn.IFS(OR(F236="canceled",F236="failed"),"unsuccessful",F236="successful","successful",F236="live","live")</f>
        <v>unsuccessful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5">
        <f t="shared" si="23"/>
        <v>0</v>
      </c>
      <c r="Q237" t="str">
        <f t="shared" si="21"/>
        <v>film &amp; video</v>
      </c>
      <c r="R237" t="str">
        <f t="shared" si="22"/>
        <v>drama</v>
      </c>
      <c r="S237" s="9">
        <f t="shared" si="19"/>
        <v>42194.908530092594</v>
      </c>
      <c r="T237" s="9">
        <f t="shared" si="20"/>
        <v>42164.908530092594</v>
      </c>
      <c r="U237" t="str" cm="1">
        <f t="array" ref="U237">_xlfn.IFS(D237&lt;1000,"Less than 1000",AND(D237&gt;=1000,D237&lt;=4999),"1000 to 4999",AND(D237&gt;=5000,D237&lt;=9999),"5000 to 9999",AND(D237&gt;=10000,D237&lt;=14999),"10000 to 14999",AND(D237&gt;=15000,D237&lt;=19999),"15000 to 19999",AND(D237&gt;=20000,D237&lt;=24999),"20000 to 24999",AND(D237&gt;=25000,D237&lt;=29999),"25000 to 29999",AND(D237&gt;=30000,D237&lt;=34999),"30000 to 34999",AND(D237&gt;=35000,D237&lt;=39999),"35000 to 39999",AND(D237&gt;=40000,D237&lt;=44999),"40000 to 44999",AND(D237&gt;=45000,D237&lt;=49999),"45000 to 49999",D237&gt;=50000,"Greater than or equal to 50000")</f>
        <v>10000 to 14999</v>
      </c>
      <c r="V237" t="str" cm="1">
        <f t="array" ref="V237">_xlfn.IFS(OR(F237="canceled",F237="failed"),"unsuccessful",F237="successful","successful",F237="live","live")</f>
        <v>unsuccessful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5">
        <f t="shared" si="23"/>
        <v>0</v>
      </c>
      <c r="Q238" t="str">
        <f t="shared" si="21"/>
        <v>film &amp; video</v>
      </c>
      <c r="R238" t="str">
        <f t="shared" si="22"/>
        <v>drama</v>
      </c>
      <c r="S238" s="9">
        <f t="shared" si="19"/>
        <v>42374</v>
      </c>
      <c r="T238" s="9">
        <f t="shared" si="20"/>
        <v>42321.08447916666</v>
      </c>
      <c r="U238" t="str" cm="1">
        <f t="array" ref="U238">_xlfn.IFS(D238&lt;1000,"Less than 1000",AND(D238&gt;=1000,D238&lt;=4999),"1000 to 4999",AND(D238&gt;=5000,D238&lt;=9999),"5000 to 9999",AND(D238&gt;=10000,D238&lt;=14999),"10000 to 14999",AND(D238&gt;=15000,D238&lt;=19999),"15000 to 19999",AND(D238&gt;=20000,D238&lt;=24999),"20000 to 24999",AND(D238&gt;=25000,D238&lt;=29999),"25000 to 29999",AND(D238&gt;=30000,D238&lt;=34999),"30000 to 34999",AND(D238&gt;=35000,D238&lt;=39999),"35000 to 39999",AND(D238&gt;=40000,D238&lt;=44999),"40000 to 44999",AND(D238&gt;=45000,D238&lt;=49999),"45000 to 49999",D238&gt;=50000,"Greater than or equal to 50000")</f>
        <v>Greater than or equal to 50000</v>
      </c>
      <c r="V238" t="str" cm="1">
        <f t="array" ref="V238">_xlfn.IFS(OR(F238="canceled",F238="failed"),"unsuccessful",F238="successful","successful",F238="live","live")</f>
        <v>unsuccessful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0.33333333333333337</v>
      </c>
      <c r="P239" s="5">
        <f t="shared" si="23"/>
        <v>50</v>
      </c>
      <c r="Q239" t="str">
        <f t="shared" si="21"/>
        <v>film &amp; video</v>
      </c>
      <c r="R239" t="str">
        <f t="shared" si="22"/>
        <v>drama</v>
      </c>
      <c r="S239" s="9">
        <f t="shared" si="19"/>
        <v>42437.577187499999</v>
      </c>
      <c r="T239" s="9">
        <f t="shared" si="20"/>
        <v>42377.577187499999</v>
      </c>
      <c r="U239" t="str" cm="1">
        <f t="array" ref="U239">_xlfn.IFS(D239&lt;1000,"Less than 1000",AND(D239&gt;=1000,D239&lt;=4999),"1000 to 4999",AND(D239&gt;=5000,D239&lt;=9999),"5000 to 9999",AND(D239&gt;=10000,D239&lt;=14999),"10000 to 14999",AND(D239&gt;=15000,D239&lt;=19999),"15000 to 19999",AND(D239&gt;=20000,D239&lt;=24999),"20000 to 24999",AND(D239&gt;=25000,D239&lt;=29999),"25000 to 29999",AND(D239&gt;=30000,D239&lt;=34999),"30000 to 34999",AND(D239&gt;=35000,D239&lt;=39999),"35000 to 39999",AND(D239&gt;=40000,D239&lt;=44999),"40000 to 44999",AND(D239&gt;=45000,D239&lt;=49999),"45000 to 49999",D239&gt;=50000,"Greater than or equal to 50000")</f>
        <v>15000 to 19999</v>
      </c>
      <c r="V239" t="str" cm="1">
        <f t="array" ref="V239">_xlfn.IFS(OR(F239="canceled",F239="failed"),"unsuccessful",F239="successful","successful",F239="live","live")</f>
        <v>unsuccessful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5">
        <f t="shared" si="23"/>
        <v>0</v>
      </c>
      <c r="Q240" t="str">
        <f t="shared" si="21"/>
        <v>film &amp; video</v>
      </c>
      <c r="R240" t="str">
        <f t="shared" si="22"/>
        <v>drama</v>
      </c>
      <c r="S240" s="9">
        <f t="shared" si="19"/>
        <v>42734.375</v>
      </c>
      <c r="T240" s="9">
        <f t="shared" si="20"/>
        <v>42713.962499999994</v>
      </c>
      <c r="U240" t="str" cm="1">
        <f t="array" ref="U240">_xlfn.IFS(D240&lt;1000,"Less than 1000",AND(D240&gt;=1000,D240&lt;=4999),"1000 to 4999",AND(D240&gt;=5000,D240&lt;=9999),"5000 to 9999",AND(D240&gt;=10000,D240&lt;=14999),"10000 to 14999",AND(D240&gt;=15000,D240&lt;=19999),"15000 to 19999",AND(D240&gt;=20000,D240&lt;=24999),"20000 to 24999",AND(D240&gt;=25000,D240&lt;=29999),"25000 to 29999",AND(D240&gt;=30000,D240&lt;=34999),"30000 to 34999",AND(D240&gt;=35000,D240&lt;=39999),"35000 to 39999",AND(D240&gt;=40000,D240&lt;=44999),"40000 to 44999",AND(D240&gt;=45000,D240&lt;=49999),"45000 to 49999",D240&gt;=50000,"Greater than or equal to 50000")</f>
        <v>25000 to 29999</v>
      </c>
      <c r="V240" t="str" cm="1">
        <f t="array" ref="V240">_xlfn.IFS(OR(F240="canceled",F240="failed"),"unsuccessful",F240="successful","successful",F240="live","live")</f>
        <v>unsuccessful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25</v>
      </c>
      <c r="P241" s="5">
        <f t="shared" si="23"/>
        <v>50</v>
      </c>
      <c r="Q241" t="str">
        <f t="shared" si="21"/>
        <v>film &amp; video</v>
      </c>
      <c r="R241" t="str">
        <f t="shared" si="22"/>
        <v>drama</v>
      </c>
      <c r="S241" s="9">
        <f t="shared" si="19"/>
        <v>42316.5</v>
      </c>
      <c r="T241" s="9">
        <f t="shared" si="20"/>
        <v>42297.110300925924</v>
      </c>
      <c r="U241" t="str" cm="1">
        <f t="array" ref="U241">_xlfn.IFS(D241&lt;1000,"Less than 1000",AND(D241&gt;=1000,D241&lt;=4999),"1000 to 4999",AND(D241&gt;=5000,D241&lt;=9999),"5000 to 9999",AND(D241&gt;=10000,D241&lt;=14999),"10000 to 14999",AND(D241&gt;=15000,D241&lt;=19999),"15000 to 19999",AND(D241&gt;=20000,D241&lt;=24999),"20000 to 24999",AND(D241&gt;=25000,D241&lt;=29999),"25000 to 29999",AND(D241&gt;=30000,D241&lt;=34999),"30000 to 34999",AND(D241&gt;=35000,D241&lt;=39999),"35000 to 39999",AND(D241&gt;=40000,D241&lt;=44999),"40000 to 44999",AND(D241&gt;=45000,D241&lt;=49999),"45000 to 49999",D241&gt;=50000,"Greater than or equal to 50000")</f>
        <v>1000 to 4999</v>
      </c>
      <c r="V241" t="str" cm="1">
        <f t="array" ref="V241">_xlfn.IFS(OR(F241="canceled",F241="failed"),"unsuccessful",F241="successful","successful",F241="live","live")</f>
        <v>unsuccessful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107.63413333333334</v>
      </c>
      <c r="P242" s="5">
        <f t="shared" si="23"/>
        <v>117.84759124087591</v>
      </c>
      <c r="Q242" t="str">
        <f t="shared" si="21"/>
        <v>film &amp; video</v>
      </c>
      <c r="R242" t="str">
        <f t="shared" si="22"/>
        <v>documentary</v>
      </c>
      <c r="S242" s="9">
        <f t="shared" si="19"/>
        <v>41399.708460648151</v>
      </c>
      <c r="T242" s="9">
        <f t="shared" si="20"/>
        <v>41354.708460648151</v>
      </c>
      <c r="U242" t="str" cm="1">
        <f t="array" ref="U242">_xlfn.IFS(D242&lt;1000,"Less than 1000",AND(D242&gt;=1000,D242&lt;=4999),"1000 to 4999",AND(D242&gt;=5000,D242&lt;=9999),"5000 to 9999",AND(D242&gt;=10000,D242&lt;=14999),"10000 to 14999",AND(D242&gt;=15000,D242&lt;=19999),"15000 to 19999",AND(D242&gt;=20000,D242&lt;=24999),"20000 to 24999",AND(D242&gt;=25000,D242&lt;=29999),"25000 to 29999",AND(D242&gt;=30000,D242&lt;=34999),"30000 to 34999",AND(D242&gt;=35000,D242&lt;=39999),"35000 to 39999",AND(D242&gt;=40000,D242&lt;=44999),"40000 to 44999",AND(D242&gt;=45000,D242&lt;=49999),"45000 to 49999",D242&gt;=50000,"Greater than or equal to 50000")</f>
        <v>15000 to 19999</v>
      </c>
      <c r="V242" t="str" cm="1">
        <f t="array" ref="V242">_xlfn.IFS(OR(F242="canceled",F242="failed"),"unsuccessful",F242="successful","successful",F242="live","live")</f>
        <v>successful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112.63736263736264</v>
      </c>
      <c r="P243" s="5">
        <f t="shared" si="23"/>
        <v>109.04255319148936</v>
      </c>
      <c r="Q243" t="str">
        <f t="shared" si="21"/>
        <v>film &amp; video</v>
      </c>
      <c r="R243" t="str">
        <f t="shared" si="22"/>
        <v>documentary</v>
      </c>
      <c r="S243" s="9">
        <f t="shared" si="19"/>
        <v>41994.697962962964</v>
      </c>
      <c r="T243" s="9">
        <f t="shared" si="20"/>
        <v>41949.697962962964</v>
      </c>
      <c r="U243" t="str" cm="1">
        <f t="array" ref="U243">_xlfn.IFS(D243&lt;1000,"Less than 1000",AND(D243&gt;=1000,D243&lt;=4999),"1000 to 4999",AND(D243&gt;=5000,D243&lt;=9999),"5000 to 9999",AND(D243&gt;=10000,D243&lt;=14999),"10000 to 14999",AND(D243&gt;=15000,D243&lt;=19999),"15000 to 19999",AND(D243&gt;=20000,D243&lt;=24999),"20000 to 24999",AND(D243&gt;=25000,D243&lt;=29999),"25000 to 29999",AND(D243&gt;=30000,D243&lt;=34999),"30000 to 34999",AND(D243&gt;=35000,D243&lt;=39999),"35000 to 39999",AND(D243&gt;=40000,D243&lt;=44999),"40000 to 44999",AND(D243&gt;=45000,D243&lt;=49999),"45000 to 49999",D243&gt;=50000,"Greater than or equal to 50000")</f>
        <v>35000 to 39999</v>
      </c>
      <c r="V243" t="str" cm="1">
        <f t="array" ref="V243">_xlfn.IFS(OR(F243="canceled",F243="failed"),"unsuccessful",F243="successful","successful",F243="live","live")</f>
        <v>successful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113.46153846153845</v>
      </c>
      <c r="P244" s="5">
        <f t="shared" si="23"/>
        <v>73.019801980198025</v>
      </c>
      <c r="Q244" t="str">
        <f t="shared" si="21"/>
        <v>film &amp; video</v>
      </c>
      <c r="R244" t="str">
        <f t="shared" si="22"/>
        <v>documentary</v>
      </c>
      <c r="S244" s="9">
        <f t="shared" si="19"/>
        <v>40897.492939814816</v>
      </c>
      <c r="T244" s="9">
        <f t="shared" si="20"/>
        <v>40862.492939814816</v>
      </c>
      <c r="U244" t="str" cm="1">
        <f t="array" ref="U244">_xlfn.IFS(D244&lt;1000,"Less than 1000",AND(D244&gt;=1000,D244&lt;=4999),"1000 to 4999",AND(D244&gt;=5000,D244&lt;=9999),"5000 to 9999",AND(D244&gt;=10000,D244&lt;=14999),"10000 to 14999",AND(D244&gt;=15000,D244&lt;=19999),"15000 to 19999",AND(D244&gt;=20000,D244&lt;=24999),"20000 to 24999",AND(D244&gt;=25000,D244&lt;=29999),"25000 to 29999",AND(D244&gt;=30000,D244&lt;=34999),"30000 to 34999",AND(D244&gt;=35000,D244&lt;=39999),"35000 to 39999",AND(D244&gt;=40000,D244&lt;=44999),"40000 to 44999",AND(D244&gt;=45000,D244&lt;=49999),"45000 to 49999",D244&gt;=50000,"Greater than or equal to 50000")</f>
        <v>10000 to 14999</v>
      </c>
      <c r="V244" t="str" cm="1">
        <f t="array" ref="V244">_xlfn.IFS(OR(F244="canceled",F244="failed"),"unsuccessful",F244="successful","successful",F244="live","live")</f>
        <v>successful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102.592</v>
      </c>
      <c r="P245" s="5">
        <f t="shared" si="23"/>
        <v>78.195121951219505</v>
      </c>
      <c r="Q245" t="str">
        <f t="shared" si="21"/>
        <v>film &amp; video</v>
      </c>
      <c r="R245" t="str">
        <f t="shared" si="22"/>
        <v>documentary</v>
      </c>
      <c r="S245" s="9">
        <f t="shared" si="19"/>
        <v>41692.047500000001</v>
      </c>
      <c r="T245" s="9">
        <f t="shared" si="20"/>
        <v>41662.047500000001</v>
      </c>
      <c r="U245" t="str" cm="1">
        <f t="array" ref="U245">_xlfn.IFS(D245&lt;1000,"Less than 1000",AND(D245&gt;=1000,D245&lt;=4999),"1000 to 4999",AND(D245&gt;=5000,D245&lt;=9999),"5000 to 9999",AND(D245&gt;=10000,D245&lt;=14999),"10000 to 14999",AND(D245&gt;=15000,D245&lt;=19999),"15000 to 19999",AND(D245&gt;=20000,D245&lt;=24999),"20000 to 24999",AND(D245&gt;=25000,D245&lt;=29999),"25000 to 29999",AND(D245&gt;=30000,D245&lt;=34999),"30000 to 34999",AND(D245&gt;=35000,D245&lt;=39999),"35000 to 39999",AND(D245&gt;=40000,D245&lt;=44999),"40000 to 44999",AND(D245&gt;=45000,D245&lt;=49999),"45000 to 49999",D245&gt;=50000,"Greater than or equal to 50000")</f>
        <v>25000 to 29999</v>
      </c>
      <c r="V245" t="str" cm="1">
        <f t="array" ref="V245">_xlfn.IFS(OR(F245="canceled",F245="failed"),"unsuccessful",F245="successful","successful",F245="live","live")</f>
        <v>successful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113.75714285714287</v>
      </c>
      <c r="P246" s="5">
        <f t="shared" si="23"/>
        <v>47.398809523809526</v>
      </c>
      <c r="Q246" t="str">
        <f t="shared" si="21"/>
        <v>film &amp; video</v>
      </c>
      <c r="R246" t="str">
        <f t="shared" si="22"/>
        <v>documentary</v>
      </c>
      <c r="S246" s="9">
        <f t="shared" si="19"/>
        <v>40253.29583333333</v>
      </c>
      <c r="T246" s="9">
        <f t="shared" si="20"/>
        <v>40213.323599537034</v>
      </c>
      <c r="U246" t="str" cm="1">
        <f t="array" ref="U246">_xlfn.IFS(D246&lt;1000,"Less than 1000",AND(D246&gt;=1000,D246&lt;=4999),"1000 to 4999",AND(D246&gt;=5000,D246&lt;=9999),"5000 to 9999",AND(D246&gt;=10000,D246&lt;=14999),"10000 to 14999",AND(D246&gt;=15000,D246&lt;=19999),"15000 to 19999",AND(D246&gt;=20000,D246&lt;=24999),"20000 to 24999",AND(D246&gt;=25000,D246&lt;=29999),"25000 to 29999",AND(D246&gt;=30000,D246&lt;=34999),"30000 to 34999",AND(D246&gt;=35000,D246&lt;=39999),"35000 to 39999",AND(D246&gt;=40000,D246&lt;=44999),"40000 to 44999",AND(D246&gt;=45000,D246&lt;=49999),"45000 to 49999",D246&gt;=50000,"Greater than or equal to 50000")</f>
        <v>1000 to 4999</v>
      </c>
      <c r="V246" t="str" cm="1">
        <f t="array" ref="V246">_xlfn.IFS(OR(F246="canceled",F246="failed"),"unsuccessful",F246="successful","successful",F246="live","live")</f>
        <v>successful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103.71999999999998</v>
      </c>
      <c r="P247" s="5">
        <f t="shared" si="23"/>
        <v>54.020833333333336</v>
      </c>
      <c r="Q247" t="str">
        <f t="shared" si="21"/>
        <v>film &amp; video</v>
      </c>
      <c r="R247" t="str">
        <f t="shared" si="22"/>
        <v>documentary</v>
      </c>
      <c r="S247" s="9">
        <f t="shared" si="19"/>
        <v>41137.053067129629</v>
      </c>
      <c r="T247" s="9">
        <f t="shared" si="20"/>
        <v>41107.053067129629</v>
      </c>
      <c r="U247" t="str" cm="1">
        <f t="array" ref="U247">_xlfn.IFS(D247&lt;1000,"Less than 1000",AND(D247&gt;=1000,D247&lt;=4999),"1000 to 4999",AND(D247&gt;=5000,D247&lt;=9999),"5000 to 9999",AND(D247&gt;=10000,D247&lt;=14999),"10000 to 14999",AND(D247&gt;=15000,D247&lt;=19999),"15000 to 19999",AND(D247&gt;=20000,D247&lt;=24999),"20000 to 24999",AND(D247&gt;=25000,D247&lt;=29999),"25000 to 29999",AND(D247&gt;=30000,D247&lt;=34999),"30000 to 34999",AND(D247&gt;=35000,D247&lt;=39999),"35000 to 39999",AND(D247&gt;=40000,D247&lt;=44999),"40000 to 44999",AND(D247&gt;=45000,D247&lt;=49999),"45000 to 49999",D247&gt;=50000,"Greater than or equal to 50000")</f>
        <v>5000 to 9999</v>
      </c>
      <c r="V247" t="str" cm="1">
        <f t="array" ref="V247">_xlfn.IFS(OR(F247="canceled",F247="failed"),"unsuccessful",F247="successful","successful",F247="live","live")</f>
        <v>successful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305.46000000000004</v>
      </c>
      <c r="P248" s="5">
        <f t="shared" si="23"/>
        <v>68.488789237668158</v>
      </c>
      <c r="Q248" t="str">
        <f t="shared" si="21"/>
        <v>film &amp; video</v>
      </c>
      <c r="R248" t="str">
        <f t="shared" si="22"/>
        <v>documentary</v>
      </c>
      <c r="S248" s="9">
        <f t="shared" si="19"/>
        <v>40530.405150462961</v>
      </c>
      <c r="T248" s="9">
        <f t="shared" si="20"/>
        <v>40480.363483796296</v>
      </c>
      <c r="U248" t="str" cm="1">
        <f t="array" ref="U248">_xlfn.IFS(D248&lt;1000,"Less than 1000",AND(D248&gt;=1000,D248&lt;=4999),"1000 to 4999",AND(D248&gt;=5000,D248&lt;=9999),"5000 to 9999",AND(D248&gt;=10000,D248&lt;=14999),"10000 to 14999",AND(D248&gt;=15000,D248&lt;=19999),"15000 to 19999",AND(D248&gt;=20000,D248&lt;=24999),"20000 to 24999",AND(D248&gt;=25000,D248&lt;=29999),"25000 to 29999",AND(D248&gt;=30000,D248&lt;=34999),"30000 to 34999",AND(D248&gt;=35000,D248&lt;=39999),"35000 to 39999",AND(D248&gt;=40000,D248&lt;=44999),"40000 to 44999",AND(D248&gt;=45000,D248&lt;=49999),"45000 to 49999",D248&gt;=50000,"Greater than or equal to 50000")</f>
        <v>5000 to 9999</v>
      </c>
      <c r="V248" t="str" cm="1">
        <f t="array" ref="V248">_xlfn.IFS(OR(F248="canceled",F248="failed"),"unsuccessful",F248="successful","successful",F248="live","live")</f>
        <v>successful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134.1</v>
      </c>
      <c r="P249" s="5">
        <f t="shared" si="23"/>
        <v>108.14516129032258</v>
      </c>
      <c r="Q249" t="str">
        <f t="shared" si="21"/>
        <v>film &amp; video</v>
      </c>
      <c r="R249" t="str">
        <f t="shared" si="22"/>
        <v>documentary</v>
      </c>
      <c r="S249" s="9">
        <f t="shared" si="19"/>
        <v>40467.152083333334</v>
      </c>
      <c r="T249" s="9">
        <f t="shared" si="20"/>
        <v>40430.604328703703</v>
      </c>
      <c r="U249" t="str" cm="1">
        <f t="array" ref="U249">_xlfn.IFS(D249&lt;1000,"Less than 1000",AND(D249&gt;=1000,D249&lt;=4999),"1000 to 4999",AND(D249&gt;=5000,D249&lt;=9999),"5000 to 9999",AND(D249&gt;=10000,D249&lt;=14999),"10000 to 14999",AND(D249&gt;=15000,D249&lt;=19999),"15000 to 19999",AND(D249&gt;=20000,D249&lt;=24999),"20000 to 24999",AND(D249&gt;=25000,D249&lt;=29999),"25000 to 29999",AND(D249&gt;=30000,D249&lt;=34999),"30000 to 34999",AND(D249&gt;=35000,D249&lt;=39999),"35000 to 39999",AND(D249&gt;=40000,D249&lt;=44999),"40000 to 44999",AND(D249&gt;=45000,D249&lt;=49999),"45000 to 49999",D249&gt;=50000,"Greater than or equal to 50000")</f>
        <v>5000 to 9999</v>
      </c>
      <c r="V249" t="str" cm="1">
        <f t="array" ref="V249">_xlfn.IFS(OR(F249="canceled",F249="failed"),"unsuccessful",F249="successful","successful",F249="live","live")</f>
        <v>successful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101.33294117647058</v>
      </c>
      <c r="P250" s="5">
        <f t="shared" si="23"/>
        <v>589.95205479452056</v>
      </c>
      <c r="Q250" t="str">
        <f t="shared" si="21"/>
        <v>film &amp; video</v>
      </c>
      <c r="R250" t="str">
        <f t="shared" si="22"/>
        <v>documentary</v>
      </c>
      <c r="S250" s="9">
        <f t="shared" si="19"/>
        <v>40915.774409722224</v>
      </c>
      <c r="T250" s="9">
        <f t="shared" si="20"/>
        <v>40870.774409722224</v>
      </c>
      <c r="U250" t="str" cm="1">
        <f t="array" ref="U250">_xlfn.IFS(D250&lt;1000,"Less than 1000",AND(D250&gt;=1000,D250&lt;=4999),"1000 to 4999",AND(D250&gt;=5000,D250&lt;=9999),"5000 to 9999",AND(D250&gt;=10000,D250&lt;=14999),"10000 to 14999",AND(D250&gt;=15000,D250&lt;=19999),"15000 to 19999",AND(D250&gt;=20000,D250&lt;=24999),"20000 to 24999",AND(D250&gt;=25000,D250&lt;=29999),"25000 to 29999",AND(D250&gt;=30000,D250&lt;=34999),"30000 to 34999",AND(D250&gt;=35000,D250&lt;=39999),"35000 to 39999",AND(D250&gt;=40000,D250&lt;=44999),"40000 to 44999",AND(D250&gt;=45000,D250&lt;=49999),"45000 to 49999",D250&gt;=50000,"Greater than or equal to 50000")</f>
        <v>Greater than or equal to 50000</v>
      </c>
      <c r="V250" t="str" cm="1">
        <f t="array" ref="V250">_xlfn.IFS(OR(F250="canceled",F250="failed"),"unsuccessful",F250="successful","successful",F250="live","live")</f>
        <v>successful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112.92</v>
      </c>
      <c r="P251" s="5">
        <f t="shared" si="23"/>
        <v>48.051063829787232</v>
      </c>
      <c r="Q251" t="str">
        <f t="shared" si="21"/>
        <v>film &amp; video</v>
      </c>
      <c r="R251" t="str">
        <f t="shared" si="22"/>
        <v>documentary</v>
      </c>
      <c r="S251" s="9">
        <f t="shared" si="19"/>
        <v>40412.736111111109</v>
      </c>
      <c r="T251" s="9">
        <f t="shared" si="20"/>
        <v>40332.923842592594</v>
      </c>
      <c r="U251" t="str" cm="1">
        <f t="array" ref="U251">_xlfn.IFS(D251&lt;1000,"Less than 1000",AND(D251&gt;=1000,D251&lt;=4999),"1000 to 4999",AND(D251&gt;=5000,D251&lt;=9999),"5000 to 9999",AND(D251&gt;=10000,D251&lt;=14999),"10000 to 14999",AND(D251&gt;=15000,D251&lt;=19999),"15000 to 19999",AND(D251&gt;=20000,D251&lt;=24999),"20000 to 24999",AND(D251&gt;=25000,D251&lt;=29999),"25000 to 29999",AND(D251&gt;=30000,D251&lt;=34999),"30000 to 34999",AND(D251&gt;=35000,D251&lt;=39999),"35000 to 39999",AND(D251&gt;=40000,D251&lt;=44999),"40000 to 44999",AND(D251&gt;=45000,D251&lt;=49999),"45000 to 49999",D251&gt;=50000,"Greater than or equal to 50000")</f>
        <v>10000 to 14999</v>
      </c>
      <c r="V251" t="str" cm="1">
        <f t="array" ref="V251">_xlfn.IFS(OR(F251="canceled",F251="failed"),"unsuccessful",F251="successful","successful",F251="live","live")</f>
        <v>successful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105.58333333333334</v>
      </c>
      <c r="P252" s="5">
        <f t="shared" si="23"/>
        <v>72.482837528604122</v>
      </c>
      <c r="Q252" t="str">
        <f t="shared" si="21"/>
        <v>film &amp; video</v>
      </c>
      <c r="R252" t="str">
        <f t="shared" si="22"/>
        <v>documentary</v>
      </c>
      <c r="S252" s="9">
        <f t="shared" si="19"/>
        <v>41431.565868055557</v>
      </c>
      <c r="T252" s="9">
        <f t="shared" si="20"/>
        <v>41401.565868055557</v>
      </c>
      <c r="U252" t="str" cm="1">
        <f t="array" ref="U252">_xlfn.IFS(D252&lt;1000,"Less than 1000",AND(D252&gt;=1000,D252&lt;=4999),"1000 to 4999",AND(D252&gt;=5000,D252&lt;=9999),"5000 to 9999",AND(D252&gt;=10000,D252&lt;=14999),"10000 to 14999",AND(D252&gt;=15000,D252&lt;=19999),"15000 to 19999",AND(D252&gt;=20000,D252&lt;=24999),"20000 to 24999",AND(D252&gt;=25000,D252&lt;=29999),"25000 to 29999",AND(D252&gt;=30000,D252&lt;=34999),"30000 to 34999",AND(D252&gt;=35000,D252&lt;=39999),"35000 to 39999",AND(D252&gt;=40000,D252&lt;=44999),"40000 to 44999",AND(D252&gt;=45000,D252&lt;=49999),"45000 to 49999",D252&gt;=50000,"Greater than or equal to 50000")</f>
        <v>30000 to 34999</v>
      </c>
      <c r="V252" t="str" cm="1">
        <f t="array" ref="V252">_xlfn.IFS(OR(F252="canceled",F252="failed"),"unsuccessful",F252="successful","successful",F252="live","live")</f>
        <v>successful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125.57142857142858</v>
      </c>
      <c r="P253" s="5">
        <f t="shared" si="23"/>
        <v>57.077922077922075</v>
      </c>
      <c r="Q253" t="str">
        <f t="shared" si="21"/>
        <v>film &amp; video</v>
      </c>
      <c r="R253" t="str">
        <f t="shared" si="22"/>
        <v>documentary</v>
      </c>
      <c r="S253" s="9">
        <f t="shared" si="19"/>
        <v>41045.791666666664</v>
      </c>
      <c r="T253" s="9">
        <f t="shared" si="20"/>
        <v>41013.787569444445</v>
      </c>
      <c r="U253" t="str" cm="1">
        <f t="array" ref="U253">_xlfn.IFS(D253&lt;1000,"Less than 1000",AND(D253&gt;=1000,D253&lt;=4999),"1000 to 4999",AND(D253&gt;=5000,D253&lt;=9999),"5000 to 9999",AND(D253&gt;=10000,D253&lt;=14999),"10000 to 14999",AND(D253&gt;=15000,D253&lt;=19999),"15000 to 19999",AND(D253&gt;=20000,D253&lt;=24999),"20000 to 24999",AND(D253&gt;=25000,D253&lt;=29999),"25000 to 29999",AND(D253&gt;=30000,D253&lt;=34999),"30000 to 34999",AND(D253&gt;=35000,D253&lt;=39999),"35000 to 39999",AND(D253&gt;=40000,D253&lt;=44999),"40000 to 44999",AND(D253&gt;=45000,D253&lt;=49999),"45000 to 49999",D253&gt;=50000,"Greater than or equal to 50000")</f>
        <v>1000 to 4999</v>
      </c>
      <c r="V253" t="str" cm="1">
        <f t="array" ref="V253">_xlfn.IFS(OR(F253="canceled",F253="failed"),"unsuccessful",F253="successful","successful",F253="live","live")</f>
        <v>successful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184.56</v>
      </c>
      <c r="P254" s="5">
        <f t="shared" si="23"/>
        <v>85.444444444444443</v>
      </c>
      <c r="Q254" t="str">
        <f t="shared" si="21"/>
        <v>film &amp; video</v>
      </c>
      <c r="R254" t="str">
        <f t="shared" si="22"/>
        <v>documentary</v>
      </c>
      <c r="S254" s="9">
        <f t="shared" si="19"/>
        <v>40330.165972222225</v>
      </c>
      <c r="T254" s="9">
        <f t="shared" si="20"/>
        <v>40266.662708333337</v>
      </c>
      <c r="U254" t="str" cm="1">
        <f t="array" ref="U254">_xlfn.IFS(D254&lt;1000,"Less than 1000",AND(D254&gt;=1000,D254&lt;=4999),"1000 to 4999",AND(D254&gt;=5000,D254&lt;=9999),"5000 to 9999",AND(D254&gt;=10000,D254&lt;=14999),"10000 to 14999",AND(D254&gt;=15000,D254&lt;=19999),"15000 to 19999",AND(D254&gt;=20000,D254&lt;=24999),"20000 to 24999",AND(D254&gt;=25000,D254&lt;=29999),"25000 to 29999",AND(D254&gt;=30000,D254&lt;=34999),"30000 to 34999",AND(D254&gt;=35000,D254&lt;=39999),"35000 to 39999",AND(D254&gt;=40000,D254&lt;=44999),"40000 to 44999",AND(D254&gt;=45000,D254&lt;=49999),"45000 to 49999",D254&gt;=50000,"Greater than or equal to 50000")</f>
        <v>5000 to 9999</v>
      </c>
      <c r="V254" t="str" cm="1">
        <f t="array" ref="V254">_xlfn.IFS(OR(F254="canceled",F254="failed"),"unsuccessful",F254="successful","successful",F254="live","live")</f>
        <v>successful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100.73333333333335</v>
      </c>
      <c r="P255" s="5">
        <f t="shared" si="23"/>
        <v>215.85714285714286</v>
      </c>
      <c r="Q255" t="str">
        <f t="shared" si="21"/>
        <v>film &amp; video</v>
      </c>
      <c r="R255" t="str">
        <f t="shared" si="22"/>
        <v>documentary</v>
      </c>
      <c r="S255" s="9">
        <f t="shared" si="19"/>
        <v>40954.650868055556</v>
      </c>
      <c r="T255" s="9">
        <f t="shared" si="20"/>
        <v>40924.650868055556</v>
      </c>
      <c r="U255" t="str" cm="1">
        <f t="array" ref="U255">_xlfn.IFS(D255&lt;1000,"Less than 1000",AND(D255&gt;=1000,D255&lt;=4999),"1000 to 4999",AND(D255&gt;=5000,D255&lt;=9999),"5000 to 9999",AND(D255&gt;=10000,D255&lt;=14999),"10000 to 14999",AND(D255&gt;=15000,D255&lt;=19999),"15000 to 19999",AND(D255&gt;=20000,D255&lt;=24999),"20000 to 24999",AND(D255&gt;=25000,D255&lt;=29999),"25000 to 29999",AND(D255&gt;=30000,D255&lt;=34999),"30000 to 34999",AND(D255&gt;=35000,D255&lt;=39999),"35000 to 39999",AND(D255&gt;=40000,D255&lt;=44999),"40000 to 44999",AND(D255&gt;=45000,D255&lt;=49999),"45000 to 49999",D255&gt;=50000,"Greater than or equal to 50000")</f>
        <v>1000 to 4999</v>
      </c>
      <c r="V255" t="str" cm="1">
        <f t="array" ref="V255">_xlfn.IFS(OR(F255="canceled",F255="failed"),"unsuccessful",F255="successful","successful",F255="live","live")</f>
        <v>successful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116.94725</v>
      </c>
      <c r="P256" s="5">
        <f t="shared" si="23"/>
        <v>89.38643312101911</v>
      </c>
      <c r="Q256" t="str">
        <f t="shared" si="21"/>
        <v>film &amp; video</v>
      </c>
      <c r="R256" t="str">
        <f t="shared" si="22"/>
        <v>documentary</v>
      </c>
      <c r="S256" s="9">
        <f t="shared" si="19"/>
        <v>42294.083333333328</v>
      </c>
      <c r="T256" s="9">
        <f t="shared" si="20"/>
        <v>42263.952662037031</v>
      </c>
      <c r="U256" t="str" cm="1">
        <f t="array" ref="U256">_xlfn.IFS(D256&lt;1000,"Less than 1000",AND(D256&gt;=1000,D256&lt;=4999),"1000 to 4999",AND(D256&gt;=5000,D256&lt;=9999),"5000 to 9999",AND(D256&gt;=10000,D256&lt;=14999),"10000 to 14999",AND(D256&gt;=15000,D256&lt;=19999),"15000 to 19999",AND(D256&gt;=20000,D256&lt;=24999),"20000 to 24999",AND(D256&gt;=25000,D256&lt;=29999),"25000 to 29999",AND(D256&gt;=30000,D256&lt;=34999),"30000 to 34999",AND(D256&gt;=35000,D256&lt;=39999),"35000 to 39999",AND(D256&gt;=40000,D256&lt;=44999),"40000 to 44999",AND(D256&gt;=45000,D256&lt;=49999),"45000 to 49999",D256&gt;=50000,"Greater than or equal to 50000")</f>
        <v>20000 to 24999</v>
      </c>
      <c r="V256" t="str" cm="1">
        <f t="array" ref="V256">_xlfn.IFS(OR(F256="canceled",F256="failed"),"unsuccessful",F256="successful","successful",F256="live","live")</f>
        <v>successful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106.73325</v>
      </c>
      <c r="P257" s="5">
        <f t="shared" si="23"/>
        <v>45.418404255319146</v>
      </c>
      <c r="Q257" t="str">
        <f t="shared" si="21"/>
        <v>film &amp; video</v>
      </c>
      <c r="R257" t="str">
        <f t="shared" si="22"/>
        <v>documentary</v>
      </c>
      <c r="S257" s="9">
        <f t="shared" si="19"/>
        <v>40618.48474537037</v>
      </c>
      <c r="T257" s="9">
        <f t="shared" si="20"/>
        <v>40588.526412037041</v>
      </c>
      <c r="U257" t="str" cm="1">
        <f t="array" ref="U257">_xlfn.IFS(D257&lt;1000,"Less than 1000",AND(D257&gt;=1000,D257&lt;=4999),"1000 to 4999",AND(D257&gt;=5000,D257&lt;=9999),"5000 to 9999",AND(D257&gt;=10000,D257&lt;=14999),"10000 to 14999",AND(D257&gt;=15000,D257&lt;=19999),"15000 to 19999",AND(D257&gt;=20000,D257&lt;=24999),"20000 to 24999",AND(D257&gt;=25000,D257&lt;=29999),"25000 to 29999",AND(D257&gt;=30000,D257&lt;=34999),"30000 to 34999",AND(D257&gt;=35000,D257&lt;=39999),"35000 to 39999",AND(D257&gt;=40000,D257&lt;=44999),"40000 to 44999",AND(D257&gt;=45000,D257&lt;=49999),"45000 to 49999",D257&gt;=50000,"Greater than or equal to 50000")</f>
        <v>5000 to 9999</v>
      </c>
      <c r="V257" t="str" cm="1">
        <f t="array" ref="V257">_xlfn.IFS(OR(F257="canceled",F257="failed"),"unsuccessful",F257="successful","successful",F257="live","live")</f>
        <v>successful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24">(E258/D258)*100</f>
        <v>139.1</v>
      </c>
      <c r="P258" s="5">
        <f t="shared" si="23"/>
        <v>65.756363636363631</v>
      </c>
      <c r="Q258" t="str">
        <f t="shared" si="21"/>
        <v>film &amp; video</v>
      </c>
      <c r="R258" t="str">
        <f t="shared" si="22"/>
        <v>documentary</v>
      </c>
      <c r="S258" s="9">
        <f t="shared" ref="S258:S321" si="25">(((I258/60)/60)/24)+DATE(1970,1,1)</f>
        <v>41349.769293981481</v>
      </c>
      <c r="T258" s="9">
        <f t="shared" ref="T258:T321" si="26">(((J258/60)/60)/24)+DATE(1970,1,1)</f>
        <v>41319.769293981481</v>
      </c>
      <c r="U258" t="str" cm="1">
        <f t="array" ref="U258">_xlfn.IFS(D258&lt;1000,"Less than 1000",AND(D258&gt;=1000,D258&lt;=4999),"1000 to 4999",AND(D258&gt;=5000,D258&lt;=9999),"5000 to 9999",AND(D258&gt;=10000,D258&lt;=14999),"10000 to 14999",AND(D258&gt;=15000,D258&lt;=19999),"15000 to 19999",AND(D258&gt;=20000,D258&lt;=24999),"20000 to 24999",AND(D258&gt;=25000,D258&lt;=29999),"25000 to 29999",AND(D258&gt;=30000,D258&lt;=34999),"30000 to 34999",AND(D258&gt;=35000,D258&lt;=39999),"35000 to 39999",AND(D258&gt;=40000,D258&lt;=44999),"40000 to 44999",AND(D258&gt;=45000,D258&lt;=49999),"45000 to 49999",D258&gt;=50000,"Greater than or equal to 50000")</f>
        <v>10000 to 14999</v>
      </c>
      <c r="V258" t="str" cm="1">
        <f t="array" ref="V258">_xlfn.IFS(OR(F258="canceled",F258="failed"),"unsuccessful",F258="successful","successful",F258="live","live")</f>
        <v>successful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24"/>
        <v>106.72648571428572</v>
      </c>
      <c r="P259" s="5">
        <f t="shared" si="23"/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9">
        <f t="shared" si="25"/>
        <v>42509.626875000002</v>
      </c>
      <c r="T259" s="9">
        <f t="shared" si="26"/>
        <v>42479.626875000002</v>
      </c>
      <c r="U259" t="str" cm="1">
        <f t="array" ref="U259">_xlfn.IFS(D259&lt;1000,"Less than 1000",AND(D259&gt;=1000,D259&lt;=4999),"1000 to 4999",AND(D259&gt;=5000,D259&lt;=9999),"5000 to 9999",AND(D259&gt;=10000,D259&lt;=14999),"10000 to 14999",AND(D259&gt;=15000,D259&lt;=19999),"15000 to 19999",AND(D259&gt;=20000,D259&lt;=24999),"20000 to 24999",AND(D259&gt;=25000,D259&lt;=29999),"25000 to 29999",AND(D259&gt;=30000,D259&lt;=34999),"30000 to 34999",AND(D259&gt;=35000,D259&lt;=39999),"35000 to 39999",AND(D259&gt;=40000,D259&lt;=44999),"40000 to 44999",AND(D259&gt;=45000,D259&lt;=49999),"45000 to 49999",D259&gt;=50000,"Greater than or equal to 50000")</f>
        <v>35000 to 39999</v>
      </c>
      <c r="V259" t="str" cm="1">
        <f t="array" ref="V259">_xlfn.IFS(OR(F259="canceled",F259="failed"),"unsuccessful",F259="successful","successful",F259="live","live")</f>
        <v>successful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191.14</v>
      </c>
      <c r="P260" s="5">
        <f t="shared" ref="P260:P323" si="29">IFERROR(E260/L260,0)</f>
        <v>83.345930232558146</v>
      </c>
      <c r="Q260" t="str">
        <f t="shared" si="27"/>
        <v>film &amp; video</v>
      </c>
      <c r="R260" t="str">
        <f t="shared" si="28"/>
        <v>documentary</v>
      </c>
      <c r="S260" s="9">
        <f t="shared" si="25"/>
        <v>40712.051689814813</v>
      </c>
      <c r="T260" s="9">
        <f t="shared" si="26"/>
        <v>40682.051689814813</v>
      </c>
      <c r="U260" t="str" cm="1">
        <f t="array" ref="U260">_xlfn.IFS(D260&lt;1000,"Less than 1000",AND(D260&gt;=1000,D260&lt;=4999),"1000 to 4999",AND(D260&gt;=5000,D260&lt;=9999),"5000 to 9999",AND(D260&gt;=10000,D260&lt;=14999),"10000 to 14999",AND(D260&gt;=15000,D260&lt;=19999),"15000 to 19999",AND(D260&gt;=20000,D260&lt;=24999),"20000 to 24999",AND(D260&gt;=25000,D260&lt;=29999),"25000 to 29999",AND(D260&gt;=30000,D260&lt;=34999),"30000 to 34999",AND(D260&gt;=35000,D260&lt;=39999),"35000 to 39999",AND(D260&gt;=40000,D260&lt;=44999),"40000 to 44999",AND(D260&gt;=45000,D260&lt;=49999),"45000 to 49999",D260&gt;=50000,"Greater than or equal to 50000")</f>
        <v>30000 to 34999</v>
      </c>
      <c r="V260" t="str" cm="1">
        <f t="array" ref="V260">_xlfn.IFS(OR(F260="canceled",F260="failed"),"unsuccessful",F260="successful","successful",F260="live","live")</f>
        <v>successful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131.93789333333334</v>
      </c>
      <c r="P261" s="5">
        <f t="shared" si="29"/>
        <v>105.04609341825902</v>
      </c>
      <c r="Q261" t="str">
        <f t="shared" si="27"/>
        <v>film &amp; video</v>
      </c>
      <c r="R261" t="str">
        <f t="shared" si="28"/>
        <v>documentary</v>
      </c>
      <c r="S261" s="9">
        <f t="shared" si="25"/>
        <v>42102.738067129627</v>
      </c>
      <c r="T261" s="9">
        <f t="shared" si="26"/>
        <v>42072.738067129627</v>
      </c>
      <c r="U261" t="str" cm="1">
        <f t="array" ref="U261">_xlfn.IFS(D261&lt;1000,"Less than 1000",AND(D261&gt;=1000,D261&lt;=4999),"1000 to 4999",AND(D261&gt;=5000,D261&lt;=9999),"5000 to 9999",AND(D261&gt;=10000,D261&lt;=14999),"10000 to 14999",AND(D261&gt;=15000,D261&lt;=19999),"15000 to 19999",AND(D261&gt;=20000,D261&lt;=24999),"20000 to 24999",AND(D261&gt;=25000,D261&lt;=29999),"25000 to 29999",AND(D261&gt;=30000,D261&lt;=34999),"30000 to 34999",AND(D261&gt;=35000,D261&lt;=39999),"35000 to 39999",AND(D261&gt;=40000,D261&lt;=44999),"40000 to 44999",AND(D261&gt;=45000,D261&lt;=49999),"45000 to 49999",D261&gt;=50000,"Greater than or equal to 50000")</f>
        <v>Greater than or equal to 50000</v>
      </c>
      <c r="V261" t="str" cm="1">
        <f t="array" ref="V261">_xlfn.IFS(OR(F261="canceled",F261="failed"),"unsuccessful",F261="successful","successful",F261="live","live")</f>
        <v>successful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106.4</v>
      </c>
      <c r="P262" s="5">
        <f t="shared" si="29"/>
        <v>120.90909090909091</v>
      </c>
      <c r="Q262" t="str">
        <f t="shared" si="27"/>
        <v>film &amp; video</v>
      </c>
      <c r="R262" t="str">
        <f t="shared" si="28"/>
        <v>documentary</v>
      </c>
      <c r="S262" s="9">
        <f t="shared" si="25"/>
        <v>40376.415972222225</v>
      </c>
      <c r="T262" s="9">
        <f t="shared" si="26"/>
        <v>40330.755543981482</v>
      </c>
      <c r="U262" t="str" cm="1">
        <f t="array" ref="U262">_xlfn.IFS(D262&lt;1000,"Less than 1000",AND(D262&gt;=1000,D262&lt;=4999),"1000 to 4999",AND(D262&gt;=5000,D262&lt;=9999),"5000 to 9999",AND(D262&gt;=10000,D262&lt;=14999),"10000 to 14999",AND(D262&gt;=15000,D262&lt;=19999),"15000 to 19999",AND(D262&gt;=20000,D262&lt;=24999),"20000 to 24999",AND(D262&gt;=25000,D262&lt;=29999),"25000 to 29999",AND(D262&gt;=30000,D262&lt;=34999),"30000 to 34999",AND(D262&gt;=35000,D262&lt;=39999),"35000 to 39999",AND(D262&gt;=40000,D262&lt;=44999),"40000 to 44999",AND(D262&gt;=45000,D262&lt;=49999),"45000 to 49999",D262&gt;=50000,"Greater than or equal to 50000")</f>
        <v>10000 to 14999</v>
      </c>
      <c r="V262" t="str" cm="1">
        <f t="array" ref="V262">_xlfn.IFS(OR(F262="canceled",F262="failed"),"unsuccessful",F262="successful","successful",F262="live","live")</f>
        <v>successful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107.4</v>
      </c>
      <c r="P263" s="5">
        <f t="shared" si="29"/>
        <v>97.63636363636364</v>
      </c>
      <c r="Q263" t="str">
        <f t="shared" si="27"/>
        <v>film &amp; video</v>
      </c>
      <c r="R263" t="str">
        <f t="shared" si="28"/>
        <v>documentary</v>
      </c>
      <c r="S263" s="9">
        <f t="shared" si="25"/>
        <v>41067.621527777781</v>
      </c>
      <c r="T263" s="9">
        <f t="shared" si="26"/>
        <v>41017.885462962964</v>
      </c>
      <c r="U263" t="str" cm="1">
        <f t="array" ref="U263">_xlfn.IFS(D263&lt;1000,"Less than 1000",AND(D263&gt;=1000,D263&lt;=4999),"1000 to 4999",AND(D263&gt;=5000,D263&lt;=9999),"5000 to 9999",AND(D263&gt;=10000,D263&lt;=14999),"10000 to 14999",AND(D263&gt;=15000,D263&lt;=19999),"15000 to 19999",AND(D263&gt;=20000,D263&lt;=24999),"20000 to 24999",AND(D263&gt;=25000,D263&lt;=29999),"25000 to 29999",AND(D263&gt;=30000,D263&lt;=34999),"30000 to 34999",AND(D263&gt;=35000,D263&lt;=39999),"35000 to 39999",AND(D263&gt;=40000,D263&lt;=44999),"40000 to 44999",AND(D263&gt;=45000,D263&lt;=49999),"45000 to 49999",D263&gt;=50000,"Greater than or equal to 50000")</f>
        <v>20000 to 24999</v>
      </c>
      <c r="V263" t="str" cm="1">
        <f t="array" ref="V263">_xlfn.IFS(OR(F263="canceled",F263="failed"),"unsuccessful",F263="successful","successful",F263="live","live")</f>
        <v>successful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240</v>
      </c>
      <c r="P264" s="5">
        <f t="shared" si="29"/>
        <v>41.379310344827587</v>
      </c>
      <c r="Q264" t="str">
        <f t="shared" si="27"/>
        <v>film &amp; video</v>
      </c>
      <c r="R264" t="str">
        <f t="shared" si="28"/>
        <v>documentary</v>
      </c>
      <c r="S264" s="9">
        <f t="shared" si="25"/>
        <v>40600.24800925926</v>
      </c>
      <c r="T264" s="9">
        <f t="shared" si="26"/>
        <v>40555.24800925926</v>
      </c>
      <c r="U264" t="str" cm="1">
        <f t="array" ref="U264">_xlfn.IFS(D264&lt;1000,"Less than 1000",AND(D264&gt;=1000,D264&lt;=4999),"1000 to 4999",AND(D264&gt;=5000,D264&lt;=9999),"5000 to 9999",AND(D264&gt;=10000,D264&lt;=14999),"10000 to 14999",AND(D264&gt;=15000,D264&lt;=19999),"15000 to 19999",AND(D264&gt;=20000,D264&lt;=24999),"20000 to 24999",AND(D264&gt;=25000,D264&lt;=29999),"25000 to 29999",AND(D264&gt;=30000,D264&lt;=34999),"30000 to 34999",AND(D264&gt;=35000,D264&lt;=39999),"35000 to 39999",AND(D264&gt;=40000,D264&lt;=44999),"40000 to 44999",AND(D264&gt;=45000,D264&lt;=49999),"45000 to 49999",D264&gt;=50000,"Greater than or equal to 50000")</f>
        <v>1000 to 4999</v>
      </c>
      <c r="V264" t="str" cm="1">
        <f t="array" ref="V264">_xlfn.IFS(OR(F264="canceled",F264="failed"),"unsuccessful",F264="successful","successful",F264="live","live")</f>
        <v>successful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118.08108</v>
      </c>
      <c r="P265" s="5">
        <f t="shared" si="29"/>
        <v>30.654485981308412</v>
      </c>
      <c r="Q265" t="str">
        <f t="shared" si="27"/>
        <v>film &amp; video</v>
      </c>
      <c r="R265" t="str">
        <f t="shared" si="28"/>
        <v>documentary</v>
      </c>
      <c r="S265" s="9">
        <f t="shared" si="25"/>
        <v>41179.954791666663</v>
      </c>
      <c r="T265" s="9">
        <f t="shared" si="26"/>
        <v>41149.954791666663</v>
      </c>
      <c r="U265" t="str" cm="1">
        <f t="array" ref="U265">_xlfn.IFS(D265&lt;1000,"Less than 1000",AND(D265&gt;=1000,D265&lt;=4999),"1000 to 4999",AND(D265&gt;=5000,D265&lt;=9999),"5000 to 9999",AND(D265&gt;=10000,D265&lt;=14999),"10000 to 14999",AND(D265&gt;=15000,D265&lt;=19999),"15000 to 19999",AND(D265&gt;=20000,D265&lt;=24999),"20000 to 24999",AND(D265&gt;=25000,D265&lt;=29999),"25000 to 29999",AND(D265&gt;=30000,D265&lt;=34999),"30000 to 34999",AND(D265&gt;=35000,D265&lt;=39999),"35000 to 39999",AND(D265&gt;=40000,D265&lt;=44999),"40000 to 44999",AND(D265&gt;=45000,D265&lt;=49999),"45000 to 49999",D265&gt;=50000,"Greater than or equal to 50000")</f>
        <v>25000 to 29999</v>
      </c>
      <c r="V265" t="str" cm="1">
        <f t="array" ref="V265">_xlfn.IFS(OR(F265="canceled",F265="failed"),"unsuccessful",F265="successful","successful",F265="live","live")</f>
        <v>successful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118.19999999999999</v>
      </c>
      <c r="P266" s="5">
        <f t="shared" si="29"/>
        <v>64.945054945054949</v>
      </c>
      <c r="Q266" t="str">
        <f t="shared" si="27"/>
        <v>film &amp; video</v>
      </c>
      <c r="R266" t="str">
        <f t="shared" si="28"/>
        <v>documentary</v>
      </c>
      <c r="S266" s="9">
        <f t="shared" si="25"/>
        <v>41040.620312500003</v>
      </c>
      <c r="T266" s="9">
        <f t="shared" si="26"/>
        <v>41010.620312500003</v>
      </c>
      <c r="U266" t="str" cm="1">
        <f t="array" ref="U266">_xlfn.IFS(D266&lt;1000,"Less than 1000",AND(D266&gt;=1000,D266&lt;=4999),"1000 to 4999",AND(D266&gt;=5000,D266&lt;=9999),"5000 to 9999",AND(D266&gt;=10000,D266&lt;=14999),"10000 to 14999",AND(D266&gt;=15000,D266&lt;=19999),"15000 to 19999",AND(D266&gt;=20000,D266&lt;=24999),"20000 to 24999",AND(D266&gt;=25000,D266&lt;=29999),"25000 to 29999",AND(D266&gt;=30000,D266&lt;=34999),"30000 to 34999",AND(D266&gt;=35000,D266&lt;=39999),"35000 to 39999",AND(D266&gt;=40000,D266&lt;=44999),"40000 to 44999",AND(D266&gt;=45000,D266&lt;=49999),"45000 to 49999",D266&gt;=50000,"Greater than or equal to 50000")</f>
        <v>5000 to 9999</v>
      </c>
      <c r="V266" t="str" cm="1">
        <f t="array" ref="V266">_xlfn.IFS(OR(F266="canceled",F266="failed"),"unsuccessful",F266="successful","successful",F266="live","live")</f>
        <v>successful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111.1</v>
      </c>
      <c r="P267" s="5">
        <f t="shared" si="29"/>
        <v>95.775862068965523</v>
      </c>
      <c r="Q267" t="str">
        <f t="shared" si="27"/>
        <v>film &amp; video</v>
      </c>
      <c r="R267" t="str">
        <f t="shared" si="28"/>
        <v>documentary</v>
      </c>
      <c r="S267" s="9">
        <f t="shared" si="25"/>
        <v>40308.844444444447</v>
      </c>
      <c r="T267" s="9">
        <f t="shared" si="26"/>
        <v>40267.245717592588</v>
      </c>
      <c r="U267" t="str" cm="1">
        <f t="array" ref="U267">_xlfn.IFS(D267&lt;1000,"Less than 1000",AND(D267&gt;=1000,D267&lt;=4999),"1000 to 4999",AND(D267&gt;=5000,D267&lt;=9999),"5000 to 9999",AND(D267&gt;=10000,D267&lt;=14999),"10000 to 14999",AND(D267&gt;=15000,D267&lt;=19999),"15000 to 19999",AND(D267&gt;=20000,D267&lt;=24999),"20000 to 24999",AND(D267&gt;=25000,D267&lt;=29999),"25000 to 29999",AND(D267&gt;=30000,D267&lt;=34999),"30000 to 34999",AND(D267&gt;=35000,D267&lt;=39999),"35000 to 39999",AND(D267&gt;=40000,D267&lt;=44999),"40000 to 44999",AND(D267&gt;=45000,D267&lt;=49999),"45000 to 49999",D267&gt;=50000,"Greater than or equal to 50000")</f>
        <v>5000 to 9999</v>
      </c>
      <c r="V267" t="str" cm="1">
        <f t="array" ref="V267">_xlfn.IFS(OR(F267="canceled",F267="failed"),"unsuccessful",F267="successful","successful",F267="live","live")</f>
        <v>successful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145.5</v>
      </c>
      <c r="P268" s="5">
        <f t="shared" si="29"/>
        <v>40.416666666666664</v>
      </c>
      <c r="Q268" t="str">
        <f t="shared" si="27"/>
        <v>film &amp; video</v>
      </c>
      <c r="R268" t="str">
        <f t="shared" si="28"/>
        <v>documentary</v>
      </c>
      <c r="S268" s="9">
        <f t="shared" si="25"/>
        <v>40291.160416666666</v>
      </c>
      <c r="T268" s="9">
        <f t="shared" si="26"/>
        <v>40205.174849537041</v>
      </c>
      <c r="U268" t="str" cm="1">
        <f t="array" ref="U268">_xlfn.IFS(D268&lt;1000,"Less than 1000",AND(D268&gt;=1000,D268&lt;=4999),"1000 to 4999",AND(D268&gt;=5000,D268&lt;=9999),"5000 to 9999",AND(D268&gt;=10000,D268&lt;=14999),"10000 to 14999",AND(D268&gt;=15000,D268&lt;=19999),"15000 to 19999",AND(D268&gt;=20000,D268&lt;=24999),"20000 to 24999",AND(D268&gt;=25000,D268&lt;=29999),"25000 to 29999",AND(D268&gt;=30000,D268&lt;=34999),"30000 to 34999",AND(D268&gt;=35000,D268&lt;=39999),"35000 to 39999",AND(D268&gt;=40000,D268&lt;=44999),"40000 to 44999",AND(D268&gt;=45000,D268&lt;=49999),"45000 to 49999",D268&gt;=50000,"Greater than or equal to 50000")</f>
        <v>1000 to 4999</v>
      </c>
      <c r="V268" t="str" cm="1">
        <f t="array" ref="V268">_xlfn.IFS(OR(F268="canceled",F268="failed"),"unsuccessful",F268="successful","successful",F268="live","live")</f>
        <v>successful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131.62883248730967</v>
      </c>
      <c r="P269" s="5">
        <f t="shared" si="29"/>
        <v>78.578424242424248</v>
      </c>
      <c r="Q269" t="str">
        <f t="shared" si="27"/>
        <v>film &amp; video</v>
      </c>
      <c r="R269" t="str">
        <f t="shared" si="28"/>
        <v>documentary</v>
      </c>
      <c r="S269" s="9">
        <f t="shared" si="25"/>
        <v>41815.452534722222</v>
      </c>
      <c r="T269" s="9">
        <f t="shared" si="26"/>
        <v>41785.452534722222</v>
      </c>
      <c r="U269" t="str" cm="1">
        <f t="array" ref="U269">_xlfn.IFS(D269&lt;1000,"Less than 1000",AND(D269&gt;=1000,D269&lt;=4999),"1000 to 4999",AND(D269&gt;=5000,D269&lt;=9999),"5000 to 9999",AND(D269&gt;=10000,D269&lt;=14999),"10000 to 14999",AND(D269&gt;=15000,D269&lt;=19999),"15000 to 19999",AND(D269&gt;=20000,D269&lt;=24999),"20000 to 24999",AND(D269&gt;=25000,D269&lt;=29999),"25000 to 29999",AND(D269&gt;=30000,D269&lt;=34999),"30000 to 34999",AND(D269&gt;=35000,D269&lt;=39999),"35000 to 39999",AND(D269&gt;=40000,D269&lt;=44999),"40000 to 44999",AND(D269&gt;=45000,D269&lt;=49999),"45000 to 49999",D269&gt;=50000,"Greater than or equal to 50000")</f>
        <v>5000 to 9999</v>
      </c>
      <c r="V269" t="str" cm="1">
        <f t="array" ref="V269">_xlfn.IFS(OR(F269="canceled",F269="failed"),"unsuccessful",F269="successful","successful",F269="live","live")</f>
        <v>successful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111.4</v>
      </c>
      <c r="P270" s="5">
        <f t="shared" si="29"/>
        <v>50.18018018018018</v>
      </c>
      <c r="Q270" t="str">
        <f t="shared" si="27"/>
        <v>film &amp; video</v>
      </c>
      <c r="R270" t="str">
        <f t="shared" si="28"/>
        <v>documentary</v>
      </c>
      <c r="S270" s="9">
        <f t="shared" si="25"/>
        <v>40854.194189814814</v>
      </c>
      <c r="T270" s="9">
        <f t="shared" si="26"/>
        <v>40809.15252314815</v>
      </c>
      <c r="U270" t="str" cm="1">
        <f t="array" ref="U270">_xlfn.IFS(D270&lt;1000,"Less than 1000",AND(D270&gt;=1000,D270&lt;=4999),"1000 to 4999",AND(D270&gt;=5000,D270&lt;=9999),"5000 to 9999",AND(D270&gt;=10000,D270&lt;=14999),"10000 to 14999",AND(D270&gt;=15000,D270&lt;=19999),"15000 to 19999",AND(D270&gt;=20000,D270&lt;=24999),"20000 to 24999",AND(D270&gt;=25000,D270&lt;=29999),"25000 to 29999",AND(D270&gt;=30000,D270&lt;=34999),"30000 to 34999",AND(D270&gt;=35000,D270&lt;=39999),"35000 to 39999",AND(D270&gt;=40000,D270&lt;=44999),"40000 to 44999",AND(D270&gt;=45000,D270&lt;=49999),"45000 to 49999",D270&gt;=50000,"Greater than or equal to 50000")</f>
        <v>5000 to 9999</v>
      </c>
      <c r="V270" t="str" cm="1">
        <f t="array" ref="V270">_xlfn.IFS(OR(F270="canceled",F270="failed"),"unsuccessful",F270="successful","successful",F270="live","live")</f>
        <v>successful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147.23376999999999</v>
      </c>
      <c r="P271" s="5">
        <f t="shared" si="29"/>
        <v>92.251735588972423</v>
      </c>
      <c r="Q271" t="str">
        <f t="shared" si="27"/>
        <v>film &amp; video</v>
      </c>
      <c r="R271" t="str">
        <f t="shared" si="28"/>
        <v>documentary</v>
      </c>
      <c r="S271" s="9">
        <f t="shared" si="25"/>
        <v>42788.197013888886</v>
      </c>
      <c r="T271" s="9">
        <f t="shared" si="26"/>
        <v>42758.197013888886</v>
      </c>
      <c r="U271" t="str" cm="1">
        <f t="array" ref="U271">_xlfn.IFS(D271&lt;1000,"Less than 1000",AND(D271&gt;=1000,D271&lt;=4999),"1000 to 4999",AND(D271&gt;=5000,D271&lt;=9999),"5000 to 9999",AND(D271&gt;=10000,D271&lt;=14999),"10000 to 14999",AND(D271&gt;=15000,D271&lt;=19999),"15000 to 19999",AND(D271&gt;=20000,D271&lt;=24999),"20000 to 24999",AND(D271&gt;=25000,D271&lt;=29999),"25000 to 29999",AND(D271&gt;=30000,D271&lt;=34999),"30000 to 34999",AND(D271&gt;=35000,D271&lt;=39999),"35000 to 39999",AND(D271&gt;=40000,D271&lt;=44999),"40000 to 44999",AND(D271&gt;=45000,D271&lt;=49999),"45000 to 49999",D271&gt;=50000,"Greater than or equal to 50000")</f>
        <v>Greater than or equal to 50000</v>
      </c>
      <c r="V271" t="str" cm="1">
        <f t="array" ref="V271">_xlfn.IFS(OR(F271="canceled",F271="failed"),"unsuccessful",F271="successful","successful",F271="live","live")</f>
        <v>successful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152.60869565217391</v>
      </c>
      <c r="P272" s="5">
        <f t="shared" si="29"/>
        <v>57.540983606557376</v>
      </c>
      <c r="Q272" t="str">
        <f t="shared" si="27"/>
        <v>film &amp; video</v>
      </c>
      <c r="R272" t="str">
        <f t="shared" si="28"/>
        <v>documentary</v>
      </c>
      <c r="S272" s="9">
        <f t="shared" si="25"/>
        <v>40688.166666666664</v>
      </c>
      <c r="T272" s="9">
        <f t="shared" si="26"/>
        <v>40637.866550925923</v>
      </c>
      <c r="U272" t="str" cm="1">
        <f t="array" ref="U272">_xlfn.IFS(D272&lt;1000,"Less than 1000",AND(D272&gt;=1000,D272&lt;=4999),"1000 to 4999",AND(D272&gt;=5000,D272&lt;=9999),"5000 to 9999",AND(D272&gt;=10000,D272&lt;=14999),"10000 to 14999",AND(D272&gt;=15000,D272&lt;=19999),"15000 to 19999",AND(D272&gt;=20000,D272&lt;=24999),"20000 to 24999",AND(D272&gt;=25000,D272&lt;=29999),"25000 to 29999",AND(D272&gt;=30000,D272&lt;=34999),"30000 to 34999",AND(D272&gt;=35000,D272&lt;=39999),"35000 to 39999",AND(D272&gt;=40000,D272&lt;=44999),"40000 to 44999",AND(D272&gt;=45000,D272&lt;=49999),"45000 to 49999",D272&gt;=50000,"Greater than or equal to 50000")</f>
        <v>1000 to 4999</v>
      </c>
      <c r="V272" t="str" cm="1">
        <f t="array" ref="V272">_xlfn.IFS(OR(F272="canceled",F272="failed"),"unsuccessful",F272="successful","successful",F272="live","live")</f>
        <v>successful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104.67999999999999</v>
      </c>
      <c r="P273" s="5">
        <f t="shared" si="29"/>
        <v>109.42160278745645</v>
      </c>
      <c r="Q273" t="str">
        <f t="shared" si="27"/>
        <v>film &amp; video</v>
      </c>
      <c r="R273" t="str">
        <f t="shared" si="28"/>
        <v>documentary</v>
      </c>
      <c r="S273" s="9">
        <f t="shared" si="25"/>
        <v>41641.333333333336</v>
      </c>
      <c r="T273" s="9">
        <f t="shared" si="26"/>
        <v>41612.10024305556</v>
      </c>
      <c r="U273" t="str" cm="1">
        <f t="array" ref="U273">_xlfn.IFS(D273&lt;1000,"Less than 1000",AND(D273&gt;=1000,D273&lt;=4999),"1000 to 4999",AND(D273&gt;=5000,D273&lt;=9999),"5000 to 9999",AND(D273&gt;=10000,D273&lt;=14999),"10000 to 14999",AND(D273&gt;=15000,D273&lt;=19999),"15000 to 19999",AND(D273&gt;=20000,D273&lt;=24999),"20000 to 24999",AND(D273&gt;=25000,D273&lt;=29999),"25000 to 29999",AND(D273&gt;=30000,D273&lt;=34999),"30000 to 34999",AND(D273&gt;=35000,D273&lt;=39999),"35000 to 39999",AND(D273&gt;=40000,D273&lt;=44999),"40000 to 44999",AND(D273&gt;=45000,D273&lt;=49999),"45000 to 49999",D273&gt;=50000,"Greater than or equal to 50000")</f>
        <v>30000 to 34999</v>
      </c>
      <c r="V273" t="str" cm="1">
        <f t="array" ref="V273">_xlfn.IFS(OR(F273="canceled",F273="failed"),"unsuccessful",F273="successful","successful",F273="live","live")</f>
        <v>successful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177.43366666666668</v>
      </c>
      <c r="P274" s="5">
        <f t="shared" si="29"/>
        <v>81.892461538461546</v>
      </c>
      <c r="Q274" t="str">
        <f t="shared" si="27"/>
        <v>film &amp; video</v>
      </c>
      <c r="R274" t="str">
        <f t="shared" si="28"/>
        <v>documentary</v>
      </c>
      <c r="S274" s="9">
        <f t="shared" si="25"/>
        <v>40296.78402777778</v>
      </c>
      <c r="T274" s="9">
        <f t="shared" si="26"/>
        <v>40235.900358796294</v>
      </c>
      <c r="U274" t="str" cm="1">
        <f t="array" ref="U274">_xlfn.IFS(D274&lt;1000,"Less than 1000",AND(D274&gt;=1000,D274&lt;=4999),"1000 to 4999",AND(D274&gt;=5000,D274&lt;=9999),"5000 to 9999",AND(D274&gt;=10000,D274&lt;=14999),"10000 to 14999",AND(D274&gt;=15000,D274&lt;=19999),"15000 to 19999",AND(D274&gt;=20000,D274&lt;=24999),"20000 to 24999",AND(D274&gt;=25000,D274&lt;=29999),"25000 to 29999",AND(D274&gt;=30000,D274&lt;=34999),"30000 to 34999",AND(D274&gt;=35000,D274&lt;=39999),"35000 to 39999",AND(D274&gt;=40000,D274&lt;=44999),"40000 to 44999",AND(D274&gt;=45000,D274&lt;=49999),"45000 to 49999",D274&gt;=50000,"Greater than or equal to 50000")</f>
        <v>1000 to 4999</v>
      </c>
      <c r="V274" t="str" cm="1">
        <f t="array" ref="V274">_xlfn.IFS(OR(F274="canceled",F274="failed"),"unsuccessful",F274="successful","successful",F274="live","live")</f>
        <v>successful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107.7758</v>
      </c>
      <c r="P275" s="5">
        <f t="shared" si="29"/>
        <v>45.667711864406776</v>
      </c>
      <c r="Q275" t="str">
        <f t="shared" si="27"/>
        <v>film &amp; video</v>
      </c>
      <c r="R275" t="str">
        <f t="shared" si="28"/>
        <v>documentary</v>
      </c>
      <c r="S275" s="9">
        <f t="shared" si="25"/>
        <v>40727.498449074075</v>
      </c>
      <c r="T275" s="9">
        <f t="shared" si="26"/>
        <v>40697.498449074075</v>
      </c>
      <c r="U275" t="str" cm="1">
        <f t="array" ref="U275">_xlfn.IFS(D275&lt;1000,"Less than 1000",AND(D275&gt;=1000,D275&lt;=4999),"1000 to 4999",AND(D275&gt;=5000,D275&lt;=9999),"5000 to 9999",AND(D275&gt;=10000,D275&lt;=14999),"10000 to 14999",AND(D275&gt;=15000,D275&lt;=19999),"15000 to 19999",AND(D275&gt;=20000,D275&lt;=24999),"20000 to 24999",AND(D275&gt;=25000,D275&lt;=29999),"25000 to 29999",AND(D275&gt;=30000,D275&lt;=34999),"30000 to 34999",AND(D275&gt;=35000,D275&lt;=39999),"35000 to 39999",AND(D275&gt;=40000,D275&lt;=44999),"40000 to 44999",AND(D275&gt;=45000,D275&lt;=49999),"45000 to 49999",D275&gt;=50000,"Greater than or equal to 50000")</f>
        <v>5000 to 9999</v>
      </c>
      <c r="V275" t="str" cm="1">
        <f t="array" ref="V275">_xlfn.IFS(OR(F275="canceled",F275="failed"),"unsuccessful",F275="successful","successful",F275="live","live")</f>
        <v>successful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156</v>
      </c>
      <c r="P276" s="5">
        <f t="shared" si="29"/>
        <v>55.221238938053098</v>
      </c>
      <c r="Q276" t="str">
        <f t="shared" si="27"/>
        <v>film &amp; video</v>
      </c>
      <c r="R276" t="str">
        <f t="shared" si="28"/>
        <v>documentary</v>
      </c>
      <c r="S276" s="9">
        <f t="shared" si="25"/>
        <v>41004.290972222225</v>
      </c>
      <c r="T276" s="9">
        <f t="shared" si="26"/>
        <v>40969.912372685183</v>
      </c>
      <c r="U276" t="str" cm="1">
        <f t="array" ref="U276">_xlfn.IFS(D276&lt;1000,"Less than 1000",AND(D276&gt;=1000,D276&lt;=4999),"1000 to 4999",AND(D276&gt;=5000,D276&lt;=9999),"5000 to 9999",AND(D276&gt;=10000,D276&lt;=14999),"10000 to 14999",AND(D276&gt;=15000,D276&lt;=19999),"15000 to 19999",AND(D276&gt;=20000,D276&lt;=24999),"20000 to 24999",AND(D276&gt;=25000,D276&lt;=29999),"25000 to 29999",AND(D276&gt;=30000,D276&lt;=34999),"30000 to 34999",AND(D276&gt;=35000,D276&lt;=39999),"35000 to 39999",AND(D276&gt;=40000,D276&lt;=44999),"40000 to 44999",AND(D276&gt;=45000,D276&lt;=49999),"45000 to 49999",D276&gt;=50000,"Greater than or equal to 50000")</f>
        <v>1000 to 4999</v>
      </c>
      <c r="V276" t="str" cm="1">
        <f t="array" ref="V276">_xlfn.IFS(OR(F276="canceled",F276="failed"),"unsuccessful",F276="successful","successful",F276="live","live")</f>
        <v>successful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108.395</v>
      </c>
      <c r="P277" s="5">
        <f t="shared" si="29"/>
        <v>65.298192771084331</v>
      </c>
      <c r="Q277" t="str">
        <f t="shared" si="27"/>
        <v>film &amp; video</v>
      </c>
      <c r="R277" t="str">
        <f t="shared" si="28"/>
        <v>documentary</v>
      </c>
      <c r="S277" s="9">
        <f t="shared" si="25"/>
        <v>41223.073680555557</v>
      </c>
      <c r="T277" s="9">
        <f t="shared" si="26"/>
        <v>41193.032013888893</v>
      </c>
      <c r="U277" t="str" cm="1">
        <f t="array" ref="U277">_xlfn.IFS(D277&lt;1000,"Less than 1000",AND(D277&gt;=1000,D277&lt;=4999),"1000 to 4999",AND(D277&gt;=5000,D277&lt;=9999),"5000 to 9999",AND(D277&gt;=10000,D277&lt;=14999),"10000 to 14999",AND(D277&gt;=15000,D277&lt;=19999),"15000 to 19999",AND(D277&gt;=20000,D277&lt;=24999),"20000 to 24999",AND(D277&gt;=25000,D277&lt;=29999),"25000 to 29999",AND(D277&gt;=30000,D277&lt;=34999),"30000 to 34999",AND(D277&gt;=35000,D277&lt;=39999),"35000 to 39999",AND(D277&gt;=40000,D277&lt;=44999),"40000 to 44999",AND(D277&gt;=45000,D277&lt;=49999),"45000 to 49999",D277&gt;=50000,"Greater than or equal to 50000")</f>
        <v>20000 to 24999</v>
      </c>
      <c r="V277" t="str" cm="1">
        <f t="array" ref="V277">_xlfn.IFS(OR(F277="canceled",F277="failed"),"unsuccessful",F277="successful","successful",F277="live","live")</f>
        <v>successful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147.6</v>
      </c>
      <c r="P278" s="5">
        <f t="shared" si="29"/>
        <v>95.225806451612897</v>
      </c>
      <c r="Q278" t="str">
        <f t="shared" si="27"/>
        <v>film &amp; video</v>
      </c>
      <c r="R278" t="str">
        <f t="shared" si="28"/>
        <v>documentary</v>
      </c>
      <c r="S278" s="9">
        <f t="shared" si="25"/>
        <v>41027.040208333332</v>
      </c>
      <c r="T278" s="9">
        <f t="shared" si="26"/>
        <v>40967.081874999996</v>
      </c>
      <c r="U278" t="str" cm="1">
        <f t="array" ref="U278">_xlfn.IFS(D278&lt;1000,"Less than 1000",AND(D278&gt;=1000,D278&lt;=4999),"1000 to 4999",AND(D278&gt;=5000,D278&lt;=9999),"5000 to 9999",AND(D278&gt;=10000,D278&lt;=14999),"10000 to 14999",AND(D278&gt;=15000,D278&lt;=19999),"15000 to 19999",AND(D278&gt;=20000,D278&lt;=24999),"20000 to 24999",AND(D278&gt;=25000,D278&lt;=29999),"25000 to 29999",AND(D278&gt;=30000,D278&lt;=34999),"30000 to 34999",AND(D278&gt;=35000,D278&lt;=39999),"35000 to 39999",AND(D278&gt;=40000,D278&lt;=44999),"40000 to 44999",AND(D278&gt;=45000,D278&lt;=49999),"45000 to 49999",D278&gt;=50000,"Greater than or equal to 50000")</f>
        <v>1000 to 4999</v>
      </c>
      <c r="V278" t="str" cm="1">
        <f t="array" ref="V278">_xlfn.IFS(OR(F278="canceled",F278="failed"),"unsuccessful",F278="successful","successful",F278="live","live")</f>
        <v>successful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110.38153846153847</v>
      </c>
      <c r="P279" s="5">
        <f t="shared" si="29"/>
        <v>75.444794952681391</v>
      </c>
      <c r="Q279" t="str">
        <f t="shared" si="27"/>
        <v>film &amp; video</v>
      </c>
      <c r="R279" t="str">
        <f t="shared" si="28"/>
        <v>documentary</v>
      </c>
      <c r="S279" s="9">
        <f t="shared" si="25"/>
        <v>42147.891423611116</v>
      </c>
      <c r="T279" s="9">
        <f t="shared" si="26"/>
        <v>42117.891423611116</v>
      </c>
      <c r="U279" t="str" cm="1">
        <f t="array" ref="U279">_xlfn.IFS(D279&lt;1000,"Less than 1000",AND(D279&gt;=1000,D279&lt;=4999),"1000 to 4999",AND(D279&gt;=5000,D279&lt;=9999),"5000 to 9999",AND(D279&gt;=10000,D279&lt;=14999),"10000 to 14999",AND(D279&gt;=15000,D279&lt;=19999),"15000 to 19999",AND(D279&gt;=20000,D279&lt;=24999),"20000 to 24999",AND(D279&gt;=25000,D279&lt;=29999),"25000 to 29999",AND(D279&gt;=30000,D279&lt;=34999),"30000 to 34999",AND(D279&gt;=35000,D279&lt;=39999),"35000 to 39999",AND(D279&gt;=40000,D279&lt;=44999),"40000 to 44999",AND(D279&gt;=45000,D279&lt;=49999),"45000 to 49999",D279&gt;=50000,"Greater than or equal to 50000")</f>
        <v>Greater than or equal to 50000</v>
      </c>
      <c r="V279" t="str" cm="1">
        <f t="array" ref="V279">_xlfn.IFS(OR(F279="canceled",F279="failed"),"unsuccessful",F279="successful","successful",F279="live","live")</f>
        <v>successful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150.34814814814814</v>
      </c>
      <c r="P280" s="5">
        <f t="shared" si="29"/>
        <v>97.816867469879512</v>
      </c>
      <c r="Q280" t="str">
        <f t="shared" si="27"/>
        <v>film &amp; video</v>
      </c>
      <c r="R280" t="str">
        <f t="shared" si="28"/>
        <v>documentary</v>
      </c>
      <c r="S280" s="9">
        <f t="shared" si="25"/>
        <v>41194.040960648148</v>
      </c>
      <c r="T280" s="9">
        <f t="shared" si="26"/>
        <v>41164.040960648148</v>
      </c>
      <c r="U280" t="str" cm="1">
        <f t="array" ref="U280">_xlfn.IFS(D280&lt;1000,"Less than 1000",AND(D280&gt;=1000,D280&lt;=4999),"1000 to 4999",AND(D280&gt;=5000,D280&lt;=9999),"5000 to 9999",AND(D280&gt;=10000,D280&lt;=14999),"10000 to 14999",AND(D280&gt;=15000,D280&lt;=19999),"15000 to 19999",AND(D280&gt;=20000,D280&lt;=24999),"20000 to 24999",AND(D280&gt;=25000,D280&lt;=29999),"25000 to 29999",AND(D280&gt;=30000,D280&lt;=34999),"30000 to 34999",AND(D280&gt;=35000,D280&lt;=39999),"35000 to 39999",AND(D280&gt;=40000,D280&lt;=44999),"40000 to 44999",AND(D280&gt;=45000,D280&lt;=49999),"45000 to 49999",D280&gt;=50000,"Greater than or equal to 50000")</f>
        <v>25000 to 29999</v>
      </c>
      <c r="V280" t="str" cm="1">
        <f t="array" ref="V280">_xlfn.IFS(OR(F280="canceled",F280="failed"),"unsuccessful",F280="successful","successful",F280="live","live")</f>
        <v>successful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157.31829411764707</v>
      </c>
      <c r="P281" s="5">
        <f t="shared" si="29"/>
        <v>87.685606557377056</v>
      </c>
      <c r="Q281" t="str">
        <f t="shared" si="27"/>
        <v>film &amp; video</v>
      </c>
      <c r="R281" t="str">
        <f t="shared" si="28"/>
        <v>documentary</v>
      </c>
      <c r="S281" s="9">
        <f t="shared" si="25"/>
        <v>42793.084027777775</v>
      </c>
      <c r="T281" s="9">
        <f t="shared" si="26"/>
        <v>42759.244166666671</v>
      </c>
      <c r="U281" t="str" cm="1">
        <f t="array" ref="U281">_xlfn.IFS(D281&lt;1000,"Less than 1000",AND(D281&gt;=1000,D281&lt;=4999),"1000 to 4999",AND(D281&gt;=5000,D281&lt;=9999),"5000 to 9999",AND(D281&gt;=10000,D281&lt;=14999),"10000 to 14999",AND(D281&gt;=15000,D281&lt;=19999),"15000 to 19999",AND(D281&gt;=20000,D281&lt;=24999),"20000 to 24999",AND(D281&gt;=25000,D281&lt;=29999),"25000 to 29999",AND(D281&gt;=30000,D281&lt;=34999),"30000 to 34999",AND(D281&gt;=35000,D281&lt;=39999),"35000 to 39999",AND(D281&gt;=40000,D281&lt;=44999),"40000 to 44999",AND(D281&gt;=45000,D281&lt;=49999),"45000 to 49999",D281&gt;=50000,"Greater than or equal to 50000")</f>
        <v>15000 to 19999</v>
      </c>
      <c r="V281" t="str" cm="1">
        <f t="array" ref="V281">_xlfn.IFS(OR(F281="canceled",F281="failed"),"unsuccessful",F281="successful","successful",F281="live","live")</f>
        <v>successful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156.14400000000001</v>
      </c>
      <c r="P282" s="5">
        <f t="shared" si="29"/>
        <v>54.748948106591868</v>
      </c>
      <c r="Q282" t="str">
        <f t="shared" si="27"/>
        <v>film &amp; video</v>
      </c>
      <c r="R282" t="str">
        <f t="shared" si="28"/>
        <v>documentary</v>
      </c>
      <c r="S282" s="9">
        <f t="shared" si="25"/>
        <v>41789.590682870366</v>
      </c>
      <c r="T282" s="9">
        <f t="shared" si="26"/>
        <v>41744.590682870366</v>
      </c>
      <c r="U282" t="str" cm="1">
        <f t="array" ref="U282">_xlfn.IFS(D282&lt;1000,"Less than 1000",AND(D282&gt;=1000,D282&lt;=4999),"1000 to 4999",AND(D282&gt;=5000,D282&lt;=9999),"5000 to 9999",AND(D282&gt;=10000,D282&lt;=14999),"10000 to 14999",AND(D282&gt;=15000,D282&lt;=19999),"15000 to 19999",AND(D282&gt;=20000,D282&lt;=24999),"20000 to 24999",AND(D282&gt;=25000,D282&lt;=29999),"25000 to 29999",AND(D282&gt;=30000,D282&lt;=34999),"30000 to 34999",AND(D282&gt;=35000,D282&lt;=39999),"35000 to 39999",AND(D282&gt;=40000,D282&lt;=44999),"40000 to 44999",AND(D282&gt;=45000,D282&lt;=49999),"45000 to 49999",D282&gt;=50000,"Greater than or equal to 50000")</f>
        <v>Greater than or equal to 50000</v>
      </c>
      <c r="V282" t="str" cm="1">
        <f t="array" ref="V282">_xlfn.IFS(OR(F282="canceled",F282="failed"),"unsuccessful",F282="successful","successful",F282="live","live")</f>
        <v>successful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120.58763636363636</v>
      </c>
      <c r="P283" s="5">
        <f t="shared" si="29"/>
        <v>83.953417721518989</v>
      </c>
      <c r="Q283" t="str">
        <f t="shared" si="27"/>
        <v>film &amp; video</v>
      </c>
      <c r="R283" t="str">
        <f t="shared" si="28"/>
        <v>documentary</v>
      </c>
      <c r="S283" s="9">
        <f t="shared" si="25"/>
        <v>40035.80972222222</v>
      </c>
      <c r="T283" s="9">
        <f t="shared" si="26"/>
        <v>39950.163344907407</v>
      </c>
      <c r="U283" t="str" cm="1">
        <f t="array" ref="U283">_xlfn.IFS(D283&lt;1000,"Less than 1000",AND(D283&gt;=1000,D283&lt;=4999),"1000 to 4999",AND(D283&gt;=5000,D283&lt;=9999),"5000 to 9999",AND(D283&gt;=10000,D283&lt;=14999),"10000 to 14999",AND(D283&gt;=15000,D283&lt;=19999),"15000 to 19999",AND(D283&gt;=20000,D283&lt;=24999),"20000 to 24999",AND(D283&gt;=25000,D283&lt;=29999),"25000 to 29999",AND(D283&gt;=30000,D283&lt;=34999),"30000 to 34999",AND(D283&gt;=35000,D283&lt;=39999),"35000 to 39999",AND(D283&gt;=40000,D283&lt;=44999),"40000 to 44999",AND(D283&gt;=45000,D283&lt;=49999),"45000 to 49999",D283&gt;=50000,"Greater than or equal to 50000")</f>
        <v>5000 to 9999</v>
      </c>
      <c r="V283" t="str" cm="1">
        <f t="array" ref="V283">_xlfn.IFS(OR(F283="canceled",F283="failed"),"unsuccessful",F283="successful","successful",F283="live","live")</f>
        <v>successful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101.18888888888888</v>
      </c>
      <c r="P284" s="5">
        <f t="shared" si="29"/>
        <v>254.38547486033519</v>
      </c>
      <c r="Q284" t="str">
        <f t="shared" si="27"/>
        <v>film &amp; video</v>
      </c>
      <c r="R284" t="str">
        <f t="shared" si="28"/>
        <v>documentary</v>
      </c>
      <c r="S284" s="9">
        <f t="shared" si="25"/>
        <v>40231.916666666664</v>
      </c>
      <c r="T284" s="9">
        <f t="shared" si="26"/>
        <v>40194.920046296298</v>
      </c>
      <c r="U284" t="str" cm="1">
        <f t="array" ref="U284">_xlfn.IFS(D284&lt;1000,"Less than 1000",AND(D284&gt;=1000,D284&lt;=4999),"1000 to 4999",AND(D284&gt;=5000,D284&lt;=9999),"5000 to 9999",AND(D284&gt;=10000,D284&lt;=14999),"10000 to 14999",AND(D284&gt;=15000,D284&lt;=19999),"15000 to 19999",AND(D284&gt;=20000,D284&lt;=24999),"20000 to 24999",AND(D284&gt;=25000,D284&lt;=29999),"25000 to 29999",AND(D284&gt;=30000,D284&lt;=34999),"30000 to 34999",AND(D284&gt;=35000,D284&lt;=39999),"35000 to 39999",AND(D284&gt;=40000,D284&lt;=44999),"40000 to 44999",AND(D284&gt;=45000,D284&lt;=49999),"45000 to 49999",D284&gt;=50000,"Greater than or equal to 50000")</f>
        <v>45000 to 49999</v>
      </c>
      <c r="V284" t="str" cm="1">
        <f t="array" ref="V284">_xlfn.IFS(OR(F284="canceled",F284="failed"),"unsuccessful",F284="successful","successful",F284="live","live")</f>
        <v>successful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114.27249999999999</v>
      </c>
      <c r="P285" s="5">
        <f t="shared" si="29"/>
        <v>101.8269801980198</v>
      </c>
      <c r="Q285" t="str">
        <f t="shared" si="27"/>
        <v>film &amp; video</v>
      </c>
      <c r="R285" t="str">
        <f t="shared" si="28"/>
        <v>documentary</v>
      </c>
      <c r="S285" s="9">
        <f t="shared" si="25"/>
        <v>40695.207638888889</v>
      </c>
      <c r="T285" s="9">
        <f t="shared" si="26"/>
        <v>40675.71</v>
      </c>
      <c r="U285" t="str" cm="1">
        <f t="array" ref="U285">_xlfn.IFS(D285&lt;1000,"Less than 1000",AND(D285&gt;=1000,D285&lt;=4999),"1000 to 4999",AND(D285&gt;=5000,D285&lt;=9999),"5000 to 9999",AND(D285&gt;=10000,D285&lt;=14999),"10000 to 14999",AND(D285&gt;=15000,D285&lt;=19999),"15000 to 19999",AND(D285&gt;=20000,D285&lt;=24999),"20000 to 24999",AND(D285&gt;=25000,D285&lt;=29999),"25000 to 29999",AND(D285&gt;=30000,D285&lt;=34999),"30000 to 34999",AND(D285&gt;=35000,D285&lt;=39999),"35000 to 39999",AND(D285&gt;=40000,D285&lt;=44999),"40000 to 44999",AND(D285&gt;=45000,D285&lt;=49999),"45000 to 49999",D285&gt;=50000,"Greater than or equal to 50000")</f>
        <v>15000 to 19999</v>
      </c>
      <c r="V285" t="str" cm="1">
        <f t="array" ref="V285">_xlfn.IFS(OR(F285="canceled",F285="failed"),"unsuccessful",F285="successful","successful",F285="live","live")</f>
        <v>successful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104.62615</v>
      </c>
      <c r="P286" s="5">
        <f t="shared" si="29"/>
        <v>55.066394736842106</v>
      </c>
      <c r="Q286" t="str">
        <f t="shared" si="27"/>
        <v>film &amp; video</v>
      </c>
      <c r="R286" t="str">
        <f t="shared" si="28"/>
        <v>documentary</v>
      </c>
      <c r="S286" s="9">
        <f t="shared" si="25"/>
        <v>40929.738194444442</v>
      </c>
      <c r="T286" s="9">
        <f t="shared" si="26"/>
        <v>40904.738194444442</v>
      </c>
      <c r="U286" t="str" cm="1">
        <f t="array" ref="U286">_xlfn.IFS(D286&lt;1000,"Less than 1000",AND(D286&gt;=1000,D286&lt;=4999),"1000 to 4999",AND(D286&gt;=5000,D286&lt;=9999),"5000 to 9999",AND(D286&gt;=10000,D286&lt;=14999),"10000 to 14999",AND(D286&gt;=15000,D286&lt;=19999),"15000 to 19999",AND(D286&gt;=20000,D286&lt;=24999),"20000 to 24999",AND(D286&gt;=25000,D286&lt;=29999),"25000 to 29999",AND(D286&gt;=30000,D286&lt;=34999),"30000 to 34999",AND(D286&gt;=35000,D286&lt;=39999),"35000 to 39999",AND(D286&gt;=40000,D286&lt;=44999),"40000 to 44999",AND(D286&gt;=45000,D286&lt;=49999),"45000 to 49999",D286&gt;=50000,"Greater than or equal to 50000")</f>
        <v>40000 to 44999</v>
      </c>
      <c r="V286" t="str" cm="1">
        <f t="array" ref="V286">_xlfn.IFS(OR(F286="canceled",F286="failed"),"unsuccessful",F286="successful","successful",F286="live","live")</f>
        <v>successful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228.82507142857142</v>
      </c>
      <c r="P287" s="5">
        <f t="shared" si="29"/>
        <v>56.901438721136763</v>
      </c>
      <c r="Q287" t="str">
        <f t="shared" si="27"/>
        <v>film &amp; video</v>
      </c>
      <c r="R287" t="str">
        <f t="shared" si="28"/>
        <v>documentary</v>
      </c>
      <c r="S287" s="9">
        <f t="shared" si="25"/>
        <v>41536.756111111114</v>
      </c>
      <c r="T287" s="9">
        <f t="shared" si="26"/>
        <v>41506.756111111114</v>
      </c>
      <c r="U287" t="str" cm="1">
        <f t="array" ref="U287">_xlfn.IFS(D287&lt;1000,"Less than 1000",AND(D287&gt;=1000,D287&lt;=4999),"1000 to 4999",AND(D287&gt;=5000,D287&lt;=9999),"5000 to 9999",AND(D287&gt;=10000,D287&lt;=14999),"10000 to 14999",AND(D287&gt;=15000,D287&lt;=19999),"15000 to 19999",AND(D287&gt;=20000,D287&lt;=24999),"20000 to 24999",AND(D287&gt;=25000,D287&lt;=29999),"25000 to 29999",AND(D287&gt;=30000,D287&lt;=34999),"30000 to 34999",AND(D287&gt;=35000,D287&lt;=39999),"35000 to 39999",AND(D287&gt;=40000,D287&lt;=44999),"40000 to 44999",AND(D287&gt;=45000,D287&lt;=49999),"45000 to 49999",D287&gt;=50000,"Greater than or equal to 50000")</f>
        <v>10000 to 14999</v>
      </c>
      <c r="V287" t="str" cm="1">
        <f t="array" ref="V287">_xlfn.IFS(OR(F287="canceled",F287="failed"),"unsuccessful",F287="successful","successful",F287="live","live")</f>
        <v>successful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109.15333333333332</v>
      </c>
      <c r="P288" s="5">
        <f t="shared" si="29"/>
        <v>121.28148148148148</v>
      </c>
      <c r="Q288" t="str">
        <f t="shared" si="27"/>
        <v>film &amp; video</v>
      </c>
      <c r="R288" t="str">
        <f t="shared" si="28"/>
        <v>documentary</v>
      </c>
      <c r="S288" s="9">
        <f t="shared" si="25"/>
        <v>41358.774583333332</v>
      </c>
      <c r="T288" s="9">
        <f t="shared" si="26"/>
        <v>41313.816249999996</v>
      </c>
      <c r="U288" t="str" cm="1">
        <f t="array" ref="U288">_xlfn.IFS(D288&lt;1000,"Less than 1000",AND(D288&gt;=1000,D288&lt;=4999),"1000 to 4999",AND(D288&gt;=5000,D288&lt;=9999),"5000 to 9999",AND(D288&gt;=10000,D288&lt;=14999),"10000 to 14999",AND(D288&gt;=15000,D288&lt;=19999),"15000 to 19999",AND(D288&gt;=20000,D288&lt;=24999),"20000 to 24999",AND(D288&gt;=25000,D288&lt;=29999),"25000 to 29999",AND(D288&gt;=30000,D288&lt;=34999),"30000 to 34999",AND(D288&gt;=35000,D288&lt;=39999),"35000 to 39999",AND(D288&gt;=40000,D288&lt;=44999),"40000 to 44999",AND(D288&gt;=45000,D288&lt;=49999),"45000 to 49999",D288&gt;=50000,"Greater than or equal to 50000")</f>
        <v>15000 to 19999</v>
      </c>
      <c r="V288" t="str" cm="1">
        <f t="array" ref="V288">_xlfn.IFS(OR(F288="canceled",F288="failed"),"unsuccessful",F288="successful","successful",F288="live","live")</f>
        <v>successful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176.29999999999998</v>
      </c>
      <c r="P289" s="5">
        <f t="shared" si="29"/>
        <v>91.189655172413794</v>
      </c>
      <c r="Q289" t="str">
        <f t="shared" si="27"/>
        <v>film &amp; video</v>
      </c>
      <c r="R289" t="str">
        <f t="shared" si="28"/>
        <v>documentary</v>
      </c>
      <c r="S289" s="9">
        <f t="shared" si="25"/>
        <v>41215.166666666664</v>
      </c>
      <c r="T289" s="9">
        <f t="shared" si="26"/>
        <v>41184.277986111112</v>
      </c>
      <c r="U289" t="str" cm="1">
        <f t="array" ref="U289">_xlfn.IFS(D289&lt;1000,"Less than 1000",AND(D289&gt;=1000,D289&lt;=4999),"1000 to 4999",AND(D289&gt;=5000,D289&lt;=9999),"5000 to 9999",AND(D289&gt;=10000,D289&lt;=14999),"10000 to 14999",AND(D289&gt;=15000,D289&lt;=19999),"15000 to 19999",AND(D289&gt;=20000,D289&lt;=24999),"20000 to 24999",AND(D289&gt;=25000,D289&lt;=29999),"25000 to 29999",AND(D289&gt;=30000,D289&lt;=34999),"30000 to 34999",AND(D289&gt;=35000,D289&lt;=39999),"35000 to 39999",AND(D289&gt;=40000,D289&lt;=44999),"40000 to 44999",AND(D289&gt;=45000,D289&lt;=49999),"45000 to 49999",D289&gt;=50000,"Greater than or equal to 50000")</f>
        <v>15000 to 19999</v>
      </c>
      <c r="V289" t="str" cm="1">
        <f t="array" ref="V289">_xlfn.IFS(OR(F289="canceled",F289="failed"),"unsuccessful",F289="successful","successful",F289="live","live")</f>
        <v>successful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103.21061999999999</v>
      </c>
      <c r="P290" s="5">
        <f t="shared" si="29"/>
        <v>115.44812080536913</v>
      </c>
      <c r="Q290" t="str">
        <f t="shared" si="27"/>
        <v>film &amp; video</v>
      </c>
      <c r="R290" t="str">
        <f t="shared" si="28"/>
        <v>documentary</v>
      </c>
      <c r="S290" s="9">
        <f t="shared" si="25"/>
        <v>41086.168900462959</v>
      </c>
      <c r="T290" s="9">
        <f t="shared" si="26"/>
        <v>41051.168900462959</v>
      </c>
      <c r="U290" t="str" cm="1">
        <f t="array" ref="U290">_xlfn.IFS(D290&lt;1000,"Less than 1000",AND(D290&gt;=1000,D290&lt;=4999),"1000 to 4999",AND(D290&gt;=5000,D290&lt;=9999),"5000 to 9999",AND(D290&gt;=10000,D290&lt;=14999),"10000 to 14999",AND(D290&gt;=15000,D290&lt;=19999),"15000 to 19999",AND(D290&gt;=20000,D290&lt;=24999),"20000 to 24999",AND(D290&gt;=25000,D290&lt;=29999),"25000 to 29999",AND(D290&gt;=30000,D290&lt;=34999),"30000 to 34999",AND(D290&gt;=35000,D290&lt;=39999),"35000 to 39999",AND(D290&gt;=40000,D290&lt;=44999),"40000 to 44999",AND(D290&gt;=45000,D290&lt;=49999),"45000 to 49999",D290&gt;=50000,"Greater than or equal to 50000")</f>
        <v>Greater than or equal to 50000</v>
      </c>
      <c r="V290" t="str" cm="1">
        <f t="array" ref="V290">_xlfn.IFS(OR(F290="canceled",F290="failed"),"unsuccessful",F290="successful","successful",F290="live","live")</f>
        <v>successful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104.82000000000001</v>
      </c>
      <c r="P291" s="5">
        <f t="shared" si="29"/>
        <v>67.771551724137936</v>
      </c>
      <c r="Q291" t="str">
        <f t="shared" si="27"/>
        <v>film &amp; video</v>
      </c>
      <c r="R291" t="str">
        <f t="shared" si="28"/>
        <v>documentary</v>
      </c>
      <c r="S291" s="9">
        <f t="shared" si="25"/>
        <v>41580.456412037034</v>
      </c>
      <c r="T291" s="9">
        <f t="shared" si="26"/>
        <v>41550.456412037034</v>
      </c>
      <c r="U291" t="str" cm="1">
        <f t="array" ref="U291">_xlfn.IFS(D291&lt;1000,"Less than 1000",AND(D291&gt;=1000,D291&lt;=4999),"1000 to 4999",AND(D291&gt;=5000,D291&lt;=9999),"5000 to 9999",AND(D291&gt;=10000,D291&lt;=14999),"10000 to 14999",AND(D291&gt;=15000,D291&lt;=19999),"15000 to 19999",AND(D291&gt;=20000,D291&lt;=24999),"20000 to 24999",AND(D291&gt;=25000,D291&lt;=29999),"25000 to 29999",AND(D291&gt;=30000,D291&lt;=34999),"30000 to 34999",AND(D291&gt;=35000,D291&lt;=39999),"35000 to 39999",AND(D291&gt;=40000,D291&lt;=44999),"40000 to 44999",AND(D291&gt;=45000,D291&lt;=49999),"45000 to 49999",D291&gt;=50000,"Greater than or equal to 50000")</f>
        <v>15000 to 19999</v>
      </c>
      <c r="V291" t="str" cm="1">
        <f t="array" ref="V291">_xlfn.IFS(OR(F291="canceled",F291="failed"),"unsuccessful",F291="successful","successful",F291="live","live")</f>
        <v>successful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106.68444444444445</v>
      </c>
      <c r="P292" s="5">
        <f t="shared" si="29"/>
        <v>28.576190476190476</v>
      </c>
      <c r="Q292" t="str">
        <f t="shared" si="27"/>
        <v>film &amp; video</v>
      </c>
      <c r="R292" t="str">
        <f t="shared" si="28"/>
        <v>documentary</v>
      </c>
      <c r="S292" s="9">
        <f t="shared" si="25"/>
        <v>40576.332638888889</v>
      </c>
      <c r="T292" s="9">
        <f t="shared" si="26"/>
        <v>40526.36917824074</v>
      </c>
      <c r="U292" t="str" cm="1">
        <f t="array" ref="U292">_xlfn.IFS(D292&lt;1000,"Less than 1000",AND(D292&gt;=1000,D292&lt;=4999),"1000 to 4999",AND(D292&gt;=5000,D292&lt;=9999),"5000 to 9999",AND(D292&gt;=10000,D292&lt;=14999),"10000 to 14999",AND(D292&gt;=15000,D292&lt;=19999),"15000 to 19999",AND(D292&gt;=20000,D292&lt;=24999),"20000 to 24999",AND(D292&gt;=25000,D292&lt;=29999),"25000 to 29999",AND(D292&gt;=30000,D292&lt;=34999),"30000 to 34999",AND(D292&gt;=35000,D292&lt;=39999),"35000 to 39999",AND(D292&gt;=40000,D292&lt;=44999),"40000 to 44999",AND(D292&gt;=45000,D292&lt;=49999),"45000 to 49999",D292&gt;=50000,"Greater than or equal to 50000")</f>
        <v>1000 to 4999</v>
      </c>
      <c r="V292" t="str" cm="1">
        <f t="array" ref="V292">_xlfn.IFS(OR(F292="canceled",F292="failed"),"unsuccessful",F292="successful","successful",F292="live","live")</f>
        <v>successful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120.02</v>
      </c>
      <c r="P293" s="5">
        <f t="shared" si="29"/>
        <v>46.8828125</v>
      </c>
      <c r="Q293" t="str">
        <f t="shared" si="27"/>
        <v>film &amp; video</v>
      </c>
      <c r="R293" t="str">
        <f t="shared" si="28"/>
        <v>documentary</v>
      </c>
      <c r="S293" s="9">
        <f t="shared" si="25"/>
        <v>41395.000694444447</v>
      </c>
      <c r="T293" s="9">
        <f t="shared" si="26"/>
        <v>41376.769050925926</v>
      </c>
      <c r="U293" t="str" cm="1">
        <f t="array" ref="U293">_xlfn.IFS(D293&lt;1000,"Less than 1000",AND(D293&gt;=1000,D293&lt;=4999),"1000 to 4999",AND(D293&gt;=5000,D293&lt;=9999),"5000 to 9999",AND(D293&gt;=10000,D293&lt;=14999),"10000 to 14999",AND(D293&gt;=15000,D293&lt;=19999),"15000 to 19999",AND(D293&gt;=20000,D293&lt;=24999),"20000 to 24999",AND(D293&gt;=25000,D293&lt;=29999),"25000 to 29999",AND(D293&gt;=30000,D293&lt;=34999),"30000 to 34999",AND(D293&gt;=35000,D293&lt;=39999),"35000 to 39999",AND(D293&gt;=40000,D293&lt;=44999),"40000 to 44999",AND(D293&gt;=45000,D293&lt;=49999),"45000 to 49999",D293&gt;=50000,"Greater than or equal to 50000")</f>
        <v>5000 to 9999</v>
      </c>
      <c r="V293" t="str" cm="1">
        <f t="array" ref="V293">_xlfn.IFS(OR(F293="canceled",F293="failed"),"unsuccessful",F293="successful","successful",F293="live","live")</f>
        <v>successful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101.50693333333334</v>
      </c>
      <c r="P294" s="5">
        <f t="shared" si="29"/>
        <v>154.42231237322514</v>
      </c>
      <c r="Q294" t="str">
        <f t="shared" si="27"/>
        <v>film &amp; video</v>
      </c>
      <c r="R294" t="str">
        <f t="shared" si="28"/>
        <v>documentary</v>
      </c>
      <c r="S294" s="9">
        <f t="shared" si="25"/>
        <v>40845.165972222225</v>
      </c>
      <c r="T294" s="9">
        <f t="shared" si="26"/>
        <v>40812.803229166668</v>
      </c>
      <c r="U294" t="str" cm="1">
        <f t="array" ref="U294">_xlfn.IFS(D294&lt;1000,"Less than 1000",AND(D294&gt;=1000,D294&lt;=4999),"1000 to 4999",AND(D294&gt;=5000,D294&lt;=9999),"5000 to 9999",AND(D294&gt;=10000,D294&lt;=14999),"10000 to 14999",AND(D294&gt;=15000,D294&lt;=19999),"15000 to 19999",AND(D294&gt;=20000,D294&lt;=24999),"20000 to 24999",AND(D294&gt;=25000,D294&lt;=29999),"25000 to 29999",AND(D294&gt;=30000,D294&lt;=34999),"30000 to 34999",AND(D294&gt;=35000,D294&lt;=39999),"35000 to 39999",AND(D294&gt;=40000,D294&lt;=44999),"40000 to 44999",AND(D294&gt;=45000,D294&lt;=49999),"45000 to 49999",D294&gt;=50000,"Greater than or equal to 50000")</f>
        <v>Greater than or equal to 50000</v>
      </c>
      <c r="V294" t="str" cm="1">
        <f t="array" ref="V294">_xlfn.IFS(OR(F294="canceled",F294="failed"),"unsuccessful",F294="successful","successful",F294="live","live")</f>
        <v>successful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101.38461538461539</v>
      </c>
      <c r="P295" s="5">
        <f t="shared" si="29"/>
        <v>201.22137404580153</v>
      </c>
      <c r="Q295" t="str">
        <f t="shared" si="27"/>
        <v>film &amp; video</v>
      </c>
      <c r="R295" t="str">
        <f t="shared" si="28"/>
        <v>documentary</v>
      </c>
      <c r="S295" s="9">
        <f t="shared" si="25"/>
        <v>41749.667986111112</v>
      </c>
      <c r="T295" s="9">
        <f t="shared" si="26"/>
        <v>41719.667986111112</v>
      </c>
      <c r="U295" t="str" cm="1">
        <f t="array" ref="U295">_xlfn.IFS(D295&lt;1000,"Less than 1000",AND(D295&gt;=1000,D295&lt;=4999),"1000 to 4999",AND(D295&gt;=5000,D295&lt;=9999),"5000 to 9999",AND(D295&gt;=10000,D295&lt;=14999),"10000 to 14999",AND(D295&gt;=15000,D295&lt;=19999),"15000 to 19999",AND(D295&gt;=20000,D295&lt;=24999),"20000 to 24999",AND(D295&gt;=25000,D295&lt;=29999),"25000 to 29999",AND(D295&gt;=30000,D295&lt;=34999),"30000 to 34999",AND(D295&gt;=35000,D295&lt;=39999),"35000 to 39999",AND(D295&gt;=40000,D295&lt;=44999),"40000 to 44999",AND(D295&gt;=45000,D295&lt;=49999),"45000 to 49999",D295&gt;=50000,"Greater than or equal to 50000")</f>
        <v>25000 to 29999</v>
      </c>
      <c r="V295" t="str" cm="1">
        <f t="array" ref="V295">_xlfn.IFS(OR(F295="canceled",F295="failed"),"unsuccessful",F295="successful","successful",F295="live","live")</f>
        <v>successful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100</v>
      </c>
      <c r="P296" s="5">
        <f t="shared" si="29"/>
        <v>100</v>
      </c>
      <c r="Q296" t="str">
        <f t="shared" si="27"/>
        <v>film &amp; video</v>
      </c>
      <c r="R296" t="str">
        <f t="shared" si="28"/>
        <v>documentary</v>
      </c>
      <c r="S296" s="9">
        <f t="shared" si="25"/>
        <v>40378.666666666664</v>
      </c>
      <c r="T296" s="9">
        <f t="shared" si="26"/>
        <v>40343.084421296298</v>
      </c>
      <c r="U296" t="str" cm="1">
        <f t="array" ref="U296">_xlfn.IFS(D296&lt;1000,"Less than 1000",AND(D296&gt;=1000,D296&lt;=4999),"1000 to 4999",AND(D296&gt;=5000,D296&lt;=9999),"5000 to 9999",AND(D296&gt;=10000,D296&lt;=14999),"10000 to 14999",AND(D296&gt;=15000,D296&lt;=19999),"15000 to 19999",AND(D296&gt;=20000,D296&lt;=24999),"20000 to 24999",AND(D296&gt;=25000,D296&lt;=29999),"25000 to 29999",AND(D296&gt;=30000,D296&lt;=34999),"30000 to 34999",AND(D296&gt;=35000,D296&lt;=39999),"35000 to 39999",AND(D296&gt;=40000,D296&lt;=44999),"40000 to 44999",AND(D296&gt;=45000,D296&lt;=49999),"45000 to 49999",D296&gt;=50000,"Greater than or equal to 50000")</f>
        <v>5000 to 9999</v>
      </c>
      <c r="V296" t="str" cm="1">
        <f t="array" ref="V296">_xlfn.IFS(OR(F296="canceled",F296="failed"),"unsuccessful",F296="successful","successful",F296="live","live")</f>
        <v>successful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133.10911999999999</v>
      </c>
      <c r="P297" s="5">
        <f t="shared" si="29"/>
        <v>100.08204511278196</v>
      </c>
      <c r="Q297" t="str">
        <f t="shared" si="27"/>
        <v>film &amp; video</v>
      </c>
      <c r="R297" t="str">
        <f t="shared" si="28"/>
        <v>documentary</v>
      </c>
      <c r="S297" s="9">
        <f t="shared" si="25"/>
        <v>41579</v>
      </c>
      <c r="T297" s="9">
        <f t="shared" si="26"/>
        <v>41519.004733796297</v>
      </c>
      <c r="U297" t="str" cm="1">
        <f t="array" ref="U297">_xlfn.IFS(D297&lt;1000,"Less than 1000",AND(D297&gt;=1000,D297&lt;=4999),"1000 to 4999",AND(D297&gt;=5000,D297&lt;=9999),"5000 to 9999",AND(D297&gt;=10000,D297&lt;=14999),"10000 to 14999",AND(D297&gt;=15000,D297&lt;=19999),"15000 to 19999",AND(D297&gt;=20000,D297&lt;=24999),"20000 to 24999",AND(D297&gt;=25000,D297&lt;=29999),"25000 to 29999",AND(D297&gt;=30000,D297&lt;=34999),"30000 to 34999",AND(D297&gt;=35000,D297&lt;=39999),"35000 to 39999",AND(D297&gt;=40000,D297&lt;=44999),"40000 to 44999",AND(D297&gt;=45000,D297&lt;=49999),"45000 to 49999",D297&gt;=50000,"Greater than or equal to 50000")</f>
        <v>Greater than or equal to 50000</v>
      </c>
      <c r="V297" t="str" cm="1">
        <f t="array" ref="V297">_xlfn.IFS(OR(F297="canceled",F297="failed"),"unsuccessful",F297="successful","successful",F297="live","live")</f>
        <v>successful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118.72620000000001</v>
      </c>
      <c r="P298" s="5">
        <f t="shared" si="29"/>
        <v>230.08953488372092</v>
      </c>
      <c r="Q298" t="str">
        <f t="shared" si="27"/>
        <v>film &amp; video</v>
      </c>
      <c r="R298" t="str">
        <f t="shared" si="28"/>
        <v>documentary</v>
      </c>
      <c r="S298" s="9">
        <f t="shared" si="25"/>
        <v>41159.475497685184</v>
      </c>
      <c r="T298" s="9">
        <f t="shared" si="26"/>
        <v>41134.475497685184</v>
      </c>
      <c r="U298" t="str" cm="1">
        <f t="array" ref="U298">_xlfn.IFS(D298&lt;1000,"Less than 1000",AND(D298&gt;=1000,D298&lt;=4999),"1000 to 4999",AND(D298&gt;=5000,D298&lt;=9999),"5000 to 9999",AND(D298&gt;=10000,D298&lt;=14999),"10000 to 14999",AND(D298&gt;=15000,D298&lt;=19999),"15000 to 19999",AND(D298&gt;=20000,D298&lt;=24999),"20000 to 24999",AND(D298&gt;=25000,D298&lt;=29999),"25000 to 29999",AND(D298&gt;=30000,D298&lt;=34999),"30000 to 34999",AND(D298&gt;=35000,D298&lt;=39999),"35000 to 39999",AND(D298&gt;=40000,D298&lt;=44999),"40000 to 44999",AND(D298&gt;=45000,D298&lt;=49999),"45000 to 49999",D298&gt;=50000,"Greater than or equal to 50000")</f>
        <v>25000 to 29999</v>
      </c>
      <c r="V298" t="str" cm="1">
        <f t="array" ref="V298">_xlfn.IFS(OR(F298="canceled",F298="failed"),"unsuccessful",F298="successful","successful",F298="live","live")</f>
        <v>successful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100.64</v>
      </c>
      <c r="P299" s="5">
        <f t="shared" si="29"/>
        <v>141.74647887323943</v>
      </c>
      <c r="Q299" t="str">
        <f t="shared" si="27"/>
        <v>film &amp; video</v>
      </c>
      <c r="R299" t="str">
        <f t="shared" si="28"/>
        <v>documentary</v>
      </c>
      <c r="S299" s="9">
        <f t="shared" si="25"/>
        <v>42125.165972222225</v>
      </c>
      <c r="T299" s="9">
        <f t="shared" si="26"/>
        <v>42089.72802083334</v>
      </c>
      <c r="U299" t="str" cm="1">
        <f t="array" ref="U299">_xlfn.IFS(D299&lt;1000,"Less than 1000",AND(D299&gt;=1000,D299&lt;=4999),"1000 to 4999",AND(D299&gt;=5000,D299&lt;=9999),"5000 to 9999",AND(D299&gt;=10000,D299&lt;=14999),"10000 to 14999",AND(D299&gt;=15000,D299&lt;=19999),"15000 to 19999",AND(D299&gt;=20000,D299&lt;=24999),"20000 to 24999",AND(D299&gt;=25000,D299&lt;=29999),"25000 to 29999",AND(D299&gt;=30000,D299&lt;=34999),"30000 to 34999",AND(D299&gt;=35000,D299&lt;=39999),"35000 to 39999",AND(D299&gt;=40000,D299&lt;=44999),"40000 to 44999",AND(D299&gt;=45000,D299&lt;=49999),"45000 to 49999",D299&gt;=50000,"Greater than or equal to 50000")</f>
        <v>20000 to 24999</v>
      </c>
      <c r="V299" t="str" cm="1">
        <f t="array" ref="V299">_xlfn.IFS(OR(F299="canceled",F299="failed"),"unsuccessful",F299="successful","successful",F299="live","live")</f>
        <v>successful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108.93241269841269</v>
      </c>
      <c r="P300" s="5">
        <f t="shared" si="29"/>
        <v>56.344351395730705</v>
      </c>
      <c r="Q300" t="str">
        <f t="shared" si="27"/>
        <v>film &amp; video</v>
      </c>
      <c r="R300" t="str">
        <f t="shared" si="28"/>
        <v>documentary</v>
      </c>
      <c r="S300" s="9">
        <f t="shared" si="25"/>
        <v>41768.875</v>
      </c>
      <c r="T300" s="9">
        <f t="shared" si="26"/>
        <v>41709.463518518518</v>
      </c>
      <c r="U300" t="str" cm="1">
        <f t="array" ref="U300">_xlfn.IFS(D300&lt;1000,"Less than 1000",AND(D300&gt;=1000,D300&lt;=4999),"1000 to 4999",AND(D300&gt;=5000,D300&lt;=9999),"5000 to 9999",AND(D300&gt;=10000,D300&lt;=14999),"10000 to 14999",AND(D300&gt;=15000,D300&lt;=19999),"15000 to 19999",AND(D300&gt;=20000,D300&lt;=24999),"20000 to 24999",AND(D300&gt;=25000,D300&lt;=29999),"25000 to 29999",AND(D300&gt;=30000,D300&lt;=34999),"30000 to 34999",AND(D300&gt;=35000,D300&lt;=39999),"35000 to 39999",AND(D300&gt;=40000,D300&lt;=44999),"40000 to 44999",AND(D300&gt;=45000,D300&lt;=49999),"45000 to 49999",D300&gt;=50000,"Greater than or equal to 50000")</f>
        <v>Greater than or equal to 50000</v>
      </c>
      <c r="V300" t="str" cm="1">
        <f t="array" ref="V300">_xlfn.IFS(OR(F300="canceled",F300="failed"),"unsuccessful",F300="successful","successful",F300="live","live")</f>
        <v>successful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178.95250000000001</v>
      </c>
      <c r="P301" s="5">
        <f t="shared" si="29"/>
        <v>73.341188524590166</v>
      </c>
      <c r="Q301" t="str">
        <f t="shared" si="27"/>
        <v>film &amp; video</v>
      </c>
      <c r="R301" t="str">
        <f t="shared" si="28"/>
        <v>documentary</v>
      </c>
      <c r="S301" s="9">
        <f t="shared" si="25"/>
        <v>40499.266898148147</v>
      </c>
      <c r="T301" s="9">
        <f t="shared" si="26"/>
        <v>40469.225231481483</v>
      </c>
      <c r="U301" t="str" cm="1">
        <f t="array" ref="U301">_xlfn.IFS(D301&lt;1000,"Less than 1000",AND(D301&gt;=1000,D301&lt;=4999),"1000 to 4999",AND(D301&gt;=5000,D301&lt;=9999),"5000 to 9999",AND(D301&gt;=10000,D301&lt;=14999),"10000 to 14999",AND(D301&gt;=15000,D301&lt;=19999),"15000 to 19999",AND(D301&gt;=20000,D301&lt;=24999),"20000 to 24999",AND(D301&gt;=25000,D301&lt;=29999),"25000 to 29999",AND(D301&gt;=30000,D301&lt;=34999),"30000 to 34999",AND(D301&gt;=35000,D301&lt;=39999),"35000 to 39999",AND(D301&gt;=40000,D301&lt;=44999),"40000 to 44999",AND(D301&gt;=45000,D301&lt;=49999),"45000 to 49999",D301&gt;=50000,"Greater than or equal to 50000")</f>
        <v>10000 to 14999</v>
      </c>
      <c r="V301" t="str" cm="1">
        <f t="array" ref="V301">_xlfn.IFS(OR(F301="canceled",F301="failed"),"unsuccessful",F301="successful","successful",F301="live","live")</f>
        <v>successful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101.72264</v>
      </c>
      <c r="P302" s="5">
        <f t="shared" si="29"/>
        <v>85.337785234899329</v>
      </c>
      <c r="Q302" t="str">
        <f t="shared" si="27"/>
        <v>film &amp; video</v>
      </c>
      <c r="R302" t="str">
        <f t="shared" si="28"/>
        <v>documentary</v>
      </c>
      <c r="S302" s="9">
        <f t="shared" si="25"/>
        <v>40657.959930555553</v>
      </c>
      <c r="T302" s="9">
        <f t="shared" si="26"/>
        <v>40626.959930555553</v>
      </c>
      <c r="U302" t="str" cm="1">
        <f t="array" ref="U302">_xlfn.IFS(D302&lt;1000,"Less than 1000",AND(D302&gt;=1000,D302&lt;=4999),"1000 to 4999",AND(D302&gt;=5000,D302&lt;=9999),"5000 to 9999",AND(D302&gt;=10000,D302&lt;=14999),"10000 to 14999",AND(D302&gt;=15000,D302&lt;=19999),"15000 to 19999",AND(D302&gt;=20000,D302&lt;=24999),"20000 to 24999",AND(D302&gt;=25000,D302&lt;=29999),"25000 to 29999",AND(D302&gt;=30000,D302&lt;=34999),"30000 to 34999",AND(D302&gt;=35000,D302&lt;=39999),"35000 to 39999",AND(D302&gt;=40000,D302&lt;=44999),"40000 to 44999",AND(D302&gt;=45000,D302&lt;=49999),"45000 to 49999",D302&gt;=50000,"Greater than or equal to 50000")</f>
        <v>25000 to 29999</v>
      </c>
      <c r="V302" t="str" cm="1">
        <f t="array" ref="V302">_xlfn.IFS(OR(F302="canceled",F302="failed"),"unsuccessful",F302="successful","successful",F302="live","live")</f>
        <v>successful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118.73499999999999</v>
      </c>
      <c r="P303" s="5">
        <f t="shared" si="29"/>
        <v>61.496215139442228</v>
      </c>
      <c r="Q303" t="str">
        <f t="shared" si="27"/>
        <v>film &amp; video</v>
      </c>
      <c r="R303" t="str">
        <f t="shared" si="28"/>
        <v>documentary</v>
      </c>
      <c r="S303" s="9">
        <f t="shared" si="25"/>
        <v>41352.696006944447</v>
      </c>
      <c r="T303" s="9">
        <f t="shared" si="26"/>
        <v>41312.737673611111</v>
      </c>
      <c r="U303" t="str" cm="1">
        <f t="array" ref="U303">_xlfn.IFS(D303&lt;1000,"Less than 1000",AND(D303&gt;=1000,D303&lt;=4999),"1000 to 4999",AND(D303&gt;=5000,D303&lt;=9999),"5000 to 9999",AND(D303&gt;=10000,D303&lt;=14999),"10000 to 14999",AND(D303&gt;=15000,D303&lt;=19999),"15000 to 19999",AND(D303&gt;=20000,D303&lt;=24999),"20000 to 24999",AND(D303&gt;=25000,D303&lt;=29999),"25000 to 29999",AND(D303&gt;=30000,D303&lt;=34999),"30000 to 34999",AND(D303&gt;=35000,D303&lt;=39999),"35000 to 39999",AND(D303&gt;=40000,D303&lt;=44999),"40000 to 44999",AND(D303&gt;=45000,D303&lt;=49999),"45000 to 49999",D303&gt;=50000,"Greater than or equal to 50000")</f>
        <v>10000 to 14999</v>
      </c>
      <c r="V303" t="str" cm="1">
        <f t="array" ref="V303">_xlfn.IFS(OR(F303="canceled",F303="failed"),"unsuccessful",F303="successful","successful",F303="live","live")</f>
        <v>successful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100.46</v>
      </c>
      <c r="P304" s="5">
        <f t="shared" si="29"/>
        <v>93.018518518518519</v>
      </c>
      <c r="Q304" t="str">
        <f t="shared" si="27"/>
        <v>film &amp; video</v>
      </c>
      <c r="R304" t="str">
        <f t="shared" si="28"/>
        <v>documentary</v>
      </c>
      <c r="S304" s="9">
        <f t="shared" si="25"/>
        <v>40963.856921296298</v>
      </c>
      <c r="T304" s="9">
        <f t="shared" si="26"/>
        <v>40933.856921296298</v>
      </c>
      <c r="U304" t="str" cm="1">
        <f t="array" ref="U304">_xlfn.IFS(D304&lt;1000,"Less than 1000",AND(D304&gt;=1000,D304&lt;=4999),"1000 to 4999",AND(D304&gt;=5000,D304&lt;=9999),"5000 to 9999",AND(D304&gt;=10000,D304&lt;=14999),"10000 to 14999",AND(D304&gt;=15000,D304&lt;=19999),"15000 to 19999",AND(D304&gt;=20000,D304&lt;=24999),"20000 to 24999",AND(D304&gt;=25000,D304&lt;=29999),"25000 to 29999",AND(D304&gt;=30000,D304&lt;=34999),"30000 to 34999",AND(D304&gt;=35000,D304&lt;=39999),"35000 to 39999",AND(D304&gt;=40000,D304&lt;=44999),"40000 to 44999",AND(D304&gt;=45000,D304&lt;=49999),"45000 to 49999",D304&gt;=50000,"Greater than or equal to 50000")</f>
        <v>10000 to 14999</v>
      </c>
      <c r="V304" t="str" cm="1">
        <f t="array" ref="V304">_xlfn.IFS(OR(F304="canceled",F304="failed"),"unsuccessful",F304="successful","successful",F304="live","live")</f>
        <v>successful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137.46666666666667</v>
      </c>
      <c r="P305" s="5">
        <f t="shared" si="29"/>
        <v>50.292682926829265</v>
      </c>
      <c r="Q305" t="str">
        <f t="shared" si="27"/>
        <v>film &amp; video</v>
      </c>
      <c r="R305" t="str">
        <f t="shared" si="28"/>
        <v>documentary</v>
      </c>
      <c r="S305" s="9">
        <f t="shared" si="25"/>
        <v>41062.071134259262</v>
      </c>
      <c r="T305" s="9">
        <f t="shared" si="26"/>
        <v>41032.071134259262</v>
      </c>
      <c r="U305" t="str" cm="1">
        <f t="array" ref="U305">_xlfn.IFS(D305&lt;1000,"Less than 1000",AND(D305&gt;=1000,D305&lt;=4999),"1000 to 4999",AND(D305&gt;=5000,D305&lt;=9999),"5000 to 9999",AND(D305&gt;=10000,D305&lt;=14999),"10000 to 14999",AND(D305&gt;=15000,D305&lt;=19999),"15000 to 19999",AND(D305&gt;=20000,D305&lt;=24999),"20000 to 24999",AND(D305&gt;=25000,D305&lt;=29999),"25000 to 29999",AND(D305&gt;=30000,D305&lt;=34999),"30000 to 34999",AND(D305&gt;=35000,D305&lt;=39999),"35000 to 39999",AND(D305&gt;=40000,D305&lt;=44999),"40000 to 44999",AND(D305&gt;=45000,D305&lt;=49999),"45000 to 49999",D305&gt;=50000,"Greater than or equal to 50000")</f>
        <v>1000 to 4999</v>
      </c>
      <c r="V305" t="str" cm="1">
        <f t="array" ref="V305">_xlfn.IFS(OR(F305="canceled",F305="failed"),"unsuccessful",F305="successful","successful",F305="live","live")</f>
        <v>successful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231.64705882352939</v>
      </c>
      <c r="P306" s="5">
        <f t="shared" si="29"/>
        <v>106.43243243243244</v>
      </c>
      <c r="Q306" t="str">
        <f t="shared" si="27"/>
        <v>film &amp; video</v>
      </c>
      <c r="R306" t="str">
        <f t="shared" si="28"/>
        <v>documentary</v>
      </c>
      <c r="S306" s="9">
        <f t="shared" si="25"/>
        <v>41153.083333333336</v>
      </c>
      <c r="T306" s="9">
        <f t="shared" si="26"/>
        <v>41114.094872685186</v>
      </c>
      <c r="U306" t="str" cm="1">
        <f t="array" ref="U306">_xlfn.IFS(D306&lt;1000,"Less than 1000",AND(D306&gt;=1000,D306&lt;=4999),"1000 to 4999",AND(D306&gt;=5000,D306&lt;=9999),"5000 to 9999",AND(D306&gt;=10000,D306&lt;=14999),"10000 to 14999",AND(D306&gt;=15000,D306&lt;=19999),"15000 to 19999",AND(D306&gt;=20000,D306&lt;=24999),"20000 to 24999",AND(D306&gt;=25000,D306&lt;=29999),"25000 to 29999",AND(D306&gt;=30000,D306&lt;=34999),"30000 to 34999",AND(D306&gt;=35000,D306&lt;=39999),"35000 to 39999",AND(D306&gt;=40000,D306&lt;=44999),"40000 to 44999",AND(D306&gt;=45000,D306&lt;=49999),"45000 to 49999",D306&gt;=50000,"Greater than or equal to 50000")</f>
        <v>1000 to 4999</v>
      </c>
      <c r="V306" t="str" cm="1">
        <f t="array" ref="V306">_xlfn.IFS(OR(F306="canceled",F306="failed"),"unsuccessful",F306="successful","successful",F306="live","live")</f>
        <v>successful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130.33333333333331</v>
      </c>
      <c r="P307" s="5">
        <f t="shared" si="29"/>
        <v>51.719576719576722</v>
      </c>
      <c r="Q307" t="str">
        <f t="shared" si="27"/>
        <v>film &amp; video</v>
      </c>
      <c r="R307" t="str">
        <f t="shared" si="28"/>
        <v>documentary</v>
      </c>
      <c r="S307" s="9">
        <f t="shared" si="25"/>
        <v>40978.630196759259</v>
      </c>
      <c r="T307" s="9">
        <f t="shared" si="26"/>
        <v>40948.630196759259</v>
      </c>
      <c r="U307" t="str" cm="1">
        <f t="array" ref="U307">_xlfn.IFS(D307&lt;1000,"Less than 1000",AND(D307&gt;=1000,D307&lt;=4999),"1000 to 4999",AND(D307&gt;=5000,D307&lt;=9999),"5000 to 9999",AND(D307&gt;=10000,D307&lt;=14999),"10000 to 14999",AND(D307&gt;=15000,D307&lt;=19999),"15000 to 19999",AND(D307&gt;=20000,D307&lt;=24999),"20000 to 24999",AND(D307&gt;=25000,D307&lt;=29999),"25000 to 29999",AND(D307&gt;=30000,D307&lt;=34999),"30000 to 34999",AND(D307&gt;=35000,D307&lt;=39999),"35000 to 39999",AND(D307&gt;=40000,D307&lt;=44999),"40000 to 44999",AND(D307&gt;=45000,D307&lt;=49999),"45000 to 49999",D307&gt;=50000,"Greater than or equal to 50000")</f>
        <v>5000 to 9999</v>
      </c>
      <c r="V307" t="str" cm="1">
        <f t="array" ref="V307">_xlfn.IFS(OR(F307="canceled",F307="failed"),"unsuccessful",F307="successful","successful",F307="live","live")</f>
        <v>successful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292.89999999999998</v>
      </c>
      <c r="P308" s="5">
        <f t="shared" si="29"/>
        <v>36.612499999999997</v>
      </c>
      <c r="Q308" t="str">
        <f t="shared" si="27"/>
        <v>film &amp; video</v>
      </c>
      <c r="R308" t="str">
        <f t="shared" si="28"/>
        <v>documentary</v>
      </c>
      <c r="S308" s="9">
        <f t="shared" si="25"/>
        <v>41353.795520833337</v>
      </c>
      <c r="T308" s="9">
        <f t="shared" si="26"/>
        <v>41333.837187500001</v>
      </c>
      <c r="U308" t="str" cm="1">
        <f t="array" ref="U308">_xlfn.IFS(D308&lt;1000,"Less than 1000",AND(D308&gt;=1000,D308&lt;=4999),"1000 to 4999",AND(D308&gt;=5000,D308&lt;=9999),"5000 to 9999",AND(D308&gt;=10000,D308&lt;=14999),"10000 to 14999",AND(D308&gt;=15000,D308&lt;=19999),"15000 to 19999",AND(D308&gt;=20000,D308&lt;=24999),"20000 to 24999",AND(D308&gt;=25000,D308&lt;=29999),"25000 to 29999",AND(D308&gt;=30000,D308&lt;=34999),"30000 to 34999",AND(D308&gt;=35000,D308&lt;=39999),"35000 to 39999",AND(D308&gt;=40000,D308&lt;=44999),"40000 to 44999",AND(D308&gt;=45000,D308&lt;=49999),"45000 to 49999",D308&gt;=50000,"Greater than or equal to 50000")</f>
        <v>1000 to 4999</v>
      </c>
      <c r="V308" t="str" cm="1">
        <f t="array" ref="V308">_xlfn.IFS(OR(F308="canceled",F308="failed"),"unsuccessful",F308="successful","successful",F308="live","live")</f>
        <v>successful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111.31818181818183</v>
      </c>
      <c r="P309" s="5">
        <f t="shared" si="29"/>
        <v>42.517361111111114</v>
      </c>
      <c r="Q309" t="str">
        <f t="shared" si="27"/>
        <v>film &amp; video</v>
      </c>
      <c r="R309" t="str">
        <f t="shared" si="28"/>
        <v>documentary</v>
      </c>
      <c r="S309" s="9">
        <f t="shared" si="25"/>
        <v>41312.944456018515</v>
      </c>
      <c r="T309" s="9">
        <f t="shared" si="26"/>
        <v>41282.944456018515</v>
      </c>
      <c r="U309" t="str" cm="1">
        <f t="array" ref="U309">_xlfn.IFS(D309&lt;1000,"Less than 1000",AND(D309&gt;=1000,D309&lt;=4999),"1000 to 4999",AND(D309&gt;=5000,D309&lt;=9999),"5000 to 9999",AND(D309&gt;=10000,D309&lt;=14999),"10000 to 14999",AND(D309&gt;=15000,D309&lt;=19999),"15000 to 19999",AND(D309&gt;=20000,D309&lt;=24999),"20000 to 24999",AND(D309&gt;=25000,D309&lt;=29999),"25000 to 29999",AND(D309&gt;=30000,D309&lt;=34999),"30000 to 34999",AND(D309&gt;=35000,D309&lt;=39999),"35000 to 39999",AND(D309&gt;=40000,D309&lt;=44999),"40000 to 44999",AND(D309&gt;=45000,D309&lt;=49999),"45000 to 49999",D309&gt;=50000,"Greater than or equal to 50000")</f>
        <v>20000 to 24999</v>
      </c>
      <c r="V309" t="str" cm="1">
        <f t="array" ref="V309">_xlfn.IFS(OR(F309="canceled",F309="failed"),"unsuccessful",F309="successful","successful",F309="live","live")</f>
        <v>successful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105.56666666666668</v>
      </c>
      <c r="P310" s="5">
        <f t="shared" si="29"/>
        <v>62.712871287128714</v>
      </c>
      <c r="Q310" t="str">
        <f t="shared" si="27"/>
        <v>film &amp; video</v>
      </c>
      <c r="R310" t="str">
        <f t="shared" si="28"/>
        <v>documentary</v>
      </c>
      <c r="S310" s="9">
        <f t="shared" si="25"/>
        <v>40612.694560185184</v>
      </c>
      <c r="T310" s="9">
        <f t="shared" si="26"/>
        <v>40567.694560185184</v>
      </c>
      <c r="U310" t="str" cm="1">
        <f t="array" ref="U310">_xlfn.IFS(D310&lt;1000,"Less than 1000",AND(D310&gt;=1000,D310&lt;=4999),"1000 to 4999",AND(D310&gt;=5000,D310&lt;=9999),"5000 to 9999",AND(D310&gt;=10000,D310&lt;=14999),"10000 to 14999",AND(D310&gt;=15000,D310&lt;=19999),"15000 to 19999",AND(D310&gt;=20000,D310&lt;=24999),"20000 to 24999",AND(D310&gt;=25000,D310&lt;=29999),"25000 to 29999",AND(D310&gt;=30000,D310&lt;=34999),"30000 to 34999",AND(D310&gt;=35000,D310&lt;=39999),"35000 to 39999",AND(D310&gt;=40000,D310&lt;=44999),"40000 to 44999",AND(D310&gt;=45000,D310&lt;=49999),"45000 to 49999",D310&gt;=50000,"Greater than or equal to 50000")</f>
        <v>10000 to 14999</v>
      </c>
      <c r="V310" t="str" cm="1">
        <f t="array" ref="V310">_xlfn.IFS(OR(F310="canceled",F310="failed"),"unsuccessful",F310="successful","successful",F310="live","live")</f>
        <v>successful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118.94444444444446</v>
      </c>
      <c r="P311" s="5">
        <f t="shared" si="29"/>
        <v>89.957983193277315</v>
      </c>
      <c r="Q311" t="str">
        <f t="shared" si="27"/>
        <v>film &amp; video</v>
      </c>
      <c r="R311" t="str">
        <f t="shared" si="28"/>
        <v>documentary</v>
      </c>
      <c r="S311" s="9">
        <f t="shared" si="25"/>
        <v>41155.751550925925</v>
      </c>
      <c r="T311" s="9">
        <f t="shared" si="26"/>
        <v>41134.751550925925</v>
      </c>
      <c r="U311" t="str" cm="1">
        <f t="array" ref="U311">_xlfn.IFS(D311&lt;1000,"Less than 1000",AND(D311&gt;=1000,D311&lt;=4999),"1000 to 4999",AND(D311&gt;=5000,D311&lt;=9999),"5000 to 9999",AND(D311&gt;=10000,D311&lt;=14999),"10000 to 14999",AND(D311&gt;=15000,D311&lt;=19999),"15000 to 19999",AND(D311&gt;=20000,D311&lt;=24999),"20000 to 24999",AND(D311&gt;=25000,D311&lt;=29999),"25000 to 29999",AND(D311&gt;=30000,D311&lt;=34999),"30000 to 34999",AND(D311&gt;=35000,D311&lt;=39999),"35000 to 39999",AND(D311&gt;=40000,D311&lt;=44999),"40000 to 44999",AND(D311&gt;=45000,D311&lt;=49999),"45000 to 49999",D311&gt;=50000,"Greater than or equal to 50000")</f>
        <v>15000 to 19999</v>
      </c>
      <c r="V311" t="str" cm="1">
        <f t="array" ref="V311">_xlfn.IFS(OR(F311="canceled",F311="failed"),"unsuccessful",F311="successful","successful",F311="live","live")</f>
        <v>successful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104.129</v>
      </c>
      <c r="P312" s="5">
        <f t="shared" si="29"/>
        <v>28.924722222222222</v>
      </c>
      <c r="Q312" t="str">
        <f t="shared" si="27"/>
        <v>film &amp; video</v>
      </c>
      <c r="R312" t="str">
        <f t="shared" si="28"/>
        <v>documentary</v>
      </c>
      <c r="S312" s="9">
        <f t="shared" si="25"/>
        <v>40836.083333333336</v>
      </c>
      <c r="T312" s="9">
        <f t="shared" si="26"/>
        <v>40821.183136574073</v>
      </c>
      <c r="U312" t="str" cm="1">
        <f t="array" ref="U312">_xlfn.IFS(D312&lt;1000,"Less than 1000",AND(D312&gt;=1000,D312&lt;=4999),"1000 to 4999",AND(D312&gt;=5000,D312&lt;=9999),"5000 to 9999",AND(D312&gt;=10000,D312&lt;=14999),"10000 to 14999",AND(D312&gt;=15000,D312&lt;=19999),"15000 to 19999",AND(D312&gt;=20000,D312&lt;=24999),"20000 to 24999",AND(D312&gt;=25000,D312&lt;=29999),"25000 to 29999",AND(D312&gt;=30000,D312&lt;=34999),"30000 to 34999",AND(D312&gt;=35000,D312&lt;=39999),"35000 to 39999",AND(D312&gt;=40000,D312&lt;=44999),"40000 to 44999",AND(D312&gt;=45000,D312&lt;=49999),"45000 to 49999",D312&gt;=50000,"Greater than or equal to 50000")</f>
        <v>1000 to 4999</v>
      </c>
      <c r="V312" t="str" cm="1">
        <f t="array" ref="V312">_xlfn.IFS(OR(F312="canceled",F312="failed"),"unsuccessful",F312="successful","successful",F312="live","live")</f>
        <v>successful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104.10165000000001</v>
      </c>
      <c r="P313" s="5">
        <f t="shared" si="29"/>
        <v>138.8022</v>
      </c>
      <c r="Q313" t="str">
        <f t="shared" si="27"/>
        <v>film &amp; video</v>
      </c>
      <c r="R313" t="str">
        <f t="shared" si="28"/>
        <v>documentary</v>
      </c>
      <c r="S313" s="9">
        <f t="shared" si="25"/>
        <v>40909.332638888889</v>
      </c>
      <c r="T313" s="9">
        <f t="shared" si="26"/>
        <v>40868.219814814816</v>
      </c>
      <c r="U313" t="str" cm="1">
        <f t="array" ref="U313">_xlfn.IFS(D313&lt;1000,"Less than 1000",AND(D313&gt;=1000,D313&lt;=4999),"1000 to 4999",AND(D313&gt;=5000,D313&lt;=9999),"5000 to 9999",AND(D313&gt;=10000,D313&lt;=14999),"10000 to 14999",AND(D313&gt;=15000,D313&lt;=19999),"15000 to 19999",AND(D313&gt;=20000,D313&lt;=24999),"20000 to 24999",AND(D313&gt;=25000,D313&lt;=29999),"25000 to 29999",AND(D313&gt;=30000,D313&lt;=34999),"30000 to 34999",AND(D313&gt;=35000,D313&lt;=39999),"35000 to 39999",AND(D313&gt;=40000,D313&lt;=44999),"40000 to 44999",AND(D313&gt;=45000,D313&lt;=49999),"45000 to 49999",D313&gt;=50000,"Greater than or equal to 50000")</f>
        <v>20000 to 24999</v>
      </c>
      <c r="V313" t="str" cm="1">
        <f t="array" ref="V313">_xlfn.IFS(OR(F313="canceled",F313="failed"),"unsuccessful",F313="successful","successful",F313="live","live")</f>
        <v>successful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111.87499999999999</v>
      </c>
      <c r="P314" s="5">
        <f t="shared" si="29"/>
        <v>61.301369863013697</v>
      </c>
      <c r="Q314" t="str">
        <f t="shared" si="27"/>
        <v>film &amp; video</v>
      </c>
      <c r="R314" t="str">
        <f t="shared" si="28"/>
        <v>documentary</v>
      </c>
      <c r="S314" s="9">
        <f t="shared" si="25"/>
        <v>41378.877685185187</v>
      </c>
      <c r="T314" s="9">
        <f t="shared" si="26"/>
        <v>41348.877685185187</v>
      </c>
      <c r="U314" t="str" cm="1">
        <f t="array" ref="U314">_xlfn.IFS(D314&lt;1000,"Less than 1000",AND(D314&gt;=1000,D314&lt;=4999),"1000 to 4999",AND(D314&gt;=5000,D314&lt;=9999),"5000 to 9999",AND(D314&gt;=10000,D314&lt;=14999),"10000 to 14999",AND(D314&gt;=15000,D314&lt;=19999),"15000 to 19999",AND(D314&gt;=20000,D314&lt;=24999),"20000 to 24999",AND(D314&gt;=25000,D314&lt;=29999),"25000 to 29999",AND(D314&gt;=30000,D314&lt;=34999),"30000 to 34999",AND(D314&gt;=35000,D314&lt;=39999),"35000 to 39999",AND(D314&gt;=40000,D314&lt;=44999),"40000 to 44999",AND(D314&gt;=45000,D314&lt;=49999),"45000 to 49999",D314&gt;=50000,"Greater than or equal to 50000")</f>
        <v>5000 to 9999</v>
      </c>
      <c r="V314" t="str" cm="1">
        <f t="array" ref="V314">_xlfn.IFS(OR(F314="canceled",F314="failed"),"unsuccessful",F314="successful","successful",F314="live","live")</f>
        <v>successful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104.73529411764706</v>
      </c>
      <c r="P315" s="5">
        <f t="shared" si="29"/>
        <v>80.202702702702709</v>
      </c>
      <c r="Q315" t="str">
        <f t="shared" si="27"/>
        <v>film &amp; video</v>
      </c>
      <c r="R315" t="str">
        <f t="shared" si="28"/>
        <v>documentary</v>
      </c>
      <c r="S315" s="9">
        <f t="shared" si="25"/>
        <v>40401.665972222225</v>
      </c>
      <c r="T315" s="9">
        <f t="shared" si="26"/>
        <v>40357.227939814817</v>
      </c>
      <c r="U315" t="str" cm="1">
        <f t="array" ref="U315">_xlfn.IFS(D315&lt;1000,"Less than 1000",AND(D315&gt;=1000,D315&lt;=4999),"1000 to 4999",AND(D315&gt;=5000,D315&lt;=9999),"5000 to 9999",AND(D315&gt;=10000,D315&lt;=14999),"10000 to 14999",AND(D315&gt;=15000,D315&lt;=19999),"15000 to 19999",AND(D315&gt;=20000,D315&lt;=24999),"20000 to 24999",AND(D315&gt;=25000,D315&lt;=29999),"25000 to 29999",AND(D315&gt;=30000,D315&lt;=34999),"30000 to 34999",AND(D315&gt;=35000,D315&lt;=39999),"35000 to 39999",AND(D315&gt;=40000,D315&lt;=44999),"40000 to 44999",AND(D315&gt;=45000,D315&lt;=49999),"45000 to 49999",D315&gt;=50000,"Greater than or equal to 50000")</f>
        <v>15000 to 19999</v>
      </c>
      <c r="V315" t="str" cm="1">
        <f t="array" ref="V315">_xlfn.IFS(OR(F315="canceled",F315="failed"),"unsuccessful",F315="successful","successful",F315="live","live")</f>
        <v>successful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385.15000000000003</v>
      </c>
      <c r="P316" s="5">
        <f t="shared" si="29"/>
        <v>32.095833333333331</v>
      </c>
      <c r="Q316" t="str">
        <f t="shared" si="27"/>
        <v>film &amp; video</v>
      </c>
      <c r="R316" t="str">
        <f t="shared" si="28"/>
        <v>documentary</v>
      </c>
      <c r="S316" s="9">
        <f t="shared" si="25"/>
        <v>41334.833194444444</v>
      </c>
      <c r="T316" s="9">
        <f t="shared" si="26"/>
        <v>41304.833194444444</v>
      </c>
      <c r="U316" t="str" cm="1">
        <f t="array" ref="U316">_xlfn.IFS(D316&lt;1000,"Less than 1000",AND(D316&gt;=1000,D316&lt;=4999),"1000 to 4999",AND(D316&gt;=5000,D316&lt;=9999),"5000 to 9999",AND(D316&gt;=10000,D316&lt;=14999),"10000 to 14999",AND(D316&gt;=15000,D316&lt;=19999),"15000 to 19999",AND(D316&gt;=20000,D316&lt;=24999),"20000 to 24999",AND(D316&gt;=25000,D316&lt;=29999),"25000 to 29999",AND(D316&gt;=30000,D316&lt;=34999),"30000 to 34999",AND(D316&gt;=35000,D316&lt;=39999),"35000 to 39999",AND(D316&gt;=40000,D316&lt;=44999),"40000 to 44999",AND(D316&gt;=45000,D316&lt;=49999),"45000 to 49999",D316&gt;=50000,"Greater than or equal to 50000")</f>
        <v>1000 to 4999</v>
      </c>
      <c r="V316" t="str" cm="1">
        <f t="array" ref="V316">_xlfn.IFS(OR(F316="canceled",F316="failed"),"unsuccessful",F316="successful","successful",F316="live","live")</f>
        <v>successful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101.248</v>
      </c>
      <c r="P317" s="5">
        <f t="shared" si="29"/>
        <v>200.88888888888889</v>
      </c>
      <c r="Q317" t="str">
        <f t="shared" si="27"/>
        <v>film &amp; video</v>
      </c>
      <c r="R317" t="str">
        <f t="shared" si="28"/>
        <v>documentary</v>
      </c>
      <c r="S317" s="9">
        <f t="shared" si="25"/>
        <v>41143.77238425926</v>
      </c>
      <c r="T317" s="9">
        <f t="shared" si="26"/>
        <v>41113.77238425926</v>
      </c>
      <c r="U317" t="str" cm="1">
        <f t="array" ref="U317">_xlfn.IFS(D317&lt;1000,"Less than 1000",AND(D317&gt;=1000,D317&lt;=4999),"1000 to 4999",AND(D317&gt;=5000,D317&lt;=9999),"5000 to 9999",AND(D317&gt;=10000,D317&lt;=14999),"10000 to 14999",AND(D317&gt;=15000,D317&lt;=19999),"15000 to 19999",AND(D317&gt;=20000,D317&lt;=24999),"20000 to 24999",AND(D317&gt;=25000,D317&lt;=29999),"25000 to 29999",AND(D317&gt;=30000,D317&lt;=34999),"30000 to 34999",AND(D317&gt;=35000,D317&lt;=39999),"35000 to 39999",AND(D317&gt;=40000,D317&lt;=44999),"40000 to 44999",AND(D317&gt;=45000,D317&lt;=49999),"45000 to 49999",D317&gt;=50000,"Greater than or equal to 50000")</f>
        <v>25000 to 29999</v>
      </c>
      <c r="V317" t="str" cm="1">
        <f t="array" ref="V317">_xlfn.IFS(OR(F317="canceled",F317="failed"),"unsuccessful",F317="successful","successful",F317="live","live")</f>
        <v>successful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113.77333333333333</v>
      </c>
      <c r="P318" s="5">
        <f t="shared" si="29"/>
        <v>108.01265822784811</v>
      </c>
      <c r="Q318" t="str">
        <f t="shared" si="27"/>
        <v>film &amp; video</v>
      </c>
      <c r="R318" t="str">
        <f t="shared" si="28"/>
        <v>documentary</v>
      </c>
      <c r="S318" s="9">
        <f t="shared" si="25"/>
        <v>41984.207638888889</v>
      </c>
      <c r="T318" s="9">
        <f t="shared" si="26"/>
        <v>41950.923576388886</v>
      </c>
      <c r="U318" t="str" cm="1">
        <f t="array" ref="U318">_xlfn.IFS(D318&lt;1000,"Less than 1000",AND(D318&gt;=1000,D318&lt;=4999),"1000 to 4999",AND(D318&gt;=5000,D318&lt;=9999),"5000 to 9999",AND(D318&gt;=10000,D318&lt;=14999),"10000 to 14999",AND(D318&gt;=15000,D318&lt;=19999),"15000 to 19999",AND(D318&gt;=20000,D318&lt;=24999),"20000 to 24999",AND(D318&gt;=25000,D318&lt;=29999),"25000 to 29999",AND(D318&gt;=30000,D318&lt;=34999),"30000 to 34999",AND(D318&gt;=35000,D318&lt;=39999),"35000 to 39999",AND(D318&gt;=40000,D318&lt;=44999),"40000 to 44999",AND(D318&gt;=45000,D318&lt;=49999),"45000 to 49999",D318&gt;=50000,"Greater than or equal to 50000")</f>
        <v>15000 to 19999</v>
      </c>
      <c r="V318" t="str" cm="1">
        <f t="array" ref="V318">_xlfn.IFS(OR(F318="canceled",F318="failed"),"unsuccessful",F318="successful","successful",F318="live","live")</f>
        <v>successful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100.80333333333333</v>
      </c>
      <c r="P319" s="5">
        <f t="shared" si="29"/>
        <v>95.699367088607602</v>
      </c>
      <c r="Q319" t="str">
        <f t="shared" si="27"/>
        <v>film &amp; video</v>
      </c>
      <c r="R319" t="str">
        <f t="shared" si="28"/>
        <v>documentary</v>
      </c>
      <c r="S319" s="9">
        <f t="shared" si="25"/>
        <v>41619.676886574074</v>
      </c>
      <c r="T319" s="9">
        <f t="shared" si="26"/>
        <v>41589.676886574074</v>
      </c>
      <c r="U319" t="str" cm="1">
        <f t="array" ref="U319">_xlfn.IFS(D319&lt;1000,"Less than 1000",AND(D319&gt;=1000,D319&lt;=4999),"1000 to 4999",AND(D319&gt;=5000,D319&lt;=9999),"5000 to 9999",AND(D319&gt;=10000,D319&lt;=14999),"10000 to 14999",AND(D319&gt;=15000,D319&lt;=19999),"15000 to 19999",AND(D319&gt;=20000,D319&lt;=24999),"20000 to 24999",AND(D319&gt;=25000,D319&lt;=29999),"25000 to 29999",AND(D319&gt;=30000,D319&lt;=34999),"30000 to 34999",AND(D319&gt;=35000,D319&lt;=39999),"35000 to 39999",AND(D319&gt;=40000,D319&lt;=44999),"40000 to 44999",AND(D319&gt;=45000,D319&lt;=49999),"45000 to 49999",D319&gt;=50000,"Greater than or equal to 50000")</f>
        <v>30000 to 34999</v>
      </c>
      <c r="V319" t="str" cm="1">
        <f t="array" ref="V319">_xlfn.IFS(OR(F319="canceled",F319="failed"),"unsuccessful",F319="successful","successful",F319="live","live")</f>
        <v>successful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283.32</v>
      </c>
      <c r="P320" s="5">
        <f t="shared" si="29"/>
        <v>49.880281690140848</v>
      </c>
      <c r="Q320" t="str">
        <f t="shared" si="27"/>
        <v>film &amp; video</v>
      </c>
      <c r="R320" t="str">
        <f t="shared" si="28"/>
        <v>documentary</v>
      </c>
      <c r="S320" s="9">
        <f t="shared" si="25"/>
        <v>41359.997118055559</v>
      </c>
      <c r="T320" s="9">
        <f t="shared" si="26"/>
        <v>41330.038784722223</v>
      </c>
      <c r="U320" t="str" cm="1">
        <f t="array" ref="U320">_xlfn.IFS(D320&lt;1000,"Less than 1000",AND(D320&gt;=1000,D320&lt;=4999),"1000 to 4999",AND(D320&gt;=5000,D320&lt;=9999),"5000 to 9999",AND(D320&gt;=10000,D320&lt;=14999),"10000 to 14999",AND(D320&gt;=15000,D320&lt;=19999),"15000 to 19999",AND(D320&gt;=20000,D320&lt;=24999),"20000 to 24999",AND(D320&gt;=25000,D320&lt;=29999),"25000 to 29999",AND(D320&gt;=30000,D320&lt;=34999),"30000 to 34999",AND(D320&gt;=35000,D320&lt;=39999),"35000 to 39999",AND(D320&gt;=40000,D320&lt;=44999),"40000 to 44999",AND(D320&gt;=45000,D320&lt;=49999),"45000 to 49999",D320&gt;=50000,"Greater than or equal to 50000")</f>
        <v>5000 to 9999</v>
      </c>
      <c r="V320" t="str" cm="1">
        <f t="array" ref="V320">_xlfn.IFS(OR(F320="canceled",F320="failed"),"unsuccessful",F320="successful","successful",F320="live","live")</f>
        <v>successful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112.68</v>
      </c>
      <c r="P321" s="5">
        <f t="shared" si="29"/>
        <v>110.47058823529412</v>
      </c>
      <c r="Q321" t="str">
        <f t="shared" si="27"/>
        <v>film &amp; video</v>
      </c>
      <c r="R321" t="str">
        <f t="shared" si="28"/>
        <v>documentary</v>
      </c>
      <c r="S321" s="9">
        <f t="shared" si="25"/>
        <v>40211.332638888889</v>
      </c>
      <c r="T321" s="9">
        <f t="shared" si="26"/>
        <v>40123.83829861111</v>
      </c>
      <c r="U321" t="str" cm="1">
        <f t="array" ref="U321">_xlfn.IFS(D321&lt;1000,"Less than 1000",AND(D321&gt;=1000,D321&lt;=4999),"1000 to 4999",AND(D321&gt;=5000,D321&lt;=9999),"5000 to 9999",AND(D321&gt;=10000,D321&lt;=14999),"10000 to 14999",AND(D321&gt;=15000,D321&lt;=19999),"15000 to 19999",AND(D321&gt;=20000,D321&lt;=24999),"20000 to 24999",AND(D321&gt;=25000,D321&lt;=29999),"25000 to 29999",AND(D321&gt;=30000,D321&lt;=34999),"30000 to 34999",AND(D321&gt;=35000,D321&lt;=39999),"35000 to 39999",AND(D321&gt;=40000,D321&lt;=44999),"40000 to 44999",AND(D321&gt;=45000,D321&lt;=49999),"45000 to 49999",D321&gt;=50000,"Greater than or equal to 50000")</f>
        <v>5000 to 9999</v>
      </c>
      <c r="V321" t="str" cm="1">
        <f t="array" ref="V321">_xlfn.IFS(OR(F321="canceled",F321="failed"),"unsuccessful",F321="successful","successful",F321="live","live")</f>
        <v>successful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ref="O322:O385" si="30">(E322/D322)*100</f>
        <v>106.58000000000001</v>
      </c>
      <c r="P322" s="5">
        <f t="shared" si="29"/>
        <v>134.91139240506328</v>
      </c>
      <c r="Q322" t="str">
        <f t="shared" si="27"/>
        <v>film &amp; video</v>
      </c>
      <c r="R322" t="str">
        <f t="shared" si="28"/>
        <v>documentary</v>
      </c>
      <c r="S322" s="9">
        <f t="shared" ref="S322:S385" si="31">(((I322/60)/60)/24)+DATE(1970,1,1)</f>
        <v>42360.958333333328</v>
      </c>
      <c r="T322" s="9">
        <f t="shared" ref="T322:T385" si="32">(((J322/60)/60)/24)+DATE(1970,1,1)</f>
        <v>42331.551307870366</v>
      </c>
      <c r="U322" t="str" cm="1">
        <f t="array" ref="U322">_xlfn.IFS(D322&lt;1000,"Less than 1000",AND(D322&gt;=1000,D322&lt;=4999),"1000 to 4999",AND(D322&gt;=5000,D322&lt;=9999),"5000 to 9999",AND(D322&gt;=10000,D322&lt;=14999),"10000 to 14999",AND(D322&gt;=15000,D322&lt;=19999),"15000 to 19999",AND(D322&gt;=20000,D322&lt;=24999),"20000 to 24999",AND(D322&gt;=25000,D322&lt;=29999),"25000 to 29999",AND(D322&gt;=30000,D322&lt;=34999),"30000 to 34999",AND(D322&gt;=35000,D322&lt;=39999),"35000 to 39999",AND(D322&gt;=40000,D322&lt;=44999),"40000 to 44999",AND(D322&gt;=45000,D322&lt;=49999),"45000 to 49999",D322&gt;=50000,"Greater than or equal to 50000")</f>
        <v>20000 to 24999</v>
      </c>
      <c r="V322" t="str" cm="1">
        <f t="array" ref="V322">_xlfn.IFS(OR(F322="canceled",F322="failed"),"unsuccessful",F322="successful","successful",F322="live","live")</f>
        <v>successful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30"/>
        <v>102.66285714285715</v>
      </c>
      <c r="P323" s="5">
        <f t="shared" si="29"/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9">
        <f t="shared" si="31"/>
        <v>42682.488263888896</v>
      </c>
      <c r="T323" s="9">
        <f t="shared" si="32"/>
        <v>42647.446597222224</v>
      </c>
      <c r="U323" t="str" cm="1">
        <f t="array" ref="U323">_xlfn.IFS(D323&lt;1000,"Less than 1000",AND(D323&gt;=1000,D323&lt;=4999),"1000 to 4999",AND(D323&gt;=5000,D323&lt;=9999),"5000 to 9999",AND(D323&gt;=10000,D323&lt;=14999),"10000 to 14999",AND(D323&gt;=15000,D323&lt;=19999),"15000 to 19999",AND(D323&gt;=20000,D323&lt;=24999),"20000 to 24999",AND(D323&gt;=25000,D323&lt;=29999),"25000 to 29999",AND(D323&gt;=30000,D323&lt;=34999),"30000 to 34999",AND(D323&gt;=35000,D323&lt;=39999),"35000 to 39999",AND(D323&gt;=40000,D323&lt;=44999),"40000 to 44999",AND(D323&gt;=45000,D323&lt;=49999),"45000 to 49999",D323&gt;=50000,"Greater than or equal to 50000")</f>
        <v>35000 to 39999</v>
      </c>
      <c r="V323" t="str" cm="1">
        <f t="array" ref="V323">_xlfn.IFS(OR(F323="canceled",F323="failed"),"unsuccessful",F323="successful","successful",F323="live","live")</f>
        <v>successful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107.91200000000001</v>
      </c>
      <c r="P324" s="5">
        <f t="shared" ref="P324:P387" si="35">IFERROR(E324/L324,0)</f>
        <v>145.04301075268816</v>
      </c>
      <c r="Q324" t="str">
        <f t="shared" si="33"/>
        <v>film &amp; video</v>
      </c>
      <c r="R324" t="str">
        <f t="shared" si="34"/>
        <v>documentary</v>
      </c>
      <c r="S324" s="9">
        <f t="shared" si="31"/>
        <v>42503.57</v>
      </c>
      <c r="T324" s="9">
        <f t="shared" si="32"/>
        <v>42473.57</v>
      </c>
      <c r="U324" t="str" cm="1">
        <f t="array" ref="U324">_xlfn.IFS(D324&lt;1000,"Less than 1000",AND(D324&gt;=1000,D324&lt;=4999),"1000 to 4999",AND(D324&gt;=5000,D324&lt;=9999),"5000 to 9999",AND(D324&gt;=10000,D324&lt;=14999),"10000 to 14999",AND(D324&gt;=15000,D324&lt;=19999),"15000 to 19999",AND(D324&gt;=20000,D324&lt;=24999),"20000 to 24999",AND(D324&gt;=25000,D324&lt;=29999),"25000 to 29999",AND(D324&gt;=30000,D324&lt;=34999),"30000 to 34999",AND(D324&gt;=35000,D324&lt;=39999),"35000 to 39999",AND(D324&gt;=40000,D324&lt;=44999),"40000 to 44999",AND(D324&gt;=45000,D324&lt;=49999),"45000 to 49999",D324&gt;=50000,"Greater than or equal to 50000")</f>
        <v>25000 to 29999</v>
      </c>
      <c r="V324" t="str" cm="1">
        <f t="array" ref="V324">_xlfn.IFS(OR(F324="canceled",F324="failed"),"unsuccessful",F324="successful","successful",F324="live","live")</f>
        <v>successful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123.07407407407408</v>
      </c>
      <c r="P325" s="5">
        <f t="shared" si="35"/>
        <v>114.58620689655173</v>
      </c>
      <c r="Q325" t="str">
        <f t="shared" si="33"/>
        <v>film &amp; video</v>
      </c>
      <c r="R325" t="str">
        <f t="shared" si="34"/>
        <v>documentary</v>
      </c>
      <c r="S325" s="9">
        <f t="shared" si="31"/>
        <v>42725.332638888889</v>
      </c>
      <c r="T325" s="9">
        <f t="shared" si="32"/>
        <v>42697.32136574074</v>
      </c>
      <c r="U325" t="str" cm="1">
        <f t="array" ref="U325">_xlfn.IFS(D325&lt;1000,"Less than 1000",AND(D325&gt;=1000,D325&lt;=4999),"1000 to 4999",AND(D325&gt;=5000,D325&lt;=9999),"5000 to 9999",AND(D325&gt;=10000,D325&lt;=14999),"10000 to 14999",AND(D325&gt;=15000,D325&lt;=19999),"15000 to 19999",AND(D325&gt;=20000,D325&lt;=24999),"20000 to 24999",AND(D325&gt;=25000,D325&lt;=29999),"25000 to 29999",AND(D325&gt;=30000,D325&lt;=34999),"30000 to 34999",AND(D325&gt;=35000,D325&lt;=39999),"35000 to 39999",AND(D325&gt;=40000,D325&lt;=44999),"40000 to 44999",AND(D325&gt;=45000,D325&lt;=49999),"45000 to 49999",D325&gt;=50000,"Greater than or equal to 50000")</f>
        <v>5000 to 9999</v>
      </c>
      <c r="V325" t="str" cm="1">
        <f t="array" ref="V325">_xlfn.IFS(OR(F325="canceled",F325="failed"),"unsuccessful",F325="successful","successful",F325="live","live")</f>
        <v>successful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101.6</v>
      </c>
      <c r="P326" s="5">
        <f t="shared" si="35"/>
        <v>105.3170731707317</v>
      </c>
      <c r="Q326" t="str">
        <f t="shared" si="33"/>
        <v>film &amp; video</v>
      </c>
      <c r="R326" t="str">
        <f t="shared" si="34"/>
        <v>documentary</v>
      </c>
      <c r="S326" s="9">
        <f t="shared" si="31"/>
        <v>42217.626250000001</v>
      </c>
      <c r="T326" s="9">
        <f t="shared" si="32"/>
        <v>42184.626250000001</v>
      </c>
      <c r="U326" t="str" cm="1">
        <f t="array" ref="U326">_xlfn.IFS(D326&lt;1000,"Less than 1000",AND(D326&gt;=1000,D326&lt;=4999),"1000 to 4999",AND(D326&gt;=5000,D326&lt;=9999),"5000 to 9999",AND(D326&gt;=10000,D326&lt;=14999),"10000 to 14999",AND(D326&gt;=15000,D326&lt;=19999),"15000 to 19999",AND(D326&gt;=20000,D326&lt;=24999),"20000 to 24999",AND(D326&gt;=25000,D326&lt;=29999),"25000 to 29999",AND(D326&gt;=30000,D326&lt;=34999),"30000 to 34999",AND(D326&gt;=35000,D326&lt;=39999),"35000 to 39999",AND(D326&gt;=40000,D326&lt;=44999),"40000 to 44999",AND(D326&gt;=45000,D326&lt;=49999),"45000 to 49999",D326&gt;=50000,"Greater than or equal to 50000")</f>
        <v>5000 to 9999</v>
      </c>
      <c r="V326" t="str" cm="1">
        <f t="array" ref="V326">_xlfn.IFS(OR(F326="canceled",F326="failed"),"unsuccessful",F326="successful","successful",F326="live","live")</f>
        <v>successful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104.396</v>
      </c>
      <c r="P327" s="5">
        <f t="shared" si="35"/>
        <v>70.921195652173907</v>
      </c>
      <c r="Q327" t="str">
        <f t="shared" si="33"/>
        <v>film &amp; video</v>
      </c>
      <c r="R327" t="str">
        <f t="shared" si="34"/>
        <v>documentary</v>
      </c>
      <c r="S327" s="9">
        <f t="shared" si="31"/>
        <v>42724.187881944439</v>
      </c>
      <c r="T327" s="9">
        <f t="shared" si="32"/>
        <v>42689.187881944439</v>
      </c>
      <c r="U327" t="str" cm="1">
        <f t="array" ref="U327">_xlfn.IFS(D327&lt;1000,"Less than 1000",AND(D327&gt;=1000,D327&lt;=4999),"1000 to 4999",AND(D327&gt;=5000,D327&lt;=9999),"5000 to 9999",AND(D327&gt;=10000,D327&lt;=14999),"10000 to 14999",AND(D327&gt;=15000,D327&lt;=19999),"15000 to 19999",AND(D327&gt;=20000,D327&lt;=24999),"20000 to 24999",AND(D327&gt;=25000,D327&lt;=29999),"25000 to 29999",AND(D327&gt;=30000,D327&lt;=34999),"30000 to 34999",AND(D327&gt;=35000,D327&lt;=39999),"35000 to 39999",AND(D327&gt;=40000,D327&lt;=44999),"40000 to 44999",AND(D327&gt;=45000,D327&lt;=49999),"45000 to 49999",D327&gt;=50000,"Greater than or equal to 50000")</f>
        <v>Greater than or equal to 50000</v>
      </c>
      <c r="V327" t="str" cm="1">
        <f t="array" ref="V327">_xlfn.IFS(OR(F327="canceled",F327="failed"),"unsuccessful",F327="successful","successful",F327="live","live")</f>
        <v>successful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112.92973333333333</v>
      </c>
      <c r="P328" s="5">
        <f t="shared" si="35"/>
        <v>147.17167680278018</v>
      </c>
      <c r="Q328" t="str">
        <f t="shared" si="33"/>
        <v>film &amp; video</v>
      </c>
      <c r="R328" t="str">
        <f t="shared" si="34"/>
        <v>documentary</v>
      </c>
      <c r="S328" s="9">
        <f t="shared" si="31"/>
        <v>42808.956250000003</v>
      </c>
      <c r="T328" s="9">
        <f t="shared" si="32"/>
        <v>42775.314884259264</v>
      </c>
      <c r="U328" t="str" cm="1">
        <f t="array" ref="U328">_xlfn.IFS(D328&lt;1000,"Less than 1000",AND(D328&gt;=1000,D328&lt;=4999),"1000 to 4999",AND(D328&gt;=5000,D328&lt;=9999),"5000 to 9999",AND(D328&gt;=10000,D328&lt;=14999),"10000 to 14999",AND(D328&gt;=15000,D328&lt;=19999),"15000 to 19999",AND(D328&gt;=20000,D328&lt;=24999),"20000 to 24999",AND(D328&gt;=25000,D328&lt;=29999),"25000 to 29999",AND(D328&gt;=30000,D328&lt;=34999),"30000 to 34999",AND(D328&gt;=35000,D328&lt;=39999),"35000 to 39999",AND(D328&gt;=40000,D328&lt;=44999),"40000 to 44999",AND(D328&gt;=45000,D328&lt;=49999),"45000 to 49999",D328&gt;=50000,"Greater than or equal to 50000")</f>
        <v>Greater than or equal to 50000</v>
      </c>
      <c r="V328" t="str" cm="1">
        <f t="array" ref="V328">_xlfn.IFS(OR(F328="canceled",F328="failed"),"unsuccessful",F328="successful","successful",F328="live","live")</f>
        <v>successful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136.4</v>
      </c>
      <c r="P329" s="5">
        <f t="shared" si="35"/>
        <v>160.47058823529412</v>
      </c>
      <c r="Q329" t="str">
        <f t="shared" si="33"/>
        <v>film &amp; video</v>
      </c>
      <c r="R329" t="str">
        <f t="shared" si="34"/>
        <v>documentary</v>
      </c>
      <c r="S329" s="9">
        <f t="shared" si="31"/>
        <v>42085.333333333328</v>
      </c>
      <c r="T329" s="9">
        <f t="shared" si="32"/>
        <v>42058.235289351855</v>
      </c>
      <c r="U329" t="str" cm="1">
        <f t="array" ref="U329">_xlfn.IFS(D329&lt;1000,"Less than 1000",AND(D329&gt;=1000,D329&lt;=4999),"1000 to 4999",AND(D329&gt;=5000,D329&lt;=9999),"5000 to 9999",AND(D329&gt;=10000,D329&lt;=14999),"10000 to 14999",AND(D329&gt;=15000,D329&lt;=19999),"15000 to 19999",AND(D329&gt;=20000,D329&lt;=24999),"20000 to 24999",AND(D329&gt;=25000,D329&lt;=29999),"25000 to 29999",AND(D329&gt;=30000,D329&lt;=34999),"30000 to 34999",AND(D329&gt;=35000,D329&lt;=39999),"35000 to 39999",AND(D329&gt;=40000,D329&lt;=44999),"40000 to 44999",AND(D329&gt;=45000,D329&lt;=49999),"45000 to 49999",D329&gt;=50000,"Greater than or equal to 50000")</f>
        <v>1000 to 4999</v>
      </c>
      <c r="V329" t="str" cm="1">
        <f t="array" ref="V329">_xlfn.IFS(OR(F329="canceled",F329="failed"),"unsuccessful",F329="successful","successful",F329="live","live")</f>
        <v>successful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103.61439999999999</v>
      </c>
      <c r="P330" s="5">
        <f t="shared" si="35"/>
        <v>156.04578313253012</v>
      </c>
      <c r="Q330" t="str">
        <f t="shared" si="33"/>
        <v>film &amp; video</v>
      </c>
      <c r="R330" t="str">
        <f t="shared" si="34"/>
        <v>documentary</v>
      </c>
      <c r="S330" s="9">
        <f t="shared" si="31"/>
        <v>42309.166666666672</v>
      </c>
      <c r="T330" s="9">
        <f t="shared" si="32"/>
        <v>42278.946620370371</v>
      </c>
      <c r="U330" t="str" cm="1">
        <f t="array" ref="U330">_xlfn.IFS(D330&lt;1000,"Less than 1000",AND(D330&gt;=1000,D330&lt;=4999),"1000 to 4999",AND(D330&gt;=5000,D330&lt;=9999),"5000 to 9999",AND(D330&gt;=10000,D330&lt;=14999),"10000 to 14999",AND(D330&gt;=15000,D330&lt;=19999),"15000 to 19999",AND(D330&gt;=20000,D330&lt;=24999),"20000 to 24999",AND(D330&gt;=25000,D330&lt;=29999),"25000 to 29999",AND(D330&gt;=30000,D330&lt;=34999),"30000 to 34999",AND(D330&gt;=35000,D330&lt;=39999),"35000 to 39999",AND(D330&gt;=40000,D330&lt;=44999),"40000 to 44999",AND(D330&gt;=45000,D330&lt;=49999),"45000 to 49999",D330&gt;=50000,"Greater than or equal to 50000")</f>
        <v>Greater than or equal to 50000</v>
      </c>
      <c r="V330" t="str" cm="1">
        <f t="array" ref="V330">_xlfn.IFS(OR(F330="canceled",F330="failed"),"unsuccessful",F330="successful","successful",F330="live","live")</f>
        <v>successful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105.5</v>
      </c>
      <c r="P331" s="5">
        <f t="shared" si="35"/>
        <v>63.17365269461078</v>
      </c>
      <c r="Q331" t="str">
        <f t="shared" si="33"/>
        <v>film &amp; video</v>
      </c>
      <c r="R331" t="str">
        <f t="shared" si="34"/>
        <v>documentary</v>
      </c>
      <c r="S331" s="9">
        <f t="shared" si="31"/>
        <v>42315.166666666672</v>
      </c>
      <c r="T331" s="9">
        <f t="shared" si="32"/>
        <v>42291.46674768519</v>
      </c>
      <c r="U331" t="str" cm="1">
        <f t="array" ref="U331">_xlfn.IFS(D331&lt;1000,"Less than 1000",AND(D331&gt;=1000,D331&lt;=4999),"1000 to 4999",AND(D331&gt;=5000,D331&lt;=9999),"5000 to 9999",AND(D331&gt;=10000,D331&lt;=14999),"10000 to 14999",AND(D331&gt;=15000,D331&lt;=19999),"15000 to 19999",AND(D331&gt;=20000,D331&lt;=24999),"20000 to 24999",AND(D331&gt;=25000,D331&lt;=29999),"25000 to 29999",AND(D331&gt;=30000,D331&lt;=34999),"30000 to 34999",AND(D331&gt;=35000,D331&lt;=39999),"35000 to 39999",AND(D331&gt;=40000,D331&lt;=44999),"40000 to 44999",AND(D331&gt;=45000,D331&lt;=49999),"45000 to 49999",D331&gt;=50000,"Greater than or equal to 50000")</f>
        <v>10000 to 14999</v>
      </c>
      <c r="V331" t="str" cm="1">
        <f t="array" ref="V331">_xlfn.IFS(OR(F331="canceled",F331="failed"),"unsuccessful",F331="successful","successful",F331="live","live")</f>
        <v>successful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101.82857142857142</v>
      </c>
      <c r="P332" s="5">
        <f t="shared" si="35"/>
        <v>104.82352941176471</v>
      </c>
      <c r="Q332" t="str">
        <f t="shared" si="33"/>
        <v>film &amp; video</v>
      </c>
      <c r="R332" t="str">
        <f t="shared" si="34"/>
        <v>documentary</v>
      </c>
      <c r="S332" s="9">
        <f t="shared" si="31"/>
        <v>41411.165972222225</v>
      </c>
      <c r="T332" s="9">
        <f t="shared" si="32"/>
        <v>41379.515775462962</v>
      </c>
      <c r="U332" t="str" cm="1">
        <f t="array" ref="U332">_xlfn.IFS(D332&lt;1000,"Less than 1000",AND(D332&gt;=1000,D332&lt;=4999),"1000 to 4999",AND(D332&gt;=5000,D332&lt;=9999),"5000 to 9999",AND(D332&gt;=10000,D332&lt;=14999),"10000 to 14999",AND(D332&gt;=15000,D332&lt;=19999),"15000 to 19999",AND(D332&gt;=20000,D332&lt;=24999),"20000 to 24999",AND(D332&gt;=25000,D332&lt;=29999),"25000 to 29999",AND(D332&gt;=30000,D332&lt;=34999),"30000 to 34999",AND(D332&gt;=35000,D332&lt;=39999),"35000 to 39999",AND(D332&gt;=40000,D332&lt;=44999),"40000 to 44999",AND(D332&gt;=45000,D332&lt;=49999),"45000 to 49999",D332&gt;=50000,"Greater than or equal to 50000")</f>
        <v>35000 to 39999</v>
      </c>
      <c r="V332" t="str" cm="1">
        <f t="array" ref="V332">_xlfn.IFS(OR(F332="canceled",F332="failed"),"unsuccessful",F332="successful","successful",F332="live","live")</f>
        <v>successful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106.60499999999999</v>
      </c>
      <c r="P333" s="5">
        <f t="shared" si="35"/>
        <v>97.356164383561648</v>
      </c>
      <c r="Q333" t="str">
        <f t="shared" si="33"/>
        <v>film &amp; video</v>
      </c>
      <c r="R333" t="str">
        <f t="shared" si="34"/>
        <v>documentary</v>
      </c>
      <c r="S333" s="9">
        <f t="shared" si="31"/>
        <v>42538.581412037034</v>
      </c>
      <c r="T333" s="9">
        <f t="shared" si="32"/>
        <v>42507.581412037034</v>
      </c>
      <c r="U333" t="str" cm="1">
        <f t="array" ref="U333">_xlfn.IFS(D333&lt;1000,"Less than 1000",AND(D333&gt;=1000,D333&lt;=4999),"1000 to 4999",AND(D333&gt;=5000,D333&lt;=9999),"5000 to 9999",AND(D333&gt;=10000,D333&lt;=14999),"10000 to 14999",AND(D333&gt;=15000,D333&lt;=19999),"15000 to 19999",AND(D333&gt;=20000,D333&lt;=24999),"20000 to 24999",AND(D333&gt;=25000,D333&lt;=29999),"25000 to 29999",AND(D333&gt;=30000,D333&lt;=34999),"30000 to 34999",AND(D333&gt;=35000,D333&lt;=39999),"35000 to 39999",AND(D333&gt;=40000,D333&lt;=44999),"40000 to 44999",AND(D333&gt;=45000,D333&lt;=49999),"45000 to 49999",D333&gt;=50000,"Greater than or equal to 50000")</f>
        <v>40000 to 44999</v>
      </c>
      <c r="V333" t="str" cm="1">
        <f t="array" ref="V333">_xlfn.IFS(OR(F333="canceled",F333="failed"),"unsuccessful",F333="successful","successful",F333="live","live")</f>
        <v>successful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113.015</v>
      </c>
      <c r="P334" s="5">
        <f t="shared" si="35"/>
        <v>203.63063063063063</v>
      </c>
      <c r="Q334" t="str">
        <f t="shared" si="33"/>
        <v>film &amp; video</v>
      </c>
      <c r="R334" t="str">
        <f t="shared" si="34"/>
        <v>documentary</v>
      </c>
      <c r="S334" s="9">
        <f t="shared" si="31"/>
        <v>42305.333333333328</v>
      </c>
      <c r="T334" s="9">
        <f t="shared" si="32"/>
        <v>42263.680289351847</v>
      </c>
      <c r="U334" t="str" cm="1">
        <f t="array" ref="U334">_xlfn.IFS(D334&lt;1000,"Less than 1000",AND(D334&gt;=1000,D334&lt;=4999),"1000 to 4999",AND(D334&gt;=5000,D334&lt;=9999),"5000 to 9999",AND(D334&gt;=10000,D334&lt;=14999),"10000 to 14999",AND(D334&gt;=15000,D334&lt;=19999),"15000 to 19999",AND(D334&gt;=20000,D334&lt;=24999),"20000 to 24999",AND(D334&gt;=25000,D334&lt;=29999),"25000 to 29999",AND(D334&gt;=30000,D334&lt;=34999),"30000 to 34999",AND(D334&gt;=35000,D334&lt;=39999),"35000 to 39999",AND(D334&gt;=40000,D334&lt;=44999),"40000 to 44999",AND(D334&gt;=45000,D334&lt;=49999),"45000 to 49999",D334&gt;=50000,"Greater than or equal to 50000")</f>
        <v>Greater than or equal to 50000</v>
      </c>
      <c r="V334" t="str" cm="1">
        <f t="array" ref="V334">_xlfn.IFS(OR(F334="canceled",F334="failed"),"unsuccessful",F334="successful","successful",F334="live","live")</f>
        <v>successful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125.22750000000001</v>
      </c>
      <c r="P335" s="5">
        <f t="shared" si="35"/>
        <v>188.31203007518798</v>
      </c>
      <c r="Q335" t="str">
        <f t="shared" si="33"/>
        <v>film &amp; video</v>
      </c>
      <c r="R335" t="str">
        <f t="shared" si="34"/>
        <v>documentary</v>
      </c>
      <c r="S335" s="9">
        <f t="shared" si="31"/>
        <v>42467.59480324074</v>
      </c>
      <c r="T335" s="9">
        <f t="shared" si="32"/>
        <v>42437.636469907404</v>
      </c>
      <c r="U335" t="str" cm="1">
        <f t="array" ref="U335">_xlfn.IFS(D335&lt;1000,"Less than 1000",AND(D335&gt;=1000,D335&lt;=4999),"1000 to 4999",AND(D335&gt;=5000,D335&lt;=9999),"5000 to 9999",AND(D335&gt;=10000,D335&lt;=14999),"10000 to 14999",AND(D335&gt;=15000,D335&lt;=19999),"15000 to 19999",AND(D335&gt;=20000,D335&lt;=24999),"20000 to 24999",AND(D335&gt;=25000,D335&lt;=29999),"25000 to 29999",AND(D335&gt;=30000,D335&lt;=34999),"30000 to 34999",AND(D335&gt;=35000,D335&lt;=39999),"35000 to 39999",AND(D335&gt;=40000,D335&lt;=44999),"40000 to 44999",AND(D335&gt;=45000,D335&lt;=49999),"45000 to 49999",D335&gt;=50000,"Greater than or equal to 50000")</f>
        <v>40000 to 44999</v>
      </c>
      <c r="V335" t="str" cm="1">
        <f t="array" ref="V335">_xlfn.IFS(OR(F335="canceled",F335="failed"),"unsuccessful",F335="successful","successful",F335="live","live")</f>
        <v>successful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101.19</v>
      </c>
      <c r="P336" s="5">
        <f t="shared" si="35"/>
        <v>146.65217391304347</v>
      </c>
      <c r="Q336" t="str">
        <f t="shared" si="33"/>
        <v>film &amp; video</v>
      </c>
      <c r="R336" t="str">
        <f t="shared" si="34"/>
        <v>documentary</v>
      </c>
      <c r="S336" s="9">
        <f t="shared" si="31"/>
        <v>42139.791666666672</v>
      </c>
      <c r="T336" s="9">
        <f t="shared" si="32"/>
        <v>42101.682372685187</v>
      </c>
      <c r="U336" t="str" cm="1">
        <f t="array" ref="U336">_xlfn.IFS(D336&lt;1000,"Less than 1000",AND(D336&gt;=1000,D336&lt;=4999),"1000 to 4999",AND(D336&gt;=5000,D336&lt;=9999),"5000 to 9999",AND(D336&gt;=10000,D336&lt;=14999),"10000 to 14999",AND(D336&gt;=15000,D336&lt;=19999),"15000 to 19999",AND(D336&gt;=20000,D336&lt;=24999),"20000 to 24999",AND(D336&gt;=25000,D336&lt;=29999),"25000 to 29999",AND(D336&gt;=30000,D336&lt;=34999),"30000 to 34999",AND(D336&gt;=35000,D336&lt;=39999),"35000 to 39999",AND(D336&gt;=40000,D336&lt;=44999),"40000 to 44999",AND(D336&gt;=45000,D336&lt;=49999),"45000 to 49999",D336&gt;=50000,"Greater than or equal to 50000")</f>
        <v>10000 to 14999</v>
      </c>
      <c r="V336" t="str" cm="1">
        <f t="array" ref="V336">_xlfn.IFS(OR(F336="canceled",F336="failed"),"unsuccessful",F336="successful","successful",F336="live","live")</f>
        <v>successful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102.76470588235294</v>
      </c>
      <c r="P337" s="5">
        <f t="shared" si="35"/>
        <v>109.1875</v>
      </c>
      <c r="Q337" t="str">
        <f t="shared" si="33"/>
        <v>film &amp; video</v>
      </c>
      <c r="R337" t="str">
        <f t="shared" si="34"/>
        <v>documentary</v>
      </c>
      <c r="S337" s="9">
        <f t="shared" si="31"/>
        <v>42132.916666666672</v>
      </c>
      <c r="T337" s="9">
        <f t="shared" si="32"/>
        <v>42101.737442129626</v>
      </c>
      <c r="U337" t="str" cm="1">
        <f t="array" ref="U337">_xlfn.IFS(D337&lt;1000,"Less than 1000",AND(D337&gt;=1000,D337&lt;=4999),"1000 to 4999",AND(D337&gt;=5000,D337&lt;=9999),"5000 to 9999",AND(D337&gt;=10000,D337&lt;=14999),"10000 to 14999",AND(D337&gt;=15000,D337&lt;=19999),"15000 to 19999",AND(D337&gt;=20000,D337&lt;=24999),"20000 to 24999",AND(D337&gt;=25000,D337&lt;=29999),"25000 to 29999",AND(D337&gt;=30000,D337&lt;=34999),"30000 to 34999",AND(D337&gt;=35000,D337&lt;=39999),"35000 to 39999",AND(D337&gt;=40000,D337&lt;=44999),"40000 to 44999",AND(D337&gt;=45000,D337&lt;=49999),"45000 to 49999",D337&gt;=50000,"Greater than or equal to 50000")</f>
        <v>5000 to 9999</v>
      </c>
      <c r="V337" t="str" cm="1">
        <f t="array" ref="V337">_xlfn.IFS(OR(F337="canceled",F337="failed"),"unsuccessful",F337="successful","successful",F337="live","live")</f>
        <v>successful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116.83911999999998</v>
      </c>
      <c r="P338" s="5">
        <f t="shared" si="35"/>
        <v>59.249046653144013</v>
      </c>
      <c r="Q338" t="str">
        <f t="shared" si="33"/>
        <v>film &amp; video</v>
      </c>
      <c r="R338" t="str">
        <f t="shared" si="34"/>
        <v>documentary</v>
      </c>
      <c r="S338" s="9">
        <f t="shared" si="31"/>
        <v>42321.637939814813</v>
      </c>
      <c r="T338" s="9">
        <f t="shared" si="32"/>
        <v>42291.596273148149</v>
      </c>
      <c r="U338" t="str" cm="1">
        <f t="array" ref="U338">_xlfn.IFS(D338&lt;1000,"Less than 1000",AND(D338&gt;=1000,D338&lt;=4999),"1000 to 4999",AND(D338&gt;=5000,D338&lt;=9999),"5000 to 9999",AND(D338&gt;=10000,D338&lt;=14999),"10000 to 14999",AND(D338&gt;=15000,D338&lt;=19999),"15000 to 19999",AND(D338&gt;=20000,D338&lt;=24999),"20000 to 24999",AND(D338&gt;=25000,D338&lt;=29999),"25000 to 29999",AND(D338&gt;=30000,D338&lt;=34999),"30000 to 34999",AND(D338&gt;=35000,D338&lt;=39999),"35000 to 39999",AND(D338&gt;=40000,D338&lt;=44999),"40000 to 44999",AND(D338&gt;=45000,D338&lt;=49999),"45000 to 49999",D338&gt;=50000,"Greater than or equal to 50000")</f>
        <v>25000 to 29999</v>
      </c>
      <c r="V338" t="str" cm="1">
        <f t="array" ref="V338">_xlfn.IFS(OR(F338="canceled",F338="failed"),"unsuccessful",F338="successful","successful",F338="live","live")</f>
        <v>successful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101.16833333333335</v>
      </c>
      <c r="P339" s="5">
        <f t="shared" si="35"/>
        <v>97.904838709677421</v>
      </c>
      <c r="Q339" t="str">
        <f t="shared" si="33"/>
        <v>film &amp; video</v>
      </c>
      <c r="R339" t="str">
        <f t="shared" si="34"/>
        <v>documentary</v>
      </c>
      <c r="S339" s="9">
        <f t="shared" si="31"/>
        <v>42077.086898148147</v>
      </c>
      <c r="T339" s="9">
        <f t="shared" si="32"/>
        <v>42047.128564814819</v>
      </c>
      <c r="U339" t="str" cm="1">
        <f t="array" ref="U339">_xlfn.IFS(D339&lt;1000,"Less than 1000",AND(D339&gt;=1000,D339&lt;=4999),"1000 to 4999",AND(D339&gt;=5000,D339&lt;=9999),"5000 to 9999",AND(D339&gt;=10000,D339&lt;=14999),"10000 to 14999",AND(D339&gt;=15000,D339&lt;=19999),"15000 to 19999",AND(D339&gt;=20000,D339&lt;=24999),"20000 to 24999",AND(D339&gt;=25000,D339&lt;=29999),"25000 to 29999",AND(D339&gt;=30000,D339&lt;=34999),"30000 to 34999",AND(D339&gt;=35000,D339&lt;=39999),"35000 to 39999",AND(D339&gt;=40000,D339&lt;=44999),"40000 to 44999",AND(D339&gt;=45000,D339&lt;=49999),"45000 to 49999",D339&gt;=50000,"Greater than or equal to 50000")</f>
        <v>1000 to 4999</v>
      </c>
      <c r="V339" t="str" cm="1">
        <f t="array" ref="V339">_xlfn.IFS(OR(F339="canceled",F339="failed"),"unsuccessful",F339="successful","successful",F339="live","live")</f>
        <v>successful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110.13360000000002</v>
      </c>
      <c r="P340" s="5">
        <f t="shared" si="35"/>
        <v>70.000169491525426</v>
      </c>
      <c r="Q340" t="str">
        <f t="shared" si="33"/>
        <v>film &amp; video</v>
      </c>
      <c r="R340" t="str">
        <f t="shared" si="34"/>
        <v>documentary</v>
      </c>
      <c r="S340" s="9">
        <f t="shared" si="31"/>
        <v>42616.041666666672</v>
      </c>
      <c r="T340" s="9">
        <f t="shared" si="32"/>
        <v>42559.755671296298</v>
      </c>
      <c r="U340" t="str" cm="1">
        <f t="array" ref="U340">_xlfn.IFS(D340&lt;1000,"Less than 1000",AND(D340&gt;=1000,D340&lt;=4999),"1000 to 4999",AND(D340&gt;=5000,D340&lt;=9999),"5000 to 9999",AND(D340&gt;=10000,D340&lt;=14999),"10000 to 14999",AND(D340&gt;=15000,D340&lt;=19999),"15000 to 19999",AND(D340&gt;=20000,D340&lt;=24999),"20000 to 24999",AND(D340&gt;=25000,D340&lt;=29999),"25000 to 29999",AND(D340&gt;=30000,D340&lt;=34999),"30000 to 34999",AND(D340&gt;=35000,D340&lt;=39999),"35000 to 39999",AND(D340&gt;=40000,D340&lt;=44999),"40000 to 44999",AND(D340&gt;=45000,D340&lt;=49999),"45000 to 49999",D340&gt;=50000,"Greater than or equal to 50000")</f>
        <v>15000 to 19999</v>
      </c>
      <c r="V340" t="str" cm="1">
        <f t="array" ref="V340">_xlfn.IFS(OR(F340="canceled",F340="failed"),"unsuccessful",F340="successful","successful",F340="live","live")</f>
        <v>successful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108.08333333333333</v>
      </c>
      <c r="P341" s="5">
        <f t="shared" si="35"/>
        <v>72.865168539325836</v>
      </c>
      <c r="Q341" t="str">
        <f t="shared" si="33"/>
        <v>film &amp; video</v>
      </c>
      <c r="R341" t="str">
        <f t="shared" si="34"/>
        <v>documentary</v>
      </c>
      <c r="S341" s="9">
        <f t="shared" si="31"/>
        <v>42123.760046296295</v>
      </c>
      <c r="T341" s="9">
        <f t="shared" si="32"/>
        <v>42093.760046296295</v>
      </c>
      <c r="U341" t="str" cm="1">
        <f t="array" ref="U341">_xlfn.IFS(D341&lt;1000,"Less than 1000",AND(D341&gt;=1000,D341&lt;=4999),"1000 to 4999",AND(D341&gt;=5000,D341&lt;=9999),"5000 to 9999",AND(D341&gt;=10000,D341&lt;=14999),"10000 to 14999",AND(D341&gt;=15000,D341&lt;=19999),"15000 to 19999",AND(D341&gt;=20000,D341&lt;=24999),"20000 to 24999",AND(D341&gt;=25000,D341&lt;=29999),"25000 to 29999",AND(D341&gt;=30000,D341&lt;=34999),"30000 to 34999",AND(D341&gt;=35000,D341&lt;=39999),"35000 to 39999",AND(D341&gt;=40000,D341&lt;=44999),"40000 to 44999",AND(D341&gt;=45000,D341&lt;=49999),"45000 to 49999",D341&gt;=50000,"Greater than or equal to 50000")</f>
        <v>5000 to 9999</v>
      </c>
      <c r="V341" t="str" cm="1">
        <f t="array" ref="V341">_xlfn.IFS(OR(F341="canceled",F341="failed"),"unsuccessful",F341="successful","successful",F341="live","live")</f>
        <v>successful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125.02285714285715</v>
      </c>
      <c r="P342" s="5">
        <f t="shared" si="35"/>
        <v>146.34782608695653</v>
      </c>
      <c r="Q342" t="str">
        <f t="shared" si="33"/>
        <v>film &amp; video</v>
      </c>
      <c r="R342" t="str">
        <f t="shared" si="34"/>
        <v>documentary</v>
      </c>
      <c r="S342" s="9">
        <f t="shared" si="31"/>
        <v>42802.875</v>
      </c>
      <c r="T342" s="9">
        <f t="shared" si="32"/>
        <v>42772.669062500005</v>
      </c>
      <c r="U342" t="str" cm="1">
        <f t="array" ref="U342">_xlfn.IFS(D342&lt;1000,"Less than 1000",AND(D342&gt;=1000,D342&lt;=4999),"1000 to 4999",AND(D342&gt;=5000,D342&lt;=9999),"5000 to 9999",AND(D342&gt;=10000,D342&lt;=14999),"10000 to 14999",AND(D342&gt;=15000,D342&lt;=19999),"15000 to 19999",AND(D342&gt;=20000,D342&lt;=24999),"20000 to 24999",AND(D342&gt;=25000,D342&lt;=29999),"25000 to 29999",AND(D342&gt;=30000,D342&lt;=34999),"30000 to 34999",AND(D342&gt;=35000,D342&lt;=39999),"35000 to 39999",AND(D342&gt;=40000,D342&lt;=44999),"40000 to 44999",AND(D342&gt;=45000,D342&lt;=49999),"45000 to 49999",D342&gt;=50000,"Greater than or equal to 50000")</f>
        <v>35000 to 39999</v>
      </c>
      <c r="V342" t="str" cm="1">
        <f t="array" ref="V342">_xlfn.IFS(OR(F342="canceled",F342="failed"),"unsuccessful",F342="successful","successful",F342="live","live")</f>
        <v>successful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106.71428571428572</v>
      </c>
      <c r="P343" s="5">
        <f t="shared" si="35"/>
        <v>67.909090909090907</v>
      </c>
      <c r="Q343" t="str">
        <f t="shared" si="33"/>
        <v>film &amp; video</v>
      </c>
      <c r="R343" t="str">
        <f t="shared" si="34"/>
        <v>documentary</v>
      </c>
      <c r="S343" s="9">
        <f t="shared" si="31"/>
        <v>41913.165972222225</v>
      </c>
      <c r="T343" s="9">
        <f t="shared" si="32"/>
        <v>41894.879606481481</v>
      </c>
      <c r="U343" t="str" cm="1">
        <f t="array" ref="U343">_xlfn.IFS(D343&lt;1000,"Less than 1000",AND(D343&gt;=1000,D343&lt;=4999),"1000 to 4999",AND(D343&gt;=5000,D343&lt;=9999),"5000 to 9999",AND(D343&gt;=10000,D343&lt;=14999),"10000 to 14999",AND(D343&gt;=15000,D343&lt;=19999),"15000 to 19999",AND(D343&gt;=20000,D343&lt;=24999),"20000 to 24999",AND(D343&gt;=25000,D343&lt;=29999),"25000 to 29999",AND(D343&gt;=30000,D343&lt;=34999),"30000 to 34999",AND(D343&gt;=35000,D343&lt;=39999),"35000 to 39999",AND(D343&gt;=40000,D343&lt;=44999),"40000 to 44999",AND(D343&gt;=45000,D343&lt;=49999),"45000 to 49999",D343&gt;=50000,"Greater than or equal to 50000")</f>
        <v>1000 to 4999</v>
      </c>
      <c r="V343" t="str" cm="1">
        <f t="array" ref="V343">_xlfn.IFS(OR(F343="canceled",F343="failed"),"unsuccessful",F343="successful","successful",F343="live","live")</f>
        <v>successful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100.36639999999998</v>
      </c>
      <c r="P344" s="5">
        <f t="shared" si="35"/>
        <v>169.85083076923075</v>
      </c>
      <c r="Q344" t="str">
        <f t="shared" si="33"/>
        <v>film &amp; video</v>
      </c>
      <c r="R344" t="str">
        <f t="shared" si="34"/>
        <v>documentary</v>
      </c>
      <c r="S344" s="9">
        <f t="shared" si="31"/>
        <v>42489.780844907407</v>
      </c>
      <c r="T344" s="9">
        <f t="shared" si="32"/>
        <v>42459.780844907407</v>
      </c>
      <c r="U344" t="str" cm="1">
        <f t="array" ref="U344">_xlfn.IFS(D344&lt;1000,"Less than 1000",AND(D344&gt;=1000,D344&lt;=4999),"1000 to 4999",AND(D344&gt;=5000,D344&lt;=9999),"5000 to 9999",AND(D344&gt;=10000,D344&lt;=14999),"10000 to 14999",AND(D344&gt;=15000,D344&lt;=19999),"15000 to 19999",AND(D344&gt;=20000,D344&lt;=24999),"20000 to 24999",AND(D344&gt;=25000,D344&lt;=29999),"25000 to 29999",AND(D344&gt;=30000,D344&lt;=34999),"30000 to 34999",AND(D344&gt;=35000,D344&lt;=39999),"35000 to 39999",AND(D344&gt;=40000,D344&lt;=44999),"40000 to 44999",AND(D344&gt;=45000,D344&lt;=49999),"45000 to 49999",D344&gt;=50000,"Greater than or equal to 50000")</f>
        <v>Greater than or equal to 50000</v>
      </c>
      <c r="V344" t="str" cm="1">
        <f t="array" ref="V344">_xlfn.IFS(OR(F344="canceled",F344="failed"),"unsuccessful",F344="successful","successful",F344="live","live")</f>
        <v>successful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102.02863333333335</v>
      </c>
      <c r="P345" s="5">
        <f t="shared" si="35"/>
        <v>58.413339694656486</v>
      </c>
      <c r="Q345" t="str">
        <f t="shared" si="33"/>
        <v>film &amp; video</v>
      </c>
      <c r="R345" t="str">
        <f t="shared" si="34"/>
        <v>documentary</v>
      </c>
      <c r="S345" s="9">
        <f t="shared" si="31"/>
        <v>41957.125</v>
      </c>
      <c r="T345" s="9">
        <f t="shared" si="32"/>
        <v>41926.73778935185</v>
      </c>
      <c r="U345" t="str" cm="1">
        <f t="array" ref="U345">_xlfn.IFS(D345&lt;1000,"Less than 1000",AND(D345&gt;=1000,D345&lt;=4999),"1000 to 4999",AND(D345&gt;=5000,D345&lt;=9999),"5000 to 9999",AND(D345&gt;=10000,D345&lt;=14999),"10000 to 14999",AND(D345&gt;=15000,D345&lt;=19999),"15000 to 19999",AND(D345&gt;=20000,D345&lt;=24999),"20000 to 24999",AND(D345&gt;=25000,D345&lt;=29999),"25000 to 29999",AND(D345&gt;=30000,D345&lt;=34999),"30000 to 34999",AND(D345&gt;=35000,D345&lt;=39999),"35000 to 39999",AND(D345&gt;=40000,D345&lt;=44999),"40000 to 44999",AND(D345&gt;=45000,D345&lt;=49999),"45000 to 49999",D345&gt;=50000,"Greater than or equal to 50000")</f>
        <v>30000 to 34999</v>
      </c>
      <c r="V345" t="str" cm="1">
        <f t="array" ref="V345">_xlfn.IFS(OR(F345="canceled",F345="failed"),"unsuccessful",F345="successful","successful",F345="live","live")</f>
        <v>successful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102.08358208955224</v>
      </c>
      <c r="P346" s="5">
        <f t="shared" si="35"/>
        <v>119.99298245614035</v>
      </c>
      <c r="Q346" t="str">
        <f t="shared" si="33"/>
        <v>film &amp; video</v>
      </c>
      <c r="R346" t="str">
        <f t="shared" si="34"/>
        <v>documentary</v>
      </c>
      <c r="S346" s="9">
        <f t="shared" si="31"/>
        <v>42156.097222222219</v>
      </c>
      <c r="T346" s="9">
        <f t="shared" si="32"/>
        <v>42111.970995370371</v>
      </c>
      <c r="U346" t="str" cm="1">
        <f t="array" ref="U346">_xlfn.IFS(D346&lt;1000,"Less than 1000",AND(D346&gt;=1000,D346&lt;=4999),"1000 to 4999",AND(D346&gt;=5000,D346&lt;=9999),"5000 to 9999",AND(D346&gt;=10000,D346&lt;=14999),"10000 to 14999",AND(D346&gt;=15000,D346&lt;=19999),"15000 to 19999",AND(D346&gt;=20000,D346&lt;=24999),"20000 to 24999",AND(D346&gt;=25000,D346&lt;=29999),"25000 to 29999",AND(D346&gt;=30000,D346&lt;=34999),"30000 to 34999",AND(D346&gt;=35000,D346&lt;=39999),"35000 to 39999",AND(D346&gt;=40000,D346&lt;=44999),"40000 to 44999",AND(D346&gt;=45000,D346&lt;=49999),"45000 to 49999",D346&gt;=50000,"Greater than or equal to 50000")</f>
        <v>30000 to 34999</v>
      </c>
      <c r="V346" t="str" cm="1">
        <f t="array" ref="V346">_xlfn.IFS(OR(F346="canceled",F346="failed"),"unsuccessful",F346="successful","successful",F346="live","live")</f>
        <v>successful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123.27586206896552</v>
      </c>
      <c r="P347" s="5">
        <f t="shared" si="35"/>
        <v>99.860335195530723</v>
      </c>
      <c r="Q347" t="str">
        <f t="shared" si="33"/>
        <v>film &amp; video</v>
      </c>
      <c r="R347" t="str">
        <f t="shared" si="34"/>
        <v>documentary</v>
      </c>
      <c r="S347" s="9">
        <f t="shared" si="31"/>
        <v>42144.944328703699</v>
      </c>
      <c r="T347" s="9">
        <f t="shared" si="32"/>
        <v>42114.944328703699</v>
      </c>
      <c r="U347" t="str" cm="1">
        <f t="array" ref="U347">_xlfn.IFS(D347&lt;1000,"Less than 1000",AND(D347&gt;=1000,D347&lt;=4999),"1000 to 4999",AND(D347&gt;=5000,D347&lt;=9999),"5000 to 9999",AND(D347&gt;=10000,D347&lt;=14999),"10000 to 14999",AND(D347&gt;=15000,D347&lt;=19999),"15000 to 19999",AND(D347&gt;=20000,D347&lt;=24999),"20000 to 24999",AND(D347&gt;=25000,D347&lt;=29999),"25000 to 29999",AND(D347&gt;=30000,D347&lt;=34999),"30000 to 34999",AND(D347&gt;=35000,D347&lt;=39999),"35000 to 39999",AND(D347&gt;=40000,D347&lt;=44999),"40000 to 44999",AND(D347&gt;=45000,D347&lt;=49999),"45000 to 49999",D347&gt;=50000,"Greater than or equal to 50000")</f>
        <v>10000 to 14999</v>
      </c>
      <c r="V347" t="str" cm="1">
        <f t="array" ref="V347">_xlfn.IFS(OR(F347="canceled",F347="failed"),"unsuccessful",F347="successful","successful",F347="live","live")</f>
        <v>successful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170.28880000000001</v>
      </c>
      <c r="P348" s="5">
        <f t="shared" si="35"/>
        <v>90.579148936170213</v>
      </c>
      <c r="Q348" t="str">
        <f t="shared" si="33"/>
        <v>film &amp; video</v>
      </c>
      <c r="R348" t="str">
        <f t="shared" si="34"/>
        <v>documentary</v>
      </c>
      <c r="S348" s="9">
        <f t="shared" si="31"/>
        <v>42291.500243055561</v>
      </c>
      <c r="T348" s="9">
        <f t="shared" si="32"/>
        <v>42261.500243055561</v>
      </c>
      <c r="U348" t="str" cm="1">
        <f t="array" ref="U348">_xlfn.IFS(D348&lt;1000,"Less than 1000",AND(D348&gt;=1000,D348&lt;=4999),"1000 to 4999",AND(D348&gt;=5000,D348&lt;=9999),"5000 to 9999",AND(D348&gt;=10000,D348&lt;=14999),"10000 to 14999",AND(D348&gt;=15000,D348&lt;=19999),"15000 to 19999",AND(D348&gt;=20000,D348&lt;=24999),"20000 to 24999",AND(D348&gt;=25000,D348&lt;=29999),"25000 to 29999",AND(D348&gt;=30000,D348&lt;=34999),"30000 to 34999",AND(D348&gt;=35000,D348&lt;=39999),"35000 to 39999",AND(D348&gt;=40000,D348&lt;=44999),"40000 to 44999",AND(D348&gt;=45000,D348&lt;=49999),"45000 to 49999",D348&gt;=50000,"Greater than or equal to 50000")</f>
        <v>10000 to 14999</v>
      </c>
      <c r="V348" t="str" cm="1">
        <f t="array" ref="V348">_xlfn.IFS(OR(F348="canceled",F348="failed"),"unsuccessful",F348="successful","successful",F348="live","live")</f>
        <v>successful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111.59049999999999</v>
      </c>
      <c r="P349" s="5">
        <f t="shared" si="35"/>
        <v>117.77361477572559</v>
      </c>
      <c r="Q349" t="str">
        <f t="shared" si="33"/>
        <v>film &amp; video</v>
      </c>
      <c r="R349" t="str">
        <f t="shared" si="34"/>
        <v>documentary</v>
      </c>
      <c r="S349" s="9">
        <f t="shared" si="31"/>
        <v>42322.537141203706</v>
      </c>
      <c r="T349" s="9">
        <f t="shared" si="32"/>
        <v>42292.495474537034</v>
      </c>
      <c r="U349" t="str" cm="1">
        <f t="array" ref="U349">_xlfn.IFS(D349&lt;1000,"Less than 1000",AND(D349&gt;=1000,D349&lt;=4999),"1000 to 4999",AND(D349&gt;=5000,D349&lt;=9999),"5000 to 9999",AND(D349&gt;=10000,D349&lt;=14999),"10000 to 14999",AND(D349&gt;=15000,D349&lt;=19999),"15000 to 19999",AND(D349&gt;=20000,D349&lt;=24999),"20000 to 24999",AND(D349&gt;=25000,D349&lt;=29999),"25000 to 29999",AND(D349&gt;=30000,D349&lt;=34999),"30000 to 34999",AND(D349&gt;=35000,D349&lt;=39999),"35000 to 39999",AND(D349&gt;=40000,D349&lt;=44999),"40000 to 44999",AND(D349&gt;=45000,D349&lt;=49999),"45000 to 49999",D349&gt;=50000,"Greater than or equal to 50000")</f>
        <v>40000 to 44999</v>
      </c>
      <c r="V349" t="str" cm="1">
        <f t="array" ref="V349">_xlfn.IFS(OR(F349="canceled",F349="failed"),"unsuccessful",F349="successful","successful",F349="live","live")</f>
        <v>successful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103</v>
      </c>
      <c r="P350" s="5">
        <f t="shared" si="35"/>
        <v>86.554621848739501</v>
      </c>
      <c r="Q350" t="str">
        <f t="shared" si="33"/>
        <v>film &amp; video</v>
      </c>
      <c r="R350" t="str">
        <f t="shared" si="34"/>
        <v>documentary</v>
      </c>
      <c r="S350" s="9">
        <f t="shared" si="31"/>
        <v>42237.58699074074</v>
      </c>
      <c r="T350" s="9">
        <f t="shared" si="32"/>
        <v>42207.58699074074</v>
      </c>
      <c r="U350" t="str" cm="1">
        <f t="array" ref="U350">_xlfn.IFS(D350&lt;1000,"Less than 1000",AND(D350&gt;=1000,D350&lt;=4999),"1000 to 4999",AND(D350&gt;=5000,D350&lt;=9999),"5000 to 9999",AND(D350&gt;=10000,D350&lt;=14999),"10000 to 14999",AND(D350&gt;=15000,D350&lt;=19999),"15000 to 19999",AND(D350&gt;=20000,D350&lt;=24999),"20000 to 24999",AND(D350&gt;=25000,D350&lt;=29999),"25000 to 29999",AND(D350&gt;=30000,D350&lt;=34999),"30000 to 34999",AND(D350&gt;=35000,D350&lt;=39999),"35000 to 39999",AND(D350&gt;=40000,D350&lt;=44999),"40000 to 44999",AND(D350&gt;=45000,D350&lt;=49999),"45000 to 49999",D350&gt;=50000,"Greater than or equal to 50000")</f>
        <v>10000 to 14999</v>
      </c>
      <c r="V350" t="str" cm="1">
        <f t="array" ref="V350">_xlfn.IFS(OR(F350="canceled",F350="failed"),"unsuccessful",F350="successful","successful",F350="live","live")</f>
        <v>successful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106.63570159857905</v>
      </c>
      <c r="P351" s="5">
        <f t="shared" si="35"/>
        <v>71.899281437125751</v>
      </c>
      <c r="Q351" t="str">
        <f t="shared" si="33"/>
        <v>film &amp; video</v>
      </c>
      <c r="R351" t="str">
        <f t="shared" si="34"/>
        <v>documentary</v>
      </c>
      <c r="S351" s="9">
        <f t="shared" si="31"/>
        <v>42790.498935185184</v>
      </c>
      <c r="T351" s="9">
        <f t="shared" si="32"/>
        <v>42760.498935185184</v>
      </c>
      <c r="U351" t="str" cm="1">
        <f t="array" ref="U351">_xlfn.IFS(D351&lt;1000,"Less than 1000",AND(D351&gt;=1000,D351&lt;=4999),"1000 to 4999",AND(D351&gt;=5000,D351&lt;=9999),"5000 to 9999",AND(D351&gt;=10000,D351&lt;=14999),"10000 to 14999",AND(D351&gt;=15000,D351&lt;=19999),"15000 to 19999",AND(D351&gt;=20000,D351&lt;=24999),"20000 to 24999",AND(D351&gt;=25000,D351&lt;=29999),"25000 to 29999",AND(D351&gt;=30000,D351&lt;=34999),"30000 to 34999",AND(D351&gt;=35000,D351&lt;=39999),"35000 to 39999",AND(D351&gt;=40000,D351&lt;=44999),"40000 to 44999",AND(D351&gt;=45000,D351&lt;=49999),"45000 to 49999",D351&gt;=50000,"Greater than or equal to 50000")</f>
        <v>10000 to 14999</v>
      </c>
      <c r="V351" t="str" cm="1">
        <f t="array" ref="V351">_xlfn.IFS(OR(F351="canceled",F351="failed"),"unsuccessful",F351="successful","successful",F351="live","live")</f>
        <v>successful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114.75999999999999</v>
      </c>
      <c r="P352" s="5">
        <f t="shared" si="35"/>
        <v>129.81900452488688</v>
      </c>
      <c r="Q352" t="str">
        <f t="shared" si="33"/>
        <v>film &amp; video</v>
      </c>
      <c r="R352" t="str">
        <f t="shared" si="34"/>
        <v>documentary</v>
      </c>
      <c r="S352" s="9">
        <f t="shared" si="31"/>
        <v>42624.165972222225</v>
      </c>
      <c r="T352" s="9">
        <f t="shared" si="32"/>
        <v>42586.066076388888</v>
      </c>
      <c r="U352" t="str" cm="1">
        <f t="array" ref="U352">_xlfn.IFS(D352&lt;1000,"Less than 1000",AND(D352&gt;=1000,D352&lt;=4999),"1000 to 4999",AND(D352&gt;=5000,D352&lt;=9999),"5000 to 9999",AND(D352&gt;=10000,D352&lt;=14999),"10000 to 14999",AND(D352&gt;=15000,D352&lt;=19999),"15000 to 19999",AND(D352&gt;=20000,D352&lt;=24999),"20000 to 24999",AND(D352&gt;=25000,D352&lt;=29999),"25000 to 29999",AND(D352&gt;=30000,D352&lt;=34999),"30000 to 34999",AND(D352&gt;=35000,D352&lt;=39999),"35000 to 39999",AND(D352&gt;=40000,D352&lt;=44999),"40000 to 44999",AND(D352&gt;=45000,D352&lt;=49999),"45000 to 49999",D352&gt;=50000,"Greater than or equal to 50000")</f>
        <v>25000 to 29999</v>
      </c>
      <c r="V352" t="str" cm="1">
        <f t="array" ref="V352">_xlfn.IFS(OR(F352="canceled",F352="failed"),"unsuccessful",F352="successful","successful",F352="live","live")</f>
        <v>successful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127.34117647058822</v>
      </c>
      <c r="P353" s="5">
        <f t="shared" si="35"/>
        <v>44.912863070539416</v>
      </c>
      <c r="Q353" t="str">
        <f t="shared" si="33"/>
        <v>film &amp; video</v>
      </c>
      <c r="R353" t="str">
        <f t="shared" si="34"/>
        <v>documentary</v>
      </c>
      <c r="S353" s="9">
        <f t="shared" si="31"/>
        <v>42467.923078703709</v>
      </c>
      <c r="T353" s="9">
        <f t="shared" si="32"/>
        <v>42427.964745370366</v>
      </c>
      <c r="U353" t="str" cm="1">
        <f t="array" ref="U353">_xlfn.IFS(D353&lt;1000,"Less than 1000",AND(D353&gt;=1000,D353&lt;=4999),"1000 to 4999",AND(D353&gt;=5000,D353&lt;=9999),"5000 to 9999",AND(D353&gt;=10000,D353&lt;=14999),"10000 to 14999",AND(D353&gt;=15000,D353&lt;=19999),"15000 to 19999",AND(D353&gt;=20000,D353&lt;=24999),"20000 to 24999",AND(D353&gt;=25000,D353&lt;=29999),"25000 to 29999",AND(D353&gt;=30000,D353&lt;=34999),"30000 to 34999",AND(D353&gt;=35000,D353&lt;=39999),"35000 to 39999",AND(D353&gt;=40000,D353&lt;=44999),"40000 to 44999",AND(D353&gt;=45000,D353&lt;=49999),"45000 to 49999",D353&gt;=50000,"Greater than or equal to 50000")</f>
        <v>30000 to 34999</v>
      </c>
      <c r="V353" t="str" cm="1">
        <f t="array" ref="V353">_xlfn.IFS(OR(F353="canceled",F353="failed"),"unsuccessful",F353="successful","successful",F353="live","live")</f>
        <v>successful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116.56</v>
      </c>
      <c r="P354" s="5">
        <f t="shared" si="35"/>
        <v>40.755244755244753</v>
      </c>
      <c r="Q354" t="str">
        <f t="shared" si="33"/>
        <v>film &amp; video</v>
      </c>
      <c r="R354" t="str">
        <f t="shared" si="34"/>
        <v>documentary</v>
      </c>
      <c r="S354" s="9">
        <f t="shared" si="31"/>
        <v>41920.167453703703</v>
      </c>
      <c r="T354" s="9">
        <f t="shared" si="32"/>
        <v>41890.167453703703</v>
      </c>
      <c r="U354" t="str" cm="1">
        <f t="array" ref="U354">_xlfn.IFS(D354&lt;1000,"Less than 1000",AND(D354&gt;=1000,D354&lt;=4999),"1000 to 4999",AND(D354&gt;=5000,D354&lt;=9999),"5000 to 9999",AND(D354&gt;=10000,D354&lt;=14999),"10000 to 14999",AND(D354&gt;=15000,D354&lt;=19999),"15000 to 19999",AND(D354&gt;=20000,D354&lt;=24999),"20000 to 24999",AND(D354&gt;=25000,D354&lt;=29999),"25000 to 29999",AND(D354&gt;=30000,D354&lt;=34999),"30000 to 34999",AND(D354&gt;=35000,D354&lt;=39999),"35000 to 39999",AND(D354&gt;=40000,D354&lt;=44999),"40000 to 44999",AND(D354&gt;=45000,D354&lt;=49999),"45000 to 49999",D354&gt;=50000,"Greater than or equal to 50000")</f>
        <v>10000 to 14999</v>
      </c>
      <c r="V354" t="str" cm="1">
        <f t="array" ref="V354">_xlfn.IFS(OR(F354="canceled",F354="failed"),"unsuccessful",F354="successful","successful",F354="live","live")</f>
        <v>successful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108.61819426615318</v>
      </c>
      <c r="P355" s="5">
        <f t="shared" si="35"/>
        <v>103.52394779771615</v>
      </c>
      <c r="Q355" t="str">
        <f t="shared" si="33"/>
        <v>film &amp; video</v>
      </c>
      <c r="R355" t="str">
        <f t="shared" si="34"/>
        <v>documentary</v>
      </c>
      <c r="S355" s="9">
        <f t="shared" si="31"/>
        <v>42327.833553240736</v>
      </c>
      <c r="T355" s="9">
        <f t="shared" si="32"/>
        <v>42297.791886574079</v>
      </c>
      <c r="U355" t="str" cm="1">
        <f t="array" ref="U355">_xlfn.IFS(D355&lt;1000,"Less than 1000",AND(D355&gt;=1000,D355&lt;=4999),"1000 to 4999",AND(D355&gt;=5000,D355&lt;=9999),"5000 to 9999",AND(D355&gt;=10000,D355&lt;=14999),"10000 to 14999",AND(D355&gt;=15000,D355&lt;=19999),"15000 to 19999",AND(D355&gt;=20000,D355&lt;=24999),"20000 to 24999",AND(D355&gt;=25000,D355&lt;=29999),"25000 to 29999",AND(D355&gt;=30000,D355&lt;=34999),"30000 to 34999",AND(D355&gt;=35000,D355&lt;=39999),"35000 to 39999",AND(D355&gt;=40000,D355&lt;=44999),"40000 to 44999",AND(D355&gt;=45000,D355&lt;=49999),"45000 to 49999",D355&gt;=50000,"Greater than or equal to 50000")</f>
        <v>Greater than or equal to 50000</v>
      </c>
      <c r="V355" t="str" cm="1">
        <f t="array" ref="V355">_xlfn.IFS(OR(F355="canceled",F355="failed"),"unsuccessful",F355="successful","successful",F355="live","live")</f>
        <v>successful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103.94285714285714</v>
      </c>
      <c r="P356" s="5">
        <f t="shared" si="35"/>
        <v>125.44827586206897</v>
      </c>
      <c r="Q356" t="str">
        <f t="shared" si="33"/>
        <v>film &amp; video</v>
      </c>
      <c r="R356" t="str">
        <f t="shared" si="34"/>
        <v>documentary</v>
      </c>
      <c r="S356" s="9">
        <f t="shared" si="31"/>
        <v>42468.786122685182</v>
      </c>
      <c r="T356" s="9">
        <f t="shared" si="32"/>
        <v>42438.827789351853</v>
      </c>
      <c r="U356" t="str" cm="1">
        <f t="array" ref="U356">_xlfn.IFS(D356&lt;1000,"Less than 1000",AND(D356&gt;=1000,D356&lt;=4999),"1000 to 4999",AND(D356&gt;=5000,D356&lt;=9999),"5000 to 9999",AND(D356&gt;=10000,D356&lt;=14999),"10000 to 14999",AND(D356&gt;=15000,D356&lt;=19999),"15000 to 19999",AND(D356&gt;=20000,D356&lt;=24999),"20000 to 24999",AND(D356&gt;=25000,D356&lt;=29999),"25000 to 29999",AND(D356&gt;=30000,D356&lt;=34999),"30000 to 34999",AND(D356&gt;=35000,D356&lt;=39999),"35000 to 39999",AND(D356&gt;=40000,D356&lt;=44999),"40000 to 44999",AND(D356&gt;=45000,D356&lt;=49999),"45000 to 49999",D356&gt;=50000,"Greater than or equal to 50000")</f>
        <v>1000 to 4999</v>
      </c>
      <c r="V356" t="str" cm="1">
        <f t="array" ref="V356">_xlfn.IFS(OR(F356="canceled",F356="failed"),"unsuccessful",F356="successful","successful",F356="live","live")</f>
        <v>successful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116.25714285714285</v>
      </c>
      <c r="P357" s="5">
        <f t="shared" si="35"/>
        <v>246.60606060606059</v>
      </c>
      <c r="Q357" t="str">
        <f t="shared" si="33"/>
        <v>film &amp; video</v>
      </c>
      <c r="R357" t="str">
        <f t="shared" si="34"/>
        <v>documentary</v>
      </c>
      <c r="S357" s="9">
        <f t="shared" si="31"/>
        <v>41974.3355787037</v>
      </c>
      <c r="T357" s="9">
        <f t="shared" si="32"/>
        <v>41943.293912037036</v>
      </c>
      <c r="U357" t="str" cm="1">
        <f t="array" ref="U357">_xlfn.IFS(D357&lt;1000,"Less than 1000",AND(D357&gt;=1000,D357&lt;=4999),"1000 to 4999",AND(D357&gt;=5000,D357&lt;=9999),"5000 to 9999",AND(D357&gt;=10000,D357&lt;=14999),"10000 to 14999",AND(D357&gt;=15000,D357&lt;=19999),"15000 to 19999",AND(D357&gt;=20000,D357&lt;=24999),"20000 to 24999",AND(D357&gt;=25000,D357&lt;=29999),"25000 to 29999",AND(D357&gt;=30000,D357&lt;=34999),"30000 to 34999",AND(D357&gt;=35000,D357&lt;=39999),"35000 to 39999",AND(D357&gt;=40000,D357&lt;=44999),"40000 to 44999",AND(D357&gt;=45000,D357&lt;=49999),"45000 to 49999",D357&gt;=50000,"Greater than or equal to 50000")</f>
        <v>35000 to 39999</v>
      </c>
      <c r="V357" t="str" cm="1">
        <f t="array" ref="V357">_xlfn.IFS(OR(F357="canceled",F357="failed"),"unsuccessful",F357="successful","successful",F357="live","live")</f>
        <v>successful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102.69239999999999</v>
      </c>
      <c r="P358" s="5">
        <f t="shared" si="35"/>
        <v>79.401340206185566</v>
      </c>
      <c r="Q358" t="str">
        <f t="shared" si="33"/>
        <v>film &amp; video</v>
      </c>
      <c r="R358" t="str">
        <f t="shared" si="34"/>
        <v>documentary</v>
      </c>
      <c r="S358" s="9">
        <f t="shared" si="31"/>
        <v>42445.761493055557</v>
      </c>
      <c r="T358" s="9">
        <f t="shared" si="32"/>
        <v>42415.803159722222</v>
      </c>
      <c r="U358" t="str" cm="1">
        <f t="array" ref="U358">_xlfn.IFS(D358&lt;1000,"Less than 1000",AND(D358&gt;=1000,D358&lt;=4999),"1000 to 4999",AND(D358&gt;=5000,D358&lt;=9999),"5000 to 9999",AND(D358&gt;=10000,D358&lt;=14999),"10000 to 14999",AND(D358&gt;=15000,D358&lt;=19999),"15000 to 19999",AND(D358&gt;=20000,D358&lt;=24999),"20000 to 24999",AND(D358&gt;=25000,D358&lt;=29999),"25000 to 29999",AND(D358&gt;=30000,D358&lt;=34999),"30000 to 34999",AND(D358&gt;=35000,D358&lt;=39999),"35000 to 39999",AND(D358&gt;=40000,D358&lt;=44999),"40000 to 44999",AND(D358&gt;=45000,D358&lt;=49999),"45000 to 49999",D358&gt;=50000,"Greater than or equal to 50000")</f>
        <v>5000 to 9999</v>
      </c>
      <c r="V358" t="str" cm="1">
        <f t="array" ref="V358">_xlfn.IFS(OR(F358="canceled",F358="failed"),"unsuccessful",F358="successful","successful",F358="live","live")</f>
        <v>successful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174</v>
      </c>
      <c r="P359" s="5">
        <f t="shared" si="35"/>
        <v>86.138613861386133</v>
      </c>
      <c r="Q359" t="str">
        <f t="shared" si="33"/>
        <v>film &amp; video</v>
      </c>
      <c r="R359" t="str">
        <f t="shared" si="34"/>
        <v>documentary</v>
      </c>
      <c r="S359" s="9">
        <f t="shared" si="31"/>
        <v>42118.222187499996</v>
      </c>
      <c r="T359" s="9">
        <f t="shared" si="32"/>
        <v>42078.222187499996</v>
      </c>
      <c r="U359" t="str" cm="1">
        <f t="array" ref="U359">_xlfn.IFS(D359&lt;1000,"Less than 1000",AND(D359&gt;=1000,D359&lt;=4999),"1000 to 4999",AND(D359&gt;=5000,D359&lt;=9999),"5000 to 9999",AND(D359&gt;=10000,D359&lt;=14999),"10000 to 14999",AND(D359&gt;=15000,D359&lt;=19999),"15000 to 19999",AND(D359&gt;=20000,D359&lt;=24999),"20000 to 24999",AND(D359&gt;=25000,D359&lt;=29999),"25000 to 29999",AND(D359&gt;=30000,D359&lt;=34999),"30000 to 34999",AND(D359&gt;=35000,D359&lt;=39999),"35000 to 39999",AND(D359&gt;=40000,D359&lt;=44999),"40000 to 44999",AND(D359&gt;=45000,D359&lt;=49999),"45000 to 49999",D359&gt;=50000,"Greater than or equal to 50000")</f>
        <v>15000 to 19999</v>
      </c>
      <c r="V359" t="str" cm="1">
        <f t="array" ref="V359">_xlfn.IFS(OR(F359="canceled",F359="failed"),"unsuccessful",F359="successful","successful",F359="live","live")</f>
        <v>successful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103.08800000000001</v>
      </c>
      <c r="P360" s="5">
        <f t="shared" si="35"/>
        <v>193.04868913857678</v>
      </c>
      <c r="Q360" t="str">
        <f t="shared" si="33"/>
        <v>film &amp; video</v>
      </c>
      <c r="R360" t="str">
        <f t="shared" si="34"/>
        <v>documentary</v>
      </c>
      <c r="S360" s="9">
        <f t="shared" si="31"/>
        <v>42536.625</v>
      </c>
      <c r="T360" s="9">
        <f t="shared" si="32"/>
        <v>42507.860196759255</v>
      </c>
      <c r="U360" t="str" cm="1">
        <f t="array" ref="U360">_xlfn.IFS(D360&lt;1000,"Less than 1000",AND(D360&gt;=1000,D360&lt;=4999),"1000 to 4999",AND(D360&gt;=5000,D360&lt;=9999),"5000 to 9999",AND(D360&gt;=10000,D360&lt;=14999),"10000 to 14999",AND(D360&gt;=15000,D360&lt;=19999),"15000 to 19999",AND(D360&gt;=20000,D360&lt;=24999),"20000 to 24999",AND(D360&gt;=25000,D360&lt;=29999),"25000 to 29999",AND(D360&gt;=30000,D360&lt;=34999),"30000 to 34999",AND(D360&gt;=35000,D360&lt;=39999),"35000 to 39999",AND(D360&gt;=40000,D360&lt;=44999),"40000 to 44999",AND(D360&gt;=45000,D360&lt;=49999),"45000 to 49999",D360&gt;=50000,"Greater than or equal to 50000")</f>
        <v>Greater than or equal to 50000</v>
      </c>
      <c r="V360" t="str" cm="1">
        <f t="array" ref="V360">_xlfn.IFS(OR(F360="canceled",F360="failed"),"unsuccessful",F360="successful","successful",F360="live","live")</f>
        <v>successful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104.85537190082646</v>
      </c>
      <c r="P361" s="5">
        <f t="shared" si="35"/>
        <v>84.023178807947019</v>
      </c>
      <c r="Q361" t="str">
        <f t="shared" si="33"/>
        <v>film &amp; video</v>
      </c>
      <c r="R361" t="str">
        <f t="shared" si="34"/>
        <v>documentary</v>
      </c>
      <c r="S361" s="9">
        <f t="shared" si="31"/>
        <v>41957.216666666667</v>
      </c>
      <c r="T361" s="9">
        <f t="shared" si="32"/>
        <v>41935.070486111108</v>
      </c>
      <c r="U361" t="str" cm="1">
        <f t="array" ref="U361">_xlfn.IFS(D361&lt;1000,"Less than 1000",AND(D361&gt;=1000,D361&lt;=4999),"1000 to 4999",AND(D361&gt;=5000,D361&lt;=9999),"5000 to 9999",AND(D361&gt;=10000,D361&lt;=14999),"10000 to 14999",AND(D361&gt;=15000,D361&lt;=19999),"15000 to 19999",AND(D361&gt;=20000,D361&lt;=24999),"20000 to 24999",AND(D361&gt;=25000,D361&lt;=29999),"25000 to 29999",AND(D361&gt;=30000,D361&lt;=34999),"30000 to 34999",AND(D361&gt;=35000,D361&lt;=39999),"35000 to 39999",AND(D361&gt;=40000,D361&lt;=44999),"40000 to 44999",AND(D361&gt;=45000,D361&lt;=49999),"45000 to 49999",D361&gt;=50000,"Greater than or equal to 50000")</f>
        <v>20000 to 24999</v>
      </c>
      <c r="V361" t="str" cm="1">
        <f t="array" ref="V361">_xlfn.IFS(OR(F361="canceled",F361="failed"),"unsuccessful",F361="successful","successful",F361="live","live")</f>
        <v>successful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101.375</v>
      </c>
      <c r="P362" s="5">
        <f t="shared" si="35"/>
        <v>139.82758620689654</v>
      </c>
      <c r="Q362" t="str">
        <f t="shared" si="33"/>
        <v>film &amp; video</v>
      </c>
      <c r="R362" t="str">
        <f t="shared" si="34"/>
        <v>documentary</v>
      </c>
      <c r="S362" s="9">
        <f t="shared" si="31"/>
        <v>42208.132638888885</v>
      </c>
      <c r="T362" s="9">
        <f t="shared" si="32"/>
        <v>42163.897916666669</v>
      </c>
      <c r="U362" t="str" cm="1">
        <f t="array" ref="U362">_xlfn.IFS(D362&lt;1000,"Less than 1000",AND(D362&gt;=1000,D362&lt;=4999),"1000 to 4999",AND(D362&gt;=5000,D362&lt;=9999),"5000 to 9999",AND(D362&gt;=10000,D362&lt;=14999),"10000 to 14999",AND(D362&gt;=15000,D362&lt;=19999),"15000 to 19999",AND(D362&gt;=20000,D362&lt;=24999),"20000 to 24999",AND(D362&gt;=25000,D362&lt;=29999),"25000 to 29999",AND(D362&gt;=30000,D362&lt;=34999),"30000 to 34999",AND(D362&gt;=35000,D362&lt;=39999),"35000 to 39999",AND(D362&gt;=40000,D362&lt;=44999),"40000 to 44999",AND(D362&gt;=45000,D362&lt;=49999),"45000 to 49999",D362&gt;=50000,"Greater than or equal to 50000")</f>
        <v>10000 to 14999</v>
      </c>
      <c r="V362" t="str" cm="1">
        <f t="array" ref="V362">_xlfn.IFS(OR(F362="canceled",F362="failed"),"unsuccessful",F362="successful","successful",F362="live","live")</f>
        <v>successful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111.07699999999998</v>
      </c>
      <c r="P363" s="5">
        <f t="shared" si="35"/>
        <v>109.82189265536722</v>
      </c>
      <c r="Q363" t="str">
        <f t="shared" si="33"/>
        <v>film &amp; video</v>
      </c>
      <c r="R363" t="str">
        <f t="shared" si="34"/>
        <v>documentary</v>
      </c>
      <c r="S363" s="9">
        <f t="shared" si="31"/>
        <v>41966.042893518519</v>
      </c>
      <c r="T363" s="9">
        <f t="shared" si="32"/>
        <v>41936.001226851848</v>
      </c>
      <c r="U363" t="str" cm="1">
        <f t="array" ref="U363">_xlfn.IFS(D363&lt;1000,"Less than 1000",AND(D363&gt;=1000,D363&lt;=4999),"1000 to 4999",AND(D363&gt;=5000,D363&lt;=9999),"5000 to 9999",AND(D363&gt;=10000,D363&lt;=14999),"10000 to 14999",AND(D363&gt;=15000,D363&lt;=19999),"15000 to 19999",AND(D363&gt;=20000,D363&lt;=24999),"20000 to 24999",AND(D363&gt;=25000,D363&lt;=29999),"25000 to 29999",AND(D363&gt;=30000,D363&lt;=34999),"30000 to 34999",AND(D363&gt;=35000,D363&lt;=39999),"35000 to 39999",AND(D363&gt;=40000,D363&lt;=44999),"40000 to 44999",AND(D363&gt;=45000,D363&lt;=49999),"45000 to 49999",D363&gt;=50000,"Greater than or equal to 50000")</f>
        <v>35000 to 39999</v>
      </c>
      <c r="V363" t="str" cm="1">
        <f t="array" ref="V363">_xlfn.IFS(OR(F363="canceled",F363="failed"),"unsuccessful",F363="successful","successful",F363="live","live")</f>
        <v>successful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124.15933781686496</v>
      </c>
      <c r="P364" s="5">
        <f t="shared" si="35"/>
        <v>139.53488372093022</v>
      </c>
      <c r="Q364" t="str">
        <f t="shared" si="33"/>
        <v>film &amp; video</v>
      </c>
      <c r="R364" t="str">
        <f t="shared" si="34"/>
        <v>documentary</v>
      </c>
      <c r="S364" s="9">
        <f t="shared" si="31"/>
        <v>41859</v>
      </c>
      <c r="T364" s="9">
        <f t="shared" si="32"/>
        <v>41837.210543981484</v>
      </c>
      <c r="U364" t="str" cm="1">
        <f t="array" ref="U364">_xlfn.IFS(D364&lt;1000,"Less than 1000",AND(D364&gt;=1000,D364&lt;=4999),"1000 to 4999",AND(D364&gt;=5000,D364&lt;=9999),"5000 to 9999",AND(D364&gt;=10000,D364&lt;=14999),"10000 to 14999",AND(D364&gt;=15000,D364&lt;=19999),"15000 to 19999",AND(D364&gt;=20000,D364&lt;=24999),"20000 to 24999",AND(D364&gt;=25000,D364&lt;=29999),"25000 to 29999",AND(D364&gt;=30000,D364&lt;=34999),"30000 to 34999",AND(D364&gt;=35000,D364&lt;=39999),"35000 to 39999",AND(D364&gt;=40000,D364&lt;=44999),"40000 to 44999",AND(D364&gt;=45000,D364&lt;=49999),"45000 to 49999",D364&gt;=50000,"Greater than or equal to 50000")</f>
        <v>5000 to 9999</v>
      </c>
      <c r="V364" t="str" cm="1">
        <f t="array" ref="V364">_xlfn.IFS(OR(F364="canceled",F364="failed"),"unsuccessful",F364="successful","successful",F364="live","live")</f>
        <v>successful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101.33333333333334</v>
      </c>
      <c r="P365" s="5">
        <f t="shared" si="35"/>
        <v>347.84615384615387</v>
      </c>
      <c r="Q365" t="str">
        <f t="shared" si="33"/>
        <v>film &amp; video</v>
      </c>
      <c r="R365" t="str">
        <f t="shared" si="34"/>
        <v>documentary</v>
      </c>
      <c r="S365" s="9">
        <f t="shared" si="31"/>
        <v>40300.806944444441</v>
      </c>
      <c r="T365" s="9">
        <f t="shared" si="32"/>
        <v>40255.744629629626</v>
      </c>
      <c r="U365" t="str" cm="1">
        <f t="array" ref="U365">_xlfn.IFS(D365&lt;1000,"Less than 1000",AND(D365&gt;=1000,D365&lt;=4999),"1000 to 4999",AND(D365&gt;=5000,D365&lt;=9999),"5000 to 9999",AND(D365&gt;=10000,D365&lt;=14999),"10000 to 14999",AND(D365&gt;=15000,D365&lt;=19999),"15000 to 19999",AND(D365&gt;=20000,D365&lt;=24999),"20000 to 24999",AND(D365&gt;=25000,D365&lt;=29999),"25000 to 29999",AND(D365&gt;=30000,D365&lt;=34999),"30000 to 34999",AND(D365&gt;=35000,D365&lt;=39999),"35000 to 39999",AND(D365&gt;=40000,D365&lt;=44999),"40000 to 44999",AND(D365&gt;=45000,D365&lt;=49999),"45000 to 49999",D365&gt;=50000,"Greater than or equal to 50000")</f>
        <v>5000 to 9999</v>
      </c>
      <c r="V365" t="str" cm="1">
        <f t="array" ref="V365">_xlfn.IFS(OR(F365="canceled",F365="failed"),"unsuccessful",F365="successful","successful",F365="live","live")</f>
        <v>successful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110.16142857142856</v>
      </c>
      <c r="P366" s="5">
        <f t="shared" si="35"/>
        <v>68.24159292035398</v>
      </c>
      <c r="Q366" t="str">
        <f t="shared" si="33"/>
        <v>film &amp; video</v>
      </c>
      <c r="R366" t="str">
        <f t="shared" si="34"/>
        <v>documentary</v>
      </c>
      <c r="S366" s="9">
        <f t="shared" si="31"/>
        <v>41811.165972222225</v>
      </c>
      <c r="T366" s="9">
        <f t="shared" si="32"/>
        <v>41780.859629629631</v>
      </c>
      <c r="U366" t="str" cm="1">
        <f t="array" ref="U366">_xlfn.IFS(D366&lt;1000,"Less than 1000",AND(D366&gt;=1000,D366&lt;=4999),"1000 to 4999",AND(D366&gt;=5000,D366&lt;=9999),"5000 to 9999",AND(D366&gt;=10000,D366&lt;=14999),"10000 to 14999",AND(D366&gt;=15000,D366&lt;=19999),"15000 to 19999",AND(D366&gt;=20000,D366&lt;=24999),"20000 to 24999",AND(D366&gt;=25000,D366&lt;=29999),"25000 to 29999",AND(D366&gt;=30000,D366&lt;=34999),"30000 to 34999",AND(D366&gt;=35000,D366&lt;=39999),"35000 to 39999",AND(D366&gt;=40000,D366&lt;=44999),"40000 to 44999",AND(D366&gt;=45000,D366&lt;=49999),"45000 to 49999",D366&gt;=50000,"Greater than or equal to 50000")</f>
        <v>5000 to 9999</v>
      </c>
      <c r="V366" t="str" cm="1">
        <f t="array" ref="V366">_xlfn.IFS(OR(F366="canceled",F366="failed"),"unsuccessful",F366="successful","successful",F366="live","live")</f>
        <v>successful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103.97333333333334</v>
      </c>
      <c r="P367" s="5">
        <f t="shared" si="35"/>
        <v>239.93846153846152</v>
      </c>
      <c r="Q367" t="str">
        <f t="shared" si="33"/>
        <v>film &amp; video</v>
      </c>
      <c r="R367" t="str">
        <f t="shared" si="34"/>
        <v>documentary</v>
      </c>
      <c r="S367" s="9">
        <f t="shared" si="31"/>
        <v>41698.606469907405</v>
      </c>
      <c r="T367" s="9">
        <f t="shared" si="32"/>
        <v>41668.606469907405</v>
      </c>
      <c r="U367" t="str" cm="1">
        <f t="array" ref="U367">_xlfn.IFS(D367&lt;1000,"Less than 1000",AND(D367&gt;=1000,D367&lt;=4999),"1000 to 4999",AND(D367&gt;=5000,D367&lt;=9999),"5000 to 9999",AND(D367&gt;=10000,D367&lt;=14999),"10000 to 14999",AND(D367&gt;=15000,D367&lt;=19999),"15000 to 19999",AND(D367&gt;=20000,D367&lt;=24999),"20000 to 24999",AND(D367&gt;=25000,D367&lt;=29999),"25000 to 29999",AND(D367&gt;=30000,D367&lt;=34999),"30000 to 34999",AND(D367&gt;=35000,D367&lt;=39999),"35000 to 39999",AND(D367&gt;=40000,D367&lt;=44999),"40000 to 44999",AND(D367&gt;=45000,D367&lt;=49999),"45000 to 49999",D367&gt;=50000,"Greater than or equal to 50000")</f>
        <v>15000 to 19999</v>
      </c>
      <c r="V367" t="str" cm="1">
        <f t="array" ref="V367">_xlfn.IFS(OR(F367="canceled",F367="failed"),"unsuccessful",F367="successful","successful",F367="live","live")</f>
        <v>successful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101.31578947368421</v>
      </c>
      <c r="P368" s="5">
        <f t="shared" si="35"/>
        <v>287.31343283582089</v>
      </c>
      <c r="Q368" t="str">
        <f t="shared" si="33"/>
        <v>film &amp; video</v>
      </c>
      <c r="R368" t="str">
        <f t="shared" si="34"/>
        <v>documentary</v>
      </c>
      <c r="S368" s="9">
        <f t="shared" si="31"/>
        <v>41049.793032407404</v>
      </c>
      <c r="T368" s="9">
        <f t="shared" si="32"/>
        <v>41019.793032407404</v>
      </c>
      <c r="U368" t="str" cm="1">
        <f t="array" ref="U368">_xlfn.IFS(D368&lt;1000,"Less than 1000",AND(D368&gt;=1000,D368&lt;=4999),"1000 to 4999",AND(D368&gt;=5000,D368&lt;=9999),"5000 to 9999",AND(D368&gt;=10000,D368&lt;=14999),"10000 to 14999",AND(D368&gt;=15000,D368&lt;=19999),"15000 to 19999",AND(D368&gt;=20000,D368&lt;=24999),"20000 to 24999",AND(D368&gt;=25000,D368&lt;=29999),"25000 to 29999",AND(D368&gt;=30000,D368&lt;=34999),"30000 to 34999",AND(D368&gt;=35000,D368&lt;=39999),"35000 to 39999",AND(D368&gt;=40000,D368&lt;=44999),"40000 to 44999",AND(D368&gt;=45000,D368&lt;=49999),"45000 to 49999",D368&gt;=50000,"Greater than or equal to 50000")</f>
        <v>35000 to 39999</v>
      </c>
      <c r="V368" t="str" cm="1">
        <f t="array" ref="V368">_xlfn.IFS(OR(F368="canceled",F368="failed"),"unsuccessful",F368="successful","successful",F368="live","live")</f>
        <v>successful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103.3501</v>
      </c>
      <c r="P369" s="5">
        <f t="shared" si="35"/>
        <v>86.84882352941176</v>
      </c>
      <c r="Q369" t="str">
        <f t="shared" si="33"/>
        <v>film &amp; video</v>
      </c>
      <c r="R369" t="str">
        <f t="shared" si="34"/>
        <v>documentary</v>
      </c>
      <c r="S369" s="9">
        <f t="shared" si="31"/>
        <v>41395.207638888889</v>
      </c>
      <c r="T369" s="9">
        <f t="shared" si="32"/>
        <v>41355.577291666668</v>
      </c>
      <c r="U369" t="str" cm="1">
        <f t="array" ref="U369">_xlfn.IFS(D369&lt;1000,"Less than 1000",AND(D369&gt;=1000,D369&lt;=4999),"1000 to 4999",AND(D369&gt;=5000,D369&lt;=9999),"5000 to 9999",AND(D369&gt;=10000,D369&lt;=14999),"10000 to 14999",AND(D369&gt;=15000,D369&lt;=19999),"15000 to 19999",AND(D369&gt;=20000,D369&lt;=24999),"20000 to 24999",AND(D369&gt;=25000,D369&lt;=29999),"25000 to 29999",AND(D369&gt;=30000,D369&lt;=34999),"30000 to 34999",AND(D369&gt;=35000,D369&lt;=39999),"35000 to 39999",AND(D369&gt;=40000,D369&lt;=44999),"40000 to 44999",AND(D369&gt;=45000,D369&lt;=49999),"45000 to 49999",D369&gt;=50000,"Greater than or equal to 50000")</f>
        <v>10000 to 14999</v>
      </c>
      <c r="V369" t="str" cm="1">
        <f t="array" ref="V369">_xlfn.IFS(OR(F369="canceled",F369="failed"),"unsuccessful",F369="successful","successful",F369="live","live")</f>
        <v>successful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104.11200000000001</v>
      </c>
      <c r="P370" s="5">
        <f t="shared" si="35"/>
        <v>81.84905660377359</v>
      </c>
      <c r="Q370" t="str">
        <f t="shared" si="33"/>
        <v>film &amp; video</v>
      </c>
      <c r="R370" t="str">
        <f t="shared" si="34"/>
        <v>documentary</v>
      </c>
      <c r="S370" s="9">
        <f t="shared" si="31"/>
        <v>42078.563912037032</v>
      </c>
      <c r="T370" s="9">
        <f t="shared" si="32"/>
        <v>42043.605578703704</v>
      </c>
      <c r="U370" t="str" cm="1">
        <f t="array" ref="U370">_xlfn.IFS(D370&lt;1000,"Less than 1000",AND(D370&gt;=1000,D370&lt;=4999),"1000 to 4999",AND(D370&gt;=5000,D370&lt;=9999),"5000 to 9999",AND(D370&gt;=10000,D370&lt;=14999),"10000 to 14999",AND(D370&gt;=15000,D370&lt;=19999),"15000 to 19999",AND(D370&gt;=20000,D370&lt;=24999),"20000 to 24999",AND(D370&gt;=25000,D370&lt;=29999),"25000 to 29999",AND(D370&gt;=30000,D370&lt;=34999),"30000 to 34999",AND(D370&gt;=35000,D370&lt;=39999),"35000 to 39999",AND(D370&gt;=40000,D370&lt;=44999),"40000 to 44999",AND(D370&gt;=45000,D370&lt;=49999),"45000 to 49999",D370&gt;=50000,"Greater than or equal to 50000")</f>
        <v>10000 to 14999</v>
      </c>
      <c r="V370" t="str" cm="1">
        <f t="array" ref="V370">_xlfn.IFS(OR(F370="canceled",F370="failed"),"unsuccessful",F370="successful","successful",F370="live","live")</f>
        <v>successful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110.15569230769231</v>
      </c>
      <c r="P371" s="5">
        <f t="shared" si="35"/>
        <v>42.874970059880241</v>
      </c>
      <c r="Q371" t="str">
        <f t="shared" si="33"/>
        <v>film &amp; video</v>
      </c>
      <c r="R371" t="str">
        <f t="shared" si="34"/>
        <v>documentary</v>
      </c>
      <c r="S371" s="9">
        <f t="shared" si="31"/>
        <v>40923.551724537036</v>
      </c>
      <c r="T371" s="9">
        <f t="shared" si="32"/>
        <v>40893.551724537036</v>
      </c>
      <c r="U371" t="str" cm="1">
        <f t="array" ref="U371">_xlfn.IFS(D371&lt;1000,"Less than 1000",AND(D371&gt;=1000,D371&lt;=4999),"1000 to 4999",AND(D371&gt;=5000,D371&lt;=9999),"5000 to 9999",AND(D371&gt;=10000,D371&lt;=14999),"10000 to 14999",AND(D371&gt;=15000,D371&lt;=19999),"15000 to 19999",AND(D371&gt;=20000,D371&lt;=24999),"20000 to 24999",AND(D371&gt;=25000,D371&lt;=29999),"25000 to 29999",AND(D371&gt;=30000,D371&lt;=34999),"30000 to 34999",AND(D371&gt;=35000,D371&lt;=39999),"35000 to 39999",AND(D371&gt;=40000,D371&lt;=44999),"40000 to 44999",AND(D371&gt;=45000,D371&lt;=49999),"45000 to 49999",D371&gt;=50000,"Greater than or equal to 50000")</f>
        <v>5000 to 9999</v>
      </c>
      <c r="V371" t="str" cm="1">
        <f t="array" ref="V371">_xlfn.IFS(OR(F371="canceled",F371="failed"),"unsuccessful",F371="successful","successful",F371="live","live")</f>
        <v>successful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122.02</v>
      </c>
      <c r="P372" s="5">
        <f t="shared" si="35"/>
        <v>709.41860465116281</v>
      </c>
      <c r="Q372" t="str">
        <f t="shared" si="33"/>
        <v>film &amp; video</v>
      </c>
      <c r="R372" t="str">
        <f t="shared" si="34"/>
        <v>documentary</v>
      </c>
      <c r="S372" s="9">
        <f t="shared" si="31"/>
        <v>42741.795138888891</v>
      </c>
      <c r="T372" s="9">
        <f t="shared" si="32"/>
        <v>42711.795138888891</v>
      </c>
      <c r="U372" t="str" cm="1">
        <f t="array" ref="U372">_xlfn.IFS(D372&lt;1000,"Less than 1000",AND(D372&gt;=1000,D372&lt;=4999),"1000 to 4999",AND(D372&gt;=5000,D372&lt;=9999),"5000 to 9999",AND(D372&gt;=10000,D372&lt;=14999),"10000 to 14999",AND(D372&gt;=15000,D372&lt;=19999),"15000 to 19999",AND(D372&gt;=20000,D372&lt;=24999),"20000 to 24999",AND(D372&gt;=25000,D372&lt;=29999),"25000 to 29999",AND(D372&gt;=30000,D372&lt;=34999),"30000 to 34999",AND(D372&gt;=35000,D372&lt;=39999),"35000 to 39999",AND(D372&gt;=40000,D372&lt;=44999),"40000 to 44999",AND(D372&gt;=45000,D372&lt;=49999),"45000 to 49999",D372&gt;=50000,"Greater than or equal to 50000")</f>
        <v>25000 to 29999</v>
      </c>
      <c r="V372" t="str" cm="1">
        <f t="array" ref="V372">_xlfn.IFS(OR(F372="canceled",F372="failed"),"unsuccessful",F372="successful","successful",F372="live","live")</f>
        <v>successful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114.16866666666667</v>
      </c>
      <c r="P373" s="5">
        <f t="shared" si="35"/>
        <v>161.25517890772127</v>
      </c>
      <c r="Q373" t="str">
        <f t="shared" si="33"/>
        <v>film &amp; video</v>
      </c>
      <c r="R373" t="str">
        <f t="shared" si="34"/>
        <v>documentary</v>
      </c>
      <c r="S373" s="9">
        <f t="shared" si="31"/>
        <v>41306.767812500002</v>
      </c>
      <c r="T373" s="9">
        <f t="shared" si="32"/>
        <v>41261.767812500002</v>
      </c>
      <c r="U373" t="str" cm="1">
        <f t="array" ref="U373">_xlfn.IFS(D373&lt;1000,"Less than 1000",AND(D373&gt;=1000,D373&lt;=4999),"1000 to 4999",AND(D373&gt;=5000,D373&lt;=9999),"5000 to 9999",AND(D373&gt;=10000,D373&lt;=14999),"10000 to 14999",AND(D373&gt;=15000,D373&lt;=19999),"15000 to 19999",AND(D373&gt;=20000,D373&lt;=24999),"20000 to 24999",AND(D373&gt;=25000,D373&lt;=29999),"25000 to 29999",AND(D373&gt;=30000,D373&lt;=34999),"30000 to 34999",AND(D373&gt;=35000,D373&lt;=39999),"35000 to 39999",AND(D373&gt;=40000,D373&lt;=44999),"40000 to 44999",AND(D373&gt;=45000,D373&lt;=49999),"45000 to 49999",D373&gt;=50000,"Greater than or equal to 50000")</f>
        <v>Greater than or equal to 50000</v>
      </c>
      <c r="V373" t="str" cm="1">
        <f t="array" ref="V373">_xlfn.IFS(OR(F373="canceled",F373="failed"),"unsuccessful",F373="successful","successful",F373="live","live")</f>
        <v>successful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125.33333333333334</v>
      </c>
      <c r="P374" s="5">
        <f t="shared" si="35"/>
        <v>41.777777777777779</v>
      </c>
      <c r="Q374" t="str">
        <f t="shared" si="33"/>
        <v>film &amp; video</v>
      </c>
      <c r="R374" t="str">
        <f t="shared" si="34"/>
        <v>documentary</v>
      </c>
      <c r="S374" s="9">
        <f t="shared" si="31"/>
        <v>42465.666666666672</v>
      </c>
      <c r="T374" s="9">
        <f t="shared" si="32"/>
        <v>42425.576898148152</v>
      </c>
      <c r="U374" t="str" cm="1">
        <f t="array" ref="U374">_xlfn.IFS(D374&lt;1000,"Less than 1000",AND(D374&gt;=1000,D374&lt;=4999),"1000 to 4999",AND(D374&gt;=5000,D374&lt;=9999),"5000 to 9999",AND(D374&gt;=10000,D374&lt;=14999),"10000 to 14999",AND(D374&gt;=15000,D374&lt;=19999),"15000 to 19999",AND(D374&gt;=20000,D374&lt;=24999),"20000 to 24999",AND(D374&gt;=25000,D374&lt;=29999),"25000 to 29999",AND(D374&gt;=30000,D374&lt;=34999),"30000 to 34999",AND(D374&gt;=35000,D374&lt;=39999),"35000 to 39999",AND(D374&gt;=40000,D374&lt;=44999),"40000 to 44999",AND(D374&gt;=45000,D374&lt;=49999),"45000 to 49999",D374&gt;=50000,"Greater than or equal to 50000")</f>
        <v>Less than 1000</v>
      </c>
      <c r="V374" t="str" cm="1">
        <f t="array" ref="V374">_xlfn.IFS(OR(F374="canceled",F374="failed"),"unsuccessful",F374="successful","successful",F374="live","live")</f>
        <v>successful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106.66666666666667</v>
      </c>
      <c r="P375" s="5">
        <f t="shared" si="35"/>
        <v>89.887640449438209</v>
      </c>
      <c r="Q375" t="str">
        <f t="shared" si="33"/>
        <v>film &amp; video</v>
      </c>
      <c r="R375" t="str">
        <f t="shared" si="34"/>
        <v>documentary</v>
      </c>
      <c r="S375" s="9">
        <f t="shared" si="31"/>
        <v>41108.91201388889</v>
      </c>
      <c r="T375" s="9">
        <f t="shared" si="32"/>
        <v>41078.91201388889</v>
      </c>
      <c r="U375" t="str" cm="1">
        <f t="array" ref="U375">_xlfn.IFS(D375&lt;1000,"Less than 1000",AND(D375&gt;=1000,D375&lt;=4999),"1000 to 4999",AND(D375&gt;=5000,D375&lt;=9999),"5000 to 9999",AND(D375&gt;=10000,D375&lt;=14999),"10000 to 14999",AND(D375&gt;=15000,D375&lt;=19999),"15000 to 19999",AND(D375&gt;=20000,D375&lt;=24999),"20000 to 24999",AND(D375&gt;=25000,D375&lt;=29999),"25000 to 29999",AND(D375&gt;=30000,D375&lt;=34999),"30000 to 34999",AND(D375&gt;=35000,D375&lt;=39999),"35000 to 39999",AND(D375&gt;=40000,D375&lt;=44999),"40000 to 44999",AND(D375&gt;=45000,D375&lt;=49999),"45000 to 49999",D375&gt;=50000,"Greater than or equal to 50000")</f>
        <v>5000 to 9999</v>
      </c>
      <c r="V375" t="str" cm="1">
        <f t="array" ref="V375">_xlfn.IFS(OR(F375="canceled",F375="failed"),"unsuccessful",F375="successful","successful",F375="live","live")</f>
        <v>successful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130.65</v>
      </c>
      <c r="P376" s="5">
        <f t="shared" si="35"/>
        <v>45.051724137931032</v>
      </c>
      <c r="Q376" t="str">
        <f t="shared" si="33"/>
        <v>film &amp; video</v>
      </c>
      <c r="R376" t="str">
        <f t="shared" si="34"/>
        <v>documentary</v>
      </c>
      <c r="S376" s="9">
        <f t="shared" si="31"/>
        <v>40802.889247685183</v>
      </c>
      <c r="T376" s="9">
        <f t="shared" si="32"/>
        <v>40757.889247685183</v>
      </c>
      <c r="U376" t="str" cm="1">
        <f t="array" ref="U376">_xlfn.IFS(D376&lt;1000,"Less than 1000",AND(D376&gt;=1000,D376&lt;=4999),"1000 to 4999",AND(D376&gt;=5000,D376&lt;=9999),"5000 to 9999",AND(D376&gt;=10000,D376&lt;=14999),"10000 to 14999",AND(D376&gt;=15000,D376&lt;=19999),"15000 to 19999",AND(D376&gt;=20000,D376&lt;=24999),"20000 to 24999",AND(D376&gt;=25000,D376&lt;=29999),"25000 to 29999",AND(D376&gt;=30000,D376&lt;=34999),"30000 to 34999",AND(D376&gt;=35000,D376&lt;=39999),"35000 to 39999",AND(D376&gt;=40000,D376&lt;=44999),"40000 to 44999",AND(D376&gt;=45000,D376&lt;=49999),"45000 to 49999",D376&gt;=50000,"Greater than or equal to 50000")</f>
        <v>5000 to 9999</v>
      </c>
      <c r="V376" t="str" cm="1">
        <f t="array" ref="V376">_xlfn.IFS(OR(F376="canceled",F376="failed"),"unsuccessful",F376="successful","successful",F376="live","live")</f>
        <v>successful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120</v>
      </c>
      <c r="P377" s="5">
        <f t="shared" si="35"/>
        <v>42.857142857142854</v>
      </c>
      <c r="Q377" t="str">
        <f t="shared" si="33"/>
        <v>film &amp; video</v>
      </c>
      <c r="R377" t="str">
        <f t="shared" si="34"/>
        <v>documentary</v>
      </c>
      <c r="S377" s="9">
        <f t="shared" si="31"/>
        <v>41699.720833333333</v>
      </c>
      <c r="T377" s="9">
        <f t="shared" si="32"/>
        <v>41657.985081018516</v>
      </c>
      <c r="U377" t="str" cm="1">
        <f t="array" ref="U377">_xlfn.IFS(D377&lt;1000,"Less than 1000",AND(D377&gt;=1000,D377&lt;=4999),"1000 to 4999",AND(D377&gt;=5000,D377&lt;=9999),"5000 to 9999",AND(D377&gt;=10000,D377&lt;=14999),"10000 to 14999",AND(D377&gt;=15000,D377&lt;=19999),"15000 to 19999",AND(D377&gt;=20000,D377&lt;=24999),"20000 to 24999",AND(D377&gt;=25000,D377&lt;=29999),"25000 to 29999",AND(D377&gt;=30000,D377&lt;=34999),"30000 to 34999",AND(D377&gt;=35000,D377&lt;=39999),"35000 to 39999",AND(D377&gt;=40000,D377&lt;=44999),"40000 to 44999",AND(D377&gt;=45000,D377&lt;=49999),"45000 to 49999",D377&gt;=50000,"Greater than or equal to 50000")</f>
        <v>Less than 1000</v>
      </c>
      <c r="V377" t="str" cm="1">
        <f t="array" ref="V377">_xlfn.IFS(OR(F377="canceled",F377="failed"),"unsuccessful",F377="successful","successful",F377="live","live")</f>
        <v>successful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105.9591836734694</v>
      </c>
      <c r="P378" s="5">
        <f t="shared" si="35"/>
        <v>54.083333333333336</v>
      </c>
      <c r="Q378" t="str">
        <f t="shared" si="33"/>
        <v>film &amp; video</v>
      </c>
      <c r="R378" t="str">
        <f t="shared" si="34"/>
        <v>documentary</v>
      </c>
      <c r="S378" s="9">
        <f t="shared" si="31"/>
        <v>42607.452731481477</v>
      </c>
      <c r="T378" s="9">
        <f t="shared" si="32"/>
        <v>42576.452731481477</v>
      </c>
      <c r="U378" t="str" cm="1">
        <f t="array" ref="U378">_xlfn.IFS(D378&lt;1000,"Less than 1000",AND(D378&gt;=1000,D378&lt;=4999),"1000 to 4999",AND(D378&gt;=5000,D378&lt;=9999),"5000 to 9999",AND(D378&gt;=10000,D378&lt;=14999),"10000 to 14999",AND(D378&gt;=15000,D378&lt;=19999),"15000 to 19999",AND(D378&gt;=20000,D378&lt;=24999),"20000 to 24999",AND(D378&gt;=25000,D378&lt;=29999),"25000 to 29999",AND(D378&gt;=30000,D378&lt;=34999),"30000 to 34999",AND(D378&gt;=35000,D378&lt;=39999),"35000 to 39999",AND(D378&gt;=40000,D378&lt;=44999),"40000 to 44999",AND(D378&gt;=45000,D378&lt;=49999),"45000 to 49999",D378&gt;=50000,"Greater than or equal to 50000")</f>
        <v>1000 to 4999</v>
      </c>
      <c r="V378" t="str" cm="1">
        <f t="array" ref="V378">_xlfn.IFS(OR(F378="canceled",F378="failed"),"unsuccessful",F378="successful","successful",F378="live","live")</f>
        <v>successful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114.39999999999999</v>
      </c>
      <c r="P379" s="5">
        <f t="shared" si="35"/>
        <v>103.21804511278195</v>
      </c>
      <c r="Q379" t="str">
        <f t="shared" si="33"/>
        <v>film &amp; video</v>
      </c>
      <c r="R379" t="str">
        <f t="shared" si="34"/>
        <v>documentary</v>
      </c>
      <c r="S379" s="9">
        <f t="shared" si="31"/>
        <v>42322.292361111111</v>
      </c>
      <c r="T379" s="9">
        <f t="shared" si="32"/>
        <v>42292.250787037032</v>
      </c>
      <c r="U379" t="str" cm="1">
        <f t="array" ref="U379">_xlfn.IFS(D379&lt;1000,"Less than 1000",AND(D379&gt;=1000,D379&lt;=4999),"1000 to 4999",AND(D379&gt;=5000,D379&lt;=9999),"5000 to 9999",AND(D379&gt;=10000,D379&lt;=14999),"10000 to 14999",AND(D379&gt;=15000,D379&lt;=19999),"15000 to 19999",AND(D379&gt;=20000,D379&lt;=24999),"20000 to 24999",AND(D379&gt;=25000,D379&lt;=29999),"25000 to 29999",AND(D379&gt;=30000,D379&lt;=34999),"30000 to 34999",AND(D379&gt;=35000,D379&lt;=39999),"35000 to 39999",AND(D379&gt;=40000,D379&lt;=44999),"40000 to 44999",AND(D379&gt;=45000,D379&lt;=49999),"45000 to 49999",D379&gt;=50000,"Greater than or equal to 50000")</f>
        <v>10000 to 14999</v>
      </c>
      <c r="V379" t="str" cm="1">
        <f t="array" ref="V379">_xlfn.IFS(OR(F379="canceled",F379="failed"),"unsuccessful",F379="successful","successful",F379="live","live")</f>
        <v>successful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111.76666666666665</v>
      </c>
      <c r="P380" s="5">
        <f t="shared" si="35"/>
        <v>40.397590361445786</v>
      </c>
      <c r="Q380" t="str">
        <f t="shared" si="33"/>
        <v>film &amp; video</v>
      </c>
      <c r="R380" t="str">
        <f t="shared" si="34"/>
        <v>documentary</v>
      </c>
      <c r="S380" s="9">
        <f t="shared" si="31"/>
        <v>42394.994444444441</v>
      </c>
      <c r="T380" s="9">
        <f t="shared" si="32"/>
        <v>42370.571851851855</v>
      </c>
      <c r="U380" t="str" cm="1">
        <f t="array" ref="U380">_xlfn.IFS(D380&lt;1000,"Less than 1000",AND(D380&gt;=1000,D380&lt;=4999),"1000 to 4999",AND(D380&gt;=5000,D380&lt;=9999),"5000 to 9999",AND(D380&gt;=10000,D380&lt;=14999),"10000 to 14999",AND(D380&gt;=15000,D380&lt;=19999),"15000 to 19999",AND(D380&gt;=20000,D380&lt;=24999),"20000 to 24999",AND(D380&gt;=25000,D380&lt;=29999),"25000 to 29999",AND(D380&gt;=30000,D380&lt;=34999),"30000 to 34999",AND(D380&gt;=35000,D380&lt;=39999),"35000 to 39999",AND(D380&gt;=40000,D380&lt;=44999),"40000 to 44999",AND(D380&gt;=45000,D380&lt;=49999),"45000 to 49999",D380&gt;=50000,"Greater than or equal to 50000")</f>
        <v>1000 to 4999</v>
      </c>
      <c r="V380" t="str" cm="1">
        <f t="array" ref="V380">_xlfn.IFS(OR(F380="canceled",F380="failed"),"unsuccessful",F380="successful","successful",F380="live","live")</f>
        <v>successful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116.08000000000001</v>
      </c>
      <c r="P381" s="5">
        <f t="shared" si="35"/>
        <v>116.85906040268456</v>
      </c>
      <c r="Q381" t="str">
        <f t="shared" si="33"/>
        <v>film &amp; video</v>
      </c>
      <c r="R381" t="str">
        <f t="shared" si="34"/>
        <v>documentary</v>
      </c>
      <c r="S381" s="9">
        <f t="shared" si="31"/>
        <v>41032.688333333332</v>
      </c>
      <c r="T381" s="9">
        <f t="shared" si="32"/>
        <v>40987.688333333332</v>
      </c>
      <c r="U381" t="str" cm="1">
        <f t="array" ref="U381">_xlfn.IFS(D381&lt;1000,"Less than 1000",AND(D381&gt;=1000,D381&lt;=4999),"1000 to 4999",AND(D381&gt;=5000,D381&lt;=9999),"5000 to 9999",AND(D381&gt;=10000,D381&lt;=14999),"10000 to 14999",AND(D381&gt;=15000,D381&lt;=19999),"15000 to 19999",AND(D381&gt;=20000,D381&lt;=24999),"20000 to 24999",AND(D381&gt;=25000,D381&lt;=29999),"25000 to 29999",AND(D381&gt;=30000,D381&lt;=34999),"30000 to 34999",AND(D381&gt;=35000,D381&lt;=39999),"35000 to 39999",AND(D381&gt;=40000,D381&lt;=44999),"40000 to 44999",AND(D381&gt;=45000,D381&lt;=49999),"45000 to 49999",D381&gt;=50000,"Greater than or equal to 50000")</f>
        <v>15000 to 19999</v>
      </c>
      <c r="V381" t="str" cm="1">
        <f t="array" ref="V381">_xlfn.IFS(OR(F381="canceled",F381="failed"),"unsuccessful",F381="successful","successful",F381="live","live")</f>
        <v>successful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141.5</v>
      </c>
      <c r="P382" s="5">
        <f t="shared" si="35"/>
        <v>115.51020408163265</v>
      </c>
      <c r="Q382" t="str">
        <f t="shared" si="33"/>
        <v>film &amp; video</v>
      </c>
      <c r="R382" t="str">
        <f t="shared" si="34"/>
        <v>documentary</v>
      </c>
      <c r="S382" s="9">
        <f t="shared" si="31"/>
        <v>42392.719814814816</v>
      </c>
      <c r="T382" s="9">
        <f t="shared" si="32"/>
        <v>42367.719814814816</v>
      </c>
      <c r="U382" t="str" cm="1">
        <f t="array" ref="U382">_xlfn.IFS(D382&lt;1000,"Less than 1000",AND(D382&gt;=1000,D382&lt;=4999),"1000 to 4999",AND(D382&gt;=5000,D382&lt;=9999),"5000 to 9999",AND(D382&gt;=10000,D382&lt;=14999),"10000 to 14999",AND(D382&gt;=15000,D382&lt;=19999),"15000 to 19999",AND(D382&gt;=20000,D382&lt;=24999),"20000 to 24999",AND(D382&gt;=25000,D382&lt;=29999),"25000 to 29999",AND(D382&gt;=30000,D382&lt;=34999),"30000 to 34999",AND(D382&gt;=35000,D382&lt;=39999),"35000 to 39999",AND(D382&gt;=40000,D382&lt;=44999),"40000 to 44999",AND(D382&gt;=45000,D382&lt;=49999),"45000 to 49999",D382&gt;=50000,"Greater than or equal to 50000")</f>
        <v>1000 to 4999</v>
      </c>
      <c r="V382" t="str" cm="1">
        <f t="array" ref="V382">_xlfn.IFS(OR(F382="canceled",F382="failed"),"unsuccessful",F382="successful","successful",F382="live","live")</f>
        <v>successful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104.72999999999999</v>
      </c>
      <c r="P383" s="5">
        <f t="shared" si="35"/>
        <v>104.31274900398407</v>
      </c>
      <c r="Q383" t="str">
        <f t="shared" si="33"/>
        <v>film &amp; video</v>
      </c>
      <c r="R383" t="str">
        <f t="shared" si="34"/>
        <v>documentary</v>
      </c>
      <c r="S383" s="9">
        <f t="shared" si="31"/>
        <v>41120.208333333336</v>
      </c>
      <c r="T383" s="9">
        <f t="shared" si="32"/>
        <v>41085.698113425926</v>
      </c>
      <c r="U383" t="str" cm="1">
        <f t="array" ref="U383">_xlfn.IFS(D383&lt;1000,"Less than 1000",AND(D383&gt;=1000,D383&lt;=4999),"1000 to 4999",AND(D383&gt;=5000,D383&lt;=9999),"5000 to 9999",AND(D383&gt;=10000,D383&lt;=14999),"10000 to 14999",AND(D383&gt;=15000,D383&lt;=19999),"15000 to 19999",AND(D383&gt;=20000,D383&lt;=24999),"20000 to 24999",AND(D383&gt;=25000,D383&lt;=29999),"25000 to 29999",AND(D383&gt;=30000,D383&lt;=34999),"30000 to 34999",AND(D383&gt;=35000,D383&lt;=39999),"35000 to 39999",AND(D383&gt;=40000,D383&lt;=44999),"40000 to 44999",AND(D383&gt;=45000,D383&lt;=49999),"45000 to 49999",D383&gt;=50000,"Greater than or equal to 50000")</f>
        <v>25000 to 29999</v>
      </c>
      <c r="V383" t="str" cm="1">
        <f t="array" ref="V383">_xlfn.IFS(OR(F383="canceled",F383="failed"),"unsuccessful",F383="successful","successful",F383="live","live")</f>
        <v>successful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255.83333333333331</v>
      </c>
      <c r="P384" s="5">
        <f t="shared" si="35"/>
        <v>69.772727272727266</v>
      </c>
      <c r="Q384" t="str">
        <f t="shared" si="33"/>
        <v>film &amp; video</v>
      </c>
      <c r="R384" t="str">
        <f t="shared" si="34"/>
        <v>documentary</v>
      </c>
      <c r="S384" s="9">
        <f t="shared" si="31"/>
        <v>41158.709490740745</v>
      </c>
      <c r="T384" s="9">
        <f t="shared" si="32"/>
        <v>41144.709490740745</v>
      </c>
      <c r="U384" t="str" cm="1">
        <f t="array" ref="U384">_xlfn.IFS(D384&lt;1000,"Less than 1000",AND(D384&gt;=1000,D384&lt;=4999),"1000 to 4999",AND(D384&gt;=5000,D384&lt;=9999),"5000 to 9999",AND(D384&gt;=10000,D384&lt;=14999),"10000 to 14999",AND(D384&gt;=15000,D384&lt;=19999),"15000 to 19999",AND(D384&gt;=20000,D384&lt;=24999),"20000 to 24999",AND(D384&gt;=25000,D384&lt;=29999),"25000 to 29999",AND(D384&gt;=30000,D384&lt;=34999),"30000 to 34999",AND(D384&gt;=35000,D384&lt;=39999),"35000 to 39999",AND(D384&gt;=40000,D384&lt;=44999),"40000 to 44999",AND(D384&gt;=45000,D384&lt;=49999),"45000 to 49999",D384&gt;=50000,"Greater than or equal to 50000")</f>
        <v>Less than 1000</v>
      </c>
      <c r="V384" t="str" cm="1">
        <f t="array" ref="V384">_xlfn.IFS(OR(F384="canceled",F384="failed"),"unsuccessful",F384="successful","successful",F384="live","live")</f>
        <v>successful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206.70670670670671</v>
      </c>
      <c r="P385" s="5">
        <f t="shared" si="35"/>
        <v>43.020833333333336</v>
      </c>
      <c r="Q385" t="str">
        <f t="shared" si="33"/>
        <v>film &amp; video</v>
      </c>
      <c r="R385" t="str">
        <f t="shared" si="34"/>
        <v>documentary</v>
      </c>
      <c r="S385" s="9">
        <f t="shared" si="31"/>
        <v>41778.117581018516</v>
      </c>
      <c r="T385" s="9">
        <f t="shared" si="32"/>
        <v>41755.117581018516</v>
      </c>
      <c r="U385" t="str" cm="1">
        <f t="array" ref="U385">_xlfn.IFS(D385&lt;1000,"Less than 1000",AND(D385&gt;=1000,D385&lt;=4999),"1000 to 4999",AND(D385&gt;=5000,D385&lt;=9999),"5000 to 9999",AND(D385&gt;=10000,D385&lt;=14999),"10000 to 14999",AND(D385&gt;=15000,D385&lt;=19999),"15000 to 19999",AND(D385&gt;=20000,D385&lt;=24999),"20000 to 24999",AND(D385&gt;=25000,D385&lt;=29999),"25000 to 29999",AND(D385&gt;=30000,D385&lt;=34999),"30000 to 34999",AND(D385&gt;=35000,D385&lt;=39999),"35000 to 39999",AND(D385&gt;=40000,D385&lt;=44999),"40000 to 44999",AND(D385&gt;=45000,D385&lt;=49999),"45000 to 49999",D385&gt;=50000,"Greater than or equal to 50000")</f>
        <v>Less than 1000</v>
      </c>
      <c r="V385" t="str" cm="1">
        <f t="array" ref="V385">_xlfn.IFS(OR(F385="canceled",F385="failed"),"unsuccessful",F385="successful","successful",F385="live","live")</f>
        <v>successful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36">(E386/D386)*100</f>
        <v>112.105</v>
      </c>
      <c r="P386" s="5">
        <f t="shared" si="35"/>
        <v>58.540469973890339</v>
      </c>
      <c r="Q386" t="str">
        <f t="shared" si="33"/>
        <v>film &amp; video</v>
      </c>
      <c r="R386" t="str">
        <f t="shared" si="34"/>
        <v>documentary</v>
      </c>
      <c r="S386" s="9">
        <f t="shared" ref="S386:S449" si="37">(((I386/60)/60)/24)+DATE(1970,1,1)</f>
        <v>42010.781793981485</v>
      </c>
      <c r="T386" s="9">
        <f t="shared" ref="T386:T449" si="38">(((J386/60)/60)/24)+DATE(1970,1,1)</f>
        <v>41980.781793981485</v>
      </c>
      <c r="U386" t="str" cm="1">
        <f t="array" ref="U386">_xlfn.IFS(D386&lt;1000,"Less than 1000",AND(D386&gt;=1000,D386&lt;=4999),"1000 to 4999",AND(D386&gt;=5000,D386&lt;=9999),"5000 to 9999",AND(D386&gt;=10000,D386&lt;=14999),"10000 to 14999",AND(D386&gt;=15000,D386&lt;=19999),"15000 to 19999",AND(D386&gt;=20000,D386&lt;=24999),"20000 to 24999",AND(D386&gt;=25000,D386&lt;=29999),"25000 to 29999",AND(D386&gt;=30000,D386&lt;=34999),"30000 to 34999",AND(D386&gt;=35000,D386&lt;=39999),"35000 to 39999",AND(D386&gt;=40000,D386&lt;=44999),"40000 to 44999",AND(D386&gt;=45000,D386&lt;=49999),"45000 to 49999",D386&gt;=50000,"Greater than or equal to 50000")</f>
        <v>20000 to 24999</v>
      </c>
      <c r="V386" t="str" cm="1">
        <f t="array" ref="V386">_xlfn.IFS(OR(F386="canceled",F386="failed"),"unsuccessful",F386="successful","successful",F386="live","live")</f>
        <v>successful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36"/>
        <v>105.982</v>
      </c>
      <c r="P387" s="5">
        <f t="shared" si="35"/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9">
        <f t="shared" si="37"/>
        <v>41964.626168981486</v>
      </c>
      <c r="T387" s="9">
        <f t="shared" si="38"/>
        <v>41934.584502314814</v>
      </c>
      <c r="U387" t="str" cm="1">
        <f t="array" ref="U387">_xlfn.IFS(D387&lt;1000,"Less than 1000",AND(D387&gt;=1000,D387&lt;=4999),"1000 to 4999",AND(D387&gt;=5000,D387&lt;=9999),"5000 to 9999",AND(D387&gt;=10000,D387&lt;=14999),"10000 to 14999",AND(D387&gt;=15000,D387&lt;=19999),"15000 to 19999",AND(D387&gt;=20000,D387&lt;=24999),"20000 to 24999",AND(D387&gt;=25000,D387&lt;=29999),"25000 to 29999",AND(D387&gt;=30000,D387&lt;=34999),"30000 to 34999",AND(D387&gt;=35000,D387&lt;=39999),"35000 to 39999",AND(D387&gt;=40000,D387&lt;=44999),"40000 to 44999",AND(D387&gt;=45000,D387&lt;=49999),"45000 to 49999",D387&gt;=50000,"Greater than or equal to 50000")</f>
        <v>25000 to 29999</v>
      </c>
      <c r="V387" t="str" cm="1">
        <f t="array" ref="V387">_xlfn.IFS(OR(F387="canceled",F387="failed"),"unsuccessful",F387="successful","successful",F387="live","live")</f>
        <v>successful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100.16666666666667</v>
      </c>
      <c r="P388" s="5">
        <f t="shared" ref="P388:P451" si="41">IFERROR(E388/L388,0)</f>
        <v>46.230769230769234</v>
      </c>
      <c r="Q388" t="str">
        <f t="shared" si="39"/>
        <v>film &amp; video</v>
      </c>
      <c r="R388" t="str">
        <f t="shared" si="40"/>
        <v>documentary</v>
      </c>
      <c r="S388" s="9">
        <f t="shared" si="37"/>
        <v>42226.951284722221</v>
      </c>
      <c r="T388" s="9">
        <f t="shared" si="38"/>
        <v>42211.951284722221</v>
      </c>
      <c r="U388" t="str" cm="1">
        <f t="array" ref="U388">_xlfn.IFS(D388&lt;1000,"Less than 1000",AND(D388&gt;=1000,D388&lt;=4999),"1000 to 4999",AND(D388&gt;=5000,D388&lt;=9999),"5000 to 9999",AND(D388&gt;=10000,D388&lt;=14999),"10000 to 14999",AND(D388&gt;=15000,D388&lt;=19999),"15000 to 19999",AND(D388&gt;=20000,D388&lt;=24999),"20000 to 24999",AND(D388&gt;=25000,D388&lt;=29999),"25000 to 29999",AND(D388&gt;=30000,D388&lt;=34999),"30000 to 34999",AND(D388&gt;=35000,D388&lt;=39999),"35000 to 39999",AND(D388&gt;=40000,D388&lt;=44999),"40000 to 44999",AND(D388&gt;=45000,D388&lt;=49999),"45000 to 49999",D388&gt;=50000,"Greater than or equal to 50000")</f>
        <v>Less than 1000</v>
      </c>
      <c r="V388" t="str" cm="1">
        <f t="array" ref="V388">_xlfn.IFS(OR(F388="canceled",F388="failed"),"unsuccessful",F388="successful","successful",F388="live","live")</f>
        <v>successful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213.98947368421051</v>
      </c>
      <c r="P389" s="5">
        <f t="shared" si="41"/>
        <v>144.69039145907473</v>
      </c>
      <c r="Q389" t="str">
        <f t="shared" si="39"/>
        <v>film &amp; video</v>
      </c>
      <c r="R389" t="str">
        <f t="shared" si="40"/>
        <v>documentary</v>
      </c>
      <c r="S389" s="9">
        <f t="shared" si="37"/>
        <v>42231.25</v>
      </c>
      <c r="T389" s="9">
        <f t="shared" si="38"/>
        <v>42200.67659722222</v>
      </c>
      <c r="U389" t="str" cm="1">
        <f t="array" ref="U389">_xlfn.IFS(D389&lt;1000,"Less than 1000",AND(D389&gt;=1000,D389&lt;=4999),"1000 to 4999",AND(D389&gt;=5000,D389&lt;=9999),"5000 to 9999",AND(D389&gt;=10000,D389&lt;=14999),"10000 to 14999",AND(D389&gt;=15000,D389&lt;=19999),"15000 to 19999",AND(D389&gt;=20000,D389&lt;=24999),"20000 to 24999",AND(D389&gt;=25000,D389&lt;=29999),"25000 to 29999",AND(D389&gt;=30000,D389&lt;=34999),"30000 to 34999",AND(D389&gt;=35000,D389&lt;=39999),"35000 to 39999",AND(D389&gt;=40000,D389&lt;=44999),"40000 to 44999",AND(D389&gt;=45000,D389&lt;=49999),"45000 to 49999",D389&gt;=50000,"Greater than or equal to 50000")</f>
        <v>35000 to 39999</v>
      </c>
      <c r="V389" t="str" cm="1">
        <f t="array" ref="V389">_xlfn.IFS(OR(F389="canceled",F389="failed"),"unsuccessful",F389="successful","successful",F389="live","live")</f>
        <v>successful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126.16000000000001</v>
      </c>
      <c r="P390" s="5">
        <f t="shared" si="41"/>
        <v>88.845070422535215</v>
      </c>
      <c r="Q390" t="str">
        <f t="shared" si="39"/>
        <v>film &amp; video</v>
      </c>
      <c r="R390" t="str">
        <f t="shared" si="40"/>
        <v>documentary</v>
      </c>
      <c r="S390" s="9">
        <f t="shared" si="37"/>
        <v>42579.076157407413</v>
      </c>
      <c r="T390" s="9">
        <f t="shared" si="38"/>
        <v>42549.076157407413</v>
      </c>
      <c r="U390" t="str" cm="1">
        <f t="array" ref="U390">_xlfn.IFS(D390&lt;1000,"Less than 1000",AND(D390&gt;=1000,D390&lt;=4999),"1000 to 4999",AND(D390&gt;=5000,D390&lt;=9999),"5000 to 9999",AND(D390&gt;=10000,D390&lt;=14999),"10000 to 14999",AND(D390&gt;=15000,D390&lt;=19999),"15000 to 19999",AND(D390&gt;=20000,D390&lt;=24999),"20000 to 24999",AND(D390&gt;=25000,D390&lt;=29999),"25000 to 29999",AND(D390&gt;=30000,D390&lt;=34999),"30000 to 34999",AND(D390&gt;=35000,D390&lt;=39999),"35000 to 39999",AND(D390&gt;=40000,D390&lt;=44999),"40000 to 44999",AND(D390&gt;=45000,D390&lt;=49999),"45000 to 49999",D390&gt;=50000,"Greater than or equal to 50000")</f>
        <v>5000 to 9999</v>
      </c>
      <c r="V390" t="str" cm="1">
        <f t="array" ref="V390">_xlfn.IFS(OR(F390="canceled",F390="failed"),"unsuccessful",F390="successful","successful",F390="live","live")</f>
        <v>successful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181.53547058823528</v>
      </c>
      <c r="P391" s="5">
        <f t="shared" si="41"/>
        <v>81.75107284768211</v>
      </c>
      <c r="Q391" t="str">
        <f t="shared" si="39"/>
        <v>film &amp; video</v>
      </c>
      <c r="R391" t="str">
        <f t="shared" si="40"/>
        <v>documentary</v>
      </c>
      <c r="S391" s="9">
        <f t="shared" si="37"/>
        <v>41705.957638888889</v>
      </c>
      <c r="T391" s="9">
        <f t="shared" si="38"/>
        <v>41674.063078703701</v>
      </c>
      <c r="U391" t="str" cm="1">
        <f t="array" ref="U391">_xlfn.IFS(D391&lt;1000,"Less than 1000",AND(D391&gt;=1000,D391&lt;=4999),"1000 to 4999",AND(D391&gt;=5000,D391&lt;=9999),"5000 to 9999",AND(D391&gt;=10000,D391&lt;=14999),"10000 to 14999",AND(D391&gt;=15000,D391&lt;=19999),"15000 to 19999",AND(D391&gt;=20000,D391&lt;=24999),"20000 to 24999",AND(D391&gt;=25000,D391&lt;=29999),"25000 to 29999",AND(D391&gt;=30000,D391&lt;=34999),"30000 to 34999",AND(D391&gt;=35000,D391&lt;=39999),"35000 to 39999",AND(D391&gt;=40000,D391&lt;=44999),"40000 to 44999",AND(D391&gt;=45000,D391&lt;=49999),"45000 to 49999",D391&gt;=50000,"Greater than or equal to 50000")</f>
        <v>Greater than or equal to 50000</v>
      </c>
      <c r="V391" t="str" cm="1">
        <f t="array" ref="V391">_xlfn.IFS(OR(F391="canceled",F391="failed"),"unsuccessful",F391="successful","successful",F391="live","live")</f>
        <v>successful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100</v>
      </c>
      <c r="P392" s="5">
        <f t="shared" si="41"/>
        <v>71.428571428571431</v>
      </c>
      <c r="Q392" t="str">
        <f t="shared" si="39"/>
        <v>film &amp; video</v>
      </c>
      <c r="R392" t="str">
        <f t="shared" si="40"/>
        <v>documentary</v>
      </c>
      <c r="S392" s="9">
        <f t="shared" si="37"/>
        <v>42132.036712962959</v>
      </c>
      <c r="T392" s="9">
        <f t="shared" si="38"/>
        <v>42112.036712962959</v>
      </c>
      <c r="U392" t="str" cm="1">
        <f t="array" ref="U392">_xlfn.IFS(D392&lt;1000,"Less than 1000",AND(D392&gt;=1000,D392&lt;=4999),"1000 to 4999",AND(D392&gt;=5000,D392&lt;=9999),"5000 to 9999",AND(D392&gt;=10000,D392&lt;=14999),"10000 to 14999",AND(D392&gt;=15000,D392&lt;=19999),"15000 to 19999",AND(D392&gt;=20000,D392&lt;=24999),"20000 to 24999",AND(D392&gt;=25000,D392&lt;=29999),"25000 to 29999",AND(D392&gt;=30000,D392&lt;=34999),"30000 to 34999",AND(D392&gt;=35000,D392&lt;=39999),"35000 to 39999",AND(D392&gt;=40000,D392&lt;=44999),"40000 to 44999",AND(D392&gt;=45000,D392&lt;=49999),"45000 to 49999",D392&gt;=50000,"Greater than or equal to 50000")</f>
        <v>1000 to 4999</v>
      </c>
      <c r="V392" t="str" cm="1">
        <f t="array" ref="V392">_xlfn.IFS(OR(F392="canceled",F392="failed"),"unsuccessful",F392="successful","successful",F392="live","live")</f>
        <v>successful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100.61</v>
      </c>
      <c r="P393" s="5">
        <f t="shared" si="41"/>
        <v>104.25906735751295</v>
      </c>
      <c r="Q393" t="str">
        <f t="shared" si="39"/>
        <v>film &amp; video</v>
      </c>
      <c r="R393" t="str">
        <f t="shared" si="40"/>
        <v>documentary</v>
      </c>
      <c r="S393" s="9">
        <f t="shared" si="37"/>
        <v>40895.040972222225</v>
      </c>
      <c r="T393" s="9">
        <f t="shared" si="38"/>
        <v>40865.042256944449</v>
      </c>
      <c r="U393" t="str" cm="1">
        <f t="array" ref="U393">_xlfn.IFS(D393&lt;1000,"Less than 1000",AND(D393&gt;=1000,D393&lt;=4999),"1000 to 4999",AND(D393&gt;=5000,D393&lt;=9999),"5000 to 9999",AND(D393&gt;=10000,D393&lt;=14999),"10000 to 14999",AND(D393&gt;=15000,D393&lt;=19999),"15000 to 19999",AND(D393&gt;=20000,D393&lt;=24999),"20000 to 24999",AND(D393&gt;=25000,D393&lt;=29999),"25000 to 29999",AND(D393&gt;=30000,D393&lt;=34999),"30000 to 34999",AND(D393&gt;=35000,D393&lt;=39999),"35000 to 39999",AND(D393&gt;=40000,D393&lt;=44999),"40000 to 44999",AND(D393&gt;=45000,D393&lt;=49999),"45000 to 49999",D393&gt;=50000,"Greater than or equal to 50000")</f>
        <v>20000 to 24999</v>
      </c>
      <c r="V393" t="str" cm="1">
        <f t="array" ref="V393">_xlfn.IFS(OR(F393="canceled",F393="failed"),"unsuccessful",F393="successful","successful",F393="live","live")</f>
        <v>successful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100.9027027027027</v>
      </c>
      <c r="P394" s="5">
        <f t="shared" si="41"/>
        <v>90.616504854368927</v>
      </c>
      <c r="Q394" t="str">
        <f t="shared" si="39"/>
        <v>film &amp; video</v>
      </c>
      <c r="R394" t="str">
        <f t="shared" si="40"/>
        <v>documentary</v>
      </c>
      <c r="S394" s="9">
        <f t="shared" si="37"/>
        <v>40794.125</v>
      </c>
      <c r="T394" s="9">
        <f t="shared" si="38"/>
        <v>40763.717256944445</v>
      </c>
      <c r="U394" t="str" cm="1">
        <f t="array" ref="U394">_xlfn.IFS(D394&lt;1000,"Less than 1000",AND(D394&gt;=1000,D394&lt;=4999),"1000 to 4999",AND(D394&gt;=5000,D394&lt;=9999),"5000 to 9999",AND(D394&gt;=10000,D394&lt;=14999),"10000 to 14999",AND(D394&gt;=15000,D394&lt;=19999),"15000 to 19999",AND(D394&gt;=20000,D394&lt;=24999),"20000 to 24999",AND(D394&gt;=25000,D394&lt;=29999),"25000 to 29999",AND(D394&gt;=30000,D394&lt;=34999),"30000 to 34999",AND(D394&gt;=35000,D394&lt;=39999),"35000 to 39999",AND(D394&gt;=40000,D394&lt;=44999),"40000 to 44999",AND(D394&gt;=45000,D394&lt;=49999),"45000 to 49999",D394&gt;=50000,"Greater than or equal to 50000")</f>
        <v>15000 to 19999</v>
      </c>
      <c r="V394" t="str" cm="1">
        <f t="array" ref="V394">_xlfn.IFS(OR(F394="canceled",F394="failed"),"unsuccessful",F394="successful","successful",F394="live","live")</f>
        <v>successful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110.446</v>
      </c>
      <c r="P395" s="5">
        <f t="shared" si="41"/>
        <v>157.33048433048432</v>
      </c>
      <c r="Q395" t="str">
        <f t="shared" si="39"/>
        <v>film &amp; video</v>
      </c>
      <c r="R395" t="str">
        <f t="shared" si="40"/>
        <v>documentary</v>
      </c>
      <c r="S395" s="9">
        <f t="shared" si="37"/>
        <v>41557.708935185183</v>
      </c>
      <c r="T395" s="9">
        <f t="shared" si="38"/>
        <v>41526.708935185183</v>
      </c>
      <c r="U395" t="str" cm="1">
        <f t="array" ref="U395">_xlfn.IFS(D395&lt;1000,"Less than 1000",AND(D395&gt;=1000,D395&lt;=4999),"1000 to 4999",AND(D395&gt;=5000,D395&lt;=9999),"5000 to 9999",AND(D395&gt;=10000,D395&lt;=14999),"10000 to 14999",AND(D395&gt;=15000,D395&lt;=19999),"15000 to 19999",AND(D395&gt;=20000,D395&lt;=24999),"20000 to 24999",AND(D395&gt;=25000,D395&lt;=29999),"25000 to 29999",AND(D395&gt;=30000,D395&lt;=34999),"30000 to 34999",AND(D395&gt;=35000,D395&lt;=39999),"35000 to 39999",AND(D395&gt;=40000,D395&lt;=44999),"40000 to 44999",AND(D395&gt;=45000,D395&lt;=49999),"45000 to 49999",D395&gt;=50000,"Greater than or equal to 50000")</f>
        <v>Greater than or equal to 50000</v>
      </c>
      <c r="V395" t="str" cm="1">
        <f t="array" ref="V395">_xlfn.IFS(OR(F395="canceled",F395="failed"),"unsuccessful",F395="successful","successful",F395="live","live")</f>
        <v>successful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111.8936170212766</v>
      </c>
      <c r="P396" s="5">
        <f t="shared" si="41"/>
        <v>105.18</v>
      </c>
      <c r="Q396" t="str">
        <f t="shared" si="39"/>
        <v>film &amp; video</v>
      </c>
      <c r="R396" t="str">
        <f t="shared" si="40"/>
        <v>documentary</v>
      </c>
      <c r="S396" s="9">
        <f t="shared" si="37"/>
        <v>42477.776412037041</v>
      </c>
      <c r="T396" s="9">
        <f t="shared" si="38"/>
        <v>42417.818078703705</v>
      </c>
      <c r="U396" t="str" cm="1">
        <f t="array" ref="U396">_xlfn.IFS(D396&lt;1000,"Less than 1000",AND(D396&gt;=1000,D396&lt;=4999),"1000 to 4999",AND(D396&gt;=5000,D396&lt;=9999),"5000 to 9999",AND(D396&gt;=10000,D396&lt;=14999),"10000 to 14999",AND(D396&gt;=15000,D396&lt;=19999),"15000 to 19999",AND(D396&gt;=20000,D396&lt;=24999),"20000 to 24999",AND(D396&gt;=25000,D396&lt;=29999),"25000 to 29999",AND(D396&gt;=30000,D396&lt;=34999),"30000 to 34999",AND(D396&gt;=35000,D396&lt;=39999),"35000 to 39999",AND(D396&gt;=40000,D396&lt;=44999),"40000 to 44999",AND(D396&gt;=45000,D396&lt;=49999),"45000 to 49999",D396&gt;=50000,"Greater than or equal to 50000")</f>
        <v>1000 to 4999</v>
      </c>
      <c r="V396" t="str" cm="1">
        <f t="array" ref="V396">_xlfn.IFS(OR(F396="canceled",F396="failed"),"unsuccessful",F396="successful","successful",F396="live","live")</f>
        <v>successful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108.04450000000001</v>
      </c>
      <c r="P397" s="5">
        <f t="shared" si="41"/>
        <v>58.719836956521746</v>
      </c>
      <c r="Q397" t="str">
        <f t="shared" si="39"/>
        <v>film &amp; video</v>
      </c>
      <c r="R397" t="str">
        <f t="shared" si="40"/>
        <v>documentary</v>
      </c>
      <c r="S397" s="9">
        <f t="shared" si="37"/>
        <v>41026.897222222222</v>
      </c>
      <c r="T397" s="9">
        <f t="shared" si="38"/>
        <v>40990.909259259257</v>
      </c>
      <c r="U397" t="str" cm="1">
        <f t="array" ref="U397">_xlfn.IFS(D397&lt;1000,"Less than 1000",AND(D397&gt;=1000,D397&lt;=4999),"1000 to 4999",AND(D397&gt;=5000,D397&lt;=9999),"5000 to 9999",AND(D397&gt;=10000,D397&lt;=14999),"10000 to 14999",AND(D397&gt;=15000,D397&lt;=19999),"15000 to 19999",AND(D397&gt;=20000,D397&lt;=24999),"20000 to 24999",AND(D397&gt;=25000,D397&lt;=29999),"25000 to 29999",AND(D397&gt;=30000,D397&lt;=34999),"30000 to 34999",AND(D397&gt;=35000,D397&lt;=39999),"35000 to 39999",AND(D397&gt;=40000,D397&lt;=44999),"40000 to 44999",AND(D397&gt;=45000,D397&lt;=49999),"45000 to 49999",D397&gt;=50000,"Greater than or equal to 50000")</f>
        <v>10000 to 14999</v>
      </c>
      <c r="V397" t="str" cm="1">
        <f t="array" ref="V397">_xlfn.IFS(OR(F397="canceled",F397="failed"),"unsuccessful",F397="successful","successful",F397="live","live")</f>
        <v>successful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106.66666666666667</v>
      </c>
      <c r="P398" s="5">
        <f t="shared" si="41"/>
        <v>81.632653061224488</v>
      </c>
      <c r="Q398" t="str">
        <f t="shared" si="39"/>
        <v>film &amp; video</v>
      </c>
      <c r="R398" t="str">
        <f t="shared" si="40"/>
        <v>documentary</v>
      </c>
      <c r="S398" s="9">
        <f t="shared" si="37"/>
        <v>41097.564884259256</v>
      </c>
      <c r="T398" s="9">
        <f t="shared" si="38"/>
        <v>41082.564884259256</v>
      </c>
      <c r="U398" t="str" cm="1">
        <f t="array" ref="U398">_xlfn.IFS(D398&lt;1000,"Less than 1000",AND(D398&gt;=1000,D398&lt;=4999),"1000 to 4999",AND(D398&gt;=5000,D398&lt;=9999),"5000 to 9999",AND(D398&gt;=10000,D398&lt;=14999),"10000 to 14999",AND(D398&gt;=15000,D398&lt;=19999),"15000 to 19999",AND(D398&gt;=20000,D398&lt;=24999),"20000 to 24999",AND(D398&gt;=25000,D398&lt;=29999),"25000 to 29999",AND(D398&gt;=30000,D398&lt;=34999),"30000 to 34999",AND(D398&gt;=35000,D398&lt;=39999),"35000 to 39999",AND(D398&gt;=40000,D398&lt;=44999),"40000 to 44999",AND(D398&gt;=45000,D398&lt;=49999),"45000 to 49999",D398&gt;=50000,"Greater than or equal to 50000")</f>
        <v>15000 to 19999</v>
      </c>
      <c r="V398" t="str" cm="1">
        <f t="array" ref="V398">_xlfn.IFS(OR(F398="canceled",F398="failed"),"unsuccessful",F398="successful","successful",F398="live","live")</f>
        <v>successful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103.90027322404372</v>
      </c>
      <c r="P399" s="5">
        <f t="shared" si="41"/>
        <v>56.460043668122275</v>
      </c>
      <c r="Q399" t="str">
        <f t="shared" si="39"/>
        <v>film &amp; video</v>
      </c>
      <c r="R399" t="str">
        <f t="shared" si="40"/>
        <v>documentary</v>
      </c>
      <c r="S399" s="9">
        <f t="shared" si="37"/>
        <v>40422.155555555553</v>
      </c>
      <c r="T399" s="9">
        <f t="shared" si="38"/>
        <v>40379.776435185187</v>
      </c>
      <c r="U399" t="str" cm="1">
        <f t="array" ref="U399">_xlfn.IFS(D399&lt;1000,"Less than 1000",AND(D399&gt;=1000,D399&lt;=4999),"1000 to 4999",AND(D399&gt;=5000,D399&lt;=9999),"5000 to 9999",AND(D399&gt;=10000,D399&lt;=14999),"10000 to 14999",AND(D399&gt;=15000,D399&lt;=19999),"15000 to 19999",AND(D399&gt;=20000,D399&lt;=24999),"20000 to 24999",AND(D399&gt;=25000,D399&lt;=29999),"25000 to 29999",AND(D399&gt;=30000,D399&lt;=34999),"30000 to 34999",AND(D399&gt;=35000,D399&lt;=39999),"35000 to 39999",AND(D399&gt;=40000,D399&lt;=44999),"40000 to 44999",AND(D399&gt;=45000,D399&lt;=49999),"45000 to 49999",D399&gt;=50000,"Greater than or equal to 50000")</f>
        <v>10000 to 14999</v>
      </c>
      <c r="V399" t="str" cm="1">
        <f t="array" ref="V399">_xlfn.IFS(OR(F399="canceled",F399="failed"),"unsuccessful",F399="successful","successful",F399="live","live")</f>
        <v>successful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125.16000000000001</v>
      </c>
      <c r="P400" s="5">
        <f t="shared" si="41"/>
        <v>140.1044776119403</v>
      </c>
      <c r="Q400" t="str">
        <f t="shared" si="39"/>
        <v>film &amp; video</v>
      </c>
      <c r="R400" t="str">
        <f t="shared" si="40"/>
        <v>documentary</v>
      </c>
      <c r="S400" s="9">
        <f t="shared" si="37"/>
        <v>42123.793124999997</v>
      </c>
      <c r="T400" s="9">
        <f t="shared" si="38"/>
        <v>42078.793124999997</v>
      </c>
      <c r="U400" t="str" cm="1">
        <f t="array" ref="U400">_xlfn.IFS(D400&lt;1000,"Less than 1000",AND(D400&gt;=1000,D400&lt;=4999),"1000 to 4999",AND(D400&gt;=5000,D400&lt;=9999),"5000 to 9999",AND(D400&gt;=10000,D400&lt;=14999),"10000 to 14999",AND(D400&gt;=15000,D400&lt;=19999),"15000 to 19999",AND(D400&gt;=20000,D400&lt;=24999),"20000 to 24999",AND(D400&gt;=25000,D400&lt;=29999),"25000 to 29999",AND(D400&gt;=30000,D400&lt;=34999),"30000 to 34999",AND(D400&gt;=35000,D400&lt;=39999),"35000 to 39999",AND(D400&gt;=40000,D400&lt;=44999),"40000 to 44999",AND(D400&gt;=45000,D400&lt;=49999),"45000 to 49999",D400&gt;=50000,"Greater than or equal to 50000")</f>
        <v>5000 to 9999</v>
      </c>
      <c r="V400" t="str" cm="1">
        <f t="array" ref="V400">_xlfn.IFS(OR(F400="canceled",F400="failed"),"unsuccessful",F400="successful","successful",F400="live","live")</f>
        <v>successful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106.80499999999999</v>
      </c>
      <c r="P401" s="5">
        <f t="shared" si="41"/>
        <v>224.85263157894738</v>
      </c>
      <c r="Q401" t="str">
        <f t="shared" si="39"/>
        <v>film &amp; video</v>
      </c>
      <c r="R401" t="str">
        <f t="shared" si="40"/>
        <v>documentary</v>
      </c>
      <c r="S401" s="9">
        <f t="shared" si="37"/>
        <v>42718.5</v>
      </c>
      <c r="T401" s="9">
        <f t="shared" si="38"/>
        <v>42687.875775462962</v>
      </c>
      <c r="U401" t="str" cm="1">
        <f t="array" ref="U401">_xlfn.IFS(D401&lt;1000,"Less than 1000",AND(D401&gt;=1000,D401&lt;=4999),"1000 to 4999",AND(D401&gt;=5000,D401&lt;=9999),"5000 to 9999",AND(D401&gt;=10000,D401&lt;=14999),"10000 to 14999",AND(D401&gt;=15000,D401&lt;=19999),"15000 to 19999",AND(D401&gt;=20000,D401&lt;=24999),"20000 to 24999",AND(D401&gt;=25000,D401&lt;=29999),"25000 to 29999",AND(D401&gt;=30000,D401&lt;=34999),"30000 to 34999",AND(D401&gt;=35000,D401&lt;=39999),"35000 to 39999",AND(D401&gt;=40000,D401&lt;=44999),"40000 to 44999",AND(D401&gt;=45000,D401&lt;=49999),"45000 to 49999",D401&gt;=50000,"Greater than or equal to 50000")</f>
        <v>20000 to 24999</v>
      </c>
      <c r="V401" t="str" cm="1">
        <f t="array" ref="V401">_xlfn.IFS(OR(F401="canceled",F401="failed"),"unsuccessful",F401="successful","successful",F401="live","live")</f>
        <v>successful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112.30249999999999</v>
      </c>
      <c r="P402" s="5">
        <f t="shared" si="41"/>
        <v>181.13306451612902</v>
      </c>
      <c r="Q402" t="str">
        <f t="shared" si="39"/>
        <v>film &amp; video</v>
      </c>
      <c r="R402" t="str">
        <f t="shared" si="40"/>
        <v>documentary</v>
      </c>
      <c r="S402" s="9">
        <f t="shared" si="37"/>
        <v>41776.145833333336</v>
      </c>
      <c r="T402" s="9">
        <f t="shared" si="38"/>
        <v>41745.635960648149</v>
      </c>
      <c r="U402" t="str" cm="1">
        <f t="array" ref="U402">_xlfn.IFS(D402&lt;1000,"Less than 1000",AND(D402&gt;=1000,D402&lt;=4999),"1000 to 4999",AND(D402&gt;=5000,D402&lt;=9999),"5000 to 9999",AND(D402&gt;=10000,D402&lt;=14999),"10000 to 14999",AND(D402&gt;=15000,D402&lt;=19999),"15000 to 19999",AND(D402&gt;=20000,D402&lt;=24999),"20000 to 24999",AND(D402&gt;=25000,D402&lt;=29999),"25000 to 29999",AND(D402&gt;=30000,D402&lt;=34999),"30000 to 34999",AND(D402&gt;=35000,D402&lt;=39999),"35000 to 39999",AND(D402&gt;=40000,D402&lt;=44999),"40000 to 44999",AND(D402&gt;=45000,D402&lt;=49999),"45000 to 49999",D402&gt;=50000,"Greater than or equal to 50000")</f>
        <v>10000 to 14999</v>
      </c>
      <c r="V402" t="str" cm="1">
        <f t="array" ref="V402">_xlfn.IFS(OR(F402="canceled",F402="failed"),"unsuccessful",F402="successful","successful",F402="live","live")</f>
        <v>successful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103.812</v>
      </c>
      <c r="P403" s="5">
        <f t="shared" si="41"/>
        <v>711.04109589041093</v>
      </c>
      <c r="Q403" t="str">
        <f t="shared" si="39"/>
        <v>film &amp; video</v>
      </c>
      <c r="R403" t="str">
        <f t="shared" si="40"/>
        <v>documentary</v>
      </c>
      <c r="S403" s="9">
        <f t="shared" si="37"/>
        <v>40762.842245370368</v>
      </c>
      <c r="T403" s="9">
        <f t="shared" si="38"/>
        <v>40732.842245370368</v>
      </c>
      <c r="U403" t="str" cm="1">
        <f t="array" ref="U403">_xlfn.IFS(D403&lt;1000,"Less than 1000",AND(D403&gt;=1000,D403&lt;=4999),"1000 to 4999",AND(D403&gt;=5000,D403&lt;=9999),"5000 to 9999",AND(D403&gt;=10000,D403&lt;=14999),"10000 to 14999",AND(D403&gt;=15000,D403&lt;=19999),"15000 to 19999",AND(D403&gt;=20000,D403&lt;=24999),"20000 to 24999",AND(D403&gt;=25000,D403&lt;=29999),"25000 to 29999",AND(D403&gt;=30000,D403&lt;=34999),"30000 to 34999",AND(D403&gt;=35000,D403&lt;=39999),"35000 to 39999",AND(D403&gt;=40000,D403&lt;=44999),"40000 to 44999",AND(D403&gt;=45000,D403&lt;=49999),"45000 to 49999",D403&gt;=50000,"Greater than or equal to 50000")</f>
        <v>Greater than or equal to 50000</v>
      </c>
      <c r="V403" t="str" cm="1">
        <f t="array" ref="V403">_xlfn.IFS(OR(F403="canceled",F403="failed"),"unsuccessful",F403="successful","successful",F403="live","live")</f>
        <v>successful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141.65</v>
      </c>
      <c r="P404" s="5">
        <f t="shared" si="41"/>
        <v>65.883720930232556</v>
      </c>
      <c r="Q404" t="str">
        <f t="shared" si="39"/>
        <v>film &amp; video</v>
      </c>
      <c r="R404" t="str">
        <f t="shared" si="40"/>
        <v>documentary</v>
      </c>
      <c r="S404" s="9">
        <f t="shared" si="37"/>
        <v>42313.58121527778</v>
      </c>
      <c r="T404" s="9">
        <f t="shared" si="38"/>
        <v>42292.539548611108</v>
      </c>
      <c r="U404" t="str" cm="1">
        <f t="array" ref="U404">_xlfn.IFS(D404&lt;1000,"Less than 1000",AND(D404&gt;=1000,D404&lt;=4999),"1000 to 4999",AND(D404&gt;=5000,D404&lt;=9999),"5000 to 9999",AND(D404&gt;=10000,D404&lt;=14999),"10000 to 14999",AND(D404&gt;=15000,D404&lt;=19999),"15000 to 19999",AND(D404&gt;=20000,D404&lt;=24999),"20000 to 24999",AND(D404&gt;=25000,D404&lt;=29999),"25000 to 29999",AND(D404&gt;=30000,D404&lt;=34999),"30000 to 34999",AND(D404&gt;=35000,D404&lt;=39999),"35000 to 39999",AND(D404&gt;=40000,D404&lt;=44999),"40000 to 44999",AND(D404&gt;=45000,D404&lt;=49999),"45000 to 49999",D404&gt;=50000,"Greater than or equal to 50000")</f>
        <v>1000 to 4999</v>
      </c>
      <c r="V404" t="str" cm="1">
        <f t="array" ref="V404">_xlfn.IFS(OR(F404="canceled",F404="failed"),"unsuccessful",F404="successful","successful",F404="live","live")</f>
        <v>successful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105.25999999999999</v>
      </c>
      <c r="P405" s="5">
        <f t="shared" si="41"/>
        <v>75.185714285714283</v>
      </c>
      <c r="Q405" t="str">
        <f t="shared" si="39"/>
        <v>film &amp; video</v>
      </c>
      <c r="R405" t="str">
        <f t="shared" si="40"/>
        <v>documentary</v>
      </c>
      <c r="S405" s="9">
        <f t="shared" si="37"/>
        <v>40765.297222222223</v>
      </c>
      <c r="T405" s="9">
        <f t="shared" si="38"/>
        <v>40718.310659722221</v>
      </c>
      <c r="U405" t="str" cm="1">
        <f t="array" ref="U405">_xlfn.IFS(D405&lt;1000,"Less than 1000",AND(D405&gt;=1000,D405&lt;=4999),"1000 to 4999",AND(D405&gt;=5000,D405&lt;=9999),"5000 to 9999",AND(D405&gt;=10000,D405&lt;=14999),"10000 to 14999",AND(D405&gt;=15000,D405&lt;=19999),"15000 to 19999",AND(D405&gt;=20000,D405&lt;=24999),"20000 to 24999",AND(D405&gt;=25000,D405&lt;=29999),"25000 to 29999",AND(D405&gt;=30000,D405&lt;=34999),"30000 to 34999",AND(D405&gt;=35000,D405&lt;=39999),"35000 to 39999",AND(D405&gt;=40000,D405&lt;=44999),"40000 to 44999",AND(D405&gt;=45000,D405&lt;=49999),"45000 to 49999",D405&gt;=50000,"Greater than or equal to 50000")</f>
        <v>5000 to 9999</v>
      </c>
      <c r="V405" t="str" cm="1">
        <f t="array" ref="V405">_xlfn.IFS(OR(F405="canceled",F405="failed"),"unsuccessful",F405="successful","successful",F405="live","live")</f>
        <v>successful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103.09142857142857</v>
      </c>
      <c r="P406" s="5">
        <f t="shared" si="41"/>
        <v>133.14391143911439</v>
      </c>
      <c r="Q406" t="str">
        <f t="shared" si="39"/>
        <v>film &amp; video</v>
      </c>
      <c r="R406" t="str">
        <f t="shared" si="40"/>
        <v>documentary</v>
      </c>
      <c r="S406" s="9">
        <f t="shared" si="37"/>
        <v>41675.961111111108</v>
      </c>
      <c r="T406" s="9">
        <f t="shared" si="38"/>
        <v>41646.628032407411</v>
      </c>
      <c r="U406" t="str" cm="1">
        <f t="array" ref="U406">_xlfn.IFS(D406&lt;1000,"Less than 1000",AND(D406&gt;=1000,D406&lt;=4999),"1000 to 4999",AND(D406&gt;=5000,D406&lt;=9999),"5000 to 9999",AND(D406&gt;=10000,D406&lt;=14999),"10000 to 14999",AND(D406&gt;=15000,D406&lt;=19999),"15000 to 19999",AND(D406&gt;=20000,D406&lt;=24999),"20000 to 24999",AND(D406&gt;=25000,D406&lt;=29999),"25000 to 29999",AND(D406&gt;=30000,D406&lt;=34999),"30000 to 34999",AND(D406&gt;=35000,D406&lt;=39999),"35000 to 39999",AND(D406&gt;=40000,D406&lt;=44999),"40000 to 44999",AND(D406&gt;=45000,D406&lt;=49999),"45000 to 49999",D406&gt;=50000,"Greater than or equal to 50000")</f>
        <v>35000 to 39999</v>
      </c>
      <c r="V406" t="str" cm="1">
        <f t="array" ref="V406">_xlfn.IFS(OR(F406="canceled",F406="failed"),"unsuccessful",F406="successful","successful",F406="live","live")</f>
        <v>successful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107.65957446808511</v>
      </c>
      <c r="P407" s="5">
        <f t="shared" si="41"/>
        <v>55.2</v>
      </c>
      <c r="Q407" t="str">
        <f t="shared" si="39"/>
        <v>film &amp; video</v>
      </c>
      <c r="R407" t="str">
        <f t="shared" si="40"/>
        <v>documentary</v>
      </c>
      <c r="S407" s="9">
        <f t="shared" si="37"/>
        <v>41704.08494212963</v>
      </c>
      <c r="T407" s="9">
        <f t="shared" si="38"/>
        <v>41674.08494212963</v>
      </c>
      <c r="U407" t="str" cm="1">
        <f t="array" ref="U407">_xlfn.IFS(D407&lt;1000,"Less than 1000",AND(D407&gt;=1000,D407&lt;=4999),"1000 to 4999",AND(D407&gt;=5000,D407&lt;=9999),"5000 to 9999",AND(D407&gt;=10000,D407&lt;=14999),"10000 to 14999",AND(D407&gt;=15000,D407&lt;=19999),"15000 to 19999",AND(D407&gt;=20000,D407&lt;=24999),"20000 to 24999",AND(D407&gt;=25000,D407&lt;=29999),"25000 to 29999",AND(D407&gt;=30000,D407&lt;=34999),"30000 to 34999",AND(D407&gt;=35000,D407&lt;=39999),"35000 to 39999",AND(D407&gt;=40000,D407&lt;=44999),"40000 to 44999",AND(D407&gt;=45000,D407&lt;=49999),"45000 to 49999",D407&gt;=50000,"Greater than or equal to 50000")</f>
        <v>1000 to 4999</v>
      </c>
      <c r="V407" t="str" cm="1">
        <f t="array" ref="V407">_xlfn.IFS(OR(F407="canceled",F407="failed"),"unsuccessful",F407="successful","successful",F407="live","live")</f>
        <v>successful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107.70464285714286</v>
      </c>
      <c r="P408" s="5">
        <f t="shared" si="41"/>
        <v>86.163714285714292</v>
      </c>
      <c r="Q408" t="str">
        <f t="shared" si="39"/>
        <v>film &amp; video</v>
      </c>
      <c r="R408" t="str">
        <f t="shared" si="40"/>
        <v>documentary</v>
      </c>
      <c r="S408" s="9">
        <f t="shared" si="37"/>
        <v>40672.249305555553</v>
      </c>
      <c r="T408" s="9">
        <f t="shared" si="38"/>
        <v>40638.162465277775</v>
      </c>
      <c r="U408" t="str" cm="1">
        <f t="array" ref="U408">_xlfn.IFS(D408&lt;1000,"Less than 1000",AND(D408&gt;=1000,D408&lt;=4999),"1000 to 4999",AND(D408&gt;=5000,D408&lt;=9999),"5000 to 9999",AND(D408&gt;=10000,D408&lt;=14999),"10000 to 14999",AND(D408&gt;=15000,D408&lt;=19999),"15000 to 19999",AND(D408&gt;=20000,D408&lt;=24999),"20000 to 24999",AND(D408&gt;=25000,D408&lt;=29999),"25000 to 29999",AND(D408&gt;=30000,D408&lt;=34999),"30000 to 34999",AND(D408&gt;=35000,D408&lt;=39999),"35000 to 39999",AND(D408&gt;=40000,D408&lt;=44999),"40000 to 44999",AND(D408&gt;=45000,D408&lt;=49999),"45000 to 49999",D408&gt;=50000,"Greater than or equal to 50000")</f>
        <v>1000 to 4999</v>
      </c>
      <c r="V408" t="str" cm="1">
        <f t="array" ref="V408">_xlfn.IFS(OR(F408="canceled",F408="failed"),"unsuccessful",F408="successful","successful",F408="live","live")</f>
        <v>successful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101.55000000000001</v>
      </c>
      <c r="P409" s="5">
        <f t="shared" si="41"/>
        <v>92.318181818181813</v>
      </c>
      <c r="Q409" t="str">
        <f t="shared" si="39"/>
        <v>film &amp; video</v>
      </c>
      <c r="R409" t="str">
        <f t="shared" si="40"/>
        <v>documentary</v>
      </c>
      <c r="S409" s="9">
        <f t="shared" si="37"/>
        <v>40866.912615740745</v>
      </c>
      <c r="T409" s="9">
        <f t="shared" si="38"/>
        <v>40806.870949074073</v>
      </c>
      <c r="U409" t="str" cm="1">
        <f t="array" ref="U409">_xlfn.IFS(D409&lt;1000,"Less than 1000",AND(D409&gt;=1000,D409&lt;=4999),"1000 to 4999",AND(D409&gt;=5000,D409&lt;=9999),"5000 to 9999",AND(D409&gt;=10000,D409&lt;=14999),"10000 to 14999",AND(D409&gt;=15000,D409&lt;=19999),"15000 to 19999",AND(D409&gt;=20000,D409&lt;=24999),"20000 to 24999",AND(D409&gt;=25000,D409&lt;=29999),"25000 to 29999",AND(D409&gt;=30000,D409&lt;=34999),"30000 to 34999",AND(D409&gt;=35000,D409&lt;=39999),"35000 to 39999",AND(D409&gt;=40000,D409&lt;=44999),"40000 to 44999",AND(D409&gt;=45000,D409&lt;=49999),"45000 to 49999",D409&gt;=50000,"Greater than or equal to 50000")</f>
        <v>1000 to 4999</v>
      </c>
      <c r="V409" t="str" cm="1">
        <f t="array" ref="V409">_xlfn.IFS(OR(F409="canceled",F409="failed"),"unsuccessful",F409="successful","successful",F409="live","live")</f>
        <v>successful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101.43766666666667</v>
      </c>
      <c r="P410" s="5">
        <f t="shared" si="41"/>
        <v>160.16473684210527</v>
      </c>
      <c r="Q410" t="str">
        <f t="shared" si="39"/>
        <v>film &amp; video</v>
      </c>
      <c r="R410" t="str">
        <f t="shared" si="40"/>
        <v>documentary</v>
      </c>
      <c r="S410" s="9">
        <f t="shared" si="37"/>
        <v>41583.777662037035</v>
      </c>
      <c r="T410" s="9">
        <f t="shared" si="38"/>
        <v>41543.735995370371</v>
      </c>
      <c r="U410" t="str" cm="1">
        <f t="array" ref="U410">_xlfn.IFS(D410&lt;1000,"Less than 1000",AND(D410&gt;=1000,D410&lt;=4999),"1000 to 4999",AND(D410&gt;=5000,D410&lt;=9999),"5000 to 9999",AND(D410&gt;=10000,D410&lt;=14999),"10000 to 14999",AND(D410&gt;=15000,D410&lt;=19999),"15000 to 19999",AND(D410&gt;=20000,D410&lt;=24999),"20000 to 24999",AND(D410&gt;=25000,D410&lt;=29999),"25000 to 29999",AND(D410&gt;=30000,D410&lt;=34999),"30000 to 34999",AND(D410&gt;=35000,D410&lt;=39999),"35000 to 39999",AND(D410&gt;=40000,D410&lt;=44999),"40000 to 44999",AND(D410&gt;=45000,D410&lt;=49999),"45000 to 49999",D410&gt;=50000,"Greater than or equal to 50000")</f>
        <v>5000 to 9999</v>
      </c>
      <c r="V410" t="str" cm="1">
        <f t="array" ref="V410">_xlfn.IFS(OR(F410="canceled",F410="failed"),"unsuccessful",F410="successful","successful",F410="live","live")</f>
        <v>successful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136.80000000000001</v>
      </c>
      <c r="P411" s="5">
        <f t="shared" si="41"/>
        <v>45.6</v>
      </c>
      <c r="Q411" t="str">
        <f t="shared" si="39"/>
        <v>film &amp; video</v>
      </c>
      <c r="R411" t="str">
        <f t="shared" si="40"/>
        <v>documentary</v>
      </c>
      <c r="S411" s="9">
        <f t="shared" si="37"/>
        <v>42573.862777777773</v>
      </c>
      <c r="T411" s="9">
        <f t="shared" si="38"/>
        <v>42543.862777777773</v>
      </c>
      <c r="U411" t="str" cm="1">
        <f t="array" ref="U411">_xlfn.IFS(D411&lt;1000,"Less than 1000",AND(D411&gt;=1000,D411&lt;=4999),"1000 to 4999",AND(D411&gt;=5000,D411&lt;=9999),"5000 to 9999",AND(D411&gt;=10000,D411&lt;=14999),"10000 to 14999",AND(D411&gt;=15000,D411&lt;=19999),"15000 to 19999",AND(D411&gt;=20000,D411&lt;=24999),"20000 to 24999",AND(D411&gt;=25000,D411&lt;=29999),"25000 to 29999",AND(D411&gt;=30000,D411&lt;=34999),"30000 to 34999",AND(D411&gt;=35000,D411&lt;=39999),"35000 to 39999",AND(D411&gt;=40000,D411&lt;=44999),"40000 to 44999",AND(D411&gt;=45000,D411&lt;=49999),"45000 to 49999",D411&gt;=50000,"Greater than or equal to 50000")</f>
        <v>Less than 1000</v>
      </c>
      <c r="V411" t="str" cm="1">
        <f t="array" ref="V411">_xlfn.IFS(OR(F411="canceled",F411="failed"),"unsuccessful",F411="successful","successful",F411="live","live")</f>
        <v>successful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128.29999999999998</v>
      </c>
      <c r="P412" s="5">
        <f t="shared" si="41"/>
        <v>183.28571428571428</v>
      </c>
      <c r="Q412" t="str">
        <f t="shared" si="39"/>
        <v>film &amp; video</v>
      </c>
      <c r="R412" t="str">
        <f t="shared" si="40"/>
        <v>documentary</v>
      </c>
      <c r="S412" s="9">
        <f t="shared" si="37"/>
        <v>42173.981446759266</v>
      </c>
      <c r="T412" s="9">
        <f t="shared" si="38"/>
        <v>42113.981446759266</v>
      </c>
      <c r="U412" t="str" cm="1">
        <f t="array" ref="U412">_xlfn.IFS(D412&lt;1000,"Less than 1000",AND(D412&gt;=1000,D412&lt;=4999),"1000 to 4999",AND(D412&gt;=5000,D412&lt;=9999),"5000 to 9999",AND(D412&gt;=10000,D412&lt;=14999),"10000 to 14999",AND(D412&gt;=15000,D412&lt;=19999),"15000 to 19999",AND(D412&gt;=20000,D412&lt;=24999),"20000 to 24999",AND(D412&gt;=25000,D412&lt;=29999),"25000 to 29999",AND(D412&gt;=30000,D412&lt;=34999),"30000 to 34999",AND(D412&gt;=35000,D412&lt;=39999),"35000 to 39999",AND(D412&gt;=40000,D412&lt;=44999),"40000 to 44999",AND(D412&gt;=45000,D412&lt;=49999),"45000 to 49999",D412&gt;=50000,"Greater than or equal to 50000")</f>
        <v>1000 to 4999</v>
      </c>
      <c r="V412" t="str" cm="1">
        <f t="array" ref="V412">_xlfn.IFS(OR(F412="canceled",F412="failed"),"unsuccessful",F412="successful","successful",F412="live","live")</f>
        <v>successful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101.05</v>
      </c>
      <c r="P413" s="5">
        <f t="shared" si="41"/>
        <v>125.78838174273859</v>
      </c>
      <c r="Q413" t="str">
        <f t="shared" si="39"/>
        <v>film &amp; video</v>
      </c>
      <c r="R413" t="str">
        <f t="shared" si="40"/>
        <v>documentary</v>
      </c>
      <c r="S413" s="9">
        <f t="shared" si="37"/>
        <v>41630.208333333336</v>
      </c>
      <c r="T413" s="9">
        <f t="shared" si="38"/>
        <v>41598.17597222222</v>
      </c>
      <c r="U413" t="str" cm="1">
        <f t="array" ref="U413">_xlfn.IFS(D413&lt;1000,"Less than 1000",AND(D413&gt;=1000,D413&lt;=4999),"1000 to 4999",AND(D413&gt;=5000,D413&lt;=9999),"5000 to 9999",AND(D413&gt;=10000,D413&lt;=14999),"10000 to 14999",AND(D413&gt;=15000,D413&lt;=19999),"15000 to 19999",AND(D413&gt;=20000,D413&lt;=24999),"20000 to 24999",AND(D413&gt;=25000,D413&lt;=29999),"25000 to 29999",AND(D413&gt;=30000,D413&lt;=34999),"30000 to 34999",AND(D413&gt;=35000,D413&lt;=39999),"35000 to 39999",AND(D413&gt;=40000,D413&lt;=44999),"40000 to 44999",AND(D413&gt;=45000,D413&lt;=49999),"45000 to 49999",D413&gt;=50000,"Greater than or equal to 50000")</f>
        <v>30000 to 34999</v>
      </c>
      <c r="V413" t="str" cm="1">
        <f t="array" ref="V413">_xlfn.IFS(OR(F413="canceled",F413="failed"),"unsuccessful",F413="successful","successful",F413="live","live")</f>
        <v>successful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126.84</v>
      </c>
      <c r="P414" s="5">
        <f t="shared" si="41"/>
        <v>57.654545454545456</v>
      </c>
      <c r="Q414" t="str">
        <f t="shared" si="39"/>
        <v>film &amp; video</v>
      </c>
      <c r="R414" t="str">
        <f t="shared" si="40"/>
        <v>documentary</v>
      </c>
      <c r="S414" s="9">
        <f t="shared" si="37"/>
        <v>41115.742800925924</v>
      </c>
      <c r="T414" s="9">
        <f t="shared" si="38"/>
        <v>41099.742800925924</v>
      </c>
      <c r="U414" t="str" cm="1">
        <f t="array" ref="U414">_xlfn.IFS(D414&lt;1000,"Less than 1000",AND(D414&gt;=1000,D414&lt;=4999),"1000 to 4999",AND(D414&gt;=5000,D414&lt;=9999),"5000 to 9999",AND(D414&gt;=10000,D414&lt;=14999),"10000 to 14999",AND(D414&gt;=15000,D414&lt;=19999),"15000 to 19999",AND(D414&gt;=20000,D414&lt;=24999),"20000 to 24999",AND(D414&gt;=25000,D414&lt;=29999),"25000 to 29999",AND(D414&gt;=30000,D414&lt;=34999),"30000 to 34999",AND(D414&gt;=35000,D414&lt;=39999),"35000 to 39999",AND(D414&gt;=40000,D414&lt;=44999),"40000 to 44999",AND(D414&gt;=45000,D414&lt;=49999),"45000 to 49999",D414&gt;=50000,"Greater than or equal to 50000")</f>
        <v>1000 to 4999</v>
      </c>
      <c r="V414" t="str" cm="1">
        <f t="array" ref="V414">_xlfn.IFS(OR(F414="canceled",F414="failed"),"unsuccessful",F414="successful","successful",F414="live","live")</f>
        <v>successful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105.0859375</v>
      </c>
      <c r="P415" s="5">
        <f t="shared" si="41"/>
        <v>78.660818713450297</v>
      </c>
      <c r="Q415" t="str">
        <f t="shared" si="39"/>
        <v>film &amp; video</v>
      </c>
      <c r="R415" t="str">
        <f t="shared" si="40"/>
        <v>documentary</v>
      </c>
      <c r="S415" s="9">
        <f t="shared" si="37"/>
        <v>41109.877442129626</v>
      </c>
      <c r="T415" s="9">
        <f t="shared" si="38"/>
        <v>41079.877442129626</v>
      </c>
      <c r="U415" t="str" cm="1">
        <f t="array" ref="U415">_xlfn.IFS(D415&lt;1000,"Less than 1000",AND(D415&gt;=1000,D415&lt;=4999),"1000 to 4999",AND(D415&gt;=5000,D415&lt;=9999),"5000 to 9999",AND(D415&gt;=10000,D415&lt;=14999),"10000 to 14999",AND(D415&gt;=15000,D415&lt;=19999),"15000 to 19999",AND(D415&gt;=20000,D415&lt;=24999),"20000 to 24999",AND(D415&gt;=25000,D415&lt;=29999),"25000 to 29999",AND(D415&gt;=30000,D415&lt;=34999),"30000 to 34999",AND(D415&gt;=35000,D415&lt;=39999),"35000 to 39999",AND(D415&gt;=40000,D415&lt;=44999),"40000 to 44999",AND(D415&gt;=45000,D415&lt;=49999),"45000 to 49999",D415&gt;=50000,"Greater than or equal to 50000")</f>
        <v>10000 to 14999</v>
      </c>
      <c r="V415" t="str" cm="1">
        <f t="array" ref="V415">_xlfn.IFS(OR(F415="canceled",F415="failed"),"unsuccessful",F415="successful","successful",F415="live","live")</f>
        <v>successful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102.85405405405406</v>
      </c>
      <c r="P416" s="5">
        <f t="shared" si="41"/>
        <v>91.480769230769226</v>
      </c>
      <c r="Q416" t="str">
        <f t="shared" si="39"/>
        <v>film &amp; video</v>
      </c>
      <c r="R416" t="str">
        <f t="shared" si="40"/>
        <v>documentary</v>
      </c>
      <c r="S416" s="9">
        <f t="shared" si="37"/>
        <v>41559.063252314816</v>
      </c>
      <c r="T416" s="9">
        <f t="shared" si="38"/>
        <v>41529.063252314816</v>
      </c>
      <c r="U416" t="str" cm="1">
        <f t="array" ref="U416">_xlfn.IFS(D416&lt;1000,"Less than 1000",AND(D416&gt;=1000,D416&lt;=4999),"1000 to 4999",AND(D416&gt;=5000,D416&lt;=9999),"5000 to 9999",AND(D416&gt;=10000,D416&lt;=14999),"10000 to 14999",AND(D416&gt;=15000,D416&lt;=19999),"15000 to 19999",AND(D416&gt;=20000,D416&lt;=24999),"20000 to 24999",AND(D416&gt;=25000,D416&lt;=29999),"25000 to 29999",AND(D416&gt;=30000,D416&lt;=34999),"30000 to 34999",AND(D416&gt;=35000,D416&lt;=39999),"35000 to 39999",AND(D416&gt;=40000,D416&lt;=44999),"40000 to 44999",AND(D416&gt;=45000,D416&lt;=49999),"45000 to 49999",D416&gt;=50000,"Greater than or equal to 50000")</f>
        <v>15000 to 19999</v>
      </c>
      <c r="V416" t="str" cm="1">
        <f t="array" ref="V416">_xlfn.IFS(OR(F416="canceled",F416="failed"),"unsuccessful",F416="successful","successful",F416="live","live")</f>
        <v>successful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102.14714285714285</v>
      </c>
      <c r="P417" s="5">
        <f t="shared" si="41"/>
        <v>68.09809523809524</v>
      </c>
      <c r="Q417" t="str">
        <f t="shared" si="39"/>
        <v>film &amp; video</v>
      </c>
      <c r="R417" t="str">
        <f t="shared" si="40"/>
        <v>documentary</v>
      </c>
      <c r="S417" s="9">
        <f t="shared" si="37"/>
        <v>41929.5</v>
      </c>
      <c r="T417" s="9">
        <f t="shared" si="38"/>
        <v>41904.851875</v>
      </c>
      <c r="U417" t="str" cm="1">
        <f t="array" ref="U417">_xlfn.IFS(D417&lt;1000,"Less than 1000",AND(D417&gt;=1000,D417&lt;=4999),"1000 to 4999",AND(D417&gt;=5000,D417&lt;=9999),"5000 to 9999",AND(D417&gt;=10000,D417&lt;=14999),"10000 to 14999",AND(D417&gt;=15000,D417&lt;=19999),"15000 to 19999",AND(D417&gt;=20000,D417&lt;=24999),"20000 to 24999",AND(D417&gt;=25000,D417&lt;=29999),"25000 to 29999",AND(D417&gt;=30000,D417&lt;=34999),"30000 to 34999",AND(D417&gt;=35000,D417&lt;=39999),"35000 to 39999",AND(D417&gt;=40000,D417&lt;=44999),"40000 to 44999",AND(D417&gt;=45000,D417&lt;=49999),"45000 to 49999",D417&gt;=50000,"Greater than or equal to 50000")</f>
        <v>1000 to 4999</v>
      </c>
      <c r="V417" t="str" cm="1">
        <f t="array" ref="V417">_xlfn.IFS(OR(F417="canceled",F417="failed"),"unsuccessful",F417="successful","successful",F417="live","live")</f>
        <v>successful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120.21700000000001</v>
      </c>
      <c r="P418" s="5">
        <f t="shared" si="41"/>
        <v>48.086800000000004</v>
      </c>
      <c r="Q418" t="str">
        <f t="shared" si="39"/>
        <v>film &amp; video</v>
      </c>
      <c r="R418" t="str">
        <f t="shared" si="40"/>
        <v>documentary</v>
      </c>
      <c r="S418" s="9">
        <f t="shared" si="37"/>
        <v>41678.396192129629</v>
      </c>
      <c r="T418" s="9">
        <f t="shared" si="38"/>
        <v>41648.396192129629</v>
      </c>
      <c r="U418" t="str" cm="1">
        <f t="array" ref="U418">_xlfn.IFS(D418&lt;1000,"Less than 1000",AND(D418&gt;=1000,D418&lt;=4999),"1000 to 4999",AND(D418&gt;=5000,D418&lt;=9999),"5000 to 9999",AND(D418&gt;=10000,D418&lt;=14999),"10000 to 14999",AND(D418&gt;=15000,D418&lt;=19999),"15000 to 19999",AND(D418&gt;=20000,D418&lt;=24999),"20000 to 24999",AND(D418&gt;=25000,D418&lt;=29999),"25000 to 29999",AND(D418&gt;=30000,D418&lt;=34999),"30000 to 34999",AND(D418&gt;=35000,D418&lt;=39999),"35000 to 39999",AND(D418&gt;=40000,D418&lt;=44999),"40000 to 44999",AND(D418&gt;=45000,D418&lt;=49999),"45000 to 49999",D418&gt;=50000,"Greater than or equal to 50000")</f>
        <v>1000 to 4999</v>
      </c>
      <c r="V418" t="str" cm="1">
        <f t="array" ref="V418">_xlfn.IFS(OR(F418="canceled",F418="failed"),"unsuccessful",F418="successful","successful",F418="live","live")</f>
        <v>successful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100.24761904761905</v>
      </c>
      <c r="P419" s="5">
        <f t="shared" si="41"/>
        <v>202.42307692307693</v>
      </c>
      <c r="Q419" t="str">
        <f t="shared" si="39"/>
        <v>film &amp; video</v>
      </c>
      <c r="R419" t="str">
        <f t="shared" si="40"/>
        <v>documentary</v>
      </c>
      <c r="S419" s="9">
        <f t="shared" si="37"/>
        <v>41372.189583333333</v>
      </c>
      <c r="T419" s="9">
        <f t="shared" si="38"/>
        <v>41360.970601851855</v>
      </c>
      <c r="U419" t="str" cm="1">
        <f t="array" ref="U419">_xlfn.IFS(D419&lt;1000,"Less than 1000",AND(D419&gt;=1000,D419&lt;=4999),"1000 to 4999",AND(D419&gt;=5000,D419&lt;=9999),"5000 to 9999",AND(D419&gt;=10000,D419&lt;=14999),"10000 to 14999",AND(D419&gt;=15000,D419&lt;=19999),"15000 to 19999",AND(D419&gt;=20000,D419&lt;=24999),"20000 to 24999",AND(D419&gt;=25000,D419&lt;=29999),"25000 to 29999",AND(D419&gt;=30000,D419&lt;=34999),"30000 to 34999",AND(D419&gt;=35000,D419&lt;=39999),"35000 to 39999",AND(D419&gt;=40000,D419&lt;=44999),"40000 to 44999",AND(D419&gt;=45000,D419&lt;=49999),"45000 to 49999",D419&gt;=50000,"Greater than or equal to 50000")</f>
        <v>10000 to 14999</v>
      </c>
      <c r="V419" t="str" cm="1">
        <f t="array" ref="V419">_xlfn.IFS(OR(F419="canceled",F419="failed"),"unsuccessful",F419="successful","successful",F419="live","live")</f>
        <v>successful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100.63392857142857</v>
      </c>
      <c r="P420" s="5">
        <f t="shared" si="41"/>
        <v>216.75</v>
      </c>
      <c r="Q420" t="str">
        <f t="shared" si="39"/>
        <v>film &amp; video</v>
      </c>
      <c r="R420" t="str">
        <f t="shared" si="40"/>
        <v>documentary</v>
      </c>
      <c r="S420" s="9">
        <f t="shared" si="37"/>
        <v>42208.282372685186</v>
      </c>
      <c r="T420" s="9">
        <f t="shared" si="38"/>
        <v>42178.282372685186</v>
      </c>
      <c r="U420" t="str" cm="1">
        <f t="array" ref="U420">_xlfn.IFS(D420&lt;1000,"Less than 1000",AND(D420&gt;=1000,D420&lt;=4999),"1000 to 4999",AND(D420&gt;=5000,D420&lt;=9999),"5000 to 9999",AND(D420&gt;=10000,D420&lt;=14999),"10000 to 14999",AND(D420&gt;=15000,D420&lt;=19999),"15000 to 19999",AND(D420&gt;=20000,D420&lt;=24999),"20000 to 24999",AND(D420&gt;=25000,D420&lt;=29999),"25000 to 29999",AND(D420&gt;=30000,D420&lt;=34999),"30000 to 34999",AND(D420&gt;=35000,D420&lt;=39999),"35000 to 39999",AND(D420&gt;=40000,D420&lt;=44999),"40000 to 44999",AND(D420&gt;=45000,D420&lt;=49999),"45000 to 49999",D420&gt;=50000,"Greater than or equal to 50000")</f>
        <v>20000 to 24999</v>
      </c>
      <c r="V420" t="str" cm="1">
        <f t="array" ref="V420">_xlfn.IFS(OR(F420="canceled",F420="failed"),"unsuccessful",F420="successful","successful",F420="live","live")</f>
        <v>successful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100.4375</v>
      </c>
      <c r="P421" s="5">
        <f t="shared" si="41"/>
        <v>110.06849315068493</v>
      </c>
      <c r="Q421" t="str">
        <f t="shared" si="39"/>
        <v>film &amp; video</v>
      </c>
      <c r="R421" t="str">
        <f t="shared" si="40"/>
        <v>documentary</v>
      </c>
      <c r="S421" s="9">
        <f t="shared" si="37"/>
        <v>41454.842442129629</v>
      </c>
      <c r="T421" s="9">
        <f t="shared" si="38"/>
        <v>41394.842442129629</v>
      </c>
      <c r="U421" t="str" cm="1">
        <f t="array" ref="U421">_xlfn.IFS(D421&lt;1000,"Less than 1000",AND(D421&gt;=1000,D421&lt;=4999),"1000 to 4999",AND(D421&gt;=5000,D421&lt;=9999),"5000 to 9999",AND(D421&gt;=10000,D421&lt;=14999),"10000 to 14999",AND(D421&gt;=15000,D421&lt;=19999),"15000 to 19999",AND(D421&gt;=20000,D421&lt;=24999),"20000 to 24999",AND(D421&gt;=25000,D421&lt;=29999),"25000 to 29999",AND(D421&gt;=30000,D421&lt;=34999),"30000 to 34999",AND(D421&gt;=35000,D421&lt;=39999),"35000 to 39999",AND(D421&gt;=40000,D421&lt;=44999),"40000 to 44999",AND(D421&gt;=45000,D421&lt;=49999),"45000 to 49999",D421&gt;=50000,"Greater than or equal to 50000")</f>
        <v>5000 to 9999</v>
      </c>
      <c r="V421" t="str" cm="1">
        <f t="array" ref="V421">_xlfn.IFS(OR(F421="canceled",F421="failed"),"unsuccessful",F421="successful","successful",F421="live","live")</f>
        <v>successful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0.43939393939393934</v>
      </c>
      <c r="P422" s="5">
        <f t="shared" si="41"/>
        <v>4.833333333333333</v>
      </c>
      <c r="Q422" t="str">
        <f t="shared" si="39"/>
        <v>film &amp; video</v>
      </c>
      <c r="R422" t="str">
        <f t="shared" si="40"/>
        <v>animation</v>
      </c>
      <c r="S422" s="9">
        <f t="shared" si="37"/>
        <v>41712.194803240738</v>
      </c>
      <c r="T422" s="9">
        <f t="shared" si="38"/>
        <v>41682.23646990741</v>
      </c>
      <c r="U422" t="str" cm="1">
        <f t="array" ref="U422">_xlfn.IFS(D422&lt;1000,"Less than 1000",AND(D422&gt;=1000,D422&lt;=4999),"1000 to 4999",AND(D422&gt;=5000,D422&lt;=9999),"5000 to 9999",AND(D422&gt;=10000,D422&lt;=14999),"10000 to 14999",AND(D422&gt;=15000,D422&lt;=19999),"15000 to 19999",AND(D422&gt;=20000,D422&lt;=24999),"20000 to 24999",AND(D422&gt;=25000,D422&lt;=29999),"25000 to 29999",AND(D422&gt;=30000,D422&lt;=34999),"30000 to 34999",AND(D422&gt;=35000,D422&lt;=39999),"35000 to 39999",AND(D422&gt;=40000,D422&lt;=44999),"40000 to 44999",AND(D422&gt;=45000,D422&lt;=49999),"45000 to 49999",D422&gt;=50000,"Greater than or equal to 50000")</f>
        <v>1000 to 4999</v>
      </c>
      <c r="V422" t="str" cm="1">
        <f t="array" ref="V422">_xlfn.IFS(OR(F422="canceled",F422="failed"),"unsuccessful",F422="successful","successful",F422="live","live")</f>
        <v>unsuccessful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2.0066666666666668</v>
      </c>
      <c r="P423" s="5">
        <f t="shared" si="41"/>
        <v>50.166666666666664</v>
      </c>
      <c r="Q423" t="str">
        <f t="shared" si="39"/>
        <v>film &amp; video</v>
      </c>
      <c r="R423" t="str">
        <f t="shared" si="40"/>
        <v>animation</v>
      </c>
      <c r="S423" s="9">
        <f t="shared" si="37"/>
        <v>42237.491388888884</v>
      </c>
      <c r="T423" s="9">
        <f t="shared" si="38"/>
        <v>42177.491388888884</v>
      </c>
      <c r="U423" t="str" cm="1">
        <f t="array" ref="U423">_xlfn.IFS(D423&lt;1000,"Less than 1000",AND(D423&gt;=1000,D423&lt;=4999),"1000 to 4999",AND(D423&gt;=5000,D423&lt;=9999),"5000 to 9999",AND(D423&gt;=10000,D423&lt;=14999),"10000 to 14999",AND(D423&gt;=15000,D423&lt;=19999),"15000 to 19999",AND(D423&gt;=20000,D423&lt;=24999),"20000 to 24999",AND(D423&gt;=25000,D423&lt;=29999),"25000 to 29999",AND(D423&gt;=30000,D423&lt;=34999),"30000 to 34999",AND(D423&gt;=35000,D423&lt;=39999),"35000 to 39999",AND(D423&gt;=40000,D423&lt;=44999),"40000 to 44999",AND(D423&gt;=45000,D423&lt;=49999),"45000 to 49999",D423&gt;=50000,"Greater than or equal to 50000")</f>
        <v>15000 to 19999</v>
      </c>
      <c r="V423" t="str" cm="1">
        <f t="array" ref="V423">_xlfn.IFS(OR(F423="canceled",F423="failed"),"unsuccessful",F423="successful","successful",F423="live","live")</f>
        <v>unsuccessful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1.075</v>
      </c>
      <c r="P424" s="5">
        <f t="shared" si="41"/>
        <v>35.833333333333336</v>
      </c>
      <c r="Q424" t="str">
        <f t="shared" si="39"/>
        <v>film &amp; video</v>
      </c>
      <c r="R424" t="str">
        <f t="shared" si="40"/>
        <v>animation</v>
      </c>
      <c r="S424" s="9">
        <f t="shared" si="37"/>
        <v>41893.260381944441</v>
      </c>
      <c r="T424" s="9">
        <f t="shared" si="38"/>
        <v>41863.260381944441</v>
      </c>
      <c r="U424" t="str" cm="1">
        <f t="array" ref="U424">_xlfn.IFS(D424&lt;1000,"Less than 1000",AND(D424&gt;=1000,D424&lt;=4999),"1000 to 4999",AND(D424&gt;=5000,D424&lt;=9999),"5000 to 9999",AND(D424&gt;=10000,D424&lt;=14999),"10000 to 14999",AND(D424&gt;=15000,D424&lt;=19999),"15000 to 19999",AND(D424&gt;=20000,D424&lt;=24999),"20000 to 24999",AND(D424&gt;=25000,D424&lt;=29999),"25000 to 29999",AND(D424&gt;=30000,D424&lt;=34999),"30000 to 34999",AND(D424&gt;=35000,D424&lt;=39999),"35000 to 39999",AND(D424&gt;=40000,D424&lt;=44999),"40000 to 44999",AND(D424&gt;=45000,D424&lt;=49999),"45000 to 49999",D424&gt;=50000,"Greater than or equal to 50000")</f>
        <v>40000 to 44999</v>
      </c>
      <c r="V424" t="str" cm="1">
        <f t="array" ref="V424">_xlfn.IFS(OR(F424="canceled",F424="failed"),"unsuccessful",F424="successful","successful",F424="live","live")</f>
        <v>unsuccessful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0.76500000000000001</v>
      </c>
      <c r="P425" s="5">
        <f t="shared" si="41"/>
        <v>11.76923076923077</v>
      </c>
      <c r="Q425" t="str">
        <f t="shared" si="39"/>
        <v>film &amp; video</v>
      </c>
      <c r="R425" t="str">
        <f t="shared" si="40"/>
        <v>animation</v>
      </c>
      <c r="S425" s="9">
        <f t="shared" si="37"/>
        <v>41430.92627314815</v>
      </c>
      <c r="T425" s="9">
        <f t="shared" si="38"/>
        <v>41400.92627314815</v>
      </c>
      <c r="U425" t="str" cm="1">
        <f t="array" ref="U425">_xlfn.IFS(D425&lt;1000,"Less than 1000",AND(D425&gt;=1000,D425&lt;=4999),"1000 to 4999",AND(D425&gt;=5000,D425&lt;=9999),"5000 to 9999",AND(D425&gt;=10000,D425&lt;=14999),"10000 to 14999",AND(D425&gt;=15000,D425&lt;=19999),"15000 to 19999",AND(D425&gt;=20000,D425&lt;=24999),"20000 to 24999",AND(D425&gt;=25000,D425&lt;=29999),"25000 to 29999",AND(D425&gt;=30000,D425&lt;=34999),"30000 to 34999",AND(D425&gt;=35000,D425&lt;=39999),"35000 to 39999",AND(D425&gt;=40000,D425&lt;=44999),"40000 to 44999",AND(D425&gt;=45000,D425&lt;=49999),"45000 to 49999",D425&gt;=50000,"Greater than or equal to 50000")</f>
        <v>20000 to 24999</v>
      </c>
      <c r="V425" t="str" cm="1">
        <f t="array" ref="V425">_xlfn.IFS(OR(F425="canceled",F425="failed"),"unsuccessful",F425="successful","successful",F425="live","live")</f>
        <v>unsuccessful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6.7966666666666677</v>
      </c>
      <c r="P426" s="5">
        <f t="shared" si="41"/>
        <v>40.78</v>
      </c>
      <c r="Q426" t="str">
        <f t="shared" si="39"/>
        <v>film &amp; video</v>
      </c>
      <c r="R426" t="str">
        <f t="shared" si="40"/>
        <v>animation</v>
      </c>
      <c r="S426" s="9">
        <f t="shared" si="37"/>
        <v>40994.334479166668</v>
      </c>
      <c r="T426" s="9">
        <f t="shared" si="38"/>
        <v>40934.376145833332</v>
      </c>
      <c r="U426" t="str" cm="1">
        <f t="array" ref="U426">_xlfn.IFS(D426&lt;1000,"Less than 1000",AND(D426&gt;=1000,D426&lt;=4999),"1000 to 4999",AND(D426&gt;=5000,D426&lt;=9999),"5000 to 9999",AND(D426&gt;=10000,D426&lt;=14999),"10000 to 14999",AND(D426&gt;=15000,D426&lt;=19999),"15000 to 19999",AND(D426&gt;=20000,D426&lt;=24999),"20000 to 24999",AND(D426&gt;=25000,D426&lt;=29999),"25000 to 29999",AND(D426&gt;=30000,D426&lt;=34999),"30000 to 34999",AND(D426&gt;=35000,D426&lt;=39999),"35000 to 39999",AND(D426&gt;=40000,D426&lt;=44999),"40000 to 44999",AND(D426&gt;=45000,D426&lt;=49999),"45000 to 49999",D426&gt;=50000,"Greater than or equal to 50000")</f>
        <v>1000 to 4999</v>
      </c>
      <c r="V426" t="str" cm="1">
        <f t="array" ref="V426">_xlfn.IFS(OR(F426="canceled",F426="failed"),"unsuccessful",F426="successful","successful",F426="live","live")</f>
        <v>unsuccessful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1.2E-2</v>
      </c>
      <c r="P427" s="5">
        <f t="shared" si="41"/>
        <v>3</v>
      </c>
      <c r="Q427" t="str">
        <f t="shared" si="39"/>
        <v>film &amp; video</v>
      </c>
      <c r="R427" t="str">
        <f t="shared" si="40"/>
        <v>animation</v>
      </c>
      <c r="S427" s="9">
        <f t="shared" si="37"/>
        <v>42335.902824074074</v>
      </c>
      <c r="T427" s="9">
        <f t="shared" si="38"/>
        <v>42275.861157407402</v>
      </c>
      <c r="U427" t="str" cm="1">
        <f t="array" ref="U427">_xlfn.IFS(D427&lt;1000,"Less than 1000",AND(D427&gt;=1000,D427&lt;=4999),"1000 to 4999",AND(D427&gt;=5000,D427&lt;=9999),"5000 to 9999",AND(D427&gt;=10000,D427&lt;=14999),"10000 to 14999",AND(D427&gt;=15000,D427&lt;=19999),"15000 to 19999",AND(D427&gt;=20000,D427&lt;=24999),"20000 to 24999",AND(D427&gt;=25000,D427&lt;=29999),"25000 to 29999",AND(D427&gt;=30000,D427&lt;=34999),"30000 to 34999",AND(D427&gt;=35000,D427&lt;=39999),"35000 to 39999",AND(D427&gt;=40000,D427&lt;=44999),"40000 to 44999",AND(D427&gt;=45000,D427&lt;=49999),"45000 to 49999",D427&gt;=50000,"Greater than or equal to 50000")</f>
        <v>Greater than or equal to 50000</v>
      </c>
      <c r="V427" t="str" cm="1">
        <f t="array" ref="V427">_xlfn.IFS(OR(F427="canceled",F427="failed"),"unsuccessful",F427="successful","successful",F427="live","live")</f>
        <v>unsuccessful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1.3299999999999998</v>
      </c>
      <c r="P428" s="5">
        <f t="shared" si="41"/>
        <v>16.625</v>
      </c>
      <c r="Q428" t="str">
        <f t="shared" si="39"/>
        <v>film &amp; video</v>
      </c>
      <c r="R428" t="str">
        <f t="shared" si="40"/>
        <v>animation</v>
      </c>
      <c r="S428" s="9">
        <f t="shared" si="37"/>
        <v>42430.711967592593</v>
      </c>
      <c r="T428" s="9">
        <f t="shared" si="38"/>
        <v>42400.711967592593</v>
      </c>
      <c r="U428" t="str" cm="1">
        <f t="array" ref="U428">_xlfn.IFS(D428&lt;1000,"Less than 1000",AND(D428&gt;=1000,D428&lt;=4999),"1000 to 4999",AND(D428&gt;=5000,D428&lt;=9999),"5000 to 9999",AND(D428&gt;=10000,D428&lt;=14999),"10000 to 14999",AND(D428&gt;=15000,D428&lt;=19999),"15000 to 19999",AND(D428&gt;=20000,D428&lt;=24999),"20000 to 24999",AND(D428&gt;=25000,D428&lt;=29999),"25000 to 29999",AND(D428&gt;=30000,D428&lt;=34999),"30000 to 34999",AND(D428&gt;=35000,D428&lt;=39999),"35000 to 39999",AND(D428&gt;=40000,D428&lt;=44999),"40000 to 44999",AND(D428&gt;=45000,D428&lt;=49999),"45000 to 49999",D428&gt;=50000,"Greater than or equal to 50000")</f>
        <v>10000 to 14999</v>
      </c>
      <c r="V428" t="str" cm="1">
        <f t="array" ref="V428">_xlfn.IFS(OR(F428="canceled",F428="failed"),"unsuccessful",F428="successful","successful",F428="live","live")</f>
        <v>unsuccessful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5">
        <f t="shared" si="41"/>
        <v>0</v>
      </c>
      <c r="Q429" t="str">
        <f t="shared" si="39"/>
        <v>film &amp; video</v>
      </c>
      <c r="R429" t="str">
        <f t="shared" si="40"/>
        <v>animation</v>
      </c>
      <c r="S429" s="9">
        <f t="shared" si="37"/>
        <v>42299.790972222225</v>
      </c>
      <c r="T429" s="9">
        <f t="shared" si="38"/>
        <v>42285.909027777772</v>
      </c>
      <c r="U429" t="str" cm="1">
        <f t="array" ref="U429">_xlfn.IFS(D429&lt;1000,"Less than 1000",AND(D429&gt;=1000,D429&lt;=4999),"1000 to 4999",AND(D429&gt;=5000,D429&lt;=9999),"5000 to 9999",AND(D429&gt;=10000,D429&lt;=14999),"10000 to 14999",AND(D429&gt;=15000,D429&lt;=19999),"15000 to 19999",AND(D429&gt;=20000,D429&lt;=24999),"20000 to 24999",AND(D429&gt;=25000,D429&lt;=29999),"25000 to 29999",AND(D429&gt;=30000,D429&lt;=34999),"30000 to 34999",AND(D429&gt;=35000,D429&lt;=39999),"35000 to 39999",AND(D429&gt;=40000,D429&lt;=44999),"40000 to 44999",AND(D429&gt;=45000,D429&lt;=49999),"45000 to 49999",D429&gt;=50000,"Greater than or equal to 50000")</f>
        <v>5000 to 9999</v>
      </c>
      <c r="V429" t="str" cm="1">
        <f t="array" ref="V429">_xlfn.IFS(OR(F429="canceled",F429="failed"),"unsuccessful",F429="successful","successful",F429="live","live")</f>
        <v>unsuccessful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5.6333333333333329</v>
      </c>
      <c r="P430" s="5">
        <f t="shared" si="41"/>
        <v>52</v>
      </c>
      <c r="Q430" t="str">
        <f t="shared" si="39"/>
        <v>film &amp; video</v>
      </c>
      <c r="R430" t="str">
        <f t="shared" si="40"/>
        <v>animation</v>
      </c>
      <c r="S430" s="9">
        <f t="shared" si="37"/>
        <v>41806.916666666664</v>
      </c>
      <c r="T430" s="9">
        <f t="shared" si="38"/>
        <v>41778.766724537039</v>
      </c>
      <c r="U430" t="str" cm="1">
        <f t="array" ref="U430">_xlfn.IFS(D430&lt;1000,"Less than 1000",AND(D430&gt;=1000,D430&lt;=4999),"1000 to 4999",AND(D430&gt;=5000,D430&lt;=9999),"5000 to 9999",AND(D430&gt;=10000,D430&lt;=14999),"10000 to 14999",AND(D430&gt;=15000,D430&lt;=19999),"15000 to 19999",AND(D430&gt;=20000,D430&lt;=24999),"20000 to 24999",AND(D430&gt;=25000,D430&lt;=29999),"25000 to 29999",AND(D430&gt;=30000,D430&lt;=34999),"30000 to 34999",AND(D430&gt;=35000,D430&lt;=39999),"35000 to 39999",AND(D430&gt;=40000,D430&lt;=44999),"40000 to 44999",AND(D430&gt;=45000,D430&lt;=49999),"45000 to 49999",D430&gt;=50000,"Greater than or equal to 50000")</f>
        <v>10000 to 14999</v>
      </c>
      <c r="V430" t="str" cm="1">
        <f t="array" ref="V430">_xlfn.IFS(OR(F430="canceled",F430="failed"),"unsuccessful",F430="successful","successful",F430="live","live")</f>
        <v>unsuccessful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5">
        <f t="shared" si="41"/>
        <v>0</v>
      </c>
      <c r="Q431" t="str">
        <f t="shared" si="39"/>
        <v>film &amp; video</v>
      </c>
      <c r="R431" t="str">
        <f t="shared" si="40"/>
        <v>animation</v>
      </c>
      <c r="S431" s="9">
        <f t="shared" si="37"/>
        <v>40144.207638888889</v>
      </c>
      <c r="T431" s="9">
        <f t="shared" si="38"/>
        <v>40070.901412037041</v>
      </c>
      <c r="U431" t="str" cm="1">
        <f t="array" ref="U431">_xlfn.IFS(D431&lt;1000,"Less than 1000",AND(D431&gt;=1000,D431&lt;=4999),"1000 to 4999",AND(D431&gt;=5000,D431&lt;=9999),"5000 to 9999",AND(D431&gt;=10000,D431&lt;=14999),"10000 to 14999",AND(D431&gt;=15000,D431&lt;=19999),"15000 to 19999",AND(D431&gt;=20000,D431&lt;=24999),"20000 to 24999",AND(D431&gt;=25000,D431&lt;=29999),"25000 to 29999",AND(D431&gt;=30000,D431&lt;=34999),"30000 to 34999",AND(D431&gt;=35000,D431&lt;=39999),"35000 to 39999",AND(D431&gt;=40000,D431&lt;=44999),"40000 to 44999",AND(D431&gt;=45000,D431&lt;=49999),"45000 to 49999",D431&gt;=50000,"Greater than or equal to 50000")</f>
        <v>5000 to 9999</v>
      </c>
      <c r="V431" t="str" cm="1">
        <f t="array" ref="V431">_xlfn.IFS(OR(F431="canceled",F431="failed"),"unsuccessful",F431="successful","successful",F431="live","live")</f>
        <v>unsuccessful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</v>
      </c>
      <c r="P432" s="5">
        <f t="shared" si="41"/>
        <v>4.8</v>
      </c>
      <c r="Q432" t="str">
        <f t="shared" si="39"/>
        <v>film &amp; video</v>
      </c>
      <c r="R432" t="str">
        <f t="shared" si="40"/>
        <v>animation</v>
      </c>
      <c r="S432" s="9">
        <f t="shared" si="37"/>
        <v>41528.107256944444</v>
      </c>
      <c r="T432" s="9">
        <f t="shared" si="38"/>
        <v>41513.107256944444</v>
      </c>
      <c r="U432" t="str" cm="1">
        <f t="array" ref="U432">_xlfn.IFS(D432&lt;1000,"Less than 1000",AND(D432&gt;=1000,D432&lt;=4999),"1000 to 4999",AND(D432&gt;=5000,D432&lt;=9999),"5000 to 9999",AND(D432&gt;=10000,D432&lt;=14999),"10000 to 14999",AND(D432&gt;=15000,D432&lt;=19999),"15000 to 19999",AND(D432&gt;=20000,D432&lt;=24999),"20000 to 24999",AND(D432&gt;=25000,D432&lt;=29999),"25000 to 29999",AND(D432&gt;=30000,D432&lt;=34999),"30000 to 34999",AND(D432&gt;=35000,D432&lt;=39999),"35000 to 39999",AND(D432&gt;=40000,D432&lt;=44999),"40000 to 44999",AND(D432&gt;=45000,D432&lt;=49999),"45000 to 49999",D432&gt;=50000,"Greater than or equal to 50000")</f>
        <v>1000 to 4999</v>
      </c>
      <c r="V432" t="str" cm="1">
        <f t="array" ref="V432">_xlfn.IFS(OR(F432="canceled",F432="failed"),"unsuccessful",F432="successful","successful",F432="live","live")</f>
        <v>unsuccessful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13.833333333333334</v>
      </c>
      <c r="P433" s="5">
        <f t="shared" si="41"/>
        <v>51.875</v>
      </c>
      <c r="Q433" t="str">
        <f t="shared" si="39"/>
        <v>film &amp; video</v>
      </c>
      <c r="R433" t="str">
        <f t="shared" si="40"/>
        <v>animation</v>
      </c>
      <c r="S433" s="9">
        <f t="shared" si="37"/>
        <v>42556.871331018512</v>
      </c>
      <c r="T433" s="9">
        <f t="shared" si="38"/>
        <v>42526.871331018512</v>
      </c>
      <c r="U433" t="str" cm="1">
        <f t="array" ref="U433">_xlfn.IFS(D433&lt;1000,"Less than 1000",AND(D433&gt;=1000,D433&lt;=4999),"1000 to 4999",AND(D433&gt;=5000,D433&lt;=9999),"5000 to 9999",AND(D433&gt;=10000,D433&lt;=14999),"10000 to 14999",AND(D433&gt;=15000,D433&lt;=19999),"15000 to 19999",AND(D433&gt;=20000,D433&lt;=24999),"20000 to 24999",AND(D433&gt;=25000,D433&lt;=29999),"25000 to 29999",AND(D433&gt;=30000,D433&lt;=34999),"30000 to 34999",AND(D433&gt;=35000,D433&lt;=39999),"35000 to 39999",AND(D433&gt;=40000,D433&lt;=44999),"40000 to 44999",AND(D433&gt;=45000,D433&lt;=49999),"45000 to 49999",D433&gt;=50000,"Greater than or equal to 50000")</f>
        <v>1000 to 4999</v>
      </c>
      <c r="V433" t="str" cm="1">
        <f t="array" ref="V433">_xlfn.IFS(OR(F433="canceled",F433="failed"),"unsuccessful",F433="successful","successful",F433="live","live")</f>
        <v>unsuccessful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</v>
      </c>
      <c r="P434" s="5">
        <f t="shared" si="41"/>
        <v>71.25</v>
      </c>
      <c r="Q434" t="str">
        <f t="shared" si="39"/>
        <v>film &amp; video</v>
      </c>
      <c r="R434" t="str">
        <f t="shared" si="40"/>
        <v>animation</v>
      </c>
      <c r="S434" s="9">
        <f t="shared" si="37"/>
        <v>42298.726631944446</v>
      </c>
      <c r="T434" s="9">
        <f t="shared" si="38"/>
        <v>42238.726631944446</v>
      </c>
      <c r="U434" t="str" cm="1">
        <f t="array" ref="U434">_xlfn.IFS(D434&lt;1000,"Less than 1000",AND(D434&gt;=1000,D434&lt;=4999),"1000 to 4999",AND(D434&gt;=5000,D434&lt;=9999),"5000 to 9999",AND(D434&gt;=10000,D434&lt;=14999),"10000 to 14999",AND(D434&gt;=15000,D434&lt;=19999),"15000 to 19999",AND(D434&gt;=20000,D434&lt;=24999),"20000 to 24999",AND(D434&gt;=25000,D434&lt;=29999),"25000 to 29999",AND(D434&gt;=30000,D434&lt;=34999),"30000 to 34999",AND(D434&gt;=35000,D434&lt;=39999),"35000 to 39999",AND(D434&gt;=40000,D434&lt;=44999),"40000 to 44999",AND(D434&gt;=45000,D434&lt;=49999),"45000 to 49999",D434&gt;=50000,"Greater than or equal to 50000")</f>
        <v>5000 to 9999</v>
      </c>
      <c r="V434" t="str" cm="1">
        <f t="array" ref="V434">_xlfn.IFS(OR(F434="canceled",F434="failed"),"unsuccessful",F434="successful","successful",F434="live","live")</f>
        <v>unsuccessful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5">
        <f t="shared" si="41"/>
        <v>0</v>
      </c>
      <c r="Q435" t="str">
        <f t="shared" si="39"/>
        <v>film &amp; video</v>
      </c>
      <c r="R435" t="str">
        <f t="shared" si="40"/>
        <v>animation</v>
      </c>
      <c r="S435" s="9">
        <f t="shared" si="37"/>
        <v>42288.629884259266</v>
      </c>
      <c r="T435" s="9">
        <f t="shared" si="38"/>
        <v>42228.629884259266</v>
      </c>
      <c r="U435" t="str" cm="1">
        <f t="array" ref="U435">_xlfn.IFS(D435&lt;1000,"Less than 1000",AND(D435&gt;=1000,D435&lt;=4999),"1000 to 4999",AND(D435&gt;=5000,D435&lt;=9999),"5000 to 9999",AND(D435&gt;=10000,D435&lt;=14999),"10000 to 14999",AND(D435&gt;=15000,D435&lt;=19999),"15000 to 19999",AND(D435&gt;=20000,D435&lt;=24999),"20000 to 24999",AND(D435&gt;=25000,D435&lt;=29999),"25000 to 29999",AND(D435&gt;=30000,D435&lt;=34999),"30000 to 34999",AND(D435&gt;=35000,D435&lt;=39999),"35000 to 39999",AND(D435&gt;=40000,D435&lt;=44999),"40000 to 44999",AND(D435&gt;=45000,D435&lt;=49999),"45000 to 49999",D435&gt;=50000,"Greater than or equal to 50000")</f>
        <v>1000 to 4999</v>
      </c>
      <c r="V435" t="str" cm="1">
        <f t="array" ref="V435">_xlfn.IFS(OR(F435="canceled",F435="failed"),"unsuccessful",F435="successful","successful",F435="live","live")</f>
        <v>unsuccessful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5</v>
      </c>
      <c r="P436" s="5">
        <f t="shared" si="41"/>
        <v>62.5</v>
      </c>
      <c r="Q436" t="str">
        <f t="shared" si="39"/>
        <v>film &amp; video</v>
      </c>
      <c r="R436" t="str">
        <f t="shared" si="40"/>
        <v>animation</v>
      </c>
      <c r="S436" s="9">
        <f t="shared" si="37"/>
        <v>41609.876180555555</v>
      </c>
      <c r="T436" s="9">
        <f t="shared" si="38"/>
        <v>41576.834513888891</v>
      </c>
      <c r="U436" t="str" cm="1">
        <f t="array" ref="U436">_xlfn.IFS(D436&lt;1000,"Less than 1000",AND(D436&gt;=1000,D436&lt;=4999),"1000 to 4999",AND(D436&gt;=5000,D436&lt;=9999),"5000 to 9999",AND(D436&gt;=10000,D436&lt;=14999),"10000 to 14999",AND(D436&gt;=15000,D436&lt;=19999),"15000 to 19999",AND(D436&gt;=20000,D436&lt;=24999),"20000 to 24999",AND(D436&gt;=25000,D436&lt;=29999),"25000 to 29999",AND(D436&gt;=30000,D436&lt;=34999),"30000 to 34999",AND(D436&gt;=35000,D436&lt;=39999),"35000 to 39999",AND(D436&gt;=40000,D436&lt;=44999),"40000 to 44999",AND(D436&gt;=45000,D436&lt;=49999),"45000 to 49999",D436&gt;=50000,"Greater than or equal to 50000")</f>
        <v>1000 to 4999</v>
      </c>
      <c r="V436" t="str" cm="1">
        <f t="array" ref="V436">_xlfn.IFS(OR(F436="canceled",F436="failed"),"unsuccessful",F436="successful","successful",F436="live","live")</f>
        <v>unsuccessful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2.7272727272727275E-3</v>
      </c>
      <c r="P437" s="5">
        <f t="shared" si="41"/>
        <v>1</v>
      </c>
      <c r="Q437" t="str">
        <f t="shared" si="39"/>
        <v>film &amp; video</v>
      </c>
      <c r="R437" t="str">
        <f t="shared" si="40"/>
        <v>animation</v>
      </c>
      <c r="S437" s="9">
        <f t="shared" si="37"/>
        <v>41530.747453703705</v>
      </c>
      <c r="T437" s="9">
        <f t="shared" si="38"/>
        <v>41500.747453703705</v>
      </c>
      <c r="U437" t="str" cm="1">
        <f t="array" ref="U437">_xlfn.IFS(D437&lt;1000,"Less than 1000",AND(D437&gt;=1000,D437&lt;=4999),"1000 to 4999",AND(D437&gt;=5000,D437&lt;=9999),"5000 to 9999",AND(D437&gt;=10000,D437&lt;=14999),"10000 to 14999",AND(D437&gt;=15000,D437&lt;=19999),"15000 to 19999",AND(D437&gt;=20000,D437&lt;=24999),"20000 to 24999",AND(D437&gt;=25000,D437&lt;=29999),"25000 to 29999",AND(D437&gt;=30000,D437&lt;=34999),"30000 to 34999",AND(D437&gt;=35000,D437&lt;=39999),"35000 to 39999",AND(D437&gt;=40000,D437&lt;=44999),"40000 to 44999",AND(D437&gt;=45000,D437&lt;=49999),"45000 to 49999",D437&gt;=50000,"Greater than or equal to 50000")</f>
        <v>Greater than or equal to 50000</v>
      </c>
      <c r="V437" t="str" cm="1">
        <f t="array" ref="V437">_xlfn.IFS(OR(F437="canceled",F437="failed"),"unsuccessful",F437="successful","successful",F437="live","live")</f>
        <v>unsuccessful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5">
        <f t="shared" si="41"/>
        <v>0</v>
      </c>
      <c r="Q438" t="str">
        <f t="shared" si="39"/>
        <v>film &amp; video</v>
      </c>
      <c r="R438" t="str">
        <f t="shared" si="40"/>
        <v>animation</v>
      </c>
      <c r="S438" s="9">
        <f t="shared" si="37"/>
        <v>41486.36241898148</v>
      </c>
      <c r="T438" s="9">
        <f t="shared" si="38"/>
        <v>41456.36241898148</v>
      </c>
      <c r="U438" t="str" cm="1">
        <f t="array" ref="U438">_xlfn.IFS(D438&lt;1000,"Less than 1000",AND(D438&gt;=1000,D438&lt;=4999),"1000 to 4999",AND(D438&gt;=5000,D438&lt;=9999),"5000 to 9999",AND(D438&gt;=10000,D438&lt;=14999),"10000 to 14999",AND(D438&gt;=15000,D438&lt;=19999),"15000 to 19999",AND(D438&gt;=20000,D438&lt;=24999),"20000 to 24999",AND(D438&gt;=25000,D438&lt;=29999),"25000 to 29999",AND(D438&gt;=30000,D438&lt;=34999),"30000 to 34999",AND(D438&gt;=35000,D438&lt;=39999),"35000 to 39999",AND(D438&gt;=40000,D438&lt;=44999),"40000 to 44999",AND(D438&gt;=45000,D438&lt;=49999),"45000 to 49999",D438&gt;=50000,"Greater than or equal to 50000")</f>
        <v>1000 to 4999</v>
      </c>
      <c r="V438" t="str" cm="1">
        <f t="array" ref="V438">_xlfn.IFS(OR(F438="canceled",F438="failed"),"unsuccessful",F438="successful","successful",F438="live","live")</f>
        <v>unsuccessful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5">
        <f t="shared" si="41"/>
        <v>0</v>
      </c>
      <c r="Q439" t="str">
        <f t="shared" si="39"/>
        <v>film &amp; video</v>
      </c>
      <c r="R439" t="str">
        <f t="shared" si="40"/>
        <v>animation</v>
      </c>
      <c r="S439" s="9">
        <f t="shared" si="37"/>
        <v>42651.31858796296</v>
      </c>
      <c r="T439" s="9">
        <f t="shared" si="38"/>
        <v>42591.31858796296</v>
      </c>
      <c r="U439" t="str" cm="1">
        <f t="array" ref="U439">_xlfn.IFS(D439&lt;1000,"Less than 1000",AND(D439&gt;=1000,D439&lt;=4999),"1000 to 4999",AND(D439&gt;=5000,D439&lt;=9999),"5000 to 9999",AND(D439&gt;=10000,D439&lt;=14999),"10000 to 14999",AND(D439&gt;=15000,D439&lt;=19999),"15000 to 19999",AND(D439&gt;=20000,D439&lt;=24999),"20000 to 24999",AND(D439&gt;=25000,D439&lt;=29999),"25000 to 29999",AND(D439&gt;=30000,D439&lt;=34999),"30000 to 34999",AND(D439&gt;=35000,D439&lt;=39999),"35000 to 39999",AND(D439&gt;=40000,D439&lt;=44999),"40000 to 44999",AND(D439&gt;=45000,D439&lt;=49999),"45000 to 49999",D439&gt;=50000,"Greater than or equal to 50000")</f>
        <v>5000 to 9999</v>
      </c>
      <c r="V439" t="str" cm="1">
        <f t="array" ref="V439">_xlfn.IFS(OR(F439="canceled",F439="failed"),"unsuccessful",F439="successful","successful",F439="live","live")</f>
        <v>unsuccessful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</v>
      </c>
      <c r="P440" s="5">
        <f t="shared" si="41"/>
        <v>170.54545454545453</v>
      </c>
      <c r="Q440" t="str">
        <f t="shared" si="39"/>
        <v>film &amp; video</v>
      </c>
      <c r="R440" t="str">
        <f t="shared" si="40"/>
        <v>animation</v>
      </c>
      <c r="S440" s="9">
        <f t="shared" si="37"/>
        <v>42326.302754629629</v>
      </c>
      <c r="T440" s="9">
        <f t="shared" si="38"/>
        <v>42296.261087962965</v>
      </c>
      <c r="U440" t="str" cm="1">
        <f t="array" ref="U440">_xlfn.IFS(D440&lt;1000,"Less than 1000",AND(D440&gt;=1000,D440&lt;=4999),"1000 to 4999",AND(D440&gt;=5000,D440&lt;=9999),"5000 to 9999",AND(D440&gt;=10000,D440&lt;=14999),"10000 to 14999",AND(D440&gt;=15000,D440&lt;=19999),"15000 to 19999",AND(D440&gt;=20000,D440&lt;=24999),"20000 to 24999",AND(D440&gt;=25000,D440&lt;=29999),"25000 to 29999",AND(D440&gt;=30000,D440&lt;=34999),"30000 to 34999",AND(D440&gt;=35000,D440&lt;=39999),"35000 to 39999",AND(D440&gt;=40000,D440&lt;=44999),"40000 to 44999",AND(D440&gt;=45000,D440&lt;=49999),"45000 to 49999",D440&gt;=50000,"Greater than or equal to 50000")</f>
        <v>20000 to 24999</v>
      </c>
      <c r="V440" t="str" cm="1">
        <f t="array" ref="V440">_xlfn.IFS(OR(F440="canceled",F440="failed"),"unsuccessful",F440="successful","successful",F440="live","live")</f>
        <v>unsuccessful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5">
        <f t="shared" si="41"/>
        <v>0</v>
      </c>
      <c r="Q441" t="str">
        <f t="shared" si="39"/>
        <v>film &amp; video</v>
      </c>
      <c r="R441" t="str">
        <f t="shared" si="40"/>
        <v>animation</v>
      </c>
      <c r="S441" s="9">
        <f t="shared" si="37"/>
        <v>41929.761782407404</v>
      </c>
      <c r="T441" s="9">
        <f t="shared" si="38"/>
        <v>41919.761782407404</v>
      </c>
      <c r="U441" t="str" cm="1">
        <f t="array" ref="U441">_xlfn.IFS(D441&lt;1000,"Less than 1000",AND(D441&gt;=1000,D441&lt;=4999),"1000 to 4999",AND(D441&gt;=5000,D441&lt;=9999),"5000 to 9999",AND(D441&gt;=10000,D441&lt;=14999),"10000 to 14999",AND(D441&gt;=15000,D441&lt;=19999),"15000 to 19999",AND(D441&gt;=20000,D441&lt;=24999),"20000 to 24999",AND(D441&gt;=25000,D441&lt;=29999),"25000 to 29999",AND(D441&gt;=30000,D441&lt;=34999),"30000 to 34999",AND(D441&gt;=35000,D441&lt;=39999),"35000 to 39999",AND(D441&gt;=40000,D441&lt;=44999),"40000 to 44999",AND(D441&gt;=45000,D441&lt;=49999),"45000 to 49999",D441&gt;=50000,"Greater than or equal to 50000")</f>
        <v>Less than 1000</v>
      </c>
      <c r="V441" t="str" cm="1">
        <f t="array" ref="V441">_xlfn.IFS(OR(F441="canceled",F441="failed"),"unsuccessful",F441="successful","successful",F441="live","live")</f>
        <v>unsuccessful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0.1</v>
      </c>
      <c r="P442" s="5">
        <f t="shared" si="41"/>
        <v>5</v>
      </c>
      <c r="Q442" t="str">
        <f t="shared" si="39"/>
        <v>film &amp; video</v>
      </c>
      <c r="R442" t="str">
        <f t="shared" si="40"/>
        <v>animation</v>
      </c>
      <c r="S442" s="9">
        <f t="shared" si="37"/>
        <v>42453.943900462968</v>
      </c>
      <c r="T442" s="9">
        <f t="shared" si="38"/>
        <v>42423.985567129625</v>
      </c>
      <c r="U442" t="str" cm="1">
        <f t="array" ref="U442">_xlfn.IFS(D442&lt;1000,"Less than 1000",AND(D442&gt;=1000,D442&lt;=4999),"1000 to 4999",AND(D442&gt;=5000,D442&lt;=9999),"5000 to 9999",AND(D442&gt;=10000,D442&lt;=14999),"10000 to 14999",AND(D442&gt;=15000,D442&lt;=19999),"15000 to 19999",AND(D442&gt;=20000,D442&lt;=24999),"20000 to 24999",AND(D442&gt;=25000,D442&lt;=29999),"25000 to 29999",AND(D442&gt;=30000,D442&lt;=34999),"30000 to 34999",AND(D442&gt;=35000,D442&lt;=39999),"35000 to 39999",AND(D442&gt;=40000,D442&lt;=44999),"40000 to 44999",AND(D442&gt;=45000,D442&lt;=49999),"45000 to 49999",D442&gt;=50000,"Greater than or equal to 50000")</f>
        <v>5000 to 9999</v>
      </c>
      <c r="V442" t="str" cm="1">
        <f t="array" ref="V442">_xlfn.IFS(OR(F442="canceled",F442="failed"),"unsuccessful",F442="successful","successful",F442="live","live")</f>
        <v>unsuccessful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5">
        <f t="shared" si="41"/>
        <v>0</v>
      </c>
      <c r="Q443" t="str">
        <f t="shared" si="39"/>
        <v>film &amp; video</v>
      </c>
      <c r="R443" t="str">
        <f t="shared" si="40"/>
        <v>animation</v>
      </c>
      <c r="S443" s="9">
        <f t="shared" si="37"/>
        <v>41580.793935185182</v>
      </c>
      <c r="T443" s="9">
        <f t="shared" si="38"/>
        <v>41550.793935185182</v>
      </c>
      <c r="U443" t="str" cm="1">
        <f t="array" ref="U443">_xlfn.IFS(D443&lt;1000,"Less than 1000",AND(D443&gt;=1000,D443&lt;=4999),"1000 to 4999",AND(D443&gt;=5000,D443&lt;=9999),"5000 to 9999",AND(D443&gt;=10000,D443&lt;=14999),"10000 to 14999",AND(D443&gt;=15000,D443&lt;=19999),"15000 to 19999",AND(D443&gt;=20000,D443&lt;=24999),"20000 to 24999",AND(D443&gt;=25000,D443&lt;=29999),"25000 to 29999",AND(D443&gt;=30000,D443&lt;=34999),"30000 to 34999",AND(D443&gt;=35000,D443&lt;=39999),"35000 to 39999",AND(D443&gt;=40000,D443&lt;=44999),"40000 to 44999",AND(D443&gt;=45000,D443&lt;=49999),"45000 to 49999",D443&gt;=50000,"Greater than or equal to 50000")</f>
        <v>Less than 1000</v>
      </c>
      <c r="V443" t="str" cm="1">
        <f t="array" ref="V443">_xlfn.IFS(OR(F443="canceled",F443="failed"),"unsuccessful",F443="successful","successful",F443="live","live")</f>
        <v>unsuccessful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39.358823529411765</v>
      </c>
      <c r="P444" s="5">
        <f t="shared" si="41"/>
        <v>393.58823529411762</v>
      </c>
      <c r="Q444" t="str">
        <f t="shared" si="39"/>
        <v>film &amp; video</v>
      </c>
      <c r="R444" t="str">
        <f t="shared" si="40"/>
        <v>animation</v>
      </c>
      <c r="S444" s="9">
        <f t="shared" si="37"/>
        <v>42054.888692129629</v>
      </c>
      <c r="T444" s="9">
        <f t="shared" si="38"/>
        <v>42024.888692129629</v>
      </c>
      <c r="U444" t="str" cm="1">
        <f t="array" ref="U444">_xlfn.IFS(D444&lt;1000,"Less than 1000",AND(D444&gt;=1000,D444&lt;=4999),"1000 to 4999",AND(D444&gt;=5000,D444&lt;=9999),"5000 to 9999",AND(D444&gt;=10000,D444&lt;=14999),"10000 to 14999",AND(D444&gt;=15000,D444&lt;=19999),"15000 to 19999",AND(D444&gt;=20000,D444&lt;=24999),"20000 to 24999",AND(D444&gt;=25000,D444&lt;=29999),"25000 to 29999",AND(D444&gt;=30000,D444&lt;=34999),"30000 to 34999",AND(D444&gt;=35000,D444&lt;=39999),"35000 to 39999",AND(D444&gt;=40000,D444&lt;=44999),"40000 to 44999",AND(D444&gt;=45000,D444&lt;=49999),"45000 to 49999",D444&gt;=50000,"Greater than or equal to 50000")</f>
        <v>15000 to 19999</v>
      </c>
      <c r="V444" t="str" cm="1">
        <f t="array" ref="V444">_xlfn.IFS(OR(F444="canceled",F444="failed"),"unsuccessful",F444="successful","successful",F444="live","live")</f>
        <v>unsuccessful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0.1</v>
      </c>
      <c r="P445" s="5">
        <f t="shared" si="41"/>
        <v>5</v>
      </c>
      <c r="Q445" t="str">
        <f t="shared" si="39"/>
        <v>film &amp; video</v>
      </c>
      <c r="R445" t="str">
        <f t="shared" si="40"/>
        <v>animation</v>
      </c>
      <c r="S445" s="9">
        <f t="shared" si="37"/>
        <v>41680.015057870369</v>
      </c>
      <c r="T445" s="9">
        <f t="shared" si="38"/>
        <v>41650.015057870369</v>
      </c>
      <c r="U445" t="str" cm="1">
        <f t="array" ref="U445">_xlfn.IFS(D445&lt;1000,"Less than 1000",AND(D445&gt;=1000,D445&lt;=4999),"1000 to 4999",AND(D445&gt;=5000,D445&lt;=9999),"5000 to 9999",AND(D445&gt;=10000,D445&lt;=14999),"10000 to 14999",AND(D445&gt;=15000,D445&lt;=19999),"15000 to 19999",AND(D445&gt;=20000,D445&lt;=24999),"20000 to 24999",AND(D445&gt;=25000,D445&lt;=29999),"25000 to 29999",AND(D445&gt;=30000,D445&lt;=34999),"30000 to 34999",AND(D445&gt;=35000,D445&lt;=39999),"35000 to 39999",AND(D445&gt;=40000,D445&lt;=44999),"40000 to 44999",AND(D445&gt;=45000,D445&lt;=49999),"45000 to 49999",D445&gt;=50000,"Greater than or equal to 50000")</f>
        <v>10000 to 14999</v>
      </c>
      <c r="V445" t="str" cm="1">
        <f t="array" ref="V445">_xlfn.IFS(OR(F445="canceled",F445="failed"),"unsuccessful",F445="successful","successful",F445="live","live")</f>
        <v>unsuccessful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5</v>
      </c>
      <c r="P446" s="5">
        <f t="shared" si="41"/>
        <v>50</v>
      </c>
      <c r="Q446" t="str">
        <f t="shared" si="39"/>
        <v>film &amp; video</v>
      </c>
      <c r="R446" t="str">
        <f t="shared" si="40"/>
        <v>animation</v>
      </c>
      <c r="S446" s="9">
        <f t="shared" si="37"/>
        <v>40954.906956018516</v>
      </c>
      <c r="T446" s="9">
        <f t="shared" si="38"/>
        <v>40894.906956018516</v>
      </c>
      <c r="U446" t="str" cm="1">
        <f t="array" ref="U446">_xlfn.IFS(D446&lt;1000,"Less than 1000",AND(D446&gt;=1000,D446&lt;=4999),"1000 to 4999",AND(D446&gt;=5000,D446&lt;=9999),"5000 to 9999",AND(D446&gt;=10000,D446&lt;=14999),"10000 to 14999",AND(D446&gt;=15000,D446&lt;=19999),"15000 to 19999",AND(D446&gt;=20000,D446&lt;=24999),"20000 to 24999",AND(D446&gt;=25000,D446&lt;=29999),"25000 to 29999",AND(D446&gt;=30000,D446&lt;=34999),"30000 to 34999",AND(D446&gt;=35000,D446&lt;=39999),"35000 to 39999",AND(D446&gt;=40000,D446&lt;=44999),"40000 to 44999",AND(D446&gt;=45000,D446&lt;=49999),"45000 to 49999",D446&gt;=50000,"Greater than or equal to 50000")</f>
        <v>1000 to 4999</v>
      </c>
      <c r="V446" t="str" cm="1">
        <f t="array" ref="V446">_xlfn.IFS(OR(F446="canceled",F446="failed"),"unsuccessful",F446="successful","successful",F446="live","live")</f>
        <v>unsuccessful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3.3333333333333335E-3</v>
      </c>
      <c r="P447" s="5">
        <f t="shared" si="41"/>
        <v>1</v>
      </c>
      <c r="Q447" t="str">
        <f t="shared" si="39"/>
        <v>film &amp; video</v>
      </c>
      <c r="R447" t="str">
        <f t="shared" si="40"/>
        <v>animation</v>
      </c>
      <c r="S447" s="9">
        <f t="shared" si="37"/>
        <v>42145.335358796292</v>
      </c>
      <c r="T447" s="9">
        <f t="shared" si="38"/>
        <v>42130.335358796292</v>
      </c>
      <c r="U447" t="str" cm="1">
        <f t="array" ref="U447">_xlfn.IFS(D447&lt;1000,"Less than 1000",AND(D447&gt;=1000,D447&lt;=4999),"1000 to 4999",AND(D447&gt;=5000,D447&lt;=9999),"5000 to 9999",AND(D447&gt;=10000,D447&lt;=14999),"10000 to 14999",AND(D447&gt;=15000,D447&lt;=19999),"15000 to 19999",AND(D447&gt;=20000,D447&lt;=24999),"20000 to 24999",AND(D447&gt;=25000,D447&lt;=29999),"25000 to 29999",AND(D447&gt;=30000,D447&lt;=34999),"30000 to 34999",AND(D447&gt;=35000,D447&lt;=39999),"35000 to 39999",AND(D447&gt;=40000,D447&lt;=44999),"40000 to 44999",AND(D447&gt;=45000,D447&lt;=49999),"45000 to 49999",D447&gt;=50000,"Greater than or equal to 50000")</f>
        <v>Greater than or equal to 50000</v>
      </c>
      <c r="V447" t="str" cm="1">
        <f t="array" ref="V447">_xlfn.IFS(OR(F447="canceled",F447="failed"),"unsuccessful",F447="successful","successful",F447="live","live")</f>
        <v>unsuccessful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7.2952380952380951</v>
      </c>
      <c r="P448" s="5">
        <f t="shared" si="41"/>
        <v>47.875</v>
      </c>
      <c r="Q448" t="str">
        <f t="shared" si="39"/>
        <v>film &amp; video</v>
      </c>
      <c r="R448" t="str">
        <f t="shared" si="40"/>
        <v>animation</v>
      </c>
      <c r="S448" s="9">
        <f t="shared" si="37"/>
        <v>42067.083564814813</v>
      </c>
      <c r="T448" s="9">
        <f t="shared" si="38"/>
        <v>42037.083564814813</v>
      </c>
      <c r="U448" t="str" cm="1">
        <f t="array" ref="U448">_xlfn.IFS(D448&lt;1000,"Less than 1000",AND(D448&gt;=1000,D448&lt;=4999),"1000 to 4999",AND(D448&gt;=5000,D448&lt;=9999),"5000 to 9999",AND(D448&gt;=10000,D448&lt;=14999),"10000 to 14999",AND(D448&gt;=15000,D448&lt;=19999),"15000 to 19999",AND(D448&gt;=20000,D448&lt;=24999),"20000 to 24999",AND(D448&gt;=25000,D448&lt;=29999),"25000 to 29999",AND(D448&gt;=30000,D448&lt;=34999),"30000 to 34999",AND(D448&gt;=35000,D448&lt;=39999),"35000 to 39999",AND(D448&gt;=40000,D448&lt;=44999),"40000 to 44999",AND(D448&gt;=45000,D448&lt;=49999),"45000 to 49999",D448&gt;=50000,"Greater than or equal to 50000")</f>
        <v>10000 to 14999</v>
      </c>
      <c r="V448" t="str" cm="1">
        <f t="array" ref="V448">_xlfn.IFS(OR(F448="canceled",F448="failed"),"unsuccessful",F448="successful","successful",F448="live","live")</f>
        <v>unsuccessful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1.6666666666666666E-2</v>
      </c>
      <c r="P449" s="5">
        <f t="shared" si="41"/>
        <v>5</v>
      </c>
      <c r="Q449" t="str">
        <f t="shared" si="39"/>
        <v>film &amp; video</v>
      </c>
      <c r="R449" t="str">
        <f t="shared" si="40"/>
        <v>animation</v>
      </c>
      <c r="S449" s="9">
        <f t="shared" si="37"/>
        <v>41356.513460648144</v>
      </c>
      <c r="T449" s="9">
        <f t="shared" si="38"/>
        <v>41331.555127314816</v>
      </c>
      <c r="U449" t="str" cm="1">
        <f t="array" ref="U449">_xlfn.IFS(D449&lt;1000,"Less than 1000",AND(D449&gt;=1000,D449&lt;=4999),"1000 to 4999",AND(D449&gt;=5000,D449&lt;=9999),"5000 to 9999",AND(D449&gt;=10000,D449&lt;=14999),"10000 to 14999",AND(D449&gt;=15000,D449&lt;=19999),"15000 to 19999",AND(D449&gt;=20000,D449&lt;=24999),"20000 to 24999",AND(D449&gt;=25000,D449&lt;=29999),"25000 to 29999",AND(D449&gt;=30000,D449&lt;=34999),"30000 to 34999",AND(D449&gt;=35000,D449&lt;=39999),"35000 to 39999",AND(D449&gt;=40000,D449&lt;=44999),"40000 to 44999",AND(D449&gt;=45000,D449&lt;=49999),"45000 to 49999",D449&gt;=50000,"Greater than or equal to 50000")</f>
        <v>30000 to 34999</v>
      </c>
      <c r="V449" t="str" cm="1">
        <f t="array" ref="V449">_xlfn.IFS(OR(F449="canceled",F449="failed"),"unsuccessful",F449="successful","successful",F449="live","live")</f>
        <v>unsuccessful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ref="O450:O513" si="42">(E450/D450)*100</f>
        <v>3.2804000000000002</v>
      </c>
      <c r="P450" s="5">
        <f t="shared" si="41"/>
        <v>20.502500000000001</v>
      </c>
      <c r="Q450" t="str">
        <f t="shared" si="39"/>
        <v>film &amp; video</v>
      </c>
      <c r="R450" t="str">
        <f t="shared" si="40"/>
        <v>animation</v>
      </c>
      <c r="S450" s="9">
        <f t="shared" ref="S450:S513" si="43">(((I450/60)/60)/24)+DATE(1970,1,1)</f>
        <v>41773.758043981477</v>
      </c>
      <c r="T450" s="9">
        <f t="shared" ref="T450:T513" si="44">(((J450/60)/60)/24)+DATE(1970,1,1)</f>
        <v>41753.758043981477</v>
      </c>
      <c r="U450" t="str" cm="1">
        <f t="array" ref="U450">_xlfn.IFS(D450&lt;1000,"Less than 1000",AND(D450&gt;=1000,D450&lt;=4999),"1000 to 4999",AND(D450&gt;=5000,D450&lt;=9999),"5000 to 9999",AND(D450&gt;=10000,D450&lt;=14999),"10000 to 14999",AND(D450&gt;=15000,D450&lt;=19999),"15000 to 19999",AND(D450&gt;=20000,D450&lt;=24999),"20000 to 24999",AND(D450&gt;=25000,D450&lt;=29999),"25000 to 29999",AND(D450&gt;=30000,D450&lt;=34999),"30000 to 34999",AND(D450&gt;=35000,D450&lt;=39999),"35000 to 39999",AND(D450&gt;=40000,D450&lt;=44999),"40000 to 44999",AND(D450&gt;=45000,D450&lt;=49999),"45000 to 49999",D450&gt;=50000,"Greater than or equal to 50000")</f>
        <v>1000 to 4999</v>
      </c>
      <c r="V450" t="str" cm="1">
        <f t="array" ref="V450">_xlfn.IFS(OR(F450="canceled",F450="failed"),"unsuccessful",F450="successful","successful",F450="live","live")</f>
        <v>unsuccessful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42"/>
        <v>2.25</v>
      </c>
      <c r="P451" s="5">
        <f t="shared" si="41"/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9">
        <f t="shared" si="43"/>
        <v>41564.568113425928</v>
      </c>
      <c r="T451" s="9">
        <f t="shared" si="44"/>
        <v>41534.568113425928</v>
      </c>
      <c r="U451" t="str" cm="1">
        <f t="array" ref="U451">_xlfn.IFS(D451&lt;1000,"Less than 1000",AND(D451&gt;=1000,D451&lt;=4999),"1000 to 4999",AND(D451&gt;=5000,D451&lt;=9999),"5000 to 9999",AND(D451&gt;=10000,D451&lt;=14999),"10000 to 14999",AND(D451&gt;=15000,D451&lt;=19999),"15000 to 19999",AND(D451&gt;=20000,D451&lt;=24999),"20000 to 24999",AND(D451&gt;=25000,D451&lt;=29999),"25000 to 29999",AND(D451&gt;=30000,D451&lt;=34999),"30000 to 34999",AND(D451&gt;=35000,D451&lt;=39999),"35000 to 39999",AND(D451&gt;=40000,D451&lt;=44999),"40000 to 44999",AND(D451&gt;=45000,D451&lt;=49999),"45000 to 49999",D451&gt;=50000,"Greater than or equal to 50000")</f>
        <v>1000 to 4999</v>
      </c>
      <c r="V451" t="str" cm="1">
        <f t="array" ref="V451">_xlfn.IFS(OR(F451="canceled",F451="failed"),"unsuccessful",F451="successful","successful",F451="live","live")</f>
        <v>unsuccessful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0.79200000000000004</v>
      </c>
      <c r="P452" s="5">
        <f t="shared" ref="P452:P515" si="47">IFERROR(E452/L452,0)</f>
        <v>56.571428571428569</v>
      </c>
      <c r="Q452" t="str">
        <f t="shared" si="45"/>
        <v>film &amp; video</v>
      </c>
      <c r="R452" t="str">
        <f t="shared" si="46"/>
        <v>animation</v>
      </c>
      <c r="S452" s="9">
        <f t="shared" si="43"/>
        <v>41684.946759259255</v>
      </c>
      <c r="T452" s="9">
        <f t="shared" si="44"/>
        <v>41654.946759259255</v>
      </c>
      <c r="U452" t="str" cm="1">
        <f t="array" ref="U452">_xlfn.IFS(D452&lt;1000,"Less than 1000",AND(D452&gt;=1000,D452&lt;=4999),"1000 to 4999",AND(D452&gt;=5000,D452&lt;=9999),"5000 to 9999",AND(D452&gt;=10000,D452&lt;=14999),"10000 to 14999",AND(D452&gt;=15000,D452&lt;=19999),"15000 to 19999",AND(D452&gt;=20000,D452&lt;=24999),"20000 to 24999",AND(D452&gt;=25000,D452&lt;=29999),"25000 to 29999",AND(D452&gt;=30000,D452&lt;=34999),"30000 to 34999",AND(D452&gt;=35000,D452&lt;=39999),"35000 to 39999",AND(D452&gt;=40000,D452&lt;=44999),"40000 to 44999",AND(D452&gt;=45000,D452&lt;=49999),"45000 to 49999",D452&gt;=50000,"Greater than or equal to 50000")</f>
        <v>Greater than or equal to 50000</v>
      </c>
      <c r="V452" t="str" cm="1">
        <f t="array" ref="V452">_xlfn.IFS(OR(F452="canceled",F452="failed"),"unsuccessful",F452="successful","successful",F452="live","live")</f>
        <v>unsuccessful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5">
        <f t="shared" si="47"/>
        <v>0</v>
      </c>
      <c r="Q453" t="str">
        <f t="shared" si="45"/>
        <v>film &amp; video</v>
      </c>
      <c r="R453" t="str">
        <f t="shared" si="46"/>
        <v>animation</v>
      </c>
      <c r="S453" s="9">
        <f t="shared" si="43"/>
        <v>41664.715173611112</v>
      </c>
      <c r="T453" s="9">
        <f t="shared" si="44"/>
        <v>41634.715173611112</v>
      </c>
      <c r="U453" t="str" cm="1">
        <f t="array" ref="U453">_xlfn.IFS(D453&lt;1000,"Less than 1000",AND(D453&gt;=1000,D453&lt;=4999),"1000 to 4999",AND(D453&gt;=5000,D453&lt;=9999),"5000 to 9999",AND(D453&gt;=10000,D453&lt;=14999),"10000 to 14999",AND(D453&gt;=15000,D453&lt;=19999),"15000 to 19999",AND(D453&gt;=20000,D453&lt;=24999),"20000 to 24999",AND(D453&gt;=25000,D453&lt;=29999),"25000 to 29999",AND(D453&gt;=30000,D453&lt;=34999),"30000 to 34999",AND(D453&gt;=35000,D453&lt;=39999),"35000 to 39999",AND(D453&gt;=40000,D453&lt;=44999),"40000 to 44999",AND(D453&gt;=45000,D453&lt;=49999),"45000 to 49999",D453&gt;=50000,"Greater than or equal to 50000")</f>
        <v>20000 to 24999</v>
      </c>
      <c r="V453" t="str" cm="1">
        <f t="array" ref="V453">_xlfn.IFS(OR(F453="canceled",F453="failed"),"unsuccessful",F453="successful","successful",F453="live","live")</f>
        <v>unsuccessful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64</v>
      </c>
      <c r="P454" s="5">
        <f t="shared" si="47"/>
        <v>40</v>
      </c>
      <c r="Q454" t="str">
        <f t="shared" si="45"/>
        <v>film &amp; video</v>
      </c>
      <c r="R454" t="str">
        <f t="shared" si="46"/>
        <v>animation</v>
      </c>
      <c r="S454" s="9">
        <f t="shared" si="43"/>
        <v>42137.703877314809</v>
      </c>
      <c r="T454" s="9">
        <f t="shared" si="44"/>
        <v>42107.703877314809</v>
      </c>
      <c r="U454" t="str" cm="1">
        <f t="array" ref="U454">_xlfn.IFS(D454&lt;1000,"Less than 1000",AND(D454&gt;=1000,D454&lt;=4999),"1000 to 4999",AND(D454&gt;=5000,D454&lt;=9999),"5000 to 9999",AND(D454&gt;=10000,D454&lt;=14999),"10000 to 14999",AND(D454&gt;=15000,D454&lt;=19999),"15000 to 19999",AND(D454&gt;=20000,D454&lt;=24999),"20000 to 24999",AND(D454&gt;=25000,D454&lt;=29999),"25000 to 29999",AND(D454&gt;=30000,D454&lt;=34999),"30000 to 34999",AND(D454&gt;=35000,D454&lt;=39999),"35000 to 39999",AND(D454&gt;=40000,D454&lt;=44999),"40000 to 44999",AND(D454&gt;=45000,D454&lt;=49999),"45000 to 49999",D454&gt;=50000,"Greater than or equal to 50000")</f>
        <v>Less than 1000</v>
      </c>
      <c r="V454" t="str" cm="1">
        <f t="array" ref="V454">_xlfn.IFS(OR(F454="canceled",F454="failed"),"unsuccessful",F454="successful","successful",F454="live","live")</f>
        <v>unsuccessful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2.7404479578392621E-2</v>
      </c>
      <c r="P455" s="5">
        <f t="shared" si="47"/>
        <v>13</v>
      </c>
      <c r="Q455" t="str">
        <f t="shared" si="45"/>
        <v>film &amp; video</v>
      </c>
      <c r="R455" t="str">
        <f t="shared" si="46"/>
        <v>animation</v>
      </c>
      <c r="S455" s="9">
        <f t="shared" si="43"/>
        <v>42054.824988425928</v>
      </c>
      <c r="T455" s="9">
        <f t="shared" si="44"/>
        <v>42038.824988425928</v>
      </c>
      <c r="U455" t="str" cm="1">
        <f t="array" ref="U455">_xlfn.IFS(D455&lt;1000,"Less than 1000",AND(D455&gt;=1000,D455&lt;=4999),"1000 to 4999",AND(D455&gt;=5000,D455&lt;=9999),"5000 to 9999",AND(D455&gt;=10000,D455&lt;=14999),"10000 to 14999",AND(D455&gt;=15000,D455&lt;=19999),"15000 to 19999",AND(D455&gt;=20000,D455&lt;=24999),"20000 to 24999",AND(D455&gt;=25000,D455&lt;=29999),"25000 to 29999",AND(D455&gt;=30000,D455&lt;=34999),"30000 to 34999",AND(D455&gt;=35000,D455&lt;=39999),"35000 to 39999",AND(D455&gt;=40000,D455&lt;=44999),"40000 to 44999",AND(D455&gt;=45000,D455&lt;=49999),"45000 to 49999",D455&gt;=50000,"Greater than or equal to 50000")</f>
        <v>Greater than or equal to 50000</v>
      </c>
      <c r="V455" t="str" cm="1">
        <f t="array" ref="V455">_xlfn.IFS(OR(F455="canceled",F455="failed"),"unsuccessful",F455="successful","successful",F455="live","live")</f>
        <v>unsuccessful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0.82000000000000006</v>
      </c>
      <c r="P456" s="5">
        <f t="shared" si="47"/>
        <v>16.399999999999999</v>
      </c>
      <c r="Q456" t="str">
        <f t="shared" si="45"/>
        <v>film &amp; video</v>
      </c>
      <c r="R456" t="str">
        <f t="shared" si="46"/>
        <v>animation</v>
      </c>
      <c r="S456" s="9">
        <f t="shared" si="43"/>
        <v>41969.551388888889</v>
      </c>
      <c r="T456" s="9">
        <f t="shared" si="44"/>
        <v>41938.717256944445</v>
      </c>
      <c r="U456" t="str" cm="1">
        <f t="array" ref="U456">_xlfn.IFS(D456&lt;1000,"Less than 1000",AND(D456&gt;=1000,D456&lt;=4999),"1000 to 4999",AND(D456&gt;=5000,D456&lt;=9999),"5000 to 9999",AND(D456&gt;=10000,D456&lt;=14999),"10000 to 14999",AND(D456&gt;=15000,D456&lt;=19999),"15000 to 19999",AND(D456&gt;=20000,D456&lt;=24999),"20000 to 24999",AND(D456&gt;=25000,D456&lt;=29999),"25000 to 29999",AND(D456&gt;=30000,D456&lt;=34999),"30000 to 34999",AND(D456&gt;=35000,D456&lt;=39999),"35000 to 39999",AND(D456&gt;=40000,D456&lt;=44999),"40000 to 44999",AND(D456&gt;=45000,D456&lt;=49999),"45000 to 49999",D456&gt;=50000,"Greater than or equal to 50000")</f>
        <v>10000 to 14999</v>
      </c>
      <c r="V456" t="str" cm="1">
        <f t="array" ref="V456">_xlfn.IFS(OR(F456="canceled",F456="failed"),"unsuccessful",F456="successful","successful",F456="live","live")</f>
        <v>unsuccessful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6.9230769230769221E-2</v>
      </c>
      <c r="P457" s="5">
        <f t="shared" si="47"/>
        <v>22.5</v>
      </c>
      <c r="Q457" t="str">
        <f t="shared" si="45"/>
        <v>film &amp; video</v>
      </c>
      <c r="R457" t="str">
        <f t="shared" si="46"/>
        <v>animation</v>
      </c>
      <c r="S457" s="9">
        <f t="shared" si="43"/>
        <v>41016.021527777775</v>
      </c>
      <c r="T457" s="9">
        <f t="shared" si="44"/>
        <v>40971.002569444441</v>
      </c>
      <c r="U457" t="str" cm="1">
        <f t="array" ref="U457">_xlfn.IFS(D457&lt;1000,"Less than 1000",AND(D457&gt;=1000,D457&lt;=4999),"1000 to 4999",AND(D457&gt;=5000,D457&lt;=9999),"5000 to 9999",AND(D457&gt;=10000,D457&lt;=14999),"10000 to 14999",AND(D457&gt;=15000,D457&lt;=19999),"15000 to 19999",AND(D457&gt;=20000,D457&lt;=24999),"20000 to 24999",AND(D457&gt;=25000,D457&lt;=29999),"25000 to 29999",AND(D457&gt;=30000,D457&lt;=34999),"30000 to 34999",AND(D457&gt;=35000,D457&lt;=39999),"35000 to 39999",AND(D457&gt;=40000,D457&lt;=44999),"40000 to 44999",AND(D457&gt;=45000,D457&lt;=49999),"45000 to 49999",D457&gt;=50000,"Greater than or equal to 50000")</f>
        <v>Greater than or equal to 50000</v>
      </c>
      <c r="V457" t="str" cm="1">
        <f t="array" ref="V457">_xlfn.IFS(OR(F457="canceled",F457="failed"),"unsuccessful",F457="successful","successful",F457="live","live")</f>
        <v>unsuccessful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0.68631863186318631</v>
      </c>
      <c r="P458" s="5">
        <f t="shared" si="47"/>
        <v>20.333333333333332</v>
      </c>
      <c r="Q458" t="str">
        <f t="shared" si="45"/>
        <v>film &amp; video</v>
      </c>
      <c r="R458" t="str">
        <f t="shared" si="46"/>
        <v>animation</v>
      </c>
      <c r="S458" s="9">
        <f t="shared" si="43"/>
        <v>41569.165972222225</v>
      </c>
      <c r="T458" s="9">
        <f t="shared" si="44"/>
        <v>41547.694456018515</v>
      </c>
      <c r="U458" t="str" cm="1">
        <f t="array" ref="U458">_xlfn.IFS(D458&lt;1000,"Less than 1000",AND(D458&gt;=1000,D458&lt;=4999),"1000 to 4999",AND(D458&gt;=5000,D458&lt;=9999),"5000 to 9999",AND(D458&gt;=10000,D458&lt;=14999),"10000 to 14999",AND(D458&gt;=15000,D458&lt;=19999),"15000 to 19999",AND(D458&gt;=20000,D458&lt;=24999),"20000 to 24999",AND(D458&gt;=25000,D458&lt;=29999),"25000 to 29999",AND(D458&gt;=30000,D458&lt;=34999),"30000 to 34999",AND(D458&gt;=35000,D458&lt;=39999),"35000 to 39999",AND(D458&gt;=40000,D458&lt;=44999),"40000 to 44999",AND(D458&gt;=45000,D458&lt;=49999),"45000 to 49999",D458&gt;=50000,"Greater than or equal to 50000")</f>
        <v>5000 to 9999</v>
      </c>
      <c r="V458" t="str" cm="1">
        <f t="array" ref="V458">_xlfn.IFS(OR(F458="canceled",F458="failed"),"unsuccessful",F458="successful","successful",F458="live","live")</f>
        <v>unsuccessful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5">
        <f t="shared" si="47"/>
        <v>0</v>
      </c>
      <c r="Q459" t="str">
        <f t="shared" si="45"/>
        <v>film &amp; video</v>
      </c>
      <c r="R459" t="str">
        <f t="shared" si="46"/>
        <v>animation</v>
      </c>
      <c r="S459" s="9">
        <f t="shared" si="43"/>
        <v>41867.767500000002</v>
      </c>
      <c r="T459" s="9">
        <f t="shared" si="44"/>
        <v>41837.767500000002</v>
      </c>
      <c r="U459" t="str" cm="1">
        <f t="array" ref="U459">_xlfn.IFS(D459&lt;1000,"Less than 1000",AND(D459&gt;=1000,D459&lt;=4999),"1000 to 4999",AND(D459&gt;=5000,D459&lt;=9999),"5000 to 9999",AND(D459&gt;=10000,D459&lt;=14999),"10000 to 14999",AND(D459&gt;=15000,D459&lt;=19999),"15000 to 19999",AND(D459&gt;=20000,D459&lt;=24999),"20000 to 24999",AND(D459&gt;=25000,D459&lt;=29999),"25000 to 29999",AND(D459&gt;=30000,D459&lt;=34999),"30000 to 34999",AND(D459&gt;=35000,D459&lt;=39999),"35000 to 39999",AND(D459&gt;=40000,D459&lt;=44999),"40000 to 44999",AND(D459&gt;=45000,D459&lt;=49999),"45000 to 49999",D459&gt;=50000,"Greater than or equal to 50000")</f>
        <v>20000 to 24999</v>
      </c>
      <c r="V459" t="str" cm="1">
        <f t="array" ref="V459">_xlfn.IFS(OR(F459="canceled",F459="failed"),"unsuccessful",F459="successful","successful",F459="live","live")</f>
        <v>unsuccessful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8.2100000000000009</v>
      </c>
      <c r="P460" s="5">
        <f t="shared" si="47"/>
        <v>16.755102040816325</v>
      </c>
      <c r="Q460" t="str">
        <f t="shared" si="45"/>
        <v>film &amp; video</v>
      </c>
      <c r="R460" t="str">
        <f t="shared" si="46"/>
        <v>animation</v>
      </c>
      <c r="S460" s="9">
        <f t="shared" si="43"/>
        <v>41408.69976851852</v>
      </c>
      <c r="T460" s="9">
        <f t="shared" si="44"/>
        <v>41378.69976851852</v>
      </c>
      <c r="U460" t="str" cm="1">
        <f t="array" ref="U460">_xlfn.IFS(D460&lt;1000,"Less than 1000",AND(D460&gt;=1000,D460&lt;=4999),"1000 to 4999",AND(D460&gt;=5000,D460&lt;=9999),"5000 to 9999",AND(D460&gt;=10000,D460&lt;=14999),"10000 to 14999",AND(D460&gt;=15000,D460&lt;=19999),"15000 to 19999",AND(D460&gt;=20000,D460&lt;=24999),"20000 to 24999",AND(D460&gt;=25000,D460&lt;=29999),"25000 to 29999",AND(D460&gt;=30000,D460&lt;=34999),"30000 to 34999",AND(D460&gt;=35000,D460&lt;=39999),"35000 to 39999",AND(D460&gt;=40000,D460&lt;=44999),"40000 to 44999",AND(D460&gt;=45000,D460&lt;=49999),"45000 to 49999",D460&gt;=50000,"Greater than or equal to 50000")</f>
        <v>10000 to 14999</v>
      </c>
      <c r="V460" t="str" cm="1">
        <f t="array" ref="V460">_xlfn.IFS(OR(F460="canceled",F460="failed"),"unsuccessful",F460="successful","successful",F460="live","live")</f>
        <v>unsuccessful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6.4102564102564097E-2</v>
      </c>
      <c r="P461" s="5">
        <f t="shared" si="47"/>
        <v>25</v>
      </c>
      <c r="Q461" t="str">
        <f t="shared" si="45"/>
        <v>film &amp; video</v>
      </c>
      <c r="R461" t="str">
        <f t="shared" si="46"/>
        <v>animation</v>
      </c>
      <c r="S461" s="9">
        <f t="shared" si="43"/>
        <v>40860.682025462964</v>
      </c>
      <c r="T461" s="9">
        <f t="shared" si="44"/>
        <v>40800.6403587963</v>
      </c>
      <c r="U461" t="str" cm="1">
        <f t="array" ref="U461">_xlfn.IFS(D461&lt;1000,"Less than 1000",AND(D461&gt;=1000,D461&lt;=4999),"1000 to 4999",AND(D461&gt;=5000,D461&lt;=9999),"5000 to 9999",AND(D461&gt;=10000,D461&lt;=14999),"10000 to 14999",AND(D461&gt;=15000,D461&lt;=19999),"15000 to 19999",AND(D461&gt;=20000,D461&lt;=24999),"20000 to 24999",AND(D461&gt;=25000,D461&lt;=29999),"25000 to 29999",AND(D461&gt;=30000,D461&lt;=34999),"30000 to 34999",AND(D461&gt;=35000,D461&lt;=39999),"35000 to 39999",AND(D461&gt;=40000,D461&lt;=44999),"40000 to 44999",AND(D461&gt;=45000,D461&lt;=49999),"45000 to 49999",D461&gt;=50000,"Greater than or equal to 50000")</f>
        <v>35000 to 39999</v>
      </c>
      <c r="V461" t="str" cm="1">
        <f t="array" ref="V461">_xlfn.IFS(OR(F461="canceled",F461="failed"),"unsuccessful",F461="successful","successful",F461="live","live")</f>
        <v>unsuccessful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0.29411764705882354</v>
      </c>
      <c r="P462" s="5">
        <f t="shared" si="47"/>
        <v>12.5</v>
      </c>
      <c r="Q462" t="str">
        <f t="shared" si="45"/>
        <v>film &amp; video</v>
      </c>
      <c r="R462" t="str">
        <f t="shared" si="46"/>
        <v>animation</v>
      </c>
      <c r="S462" s="9">
        <f t="shared" si="43"/>
        <v>41791.166666666664</v>
      </c>
      <c r="T462" s="9">
        <f t="shared" si="44"/>
        <v>41759.542534722219</v>
      </c>
      <c r="U462" t="str" cm="1">
        <f t="array" ref="U462">_xlfn.IFS(D462&lt;1000,"Less than 1000",AND(D462&gt;=1000,D462&lt;=4999),"1000 to 4999",AND(D462&gt;=5000,D462&lt;=9999),"5000 to 9999",AND(D462&gt;=10000,D462&lt;=14999),"10000 to 14999",AND(D462&gt;=15000,D462&lt;=19999),"15000 to 19999",AND(D462&gt;=20000,D462&lt;=24999),"20000 to 24999",AND(D462&gt;=25000,D462&lt;=29999),"25000 to 29999",AND(D462&gt;=30000,D462&lt;=34999),"30000 to 34999",AND(D462&gt;=35000,D462&lt;=39999),"35000 to 39999",AND(D462&gt;=40000,D462&lt;=44999),"40000 to 44999",AND(D462&gt;=45000,D462&lt;=49999),"45000 to 49999",D462&gt;=50000,"Greater than or equal to 50000")</f>
        <v>5000 to 9999</v>
      </c>
      <c r="V462" t="str" cm="1">
        <f t="array" ref="V462">_xlfn.IFS(OR(F462="canceled",F462="failed"),"unsuccessful",F462="successful","successful",F462="live","live")</f>
        <v>unsuccessful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5">
        <f t="shared" si="47"/>
        <v>0</v>
      </c>
      <c r="Q463" t="str">
        <f t="shared" si="45"/>
        <v>film &amp; video</v>
      </c>
      <c r="R463" t="str">
        <f t="shared" si="46"/>
        <v>animation</v>
      </c>
      <c r="S463" s="9">
        <f t="shared" si="43"/>
        <v>41427.84684027778</v>
      </c>
      <c r="T463" s="9">
        <f t="shared" si="44"/>
        <v>41407.84684027778</v>
      </c>
      <c r="U463" t="str" cm="1">
        <f t="array" ref="U463">_xlfn.IFS(D463&lt;1000,"Less than 1000",AND(D463&gt;=1000,D463&lt;=4999),"1000 to 4999",AND(D463&gt;=5000,D463&lt;=9999),"5000 to 9999",AND(D463&gt;=10000,D463&lt;=14999),"10000 to 14999",AND(D463&gt;=15000,D463&lt;=19999),"15000 to 19999",AND(D463&gt;=20000,D463&lt;=24999),"20000 to 24999",AND(D463&gt;=25000,D463&lt;=29999),"25000 to 29999",AND(D463&gt;=30000,D463&lt;=34999),"30000 to 34999",AND(D463&gt;=35000,D463&lt;=39999),"35000 to 39999",AND(D463&gt;=40000,D463&lt;=44999),"40000 to 44999",AND(D463&gt;=45000,D463&lt;=49999),"45000 to 49999",D463&gt;=50000,"Greater than or equal to 50000")</f>
        <v>Less than 1000</v>
      </c>
      <c r="V463" t="str" cm="1">
        <f t="array" ref="V463">_xlfn.IFS(OR(F463="canceled",F463="failed"),"unsuccessful",F463="successful","successful",F463="live","live")</f>
        <v>unsuccessful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5">
        <f t="shared" si="47"/>
        <v>0</v>
      </c>
      <c r="Q464" t="str">
        <f t="shared" si="45"/>
        <v>film &amp; video</v>
      </c>
      <c r="R464" t="str">
        <f t="shared" si="46"/>
        <v>animation</v>
      </c>
      <c r="S464" s="9">
        <f t="shared" si="43"/>
        <v>40765.126631944448</v>
      </c>
      <c r="T464" s="9">
        <f t="shared" si="44"/>
        <v>40705.126631944448</v>
      </c>
      <c r="U464" t="str" cm="1">
        <f t="array" ref="U464">_xlfn.IFS(D464&lt;1000,"Less than 1000",AND(D464&gt;=1000,D464&lt;=4999),"1000 to 4999",AND(D464&gt;=5000,D464&lt;=9999),"5000 to 9999",AND(D464&gt;=10000,D464&lt;=14999),"10000 to 14999",AND(D464&gt;=15000,D464&lt;=19999),"15000 to 19999",AND(D464&gt;=20000,D464&lt;=24999),"20000 to 24999",AND(D464&gt;=25000,D464&lt;=29999),"25000 to 29999",AND(D464&gt;=30000,D464&lt;=34999),"30000 to 34999",AND(D464&gt;=35000,D464&lt;=39999),"35000 to 39999",AND(D464&gt;=40000,D464&lt;=44999),"40000 to 44999",AND(D464&gt;=45000,D464&lt;=49999),"45000 to 49999",D464&gt;=50000,"Greater than or equal to 50000")</f>
        <v>Greater than or equal to 50000</v>
      </c>
      <c r="V464" t="str" cm="1">
        <f t="array" ref="V464">_xlfn.IFS(OR(F464="canceled",F464="failed"),"unsuccessful",F464="successful","successful",F464="live","live")</f>
        <v>unsuccessful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2.2727272727272729</v>
      </c>
      <c r="P465" s="5">
        <f t="shared" si="47"/>
        <v>113.63636363636364</v>
      </c>
      <c r="Q465" t="str">
        <f t="shared" si="45"/>
        <v>film &amp; video</v>
      </c>
      <c r="R465" t="str">
        <f t="shared" si="46"/>
        <v>animation</v>
      </c>
      <c r="S465" s="9">
        <f t="shared" si="43"/>
        <v>40810.710104166668</v>
      </c>
      <c r="T465" s="9">
        <f t="shared" si="44"/>
        <v>40750.710104166668</v>
      </c>
      <c r="U465" t="str" cm="1">
        <f t="array" ref="U465">_xlfn.IFS(D465&lt;1000,"Less than 1000",AND(D465&gt;=1000,D465&lt;=4999),"1000 to 4999",AND(D465&gt;=5000,D465&lt;=9999),"5000 to 9999",AND(D465&gt;=10000,D465&lt;=14999),"10000 to 14999",AND(D465&gt;=15000,D465&lt;=19999),"15000 to 19999",AND(D465&gt;=20000,D465&lt;=24999),"20000 to 24999",AND(D465&gt;=25000,D465&lt;=29999),"25000 to 29999",AND(D465&gt;=30000,D465&lt;=34999),"30000 to 34999",AND(D465&gt;=35000,D465&lt;=39999),"35000 to 39999",AND(D465&gt;=40000,D465&lt;=44999),"40000 to 44999",AND(D465&gt;=45000,D465&lt;=49999),"45000 to 49999",D465&gt;=50000,"Greater than or equal to 50000")</f>
        <v>Greater than or equal to 50000</v>
      </c>
      <c r="V465" t="str" cm="1">
        <f t="array" ref="V465">_xlfn.IFS(OR(F465="canceled",F465="failed"),"unsuccessful",F465="successful","successful",F465="live","live")</f>
        <v>unsuccessful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9.9009900990099015E-2</v>
      </c>
      <c r="P466" s="5">
        <f t="shared" si="47"/>
        <v>1</v>
      </c>
      <c r="Q466" t="str">
        <f t="shared" si="45"/>
        <v>film &amp; video</v>
      </c>
      <c r="R466" t="str">
        <f t="shared" si="46"/>
        <v>animation</v>
      </c>
      <c r="S466" s="9">
        <f t="shared" si="43"/>
        <v>42508.848784722228</v>
      </c>
      <c r="T466" s="9">
        <f t="shared" si="44"/>
        <v>42488.848784722228</v>
      </c>
      <c r="U466" t="str" cm="1">
        <f t="array" ref="U466">_xlfn.IFS(D466&lt;1000,"Less than 1000",AND(D466&gt;=1000,D466&lt;=4999),"1000 to 4999",AND(D466&gt;=5000,D466&lt;=9999),"5000 to 9999",AND(D466&gt;=10000,D466&lt;=14999),"10000 to 14999",AND(D466&gt;=15000,D466&lt;=19999),"15000 to 19999",AND(D466&gt;=20000,D466&lt;=24999),"20000 to 24999",AND(D466&gt;=25000,D466&lt;=29999),"25000 to 29999",AND(D466&gt;=30000,D466&lt;=34999),"30000 to 34999",AND(D466&gt;=35000,D466&lt;=39999),"35000 to 39999",AND(D466&gt;=40000,D466&lt;=44999),"40000 to 44999",AND(D466&gt;=45000,D466&lt;=49999),"45000 to 49999",D466&gt;=50000,"Greater than or equal to 50000")</f>
        <v>1000 to 4999</v>
      </c>
      <c r="V466" t="str" cm="1">
        <f t="array" ref="V466">_xlfn.IFS(OR(F466="canceled",F466="failed"),"unsuccessful",F466="successful","successful",F466="live","live")</f>
        <v>unsuccessful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26.953125</v>
      </c>
      <c r="P467" s="5">
        <f t="shared" si="47"/>
        <v>17.25</v>
      </c>
      <c r="Q467" t="str">
        <f t="shared" si="45"/>
        <v>film &amp; video</v>
      </c>
      <c r="R467" t="str">
        <f t="shared" si="46"/>
        <v>animation</v>
      </c>
      <c r="S467" s="9">
        <f t="shared" si="43"/>
        <v>41817.120069444441</v>
      </c>
      <c r="T467" s="9">
        <f t="shared" si="44"/>
        <v>41801.120069444441</v>
      </c>
      <c r="U467" t="str" cm="1">
        <f t="array" ref="U467">_xlfn.IFS(D467&lt;1000,"Less than 1000",AND(D467&gt;=1000,D467&lt;=4999),"1000 to 4999",AND(D467&gt;=5000,D467&lt;=9999),"5000 to 9999",AND(D467&gt;=10000,D467&lt;=14999),"10000 to 14999",AND(D467&gt;=15000,D467&lt;=19999),"15000 to 19999",AND(D467&gt;=20000,D467&lt;=24999),"20000 to 24999",AND(D467&gt;=25000,D467&lt;=29999),"25000 to 29999",AND(D467&gt;=30000,D467&lt;=34999),"30000 to 34999",AND(D467&gt;=35000,D467&lt;=39999),"35000 to 39999",AND(D467&gt;=40000,D467&lt;=44999),"40000 to 44999",AND(D467&gt;=45000,D467&lt;=49999),"45000 to 49999",D467&gt;=50000,"Greater than or equal to 50000")</f>
        <v>Less than 1000</v>
      </c>
      <c r="V467" t="str" cm="1">
        <f t="array" ref="V467">_xlfn.IFS(OR(F467="canceled",F467="failed"),"unsuccessful",F467="successful","successful",F467="live","live")</f>
        <v>unsuccessful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0.76</v>
      </c>
      <c r="P468" s="5">
        <f t="shared" si="47"/>
        <v>15.2</v>
      </c>
      <c r="Q468" t="str">
        <f t="shared" si="45"/>
        <v>film &amp; video</v>
      </c>
      <c r="R468" t="str">
        <f t="shared" si="46"/>
        <v>animation</v>
      </c>
      <c r="S468" s="9">
        <f t="shared" si="43"/>
        <v>41159.942870370374</v>
      </c>
      <c r="T468" s="9">
        <f t="shared" si="44"/>
        <v>41129.942870370374</v>
      </c>
      <c r="U468" t="str" cm="1">
        <f t="array" ref="U468">_xlfn.IFS(D468&lt;1000,"Less than 1000",AND(D468&gt;=1000,D468&lt;=4999),"1000 to 4999",AND(D468&gt;=5000,D468&lt;=9999),"5000 to 9999",AND(D468&gt;=10000,D468&lt;=14999),"10000 to 14999",AND(D468&gt;=15000,D468&lt;=19999),"15000 to 19999",AND(D468&gt;=20000,D468&lt;=24999),"20000 to 24999",AND(D468&gt;=25000,D468&lt;=29999),"25000 to 29999",AND(D468&gt;=30000,D468&lt;=34999),"30000 to 34999",AND(D468&gt;=35000,D468&lt;=39999),"35000 to 39999",AND(D468&gt;=40000,D468&lt;=44999),"40000 to 44999",AND(D468&gt;=45000,D468&lt;=49999),"45000 to 49999",D468&gt;=50000,"Greater than or equal to 50000")</f>
        <v>10000 to 14999</v>
      </c>
      <c r="V468" t="str" cm="1">
        <f t="array" ref="V468">_xlfn.IFS(OR(F468="canceled",F468="failed"),"unsuccessful",F468="successful","successful",F468="live","live")</f>
        <v>unsuccessful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21.574999999999999</v>
      </c>
      <c r="P469" s="5">
        <f t="shared" si="47"/>
        <v>110.64102564102564</v>
      </c>
      <c r="Q469" t="str">
        <f t="shared" si="45"/>
        <v>film &amp; video</v>
      </c>
      <c r="R469" t="str">
        <f t="shared" si="46"/>
        <v>animation</v>
      </c>
      <c r="S469" s="9">
        <f t="shared" si="43"/>
        <v>41180.679791666669</v>
      </c>
      <c r="T469" s="9">
        <f t="shared" si="44"/>
        <v>41135.679791666669</v>
      </c>
      <c r="U469" t="str" cm="1">
        <f t="array" ref="U469">_xlfn.IFS(D469&lt;1000,"Less than 1000",AND(D469&gt;=1000,D469&lt;=4999),"1000 to 4999",AND(D469&gt;=5000,D469&lt;=9999),"5000 to 9999",AND(D469&gt;=10000,D469&lt;=14999),"10000 to 14999",AND(D469&gt;=15000,D469&lt;=19999),"15000 to 19999",AND(D469&gt;=20000,D469&lt;=24999),"20000 to 24999",AND(D469&gt;=25000,D469&lt;=29999),"25000 to 29999",AND(D469&gt;=30000,D469&lt;=34999),"30000 to 34999",AND(D469&gt;=35000,D469&lt;=39999),"35000 to 39999",AND(D469&gt;=40000,D469&lt;=44999),"40000 to 44999",AND(D469&gt;=45000,D469&lt;=49999),"45000 to 49999",D469&gt;=50000,"Greater than or equal to 50000")</f>
        <v>20000 to 24999</v>
      </c>
      <c r="V469" t="str" cm="1">
        <f t="array" ref="V469">_xlfn.IFS(OR(F469="canceled",F469="failed"),"unsuccessful",F469="successful","successful",F469="live","live")</f>
        <v>unsuccessful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5">
        <f t="shared" si="47"/>
        <v>0</v>
      </c>
      <c r="Q470" t="str">
        <f t="shared" si="45"/>
        <v>film &amp; video</v>
      </c>
      <c r="R470" t="str">
        <f t="shared" si="46"/>
        <v>animation</v>
      </c>
      <c r="S470" s="9">
        <f t="shared" si="43"/>
        <v>41101.160474537035</v>
      </c>
      <c r="T470" s="9">
        <f t="shared" si="44"/>
        <v>41041.167627314811</v>
      </c>
      <c r="U470" t="str" cm="1">
        <f t="array" ref="U470">_xlfn.IFS(D470&lt;1000,"Less than 1000",AND(D470&gt;=1000,D470&lt;=4999),"1000 to 4999",AND(D470&gt;=5000,D470&lt;=9999),"5000 to 9999",AND(D470&gt;=10000,D470&lt;=14999),"10000 to 14999",AND(D470&gt;=15000,D470&lt;=19999),"15000 to 19999",AND(D470&gt;=20000,D470&lt;=24999),"20000 to 24999",AND(D470&gt;=25000,D470&lt;=29999),"25000 to 29999",AND(D470&gt;=30000,D470&lt;=34999),"30000 to 34999",AND(D470&gt;=35000,D470&lt;=39999),"35000 to 39999",AND(D470&gt;=40000,D470&lt;=44999),"40000 to 44999",AND(D470&gt;=45000,D470&lt;=49999),"45000 to 49999",D470&gt;=50000,"Greater than or equal to 50000")</f>
        <v>5000 to 9999</v>
      </c>
      <c r="V470" t="str" cm="1">
        <f t="array" ref="V470">_xlfn.IFS(OR(F470="canceled",F470="failed"),"unsuccessful",F470="successful","successful",F470="live","live")</f>
        <v>unsuccessful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5">
        <f t="shared" si="47"/>
        <v>0</v>
      </c>
      <c r="Q471" t="str">
        <f t="shared" si="45"/>
        <v>film &amp; video</v>
      </c>
      <c r="R471" t="str">
        <f t="shared" si="46"/>
        <v>animation</v>
      </c>
      <c r="S471" s="9">
        <f t="shared" si="43"/>
        <v>41887.989861111113</v>
      </c>
      <c r="T471" s="9">
        <f t="shared" si="44"/>
        <v>41827.989861111113</v>
      </c>
      <c r="U471" t="str" cm="1">
        <f t="array" ref="U471">_xlfn.IFS(D471&lt;1000,"Less than 1000",AND(D471&gt;=1000,D471&lt;=4999),"1000 to 4999",AND(D471&gt;=5000,D471&lt;=9999),"5000 to 9999",AND(D471&gt;=10000,D471&lt;=14999),"10000 to 14999",AND(D471&gt;=15000,D471&lt;=19999),"15000 to 19999",AND(D471&gt;=20000,D471&lt;=24999),"20000 to 24999",AND(D471&gt;=25000,D471&lt;=29999),"25000 to 29999",AND(D471&gt;=30000,D471&lt;=34999),"30000 to 34999",AND(D471&gt;=35000,D471&lt;=39999),"35000 to 39999",AND(D471&gt;=40000,D471&lt;=44999),"40000 to 44999",AND(D471&gt;=45000,D471&lt;=49999),"45000 to 49999",D471&gt;=50000,"Greater than or equal to 50000")</f>
        <v>5000 to 9999</v>
      </c>
      <c r="V471" t="str" cm="1">
        <f t="array" ref="V471">_xlfn.IFS(OR(F471="canceled",F471="failed"),"unsuccessful",F471="successful","successful",F471="live","live")</f>
        <v>unsuccessful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</v>
      </c>
      <c r="P472" s="5">
        <f t="shared" si="47"/>
        <v>25.5</v>
      </c>
      <c r="Q472" t="str">
        <f t="shared" si="45"/>
        <v>film &amp; video</v>
      </c>
      <c r="R472" t="str">
        <f t="shared" si="46"/>
        <v>animation</v>
      </c>
      <c r="S472" s="9">
        <f t="shared" si="43"/>
        <v>41655.166666666664</v>
      </c>
      <c r="T472" s="9">
        <f t="shared" si="44"/>
        <v>41605.167696759258</v>
      </c>
      <c r="U472" t="str" cm="1">
        <f t="array" ref="U472">_xlfn.IFS(D472&lt;1000,"Less than 1000",AND(D472&gt;=1000,D472&lt;=4999),"1000 to 4999",AND(D472&gt;=5000,D472&lt;=9999),"5000 to 9999",AND(D472&gt;=10000,D472&lt;=14999),"10000 to 14999",AND(D472&gt;=15000,D472&lt;=19999),"15000 to 19999",AND(D472&gt;=20000,D472&lt;=24999),"20000 to 24999",AND(D472&gt;=25000,D472&lt;=29999),"25000 to 29999",AND(D472&gt;=30000,D472&lt;=34999),"30000 to 34999",AND(D472&gt;=35000,D472&lt;=39999),"35000 to 39999",AND(D472&gt;=40000,D472&lt;=44999),"40000 to 44999",AND(D472&gt;=45000,D472&lt;=49999),"45000 to 49999",D472&gt;=50000,"Greater than or equal to 50000")</f>
        <v>5000 to 9999</v>
      </c>
      <c r="V472" t="str" cm="1">
        <f t="array" ref="V472">_xlfn.IFS(OR(F472="canceled",F472="failed"),"unsuccessful",F472="successful","successful",F472="live","live")</f>
        <v>unsuccessful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11.892727272727273</v>
      </c>
      <c r="P473" s="5">
        <f t="shared" si="47"/>
        <v>38.476470588235294</v>
      </c>
      <c r="Q473" t="str">
        <f t="shared" si="45"/>
        <v>film &amp; video</v>
      </c>
      <c r="R473" t="str">
        <f t="shared" si="46"/>
        <v>animation</v>
      </c>
      <c r="S473" s="9">
        <f t="shared" si="43"/>
        <v>41748.680312500001</v>
      </c>
      <c r="T473" s="9">
        <f t="shared" si="44"/>
        <v>41703.721979166665</v>
      </c>
      <c r="U473" t="str" cm="1">
        <f t="array" ref="U473">_xlfn.IFS(D473&lt;1000,"Less than 1000",AND(D473&gt;=1000,D473&lt;=4999),"1000 to 4999",AND(D473&gt;=5000,D473&lt;=9999),"5000 to 9999",AND(D473&gt;=10000,D473&lt;=14999),"10000 to 14999",AND(D473&gt;=15000,D473&lt;=19999),"15000 to 19999",AND(D473&gt;=20000,D473&lt;=24999),"20000 to 24999",AND(D473&gt;=25000,D473&lt;=29999),"25000 to 29999",AND(D473&gt;=30000,D473&lt;=34999),"30000 to 34999",AND(D473&gt;=35000,D473&lt;=39999),"35000 to 39999",AND(D473&gt;=40000,D473&lt;=44999),"40000 to 44999",AND(D473&gt;=45000,D473&lt;=49999),"45000 to 49999",D473&gt;=50000,"Greater than or equal to 50000")</f>
        <v>Greater than or equal to 50000</v>
      </c>
      <c r="V473" t="str" cm="1">
        <f t="array" ref="V473">_xlfn.IFS(OR(F473="canceled",F473="failed"),"unsuccessful",F473="successful","successful",F473="live","live")</f>
        <v>unsuccessful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17.625</v>
      </c>
      <c r="P474" s="5">
        <f t="shared" si="47"/>
        <v>28.2</v>
      </c>
      <c r="Q474" t="str">
        <f t="shared" si="45"/>
        <v>film &amp; video</v>
      </c>
      <c r="R474" t="str">
        <f t="shared" si="46"/>
        <v>animation</v>
      </c>
      <c r="S474" s="9">
        <f t="shared" si="43"/>
        <v>41874.922662037039</v>
      </c>
      <c r="T474" s="9">
        <f t="shared" si="44"/>
        <v>41844.922662037039</v>
      </c>
      <c r="U474" t="str" cm="1">
        <f t="array" ref="U474">_xlfn.IFS(D474&lt;1000,"Less than 1000",AND(D474&gt;=1000,D474&lt;=4999),"1000 to 4999",AND(D474&gt;=5000,D474&lt;=9999),"5000 to 9999",AND(D474&gt;=10000,D474&lt;=14999),"10000 to 14999",AND(D474&gt;=15000,D474&lt;=19999),"15000 to 19999",AND(D474&gt;=20000,D474&lt;=24999),"20000 to 24999",AND(D474&gt;=25000,D474&lt;=29999),"25000 to 29999",AND(D474&gt;=30000,D474&lt;=34999),"30000 to 34999",AND(D474&gt;=35000,D474&lt;=39999),"35000 to 39999",AND(D474&gt;=40000,D474&lt;=44999),"40000 to 44999",AND(D474&gt;=45000,D474&lt;=49999),"45000 to 49999",D474&gt;=50000,"Greater than or equal to 50000")</f>
        <v>Less than 1000</v>
      </c>
      <c r="V474" t="str" cm="1">
        <f t="array" ref="V474">_xlfn.IFS(OR(F474="canceled",F474="failed"),"unsuccessful",F474="successful","successful",F474="live","live")</f>
        <v>unsuccessful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</v>
      </c>
      <c r="P475" s="5">
        <f t="shared" si="47"/>
        <v>61.5</v>
      </c>
      <c r="Q475" t="str">
        <f t="shared" si="45"/>
        <v>film &amp; video</v>
      </c>
      <c r="R475" t="str">
        <f t="shared" si="46"/>
        <v>animation</v>
      </c>
      <c r="S475" s="9">
        <f t="shared" si="43"/>
        <v>41899.698136574072</v>
      </c>
      <c r="T475" s="9">
        <f t="shared" si="44"/>
        <v>41869.698136574072</v>
      </c>
      <c r="U475" t="str" cm="1">
        <f t="array" ref="U475">_xlfn.IFS(D475&lt;1000,"Less than 1000",AND(D475&gt;=1000,D475&lt;=4999),"1000 to 4999",AND(D475&gt;=5000,D475&lt;=9999),"5000 to 9999",AND(D475&gt;=10000,D475&lt;=14999),"10000 to 14999",AND(D475&gt;=15000,D475&lt;=19999),"15000 to 19999",AND(D475&gt;=20000,D475&lt;=24999),"20000 to 24999",AND(D475&gt;=25000,D475&lt;=29999),"25000 to 29999",AND(D475&gt;=30000,D475&lt;=34999),"30000 to 34999",AND(D475&gt;=35000,D475&lt;=39999),"35000 to 39999",AND(D475&gt;=40000,D475&lt;=44999),"40000 to 44999",AND(D475&gt;=45000,D475&lt;=49999),"45000 to 49999",D475&gt;=50000,"Greater than or equal to 50000")</f>
        <v>30000 to 34999</v>
      </c>
      <c r="V475" t="str" cm="1">
        <f t="array" ref="V475">_xlfn.IFS(OR(F475="canceled",F475="failed"),"unsuccessful",F475="successful","successful",F475="live","live")</f>
        <v>unsuccessful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3.0303030303030304E-2</v>
      </c>
      <c r="P476" s="5">
        <f t="shared" si="47"/>
        <v>1</v>
      </c>
      <c r="Q476" t="str">
        <f t="shared" si="45"/>
        <v>film &amp; video</v>
      </c>
      <c r="R476" t="str">
        <f t="shared" si="46"/>
        <v>animation</v>
      </c>
      <c r="S476" s="9">
        <f t="shared" si="43"/>
        <v>42783.329039351855</v>
      </c>
      <c r="T476" s="9">
        <f t="shared" si="44"/>
        <v>42753.329039351855</v>
      </c>
      <c r="U476" t="str" cm="1">
        <f t="array" ref="U476">_xlfn.IFS(D476&lt;1000,"Less than 1000",AND(D476&gt;=1000,D476&lt;=4999),"1000 to 4999",AND(D476&gt;=5000,D476&lt;=9999),"5000 to 9999",AND(D476&gt;=10000,D476&lt;=14999),"10000 to 14999",AND(D476&gt;=15000,D476&lt;=19999),"15000 to 19999",AND(D476&gt;=20000,D476&lt;=24999),"20000 to 24999",AND(D476&gt;=25000,D476&lt;=29999),"25000 to 29999",AND(D476&gt;=30000,D476&lt;=34999),"30000 to 34999",AND(D476&gt;=35000,D476&lt;=39999),"35000 to 39999",AND(D476&gt;=40000,D476&lt;=44999),"40000 to 44999",AND(D476&gt;=45000,D476&lt;=49999),"45000 to 49999",D476&gt;=50000,"Greater than or equal to 50000")</f>
        <v>1000 to 4999</v>
      </c>
      <c r="V476" t="str" cm="1">
        <f t="array" ref="V476">_xlfn.IFS(OR(F476="canceled",F476="failed"),"unsuccessful",F476="successful","successful",F476="live","live")</f>
        <v>unsuccessful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5">
        <f t="shared" si="47"/>
        <v>0</v>
      </c>
      <c r="Q477" t="str">
        <f t="shared" si="45"/>
        <v>film &amp; video</v>
      </c>
      <c r="R477" t="str">
        <f t="shared" si="46"/>
        <v>animation</v>
      </c>
      <c r="S477" s="9">
        <f t="shared" si="43"/>
        <v>42130.086145833338</v>
      </c>
      <c r="T477" s="9">
        <f t="shared" si="44"/>
        <v>42100.086145833338</v>
      </c>
      <c r="U477" t="str" cm="1">
        <f t="array" ref="U477">_xlfn.IFS(D477&lt;1000,"Less than 1000",AND(D477&gt;=1000,D477&lt;=4999),"1000 to 4999",AND(D477&gt;=5000,D477&lt;=9999),"5000 to 9999",AND(D477&gt;=10000,D477&lt;=14999),"10000 to 14999",AND(D477&gt;=15000,D477&lt;=19999),"15000 to 19999",AND(D477&gt;=20000,D477&lt;=24999),"20000 to 24999",AND(D477&gt;=25000,D477&lt;=29999),"25000 to 29999",AND(D477&gt;=30000,D477&lt;=34999),"30000 to 34999",AND(D477&gt;=35000,D477&lt;=39999),"35000 to 39999",AND(D477&gt;=40000,D477&lt;=44999),"40000 to 44999",AND(D477&gt;=45000,D477&lt;=49999),"45000 to 49999",D477&gt;=50000,"Greater than or equal to 50000")</f>
        <v>1000 to 4999</v>
      </c>
      <c r="V477" t="str" cm="1">
        <f t="array" ref="V477">_xlfn.IFS(OR(F477="canceled",F477="failed"),"unsuccessful",F477="successful","successful",F477="live","live")</f>
        <v>unsuccessful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2.230268181818182</v>
      </c>
      <c r="P478" s="5">
        <f t="shared" si="47"/>
        <v>39.569274193548388</v>
      </c>
      <c r="Q478" t="str">
        <f t="shared" si="45"/>
        <v>film &amp; video</v>
      </c>
      <c r="R478" t="str">
        <f t="shared" si="46"/>
        <v>animation</v>
      </c>
      <c r="S478" s="9">
        <f t="shared" si="43"/>
        <v>41793.165972222225</v>
      </c>
      <c r="T478" s="9">
        <f t="shared" si="44"/>
        <v>41757.975011574075</v>
      </c>
      <c r="U478" t="str" cm="1">
        <f t="array" ref="U478">_xlfn.IFS(D478&lt;1000,"Less than 1000",AND(D478&gt;=1000,D478&lt;=4999),"1000 to 4999",AND(D478&gt;=5000,D478&lt;=9999),"5000 to 9999",AND(D478&gt;=10000,D478&lt;=14999),"10000 to 14999",AND(D478&gt;=15000,D478&lt;=19999),"15000 to 19999",AND(D478&gt;=20000,D478&lt;=24999),"20000 to 24999",AND(D478&gt;=25000,D478&lt;=29999),"25000 to 29999",AND(D478&gt;=30000,D478&lt;=34999),"30000 to 34999",AND(D478&gt;=35000,D478&lt;=39999),"35000 to 39999",AND(D478&gt;=40000,D478&lt;=44999),"40000 to 44999",AND(D478&gt;=45000,D478&lt;=49999),"45000 to 49999",D478&gt;=50000,"Greater than or equal to 50000")</f>
        <v>Greater than or equal to 50000</v>
      </c>
      <c r="V478" t="str" cm="1">
        <f t="array" ref="V478">_xlfn.IFS(OR(F478="canceled",F478="failed"),"unsuccessful",F478="successful","successful",F478="live","live")</f>
        <v>unsuccessful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5">
        <f t="shared" si="47"/>
        <v>0</v>
      </c>
      <c r="Q479" t="str">
        <f t="shared" si="45"/>
        <v>film &amp; video</v>
      </c>
      <c r="R479" t="str">
        <f t="shared" si="46"/>
        <v>animation</v>
      </c>
      <c r="S479" s="9">
        <f t="shared" si="43"/>
        <v>41047.83488425926</v>
      </c>
      <c r="T479" s="9">
        <f t="shared" si="44"/>
        <v>40987.83488425926</v>
      </c>
      <c r="U479" t="str" cm="1">
        <f t="array" ref="U479">_xlfn.IFS(D479&lt;1000,"Less than 1000",AND(D479&gt;=1000,D479&lt;=4999),"1000 to 4999",AND(D479&gt;=5000,D479&lt;=9999),"5000 to 9999",AND(D479&gt;=10000,D479&lt;=14999),"10000 to 14999",AND(D479&gt;=15000,D479&lt;=19999),"15000 to 19999",AND(D479&gt;=20000,D479&lt;=24999),"20000 to 24999",AND(D479&gt;=25000,D479&lt;=29999),"25000 to 29999",AND(D479&gt;=30000,D479&lt;=34999),"30000 to 34999",AND(D479&gt;=35000,D479&lt;=39999),"35000 to 39999",AND(D479&gt;=40000,D479&lt;=44999),"40000 to 44999",AND(D479&gt;=45000,D479&lt;=49999),"45000 to 49999",D479&gt;=50000,"Greater than or equal to 50000")</f>
        <v>1000 to 4999</v>
      </c>
      <c r="V479" t="str" cm="1">
        <f t="array" ref="V479">_xlfn.IFS(OR(F479="canceled",F479="failed"),"unsuccessful",F479="successful","successful",F479="live","live")</f>
        <v>unsuccessful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5">
        <f t="shared" si="47"/>
        <v>0</v>
      </c>
      <c r="Q480" t="str">
        <f t="shared" si="45"/>
        <v>film &amp; video</v>
      </c>
      <c r="R480" t="str">
        <f t="shared" si="46"/>
        <v>animation</v>
      </c>
      <c r="S480" s="9">
        <f t="shared" si="43"/>
        <v>42095.869317129633</v>
      </c>
      <c r="T480" s="9">
        <f t="shared" si="44"/>
        <v>42065.910983796297</v>
      </c>
      <c r="U480" t="str" cm="1">
        <f t="array" ref="U480">_xlfn.IFS(D480&lt;1000,"Less than 1000",AND(D480&gt;=1000,D480&lt;=4999),"1000 to 4999",AND(D480&gt;=5000,D480&lt;=9999),"5000 to 9999",AND(D480&gt;=10000,D480&lt;=14999),"10000 to 14999",AND(D480&gt;=15000,D480&lt;=19999),"15000 to 19999",AND(D480&gt;=20000,D480&lt;=24999),"20000 to 24999",AND(D480&gt;=25000,D480&lt;=29999),"25000 to 29999",AND(D480&gt;=30000,D480&lt;=34999),"30000 to 34999",AND(D480&gt;=35000,D480&lt;=39999),"35000 to 39999",AND(D480&gt;=40000,D480&lt;=44999),"40000 to 44999",AND(D480&gt;=45000,D480&lt;=49999),"45000 to 49999",D480&gt;=50000,"Greater than or equal to 50000")</f>
        <v>10000 to 14999</v>
      </c>
      <c r="V480" t="str" cm="1">
        <f t="array" ref="V480">_xlfn.IFS(OR(F480="canceled",F480="failed"),"unsuccessful",F480="successful","successful",F480="live","live")</f>
        <v>unsuccessful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32.56</v>
      </c>
      <c r="P481" s="5">
        <f t="shared" si="47"/>
        <v>88.8</v>
      </c>
      <c r="Q481" t="str">
        <f t="shared" si="45"/>
        <v>film &amp; video</v>
      </c>
      <c r="R481" t="str">
        <f t="shared" si="46"/>
        <v>animation</v>
      </c>
      <c r="S481" s="9">
        <f t="shared" si="43"/>
        <v>41964.449479166666</v>
      </c>
      <c r="T481" s="9">
        <f t="shared" si="44"/>
        <v>41904.407812500001</v>
      </c>
      <c r="U481" t="str" cm="1">
        <f t="array" ref="U481">_xlfn.IFS(D481&lt;1000,"Less than 1000",AND(D481&gt;=1000,D481&lt;=4999),"1000 to 4999",AND(D481&gt;=5000,D481&lt;=9999),"5000 to 9999",AND(D481&gt;=10000,D481&lt;=14999),"10000 to 14999",AND(D481&gt;=15000,D481&lt;=19999),"15000 to 19999",AND(D481&gt;=20000,D481&lt;=24999),"20000 to 24999",AND(D481&gt;=25000,D481&lt;=29999),"25000 to 29999",AND(D481&gt;=30000,D481&lt;=34999),"30000 to 34999",AND(D481&gt;=35000,D481&lt;=39999),"35000 to 39999",AND(D481&gt;=40000,D481&lt;=44999),"40000 to 44999",AND(D481&gt;=45000,D481&lt;=49999),"45000 to 49999",D481&gt;=50000,"Greater than or equal to 50000")</f>
        <v>15000 to 19999</v>
      </c>
      <c r="V481" t="str" cm="1">
        <f t="array" ref="V481">_xlfn.IFS(OR(F481="canceled",F481="failed"),"unsuccessful",F481="successful","successful",F481="live","live")</f>
        <v>unsuccessful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19.41</v>
      </c>
      <c r="P482" s="5">
        <f t="shared" si="47"/>
        <v>55.457142857142856</v>
      </c>
      <c r="Q482" t="str">
        <f t="shared" si="45"/>
        <v>film &amp; video</v>
      </c>
      <c r="R482" t="str">
        <f t="shared" si="46"/>
        <v>animation</v>
      </c>
      <c r="S482" s="9">
        <f t="shared" si="43"/>
        <v>41495.500173611108</v>
      </c>
      <c r="T482" s="9">
        <f t="shared" si="44"/>
        <v>41465.500173611108</v>
      </c>
      <c r="U482" t="str" cm="1">
        <f t="array" ref="U482">_xlfn.IFS(D482&lt;1000,"Less than 1000",AND(D482&gt;=1000,D482&lt;=4999),"1000 to 4999",AND(D482&gt;=5000,D482&lt;=9999),"5000 to 9999",AND(D482&gt;=10000,D482&lt;=14999),"10000 to 14999",AND(D482&gt;=15000,D482&lt;=19999),"15000 to 19999",AND(D482&gt;=20000,D482&lt;=24999),"20000 to 24999",AND(D482&gt;=25000,D482&lt;=29999),"25000 to 29999",AND(D482&gt;=30000,D482&lt;=34999),"30000 to 34999",AND(D482&gt;=35000,D482&lt;=39999),"35000 to 39999",AND(D482&gt;=40000,D482&lt;=44999),"40000 to 44999",AND(D482&gt;=45000,D482&lt;=49999),"45000 to 49999",D482&gt;=50000,"Greater than or equal to 50000")</f>
        <v>40000 to 44999</v>
      </c>
      <c r="V482" t="str" cm="1">
        <f t="array" ref="V482">_xlfn.IFS(OR(F482="canceled",F482="failed"),"unsuccessful",F482="successful","successful",F482="live","live")</f>
        <v>unsuccessful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6.1</v>
      </c>
      <c r="P483" s="5">
        <f t="shared" si="47"/>
        <v>87.142857142857139</v>
      </c>
      <c r="Q483" t="str">
        <f t="shared" si="45"/>
        <v>film &amp; video</v>
      </c>
      <c r="R483" t="str">
        <f t="shared" si="46"/>
        <v>animation</v>
      </c>
      <c r="S483" s="9">
        <f t="shared" si="43"/>
        <v>41192.672326388885</v>
      </c>
      <c r="T483" s="9">
        <f t="shared" si="44"/>
        <v>41162.672326388885</v>
      </c>
      <c r="U483" t="str" cm="1">
        <f t="array" ref="U483">_xlfn.IFS(D483&lt;1000,"Less than 1000",AND(D483&gt;=1000,D483&lt;=4999),"1000 to 4999",AND(D483&gt;=5000,D483&lt;=9999),"5000 to 9999",AND(D483&gt;=10000,D483&lt;=14999),"10000 to 14999",AND(D483&gt;=15000,D483&lt;=19999),"15000 to 19999",AND(D483&gt;=20000,D483&lt;=24999),"20000 to 24999",AND(D483&gt;=25000,D483&lt;=29999),"25000 to 29999",AND(D483&gt;=30000,D483&lt;=34999),"30000 to 34999",AND(D483&gt;=35000,D483&lt;=39999),"35000 to 39999",AND(D483&gt;=40000,D483&lt;=44999),"40000 to 44999",AND(D483&gt;=45000,D483&lt;=49999),"45000 to 49999",D483&gt;=50000,"Greater than or equal to 50000")</f>
        <v>30000 to 34999</v>
      </c>
      <c r="V483" t="str" cm="1">
        <f t="array" ref="V483">_xlfn.IFS(OR(F483="canceled",F483="failed"),"unsuccessful",F483="successful","successful",F483="live","live")</f>
        <v>unsuccessful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0.1</v>
      </c>
      <c r="P484" s="5">
        <f t="shared" si="47"/>
        <v>10</v>
      </c>
      <c r="Q484" t="str">
        <f t="shared" si="45"/>
        <v>film &amp; video</v>
      </c>
      <c r="R484" t="str">
        <f t="shared" si="46"/>
        <v>animation</v>
      </c>
      <c r="S484" s="9">
        <f t="shared" si="43"/>
        <v>42474.606944444444</v>
      </c>
      <c r="T484" s="9">
        <f t="shared" si="44"/>
        <v>42447.896875000006</v>
      </c>
      <c r="U484" t="str" cm="1">
        <f t="array" ref="U484">_xlfn.IFS(D484&lt;1000,"Less than 1000",AND(D484&gt;=1000,D484&lt;=4999),"1000 to 4999",AND(D484&gt;=5000,D484&lt;=9999),"5000 to 9999",AND(D484&gt;=10000,D484&lt;=14999),"10000 to 14999",AND(D484&gt;=15000,D484&lt;=19999),"15000 to 19999",AND(D484&gt;=20000,D484&lt;=24999),"20000 to 24999",AND(D484&gt;=25000,D484&lt;=29999),"25000 to 29999",AND(D484&gt;=30000,D484&lt;=34999),"30000 to 34999",AND(D484&gt;=35000,D484&lt;=39999),"35000 to 39999",AND(D484&gt;=40000,D484&lt;=44999),"40000 to 44999",AND(D484&gt;=45000,D484&lt;=49999),"45000 to 49999",D484&gt;=50000,"Greater than or equal to 50000")</f>
        <v>10000 to 14999</v>
      </c>
      <c r="V484" t="str" cm="1">
        <f t="array" ref="V484">_xlfn.IFS(OR(F484="canceled",F484="failed"),"unsuccessful",F484="successful","successful",F484="live","live")</f>
        <v>unsuccessful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50.2</v>
      </c>
      <c r="P485" s="5">
        <f t="shared" si="47"/>
        <v>51.224489795918366</v>
      </c>
      <c r="Q485" t="str">
        <f t="shared" si="45"/>
        <v>film &amp; video</v>
      </c>
      <c r="R485" t="str">
        <f t="shared" si="46"/>
        <v>animation</v>
      </c>
      <c r="S485" s="9">
        <f t="shared" si="43"/>
        <v>41303.197592592594</v>
      </c>
      <c r="T485" s="9">
        <f t="shared" si="44"/>
        <v>41243.197592592594</v>
      </c>
      <c r="U485" t="str" cm="1">
        <f t="array" ref="U485">_xlfn.IFS(D485&lt;1000,"Less than 1000",AND(D485&gt;=1000,D485&lt;=4999),"1000 to 4999",AND(D485&gt;=5000,D485&lt;=9999),"5000 to 9999",AND(D485&gt;=10000,D485&lt;=14999),"10000 to 14999",AND(D485&gt;=15000,D485&lt;=19999),"15000 to 19999",AND(D485&gt;=20000,D485&lt;=24999),"20000 to 24999",AND(D485&gt;=25000,D485&lt;=29999),"25000 to 29999",AND(D485&gt;=30000,D485&lt;=34999),"30000 to 34999",AND(D485&gt;=35000,D485&lt;=39999),"35000 to 39999",AND(D485&gt;=40000,D485&lt;=44999),"40000 to 44999",AND(D485&gt;=45000,D485&lt;=49999),"45000 to 49999",D485&gt;=50000,"Greater than or equal to 50000")</f>
        <v>15000 to 19999</v>
      </c>
      <c r="V485" t="str" cm="1">
        <f t="array" ref="V485">_xlfn.IFS(OR(F485="canceled",F485="failed"),"unsuccessful",F485="successful","successful",F485="live","live")</f>
        <v>unsuccessful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0.18625</v>
      </c>
      <c r="P486" s="5">
        <f t="shared" si="47"/>
        <v>13.545454545454545</v>
      </c>
      <c r="Q486" t="str">
        <f t="shared" si="45"/>
        <v>film &amp; video</v>
      </c>
      <c r="R486" t="str">
        <f t="shared" si="46"/>
        <v>animation</v>
      </c>
      <c r="S486" s="9">
        <f t="shared" si="43"/>
        <v>42313.981157407412</v>
      </c>
      <c r="T486" s="9">
        <f t="shared" si="44"/>
        <v>42272.93949074074</v>
      </c>
      <c r="U486" t="str" cm="1">
        <f t="array" ref="U486">_xlfn.IFS(D486&lt;1000,"Less than 1000",AND(D486&gt;=1000,D486&lt;=4999),"1000 to 4999",AND(D486&gt;=5000,D486&lt;=9999),"5000 to 9999",AND(D486&gt;=10000,D486&lt;=14999),"10000 to 14999",AND(D486&gt;=15000,D486&lt;=19999),"15000 to 19999",AND(D486&gt;=20000,D486&lt;=24999),"20000 to 24999",AND(D486&gt;=25000,D486&lt;=29999),"25000 to 29999",AND(D486&gt;=30000,D486&lt;=34999),"30000 to 34999",AND(D486&gt;=35000,D486&lt;=39999),"35000 to 39999",AND(D486&gt;=40000,D486&lt;=44999),"40000 to 44999",AND(D486&gt;=45000,D486&lt;=49999),"45000 to 49999",D486&gt;=50000,"Greater than or equal to 50000")</f>
        <v>Greater than or equal to 50000</v>
      </c>
      <c r="V486" t="str" cm="1">
        <f t="array" ref="V486">_xlfn.IFS(OR(F486="canceled",F486="failed"),"unsuccessful",F486="successful","successful",F486="live","live")</f>
        <v>unsuccessful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21.906971229845084</v>
      </c>
      <c r="P487" s="5">
        <f t="shared" si="47"/>
        <v>66.520080000000007</v>
      </c>
      <c r="Q487" t="str">
        <f t="shared" si="45"/>
        <v>film &amp; video</v>
      </c>
      <c r="R487" t="str">
        <f t="shared" si="46"/>
        <v>animation</v>
      </c>
      <c r="S487" s="9">
        <f t="shared" si="43"/>
        <v>41411.50577546296</v>
      </c>
      <c r="T487" s="9">
        <f t="shared" si="44"/>
        <v>41381.50577546296</v>
      </c>
      <c r="U487" t="str" cm="1">
        <f t="array" ref="U487">_xlfn.IFS(D487&lt;1000,"Less than 1000",AND(D487&gt;=1000,D487&lt;=4999),"1000 to 4999",AND(D487&gt;=5000,D487&lt;=9999),"5000 to 9999",AND(D487&gt;=10000,D487&lt;=14999),"10000 to 14999",AND(D487&gt;=15000,D487&lt;=19999),"15000 to 19999",AND(D487&gt;=20000,D487&lt;=24999),"20000 to 24999",AND(D487&gt;=25000,D487&lt;=29999),"25000 to 29999",AND(D487&gt;=30000,D487&lt;=34999),"30000 to 34999",AND(D487&gt;=35000,D487&lt;=39999),"35000 to 39999",AND(D487&gt;=40000,D487&lt;=44999),"40000 to 44999",AND(D487&gt;=45000,D487&lt;=49999),"45000 to 49999",D487&gt;=50000,"Greater than or equal to 50000")</f>
        <v>35000 to 39999</v>
      </c>
      <c r="V487" t="str" cm="1">
        <f t="array" ref="V487">_xlfn.IFS(OR(F487="canceled",F487="failed"),"unsuccessful",F487="successful","successful",F487="live","live")</f>
        <v>unsuccessful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9.0909090909090905E-3</v>
      </c>
      <c r="P488" s="5">
        <f t="shared" si="47"/>
        <v>50</v>
      </c>
      <c r="Q488" t="str">
        <f t="shared" si="45"/>
        <v>film &amp; video</v>
      </c>
      <c r="R488" t="str">
        <f t="shared" si="46"/>
        <v>animation</v>
      </c>
      <c r="S488" s="9">
        <f t="shared" si="43"/>
        <v>41791.94258101852</v>
      </c>
      <c r="T488" s="9">
        <f t="shared" si="44"/>
        <v>41761.94258101852</v>
      </c>
      <c r="U488" t="str" cm="1">
        <f t="array" ref="U488">_xlfn.IFS(D488&lt;1000,"Less than 1000",AND(D488&gt;=1000,D488&lt;=4999),"1000 to 4999",AND(D488&gt;=5000,D488&lt;=9999),"5000 to 9999",AND(D488&gt;=10000,D488&lt;=14999),"10000 to 14999",AND(D488&gt;=15000,D488&lt;=19999),"15000 to 19999",AND(D488&gt;=20000,D488&lt;=24999),"20000 to 24999",AND(D488&gt;=25000,D488&lt;=29999),"25000 to 29999",AND(D488&gt;=30000,D488&lt;=34999),"30000 to 34999",AND(D488&gt;=35000,D488&lt;=39999),"35000 to 39999",AND(D488&gt;=40000,D488&lt;=44999),"40000 to 44999",AND(D488&gt;=45000,D488&lt;=49999),"45000 to 49999",D488&gt;=50000,"Greater than or equal to 50000")</f>
        <v>Greater than or equal to 50000</v>
      </c>
      <c r="V488" t="str" cm="1">
        <f t="array" ref="V488">_xlfn.IFS(OR(F488="canceled",F488="failed"),"unsuccessful",F488="successful","successful",F488="live","live")</f>
        <v>unsuccessful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5">
        <f t="shared" si="47"/>
        <v>0</v>
      </c>
      <c r="Q489" t="str">
        <f t="shared" si="45"/>
        <v>film &amp; video</v>
      </c>
      <c r="R489" t="str">
        <f t="shared" si="46"/>
        <v>animation</v>
      </c>
      <c r="S489" s="9">
        <f t="shared" si="43"/>
        <v>42729.636504629627</v>
      </c>
      <c r="T489" s="9">
        <f t="shared" si="44"/>
        <v>42669.594837962963</v>
      </c>
      <c r="U489" t="str" cm="1">
        <f t="array" ref="U489">_xlfn.IFS(D489&lt;1000,"Less than 1000",AND(D489&gt;=1000,D489&lt;=4999),"1000 to 4999",AND(D489&gt;=5000,D489&lt;=9999),"5000 to 9999",AND(D489&gt;=10000,D489&lt;=14999),"10000 to 14999",AND(D489&gt;=15000,D489&lt;=19999),"15000 to 19999",AND(D489&gt;=20000,D489&lt;=24999),"20000 to 24999",AND(D489&gt;=25000,D489&lt;=29999),"25000 to 29999",AND(D489&gt;=30000,D489&lt;=34999),"30000 to 34999",AND(D489&gt;=35000,D489&lt;=39999),"35000 to 39999",AND(D489&gt;=40000,D489&lt;=44999),"40000 to 44999",AND(D489&gt;=45000,D489&lt;=49999),"45000 to 49999",D489&gt;=50000,"Greater than or equal to 50000")</f>
        <v>Greater than or equal to 50000</v>
      </c>
      <c r="V489" t="str" cm="1">
        <f t="array" ref="V489">_xlfn.IFS(OR(F489="canceled",F489="failed"),"unsuccessful",F489="successful","successful",F489="live","live")</f>
        <v>unsuccessful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5">
        <f t="shared" si="47"/>
        <v>0</v>
      </c>
      <c r="Q490" t="str">
        <f t="shared" si="45"/>
        <v>film &amp; video</v>
      </c>
      <c r="R490" t="str">
        <f t="shared" si="46"/>
        <v>animation</v>
      </c>
      <c r="S490" s="9">
        <f t="shared" si="43"/>
        <v>42744.054398148146</v>
      </c>
      <c r="T490" s="9">
        <f t="shared" si="44"/>
        <v>42714.054398148146</v>
      </c>
      <c r="U490" t="str" cm="1">
        <f t="array" ref="U490">_xlfn.IFS(D490&lt;1000,"Less than 1000",AND(D490&gt;=1000,D490&lt;=4999),"1000 to 4999",AND(D490&gt;=5000,D490&lt;=9999),"5000 to 9999",AND(D490&gt;=10000,D490&lt;=14999),"10000 to 14999",AND(D490&gt;=15000,D490&lt;=19999),"15000 to 19999",AND(D490&gt;=20000,D490&lt;=24999),"20000 to 24999",AND(D490&gt;=25000,D490&lt;=29999),"25000 to 29999",AND(D490&gt;=30000,D490&lt;=34999),"30000 to 34999",AND(D490&gt;=35000,D490&lt;=39999),"35000 to 39999",AND(D490&gt;=40000,D490&lt;=44999),"40000 to 44999",AND(D490&gt;=45000,D490&lt;=49999),"45000 to 49999",D490&gt;=50000,"Greater than or equal to 50000")</f>
        <v>10000 to 14999</v>
      </c>
      <c r="V490" t="str" cm="1">
        <f t="array" ref="V490">_xlfn.IFS(OR(F490="canceled",F490="failed"),"unsuccessful",F490="successful","successful",F490="live","live")</f>
        <v>unsuccessful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0.28667813379201834</v>
      </c>
      <c r="P491" s="5">
        <f t="shared" si="47"/>
        <v>71.666666666666671</v>
      </c>
      <c r="Q491" t="str">
        <f t="shared" si="45"/>
        <v>film &amp; video</v>
      </c>
      <c r="R491" t="str">
        <f t="shared" si="46"/>
        <v>animation</v>
      </c>
      <c r="S491" s="9">
        <f t="shared" si="43"/>
        <v>40913.481249999997</v>
      </c>
      <c r="T491" s="9">
        <f t="shared" si="44"/>
        <v>40882.481666666667</v>
      </c>
      <c r="U491" t="str" cm="1">
        <f t="array" ref="U491">_xlfn.IFS(D491&lt;1000,"Less than 1000",AND(D491&gt;=1000,D491&lt;=4999),"1000 to 4999",AND(D491&gt;=5000,D491&lt;=9999),"5000 to 9999",AND(D491&gt;=10000,D491&lt;=14999),"10000 to 14999",AND(D491&gt;=15000,D491&lt;=19999),"15000 to 19999",AND(D491&gt;=20000,D491&lt;=24999),"20000 to 24999",AND(D491&gt;=25000,D491&lt;=29999),"25000 to 29999",AND(D491&gt;=30000,D491&lt;=34999),"30000 to 34999",AND(D491&gt;=35000,D491&lt;=39999),"35000 to 39999",AND(D491&gt;=40000,D491&lt;=44999),"40000 to 44999",AND(D491&gt;=45000,D491&lt;=49999),"45000 to 49999",D491&gt;=50000,"Greater than or equal to 50000")</f>
        <v>Greater than or equal to 50000</v>
      </c>
      <c r="V491" t="str" cm="1">
        <f t="array" ref="V491">_xlfn.IFS(OR(F491="canceled",F491="failed"),"unsuccessful",F491="successful","successful",F491="live","live")</f>
        <v>unsuccessful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5">
        <f t="shared" si="47"/>
        <v>0</v>
      </c>
      <c r="Q492" t="str">
        <f t="shared" si="45"/>
        <v>film &amp; video</v>
      </c>
      <c r="R492" t="str">
        <f t="shared" si="46"/>
        <v>animation</v>
      </c>
      <c r="S492" s="9">
        <f t="shared" si="43"/>
        <v>41143.968576388892</v>
      </c>
      <c r="T492" s="9">
        <f t="shared" si="44"/>
        <v>41113.968576388892</v>
      </c>
      <c r="U492" t="str" cm="1">
        <f t="array" ref="U492">_xlfn.IFS(D492&lt;1000,"Less than 1000",AND(D492&gt;=1000,D492&lt;=4999),"1000 to 4999",AND(D492&gt;=5000,D492&lt;=9999),"5000 to 9999",AND(D492&gt;=10000,D492&lt;=14999),"10000 to 14999",AND(D492&gt;=15000,D492&lt;=19999),"15000 to 19999",AND(D492&gt;=20000,D492&lt;=24999),"20000 to 24999",AND(D492&gt;=25000,D492&lt;=29999),"25000 to 29999",AND(D492&gt;=30000,D492&lt;=34999),"30000 to 34999",AND(D492&gt;=35000,D492&lt;=39999),"35000 to 39999",AND(D492&gt;=40000,D492&lt;=44999),"40000 to 44999",AND(D492&gt;=45000,D492&lt;=49999),"45000 to 49999",D492&gt;=50000,"Greater than or equal to 50000")</f>
        <v>1000 to 4999</v>
      </c>
      <c r="V492" t="str" cm="1">
        <f t="array" ref="V492">_xlfn.IFS(OR(F492="canceled",F492="failed"),"unsuccessful",F492="successful","successful",F492="live","live")</f>
        <v>unsuccessful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5">
        <f t="shared" si="47"/>
        <v>0</v>
      </c>
      <c r="Q493" t="str">
        <f t="shared" si="45"/>
        <v>film &amp; video</v>
      </c>
      <c r="R493" t="str">
        <f t="shared" si="46"/>
        <v>animation</v>
      </c>
      <c r="S493" s="9">
        <f t="shared" si="43"/>
        <v>42396.982627314821</v>
      </c>
      <c r="T493" s="9">
        <f t="shared" si="44"/>
        <v>42366.982627314821</v>
      </c>
      <c r="U493" t="str" cm="1">
        <f t="array" ref="U493">_xlfn.IFS(D493&lt;1000,"Less than 1000",AND(D493&gt;=1000,D493&lt;=4999),"1000 to 4999",AND(D493&gt;=5000,D493&lt;=9999),"5000 to 9999",AND(D493&gt;=10000,D493&lt;=14999),"10000 to 14999",AND(D493&gt;=15000,D493&lt;=19999),"15000 to 19999",AND(D493&gt;=20000,D493&lt;=24999),"20000 to 24999",AND(D493&gt;=25000,D493&lt;=29999),"25000 to 29999",AND(D493&gt;=30000,D493&lt;=34999),"30000 to 34999",AND(D493&gt;=35000,D493&lt;=39999),"35000 to 39999",AND(D493&gt;=40000,D493&lt;=44999),"40000 to 44999",AND(D493&gt;=45000,D493&lt;=49999),"45000 to 49999",D493&gt;=50000,"Greater than or equal to 50000")</f>
        <v>10000 to 14999</v>
      </c>
      <c r="V493" t="str" cm="1">
        <f t="array" ref="V493">_xlfn.IFS(OR(F493="canceled",F493="failed"),"unsuccessful",F493="successful","successful",F493="live","live")</f>
        <v>unsuccessful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5">
        <f t="shared" si="47"/>
        <v>0</v>
      </c>
      <c r="Q494" t="str">
        <f t="shared" si="45"/>
        <v>film &amp; video</v>
      </c>
      <c r="R494" t="str">
        <f t="shared" si="46"/>
        <v>animation</v>
      </c>
      <c r="S494" s="9">
        <f t="shared" si="43"/>
        <v>42656.03506944445</v>
      </c>
      <c r="T494" s="9">
        <f t="shared" si="44"/>
        <v>42596.03506944445</v>
      </c>
      <c r="U494" t="str" cm="1">
        <f t="array" ref="U494">_xlfn.IFS(D494&lt;1000,"Less than 1000",AND(D494&gt;=1000,D494&lt;=4999),"1000 to 4999",AND(D494&gt;=5000,D494&lt;=9999),"5000 to 9999",AND(D494&gt;=10000,D494&lt;=14999),"10000 to 14999",AND(D494&gt;=15000,D494&lt;=19999),"15000 to 19999",AND(D494&gt;=20000,D494&lt;=24999),"20000 to 24999",AND(D494&gt;=25000,D494&lt;=29999),"25000 to 29999",AND(D494&gt;=30000,D494&lt;=34999),"30000 to 34999",AND(D494&gt;=35000,D494&lt;=39999),"35000 to 39999",AND(D494&gt;=40000,D494&lt;=44999),"40000 to 44999",AND(D494&gt;=45000,D494&lt;=49999),"45000 to 49999",D494&gt;=50000,"Greater than or equal to 50000")</f>
        <v>Greater than or equal to 50000</v>
      </c>
      <c r="V494" t="str" cm="1">
        <f t="array" ref="V494">_xlfn.IFS(OR(F494="canceled",F494="failed"),"unsuccessful",F494="successful","successful",F494="live","live")</f>
        <v>unsuccessful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5">
        <f t="shared" si="47"/>
        <v>0</v>
      </c>
      <c r="Q495" t="str">
        <f t="shared" si="45"/>
        <v>film &amp; video</v>
      </c>
      <c r="R495" t="str">
        <f t="shared" si="46"/>
        <v>animation</v>
      </c>
      <c r="S495" s="9">
        <f t="shared" si="43"/>
        <v>42144.726134259254</v>
      </c>
      <c r="T495" s="9">
        <f t="shared" si="44"/>
        <v>42114.726134259254</v>
      </c>
      <c r="U495" t="str" cm="1">
        <f t="array" ref="U495">_xlfn.IFS(D495&lt;1000,"Less than 1000",AND(D495&gt;=1000,D495&lt;=4999),"1000 to 4999",AND(D495&gt;=5000,D495&lt;=9999),"5000 to 9999",AND(D495&gt;=10000,D495&lt;=14999),"10000 to 14999",AND(D495&gt;=15000,D495&lt;=19999),"15000 to 19999",AND(D495&gt;=20000,D495&lt;=24999),"20000 to 24999",AND(D495&gt;=25000,D495&lt;=29999),"25000 to 29999",AND(D495&gt;=30000,D495&lt;=34999),"30000 to 34999",AND(D495&gt;=35000,D495&lt;=39999),"35000 to 39999",AND(D495&gt;=40000,D495&lt;=44999),"40000 to 44999",AND(D495&gt;=45000,D495&lt;=49999),"45000 to 49999",D495&gt;=50000,"Greater than or equal to 50000")</f>
        <v>30000 to 34999</v>
      </c>
      <c r="V495" t="str" cm="1">
        <f t="array" ref="V495">_xlfn.IFS(OR(F495="canceled",F495="failed"),"unsuccessful",F495="successful","successful",F495="live","live")</f>
        <v>unsuccessful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0.155</v>
      </c>
      <c r="P496" s="5">
        <f t="shared" si="47"/>
        <v>10.333333333333334</v>
      </c>
      <c r="Q496" t="str">
        <f t="shared" si="45"/>
        <v>film &amp; video</v>
      </c>
      <c r="R496" t="str">
        <f t="shared" si="46"/>
        <v>animation</v>
      </c>
      <c r="S496" s="9">
        <f t="shared" si="43"/>
        <v>41823.125</v>
      </c>
      <c r="T496" s="9">
        <f t="shared" si="44"/>
        <v>41799.830613425926</v>
      </c>
      <c r="U496" t="str" cm="1">
        <f t="array" ref="U496">_xlfn.IFS(D496&lt;1000,"Less than 1000",AND(D496&gt;=1000,D496&lt;=4999),"1000 to 4999",AND(D496&gt;=5000,D496&lt;=9999),"5000 to 9999",AND(D496&gt;=10000,D496&lt;=14999),"10000 to 14999",AND(D496&gt;=15000,D496&lt;=19999),"15000 to 19999",AND(D496&gt;=20000,D496&lt;=24999),"20000 to 24999",AND(D496&gt;=25000,D496&lt;=29999),"25000 to 29999",AND(D496&gt;=30000,D496&lt;=34999),"30000 to 34999",AND(D496&gt;=35000,D496&lt;=39999),"35000 to 39999",AND(D496&gt;=40000,D496&lt;=44999),"40000 to 44999",AND(D496&gt;=45000,D496&lt;=49999),"45000 to 49999",D496&gt;=50000,"Greater than or equal to 50000")</f>
        <v>20000 to 24999</v>
      </c>
      <c r="V496" t="str" cm="1">
        <f t="array" ref="V496">_xlfn.IFS(OR(F496="canceled",F496="failed"),"unsuccessful",F496="successful","successful",F496="live","live")</f>
        <v>unsuccessful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5">
        <f t="shared" si="47"/>
        <v>0</v>
      </c>
      <c r="Q497" t="str">
        <f t="shared" si="45"/>
        <v>film &amp; video</v>
      </c>
      <c r="R497" t="str">
        <f t="shared" si="46"/>
        <v>animation</v>
      </c>
      <c r="S497" s="9">
        <f t="shared" si="43"/>
        <v>42201.827604166669</v>
      </c>
      <c r="T497" s="9">
        <f t="shared" si="44"/>
        <v>42171.827604166669</v>
      </c>
      <c r="U497" t="str" cm="1">
        <f t="array" ref="U497">_xlfn.IFS(D497&lt;1000,"Less than 1000",AND(D497&gt;=1000,D497&lt;=4999),"1000 to 4999",AND(D497&gt;=5000,D497&lt;=9999),"5000 to 9999",AND(D497&gt;=10000,D497&lt;=14999),"10000 to 14999",AND(D497&gt;=15000,D497&lt;=19999),"15000 to 19999",AND(D497&gt;=20000,D497&lt;=24999),"20000 to 24999",AND(D497&gt;=25000,D497&lt;=29999),"25000 to 29999",AND(D497&gt;=30000,D497&lt;=34999),"30000 to 34999",AND(D497&gt;=35000,D497&lt;=39999),"35000 to 39999",AND(D497&gt;=40000,D497&lt;=44999),"40000 to 44999",AND(D497&gt;=45000,D497&lt;=49999),"45000 to 49999",D497&gt;=50000,"Greater than or equal to 50000")</f>
        <v>5000 to 9999</v>
      </c>
      <c r="V497" t="str" cm="1">
        <f t="array" ref="V497">_xlfn.IFS(OR(F497="canceled",F497="failed"),"unsuccessful",F497="successful","successful",F497="live","live")</f>
        <v>unsuccessful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1.6666666666666668E-3</v>
      </c>
      <c r="P498" s="5">
        <f t="shared" si="47"/>
        <v>1</v>
      </c>
      <c r="Q498" t="str">
        <f t="shared" si="45"/>
        <v>film &amp; video</v>
      </c>
      <c r="R498" t="str">
        <f t="shared" si="46"/>
        <v>animation</v>
      </c>
      <c r="S498" s="9">
        <f t="shared" si="43"/>
        <v>41680.93141203704</v>
      </c>
      <c r="T498" s="9">
        <f t="shared" si="44"/>
        <v>41620.93141203704</v>
      </c>
      <c r="U498" t="str" cm="1">
        <f t="array" ref="U498">_xlfn.IFS(D498&lt;1000,"Less than 1000",AND(D498&gt;=1000,D498&lt;=4999),"1000 to 4999",AND(D498&gt;=5000,D498&lt;=9999),"5000 to 9999",AND(D498&gt;=10000,D498&lt;=14999),"10000 to 14999",AND(D498&gt;=15000,D498&lt;=19999),"15000 to 19999",AND(D498&gt;=20000,D498&lt;=24999),"20000 to 24999",AND(D498&gt;=25000,D498&lt;=29999),"25000 to 29999",AND(D498&gt;=30000,D498&lt;=34999),"30000 to 34999",AND(D498&gt;=35000,D498&lt;=39999),"35000 to 39999",AND(D498&gt;=40000,D498&lt;=44999),"40000 to 44999",AND(D498&gt;=45000,D498&lt;=49999),"45000 to 49999",D498&gt;=50000,"Greater than or equal to 50000")</f>
        <v>Greater than or equal to 50000</v>
      </c>
      <c r="V498" t="str" cm="1">
        <f t="array" ref="V498">_xlfn.IFS(OR(F498="canceled",F498="failed"),"unsuccessful",F498="successful","successful",F498="live","live")</f>
        <v>unsuccessful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0.6696428571428571</v>
      </c>
      <c r="P499" s="5">
        <f t="shared" si="47"/>
        <v>10</v>
      </c>
      <c r="Q499" t="str">
        <f t="shared" si="45"/>
        <v>film &amp; video</v>
      </c>
      <c r="R499" t="str">
        <f t="shared" si="46"/>
        <v>animation</v>
      </c>
      <c r="S499" s="9">
        <f t="shared" si="43"/>
        <v>41998.208333333328</v>
      </c>
      <c r="T499" s="9">
        <f t="shared" si="44"/>
        <v>41945.037789351853</v>
      </c>
      <c r="U499" t="str" cm="1">
        <f t="array" ref="U499">_xlfn.IFS(D499&lt;1000,"Less than 1000",AND(D499&gt;=1000,D499&lt;=4999),"1000 to 4999",AND(D499&gt;=5000,D499&lt;=9999),"5000 to 9999",AND(D499&gt;=10000,D499&lt;=14999),"10000 to 14999",AND(D499&gt;=15000,D499&lt;=19999),"15000 to 19999",AND(D499&gt;=20000,D499&lt;=24999),"20000 to 24999",AND(D499&gt;=25000,D499&lt;=29999),"25000 to 29999",AND(D499&gt;=30000,D499&lt;=34999),"30000 to 34999",AND(D499&gt;=35000,D499&lt;=39999),"35000 to 39999",AND(D499&gt;=40000,D499&lt;=44999),"40000 to 44999",AND(D499&gt;=45000,D499&lt;=49999),"45000 to 49999",D499&gt;=50000,"Greater than or equal to 50000")</f>
        <v>1000 to 4999</v>
      </c>
      <c r="V499" t="str" cm="1">
        <f t="array" ref="V499">_xlfn.IFS(OR(F499="canceled",F499="failed"),"unsuccessful",F499="successful","successful",F499="live","live")</f>
        <v>unsuccessful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4.5985132395404564</v>
      </c>
      <c r="P500" s="5">
        <f t="shared" si="47"/>
        <v>136.09090909090909</v>
      </c>
      <c r="Q500" t="str">
        <f t="shared" si="45"/>
        <v>film &amp; video</v>
      </c>
      <c r="R500" t="str">
        <f t="shared" si="46"/>
        <v>animation</v>
      </c>
      <c r="S500" s="9">
        <f t="shared" si="43"/>
        <v>40900.762141203704</v>
      </c>
      <c r="T500" s="9">
        <f t="shared" si="44"/>
        <v>40858.762141203704</v>
      </c>
      <c r="U500" t="str" cm="1">
        <f t="array" ref="U500">_xlfn.IFS(D500&lt;1000,"Less than 1000",AND(D500&gt;=1000,D500&lt;=4999),"1000 to 4999",AND(D500&gt;=5000,D500&lt;=9999),"5000 to 9999",AND(D500&gt;=10000,D500&lt;=14999),"10000 to 14999",AND(D500&gt;=15000,D500&lt;=19999),"15000 to 19999",AND(D500&gt;=20000,D500&lt;=24999),"20000 to 24999",AND(D500&gt;=25000,D500&lt;=29999),"25000 to 29999",AND(D500&gt;=30000,D500&lt;=34999),"30000 to 34999",AND(D500&gt;=35000,D500&lt;=39999),"35000 to 39999",AND(D500&gt;=40000,D500&lt;=44999),"40000 to 44999",AND(D500&gt;=45000,D500&lt;=49999),"45000 to 49999",D500&gt;=50000,"Greater than or equal to 50000")</f>
        <v>Greater than or equal to 50000</v>
      </c>
      <c r="V500" t="str" cm="1">
        <f t="array" ref="V500">_xlfn.IFS(OR(F500="canceled",F500="failed"),"unsuccessful",F500="successful","successful",F500="live","live")</f>
        <v>unsuccessful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9.5500000000000007</v>
      </c>
      <c r="P501" s="5">
        <f t="shared" si="47"/>
        <v>73.461538461538467</v>
      </c>
      <c r="Q501" t="str">
        <f t="shared" si="45"/>
        <v>film &amp; video</v>
      </c>
      <c r="R501" t="str">
        <f t="shared" si="46"/>
        <v>animation</v>
      </c>
      <c r="S501" s="9">
        <f t="shared" si="43"/>
        <v>40098.874305555553</v>
      </c>
      <c r="T501" s="9">
        <f t="shared" si="44"/>
        <v>40043.895462962959</v>
      </c>
      <c r="U501" t="str" cm="1">
        <f t="array" ref="U501">_xlfn.IFS(D501&lt;1000,"Less than 1000",AND(D501&gt;=1000,D501&lt;=4999),"1000 to 4999",AND(D501&gt;=5000,D501&lt;=9999),"5000 to 9999",AND(D501&gt;=10000,D501&lt;=14999),"10000 to 14999",AND(D501&gt;=15000,D501&lt;=19999),"15000 to 19999",AND(D501&gt;=20000,D501&lt;=24999),"20000 to 24999",AND(D501&gt;=25000,D501&lt;=29999),"25000 to 29999",AND(D501&gt;=30000,D501&lt;=34999),"30000 to 34999",AND(D501&gt;=35000,D501&lt;=39999),"35000 to 39999",AND(D501&gt;=40000,D501&lt;=44999),"40000 to 44999",AND(D501&gt;=45000,D501&lt;=49999),"45000 to 49999",D501&gt;=50000,"Greater than or equal to 50000")</f>
        <v>20000 to 24999</v>
      </c>
      <c r="V501" t="str" cm="1">
        <f t="array" ref="V501">_xlfn.IFS(OR(F501="canceled",F501="failed"),"unsuccessful",F501="successful","successful",F501="live","live")</f>
        <v>unsuccessful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3.3076923076923079</v>
      </c>
      <c r="P502" s="5">
        <f t="shared" si="47"/>
        <v>53.75</v>
      </c>
      <c r="Q502" t="str">
        <f t="shared" si="45"/>
        <v>film &amp; video</v>
      </c>
      <c r="R502" t="str">
        <f t="shared" si="46"/>
        <v>animation</v>
      </c>
      <c r="S502" s="9">
        <f t="shared" si="43"/>
        <v>40306.927777777775</v>
      </c>
      <c r="T502" s="9">
        <f t="shared" si="44"/>
        <v>40247.886006944449</v>
      </c>
      <c r="U502" t="str" cm="1">
        <f t="array" ref="U502">_xlfn.IFS(D502&lt;1000,"Less than 1000",AND(D502&gt;=1000,D502&lt;=4999),"1000 to 4999",AND(D502&gt;=5000,D502&lt;=9999),"5000 to 9999",AND(D502&gt;=10000,D502&lt;=14999),"10000 to 14999",AND(D502&gt;=15000,D502&lt;=19999),"15000 to 19999",AND(D502&gt;=20000,D502&lt;=24999),"20000 to 24999",AND(D502&gt;=25000,D502&lt;=29999),"25000 to 29999",AND(D502&gt;=30000,D502&lt;=34999),"30000 to 34999",AND(D502&gt;=35000,D502&lt;=39999),"35000 to 39999",AND(D502&gt;=40000,D502&lt;=44999),"40000 to 44999",AND(D502&gt;=45000,D502&lt;=49999),"45000 to 49999",D502&gt;=50000,"Greater than or equal to 50000")</f>
        <v>5000 to 9999</v>
      </c>
      <c r="V502" t="str" cm="1">
        <f t="array" ref="V502">_xlfn.IFS(OR(F502="canceled",F502="failed"),"unsuccessful",F502="successful","successful",F502="live","live")</f>
        <v>unsuccessful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5">
        <f t="shared" si="47"/>
        <v>0</v>
      </c>
      <c r="Q503" t="str">
        <f t="shared" si="45"/>
        <v>film &amp; video</v>
      </c>
      <c r="R503" t="str">
        <f t="shared" si="46"/>
        <v>animation</v>
      </c>
      <c r="S503" s="9">
        <f t="shared" si="43"/>
        <v>40733.234386574077</v>
      </c>
      <c r="T503" s="9">
        <f t="shared" si="44"/>
        <v>40703.234386574077</v>
      </c>
      <c r="U503" t="str" cm="1">
        <f t="array" ref="U503">_xlfn.IFS(D503&lt;1000,"Less than 1000",AND(D503&gt;=1000,D503&lt;=4999),"1000 to 4999",AND(D503&gt;=5000,D503&lt;=9999),"5000 to 9999",AND(D503&gt;=10000,D503&lt;=14999),"10000 to 14999",AND(D503&gt;=15000,D503&lt;=19999),"15000 to 19999",AND(D503&gt;=20000,D503&lt;=24999),"20000 to 24999",AND(D503&gt;=25000,D503&lt;=29999),"25000 to 29999",AND(D503&gt;=30000,D503&lt;=34999),"30000 to 34999",AND(D503&gt;=35000,D503&lt;=39999),"35000 to 39999",AND(D503&gt;=40000,D503&lt;=44999),"40000 to 44999",AND(D503&gt;=45000,D503&lt;=49999),"45000 to 49999",D503&gt;=50000,"Greater than or equal to 50000")</f>
        <v>10000 to 14999</v>
      </c>
      <c r="V503" t="str" cm="1">
        <f t="array" ref="V503">_xlfn.IFS(OR(F503="canceled",F503="failed"),"unsuccessful",F503="successful","successful",F503="live","live")</f>
        <v>unsuccessful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1.1499999999999999</v>
      </c>
      <c r="P504" s="5">
        <f t="shared" si="47"/>
        <v>57.5</v>
      </c>
      <c r="Q504" t="str">
        <f t="shared" si="45"/>
        <v>film &amp; video</v>
      </c>
      <c r="R504" t="str">
        <f t="shared" si="46"/>
        <v>animation</v>
      </c>
      <c r="S504" s="9">
        <f t="shared" si="43"/>
        <v>40986.511863425927</v>
      </c>
      <c r="T504" s="9">
        <f t="shared" si="44"/>
        <v>40956.553530092591</v>
      </c>
      <c r="U504" t="str" cm="1">
        <f t="array" ref="U504">_xlfn.IFS(D504&lt;1000,"Less than 1000",AND(D504&gt;=1000,D504&lt;=4999),"1000 to 4999",AND(D504&gt;=5000,D504&lt;=9999),"5000 to 9999",AND(D504&gt;=10000,D504&lt;=14999),"10000 to 14999",AND(D504&gt;=15000,D504&lt;=19999),"15000 to 19999",AND(D504&gt;=20000,D504&lt;=24999),"20000 to 24999",AND(D504&gt;=25000,D504&lt;=29999),"25000 to 29999",AND(D504&gt;=30000,D504&lt;=34999),"30000 to 34999",AND(D504&gt;=35000,D504&lt;=39999),"35000 to 39999",AND(D504&gt;=40000,D504&lt;=44999),"40000 to 44999",AND(D504&gt;=45000,D504&lt;=49999),"45000 to 49999",D504&gt;=50000,"Greater than or equal to 50000")</f>
        <v>20000 to 24999</v>
      </c>
      <c r="V504" t="str" cm="1">
        <f t="array" ref="V504">_xlfn.IFS(OR(F504="canceled",F504="failed"),"unsuccessful",F504="successful","successful",F504="live","live")</f>
        <v>unsuccessful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1.7538461538461538</v>
      </c>
      <c r="P505" s="5">
        <f t="shared" si="47"/>
        <v>12.666666666666666</v>
      </c>
      <c r="Q505" t="str">
        <f t="shared" si="45"/>
        <v>film &amp; video</v>
      </c>
      <c r="R505" t="str">
        <f t="shared" si="46"/>
        <v>animation</v>
      </c>
      <c r="S505" s="9">
        <f t="shared" si="43"/>
        <v>42021.526655092588</v>
      </c>
      <c r="T505" s="9">
        <f t="shared" si="44"/>
        <v>41991.526655092588</v>
      </c>
      <c r="U505" t="str" cm="1">
        <f t="array" ref="U505">_xlfn.IFS(D505&lt;1000,"Less than 1000",AND(D505&gt;=1000,D505&lt;=4999),"1000 to 4999",AND(D505&gt;=5000,D505&lt;=9999),"5000 to 9999",AND(D505&gt;=10000,D505&lt;=14999),"10000 to 14999",AND(D505&gt;=15000,D505&lt;=19999),"15000 to 19999",AND(D505&gt;=20000,D505&lt;=24999),"20000 to 24999",AND(D505&gt;=25000,D505&lt;=29999),"25000 to 29999",AND(D505&gt;=30000,D505&lt;=34999),"30000 to 34999",AND(D505&gt;=35000,D505&lt;=39999),"35000 to 39999",AND(D505&gt;=40000,D505&lt;=44999),"40000 to 44999",AND(D505&gt;=45000,D505&lt;=49999),"45000 to 49999",D505&gt;=50000,"Greater than or equal to 50000")</f>
        <v>5000 to 9999</v>
      </c>
      <c r="V505" t="str" cm="1">
        <f t="array" ref="V505">_xlfn.IFS(OR(F505="canceled",F505="failed"),"unsuccessful",F505="successful","successful",F505="live","live")</f>
        <v>unsuccessful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1.3673469387755102</v>
      </c>
      <c r="P506" s="5">
        <f t="shared" si="47"/>
        <v>67</v>
      </c>
      <c r="Q506" t="str">
        <f t="shared" si="45"/>
        <v>film &amp; video</v>
      </c>
      <c r="R506" t="str">
        <f t="shared" si="46"/>
        <v>animation</v>
      </c>
      <c r="S506" s="9">
        <f t="shared" si="43"/>
        <v>41009.941979166666</v>
      </c>
      <c r="T506" s="9">
        <f t="shared" si="44"/>
        <v>40949.98364583333</v>
      </c>
      <c r="U506" t="str" cm="1">
        <f t="array" ref="U506">_xlfn.IFS(D506&lt;1000,"Less than 1000",AND(D506&gt;=1000,D506&lt;=4999),"1000 to 4999",AND(D506&gt;=5000,D506&lt;=9999),"5000 to 9999",AND(D506&gt;=10000,D506&lt;=14999),"10000 to 14999",AND(D506&gt;=15000,D506&lt;=19999),"15000 to 19999",AND(D506&gt;=20000,D506&lt;=24999),"20000 to 24999",AND(D506&gt;=25000,D506&lt;=29999),"25000 to 29999",AND(D506&gt;=30000,D506&lt;=34999),"30000 to 34999",AND(D506&gt;=35000,D506&lt;=39999),"35000 to 39999",AND(D506&gt;=40000,D506&lt;=44999),"40000 to 44999",AND(D506&gt;=45000,D506&lt;=49999),"45000 to 49999",D506&gt;=50000,"Greater than or equal to 50000")</f>
        <v>20000 to 24999</v>
      </c>
      <c r="V506" t="str" cm="1">
        <f t="array" ref="V506">_xlfn.IFS(OR(F506="canceled",F506="failed"),"unsuccessful",F506="successful","successful",F506="live","live")</f>
        <v>unsuccessful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0.43333333333333329</v>
      </c>
      <c r="P507" s="5">
        <f t="shared" si="47"/>
        <v>3.7142857142857144</v>
      </c>
      <c r="Q507" t="str">
        <f t="shared" si="45"/>
        <v>film &amp; video</v>
      </c>
      <c r="R507" t="str">
        <f t="shared" si="46"/>
        <v>animation</v>
      </c>
      <c r="S507" s="9">
        <f t="shared" si="43"/>
        <v>42363.098217592589</v>
      </c>
      <c r="T507" s="9">
        <f t="shared" si="44"/>
        <v>42318.098217592589</v>
      </c>
      <c r="U507" t="str" cm="1">
        <f t="array" ref="U507">_xlfn.IFS(D507&lt;1000,"Less than 1000",AND(D507&gt;=1000,D507&lt;=4999),"1000 to 4999",AND(D507&gt;=5000,D507&lt;=9999),"5000 to 9999",AND(D507&gt;=10000,D507&lt;=14999),"10000 to 14999",AND(D507&gt;=15000,D507&lt;=19999),"15000 to 19999",AND(D507&gt;=20000,D507&lt;=24999),"20000 to 24999",AND(D507&gt;=25000,D507&lt;=29999),"25000 to 29999",AND(D507&gt;=30000,D507&lt;=34999),"30000 to 34999",AND(D507&gt;=35000,D507&lt;=39999),"35000 to 39999",AND(D507&gt;=40000,D507&lt;=44999),"40000 to 44999",AND(D507&gt;=45000,D507&lt;=49999),"45000 to 49999",D507&gt;=50000,"Greater than or equal to 50000")</f>
        <v>10000 to 14999</v>
      </c>
      <c r="V507" t="str" cm="1">
        <f t="array" ref="V507">_xlfn.IFS(OR(F507="canceled",F507="failed"),"unsuccessful",F507="successful","successful",F507="live","live")</f>
        <v>unsuccessful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0.125</v>
      </c>
      <c r="P508" s="5">
        <f t="shared" si="47"/>
        <v>250</v>
      </c>
      <c r="Q508" t="str">
        <f t="shared" si="45"/>
        <v>film &amp; video</v>
      </c>
      <c r="R508" t="str">
        <f t="shared" si="46"/>
        <v>animation</v>
      </c>
      <c r="S508" s="9">
        <f t="shared" si="43"/>
        <v>41496.552314814813</v>
      </c>
      <c r="T508" s="9">
        <f t="shared" si="44"/>
        <v>41466.552314814813</v>
      </c>
      <c r="U508" t="str" cm="1">
        <f t="array" ref="U508">_xlfn.IFS(D508&lt;1000,"Less than 1000",AND(D508&gt;=1000,D508&lt;=4999),"1000 to 4999",AND(D508&gt;=5000,D508&lt;=9999),"5000 to 9999",AND(D508&gt;=10000,D508&lt;=14999),"10000 to 14999",AND(D508&gt;=15000,D508&lt;=19999),"15000 to 19999",AND(D508&gt;=20000,D508&lt;=24999),"20000 to 24999",AND(D508&gt;=25000,D508&lt;=29999),"25000 to 29999",AND(D508&gt;=30000,D508&lt;=34999),"30000 to 34999",AND(D508&gt;=35000,D508&lt;=39999),"35000 to 39999",AND(D508&gt;=40000,D508&lt;=44999),"40000 to 44999",AND(D508&gt;=45000,D508&lt;=49999),"45000 to 49999",D508&gt;=50000,"Greater than or equal to 50000")</f>
        <v>Greater than or equal to 50000</v>
      </c>
      <c r="V508" t="str" cm="1">
        <f t="array" ref="V508">_xlfn.IFS(OR(F508="canceled",F508="failed"),"unsuccessful",F508="successful","successful",F508="live","live")</f>
        <v>unsuccessful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</v>
      </c>
      <c r="P509" s="5">
        <f t="shared" si="47"/>
        <v>64</v>
      </c>
      <c r="Q509" t="str">
        <f t="shared" si="45"/>
        <v>film &amp; video</v>
      </c>
      <c r="R509" t="str">
        <f t="shared" si="46"/>
        <v>animation</v>
      </c>
      <c r="S509" s="9">
        <f t="shared" si="43"/>
        <v>41201.958993055552</v>
      </c>
      <c r="T509" s="9">
        <f t="shared" si="44"/>
        <v>41156.958993055552</v>
      </c>
      <c r="U509" t="str" cm="1">
        <f t="array" ref="U509">_xlfn.IFS(D509&lt;1000,"Less than 1000",AND(D509&gt;=1000,D509&lt;=4999),"1000 to 4999",AND(D509&gt;=5000,D509&lt;=9999),"5000 to 9999",AND(D509&gt;=10000,D509&lt;=14999),"10000 to 14999",AND(D509&gt;=15000,D509&lt;=19999),"15000 to 19999",AND(D509&gt;=20000,D509&lt;=24999),"20000 to 24999",AND(D509&gt;=25000,D509&lt;=29999),"25000 to 29999",AND(D509&gt;=30000,D509&lt;=34999),"30000 to 34999",AND(D509&gt;=35000,D509&lt;=39999),"35000 to 39999",AND(D509&gt;=40000,D509&lt;=44999),"40000 to 44999",AND(D509&gt;=45000,D509&lt;=49999),"45000 to 49999",D509&gt;=50000,"Greater than or equal to 50000")</f>
        <v>20000 to 24999</v>
      </c>
      <c r="V509" t="str" cm="1">
        <f t="array" ref="V509">_xlfn.IFS(OR(F509="canceled",F509="failed"),"unsuccessful",F509="successful","successful",F509="live","live")</f>
        <v>unsuccessful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0.8</v>
      </c>
      <c r="P510" s="5">
        <f t="shared" si="47"/>
        <v>133.33333333333334</v>
      </c>
      <c r="Q510" t="str">
        <f t="shared" si="45"/>
        <v>film &amp; video</v>
      </c>
      <c r="R510" t="str">
        <f t="shared" si="46"/>
        <v>animation</v>
      </c>
      <c r="S510" s="9">
        <f t="shared" si="43"/>
        <v>41054.593055555553</v>
      </c>
      <c r="T510" s="9">
        <f t="shared" si="44"/>
        <v>40995.024317129632</v>
      </c>
      <c r="U510" t="str" cm="1">
        <f t="array" ref="U510">_xlfn.IFS(D510&lt;1000,"Less than 1000",AND(D510&gt;=1000,D510&lt;=4999),"1000 to 4999",AND(D510&gt;=5000,D510&lt;=9999),"5000 to 9999",AND(D510&gt;=10000,D510&lt;=14999),"10000 to 14999",AND(D510&gt;=15000,D510&lt;=19999),"15000 to 19999",AND(D510&gt;=20000,D510&lt;=24999),"20000 to 24999",AND(D510&gt;=25000,D510&lt;=29999),"25000 to 29999",AND(D510&gt;=30000,D510&lt;=34999),"30000 to 34999",AND(D510&gt;=35000,D510&lt;=39999),"35000 to 39999",AND(D510&gt;=40000,D510&lt;=44999),"40000 to 44999",AND(D510&gt;=45000,D510&lt;=49999),"45000 to 49999",D510&gt;=50000,"Greater than or equal to 50000")</f>
        <v>Greater than or equal to 50000</v>
      </c>
      <c r="V510" t="str" cm="1">
        <f t="array" ref="V510">_xlfn.IFS(OR(F510="canceled",F510="failed"),"unsuccessful",F510="successful","successful",F510="live","live")</f>
        <v>unsuccessful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0.2</v>
      </c>
      <c r="P511" s="5">
        <f t="shared" si="47"/>
        <v>10</v>
      </c>
      <c r="Q511" t="str">
        <f t="shared" si="45"/>
        <v>film &amp; video</v>
      </c>
      <c r="R511" t="str">
        <f t="shared" si="46"/>
        <v>animation</v>
      </c>
      <c r="S511" s="9">
        <f t="shared" si="43"/>
        <v>42183.631597222222</v>
      </c>
      <c r="T511" s="9">
        <f t="shared" si="44"/>
        <v>42153.631597222222</v>
      </c>
      <c r="U511" t="str" cm="1">
        <f t="array" ref="U511">_xlfn.IFS(D511&lt;1000,"Less than 1000",AND(D511&gt;=1000,D511&lt;=4999),"1000 to 4999",AND(D511&gt;=5000,D511&lt;=9999),"5000 to 9999",AND(D511&gt;=10000,D511&lt;=14999),"10000 to 14999",AND(D511&gt;=15000,D511&lt;=19999),"15000 to 19999",AND(D511&gt;=20000,D511&lt;=24999),"20000 to 24999",AND(D511&gt;=25000,D511&lt;=29999),"25000 to 29999",AND(D511&gt;=30000,D511&lt;=34999),"30000 to 34999",AND(D511&gt;=35000,D511&lt;=39999),"35000 to 39999",AND(D511&gt;=40000,D511&lt;=44999),"40000 to 44999",AND(D511&gt;=45000,D511&lt;=49999),"45000 to 49999",D511&gt;=50000,"Greater than or equal to 50000")</f>
        <v>5000 to 9999</v>
      </c>
      <c r="V511" t="str" cm="1">
        <f t="array" ref="V511">_xlfn.IFS(OR(F511="canceled",F511="failed"),"unsuccessful",F511="successful","successful",F511="live","live")</f>
        <v>unsuccessful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5">
        <f t="shared" si="47"/>
        <v>0</v>
      </c>
      <c r="Q512" t="str">
        <f t="shared" si="45"/>
        <v>film &amp; video</v>
      </c>
      <c r="R512" t="str">
        <f t="shared" si="46"/>
        <v>animation</v>
      </c>
      <c r="S512" s="9">
        <f t="shared" si="43"/>
        <v>42430.176377314812</v>
      </c>
      <c r="T512" s="9">
        <f t="shared" si="44"/>
        <v>42400.176377314812</v>
      </c>
      <c r="U512" t="str" cm="1">
        <f t="array" ref="U512">_xlfn.IFS(D512&lt;1000,"Less than 1000",AND(D512&gt;=1000,D512&lt;=4999),"1000 to 4999",AND(D512&gt;=5000,D512&lt;=9999),"5000 to 9999",AND(D512&gt;=10000,D512&lt;=14999),"10000 to 14999",AND(D512&gt;=15000,D512&lt;=19999),"15000 to 19999",AND(D512&gt;=20000,D512&lt;=24999),"20000 to 24999",AND(D512&gt;=25000,D512&lt;=29999),"25000 to 29999",AND(D512&gt;=30000,D512&lt;=34999),"30000 to 34999",AND(D512&gt;=35000,D512&lt;=39999),"35000 to 39999",AND(D512&gt;=40000,D512&lt;=44999),"40000 to 44999",AND(D512&gt;=45000,D512&lt;=49999),"45000 to 49999",D512&gt;=50000,"Greater than or equal to 50000")</f>
        <v>10000 to 14999</v>
      </c>
      <c r="V512" t="str" cm="1">
        <f t="array" ref="V512">_xlfn.IFS(OR(F512="canceled",F512="failed"),"unsuccessful",F512="successful","successful",F512="live","live")</f>
        <v>unsuccessful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3</v>
      </c>
      <c r="P513" s="5">
        <f t="shared" si="47"/>
        <v>30</v>
      </c>
      <c r="Q513" t="str">
        <f t="shared" si="45"/>
        <v>film &amp; video</v>
      </c>
      <c r="R513" t="str">
        <f t="shared" si="46"/>
        <v>animation</v>
      </c>
      <c r="S513" s="9">
        <f t="shared" si="43"/>
        <v>41370.261365740742</v>
      </c>
      <c r="T513" s="9">
        <f t="shared" si="44"/>
        <v>41340.303032407406</v>
      </c>
      <c r="U513" t="str" cm="1">
        <f t="array" ref="U513">_xlfn.IFS(D513&lt;1000,"Less than 1000",AND(D513&gt;=1000,D513&lt;=4999),"1000 to 4999",AND(D513&gt;=5000,D513&lt;=9999),"5000 to 9999",AND(D513&gt;=10000,D513&lt;=14999),"10000 to 14999",AND(D513&gt;=15000,D513&lt;=19999),"15000 to 19999",AND(D513&gt;=20000,D513&lt;=24999),"20000 to 24999",AND(D513&gt;=25000,D513&lt;=29999),"25000 to 29999",AND(D513&gt;=30000,D513&lt;=34999),"30000 to 34999",AND(D513&gt;=35000,D513&lt;=39999),"35000 to 39999",AND(D513&gt;=40000,D513&lt;=44999),"40000 to 44999",AND(D513&gt;=45000,D513&lt;=49999),"45000 to 49999",D513&gt;=50000,"Greater than or equal to 50000")</f>
        <v>5000 to 9999</v>
      </c>
      <c r="V513" t="str" cm="1">
        <f t="array" ref="V513">_xlfn.IFS(OR(F513="canceled",F513="failed"),"unsuccessful",F513="successful","successful",F513="live","live")</f>
        <v>unsuccessful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ref="O514:O577" si="48">(E514/D514)*100</f>
        <v>0.13749999999999998</v>
      </c>
      <c r="P514" s="5">
        <f t="shared" si="47"/>
        <v>5.5</v>
      </c>
      <c r="Q514" t="str">
        <f t="shared" si="45"/>
        <v>film &amp; video</v>
      </c>
      <c r="R514" t="str">
        <f t="shared" si="46"/>
        <v>animation</v>
      </c>
      <c r="S514" s="9">
        <f t="shared" ref="S514:S577" si="49">(((I514/60)/60)/24)+DATE(1970,1,1)</f>
        <v>42694.783877314811</v>
      </c>
      <c r="T514" s="9">
        <f t="shared" ref="T514:T577" si="50">(((J514/60)/60)/24)+DATE(1970,1,1)</f>
        <v>42649.742210648154</v>
      </c>
      <c r="U514" t="str" cm="1">
        <f t="array" ref="U514">_xlfn.IFS(D514&lt;1000,"Less than 1000",AND(D514&gt;=1000,D514&lt;=4999),"1000 to 4999",AND(D514&gt;=5000,D514&lt;=9999),"5000 to 9999",AND(D514&gt;=10000,D514&lt;=14999),"10000 to 14999",AND(D514&gt;=15000,D514&lt;=19999),"15000 to 19999",AND(D514&gt;=20000,D514&lt;=24999),"20000 to 24999",AND(D514&gt;=25000,D514&lt;=29999),"25000 to 29999",AND(D514&gt;=30000,D514&lt;=34999),"30000 to 34999",AND(D514&gt;=35000,D514&lt;=39999),"35000 to 39999",AND(D514&gt;=40000,D514&lt;=44999),"40000 to 44999",AND(D514&gt;=45000,D514&lt;=49999),"45000 to 49999",D514&gt;=50000,"Greater than or equal to 50000")</f>
        <v>5000 to 9999</v>
      </c>
      <c r="V514" t="str" cm="1">
        <f t="array" ref="V514">_xlfn.IFS(OR(F514="canceled",F514="failed"),"unsuccessful",F514="successful","successful",F514="live","live")</f>
        <v>unsuccessful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48"/>
        <v>13.923999999999999</v>
      </c>
      <c r="P515" s="5">
        <f t="shared" si="47"/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9">
        <f t="shared" si="49"/>
        <v>42597.291666666672</v>
      </c>
      <c r="T515" s="9">
        <f t="shared" si="50"/>
        <v>42552.653993055559</v>
      </c>
      <c r="U515" t="str" cm="1">
        <f t="array" ref="U515">_xlfn.IFS(D515&lt;1000,"Less than 1000",AND(D515&gt;=1000,D515&lt;=4999),"1000 to 4999",AND(D515&gt;=5000,D515&lt;=9999),"5000 to 9999",AND(D515&gt;=10000,D515&lt;=14999),"10000 to 14999",AND(D515&gt;=15000,D515&lt;=19999),"15000 to 19999",AND(D515&gt;=20000,D515&lt;=24999),"20000 to 24999",AND(D515&gt;=25000,D515&lt;=29999),"25000 to 29999",AND(D515&gt;=30000,D515&lt;=34999),"30000 to 34999",AND(D515&gt;=35000,D515&lt;=39999),"35000 to 39999",AND(D515&gt;=40000,D515&lt;=44999),"40000 to 44999",AND(D515&gt;=45000,D515&lt;=49999),"45000 to 49999",D515&gt;=50000,"Greater than or equal to 50000")</f>
        <v>Greater than or equal to 50000</v>
      </c>
      <c r="V515" t="str" cm="1">
        <f t="array" ref="V515">_xlfn.IFS(OR(F515="canceled",F515="failed"),"unsuccessful",F515="successful","successful",F515="live","live")</f>
        <v>unsuccessful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3.3333333333333335</v>
      </c>
      <c r="P516" s="5">
        <f t="shared" ref="P516:P579" si="53">IFERROR(E516/L516,0)</f>
        <v>16.666666666666668</v>
      </c>
      <c r="Q516" t="str">
        <f t="shared" si="51"/>
        <v>film &amp; video</v>
      </c>
      <c r="R516" t="str">
        <f t="shared" si="52"/>
        <v>animation</v>
      </c>
      <c r="S516" s="9">
        <f t="shared" si="49"/>
        <v>41860.613969907405</v>
      </c>
      <c r="T516" s="9">
        <f t="shared" si="50"/>
        <v>41830.613969907405</v>
      </c>
      <c r="U516" t="str" cm="1">
        <f t="array" ref="U516">_xlfn.IFS(D516&lt;1000,"Less than 1000",AND(D516&gt;=1000,D516&lt;=4999),"1000 to 4999",AND(D516&gt;=5000,D516&lt;=9999),"5000 to 9999",AND(D516&gt;=10000,D516&lt;=14999),"10000 to 14999",AND(D516&gt;=15000,D516&lt;=19999),"15000 to 19999",AND(D516&gt;=20000,D516&lt;=24999),"20000 to 24999",AND(D516&gt;=25000,D516&lt;=29999),"25000 to 29999",AND(D516&gt;=30000,D516&lt;=34999),"30000 to 34999",AND(D516&gt;=35000,D516&lt;=39999),"35000 to 39999",AND(D516&gt;=40000,D516&lt;=44999),"40000 to 44999",AND(D516&gt;=45000,D516&lt;=49999),"45000 to 49999",D516&gt;=50000,"Greater than or equal to 50000")</f>
        <v>1000 to 4999</v>
      </c>
      <c r="V516" t="str" cm="1">
        <f t="array" ref="V516">_xlfn.IFS(OR(F516="canceled",F516="failed"),"unsuccessful",F516="successful","successful",F516="live","live")</f>
        <v>unsuccessful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25.41340206185567</v>
      </c>
      <c r="P517" s="5">
        <f t="shared" si="53"/>
        <v>725.02941176470586</v>
      </c>
      <c r="Q517" t="str">
        <f t="shared" si="51"/>
        <v>film &amp; video</v>
      </c>
      <c r="R517" t="str">
        <f t="shared" si="52"/>
        <v>animation</v>
      </c>
      <c r="S517" s="9">
        <f t="shared" si="49"/>
        <v>42367.490752314814</v>
      </c>
      <c r="T517" s="9">
        <f t="shared" si="50"/>
        <v>42327.490752314814</v>
      </c>
      <c r="U517" t="str" cm="1">
        <f t="array" ref="U517">_xlfn.IFS(D517&lt;1000,"Less than 1000",AND(D517&gt;=1000,D517&lt;=4999),"1000 to 4999",AND(D517&gt;=5000,D517&lt;=9999),"5000 to 9999",AND(D517&gt;=10000,D517&lt;=14999),"10000 to 14999",AND(D517&gt;=15000,D517&lt;=19999),"15000 to 19999",AND(D517&gt;=20000,D517&lt;=24999),"20000 to 24999",AND(D517&gt;=25000,D517&lt;=29999),"25000 to 29999",AND(D517&gt;=30000,D517&lt;=34999),"30000 to 34999",AND(D517&gt;=35000,D517&lt;=39999),"35000 to 39999",AND(D517&gt;=40000,D517&lt;=44999),"40000 to 44999",AND(D517&gt;=45000,D517&lt;=49999),"45000 to 49999",D517&gt;=50000,"Greater than or equal to 50000")</f>
        <v>Greater than or equal to 50000</v>
      </c>
      <c r="V517" t="str" cm="1">
        <f t="array" ref="V517">_xlfn.IFS(OR(F517="canceled",F517="failed"),"unsuccessful",F517="successful","successful",F517="live","live")</f>
        <v>unsuccessful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5">
        <f t="shared" si="53"/>
        <v>0</v>
      </c>
      <c r="Q518" t="str">
        <f t="shared" si="51"/>
        <v>film &amp; video</v>
      </c>
      <c r="R518" t="str">
        <f t="shared" si="52"/>
        <v>animation</v>
      </c>
      <c r="S518" s="9">
        <f t="shared" si="49"/>
        <v>42151.778703703705</v>
      </c>
      <c r="T518" s="9">
        <f t="shared" si="50"/>
        <v>42091.778703703705</v>
      </c>
      <c r="U518" t="str" cm="1">
        <f t="array" ref="U518">_xlfn.IFS(D518&lt;1000,"Less than 1000",AND(D518&gt;=1000,D518&lt;=4999),"1000 to 4999",AND(D518&gt;=5000,D518&lt;=9999),"5000 to 9999",AND(D518&gt;=10000,D518&lt;=14999),"10000 to 14999",AND(D518&gt;=15000,D518&lt;=19999),"15000 to 19999",AND(D518&gt;=20000,D518&lt;=24999),"20000 to 24999",AND(D518&gt;=25000,D518&lt;=29999),"25000 to 29999",AND(D518&gt;=30000,D518&lt;=34999),"30000 to 34999",AND(D518&gt;=35000,D518&lt;=39999),"35000 to 39999",AND(D518&gt;=40000,D518&lt;=44999),"40000 to 44999",AND(D518&gt;=45000,D518&lt;=49999),"45000 to 49999",D518&gt;=50000,"Greater than or equal to 50000")</f>
        <v>5000 to 9999</v>
      </c>
      <c r="V518" t="str" cm="1">
        <f t="array" ref="V518">_xlfn.IFS(OR(F518="canceled",F518="failed"),"unsuccessful",F518="successful","successful",F518="live","live")</f>
        <v>unsuccessful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</v>
      </c>
      <c r="P519" s="5">
        <f t="shared" si="53"/>
        <v>68.333333333333329</v>
      </c>
      <c r="Q519" t="str">
        <f t="shared" si="51"/>
        <v>film &amp; video</v>
      </c>
      <c r="R519" t="str">
        <f t="shared" si="52"/>
        <v>animation</v>
      </c>
      <c r="S519" s="9">
        <f t="shared" si="49"/>
        <v>42768.615289351852</v>
      </c>
      <c r="T519" s="9">
        <f t="shared" si="50"/>
        <v>42738.615289351852</v>
      </c>
      <c r="U519" t="str" cm="1">
        <f t="array" ref="U519">_xlfn.IFS(D519&lt;1000,"Less than 1000",AND(D519&gt;=1000,D519&lt;=4999),"1000 to 4999",AND(D519&gt;=5000,D519&lt;=9999),"5000 to 9999",AND(D519&gt;=10000,D519&lt;=14999),"10000 to 14999",AND(D519&gt;=15000,D519&lt;=19999),"15000 to 19999",AND(D519&gt;=20000,D519&lt;=24999),"20000 to 24999",AND(D519&gt;=25000,D519&lt;=29999),"25000 to 29999",AND(D519&gt;=30000,D519&lt;=34999),"30000 to 34999",AND(D519&gt;=35000,D519&lt;=39999),"35000 to 39999",AND(D519&gt;=40000,D519&lt;=44999),"40000 to 44999",AND(D519&gt;=45000,D519&lt;=49999),"45000 to 49999",D519&gt;=50000,"Greater than or equal to 50000")</f>
        <v>15000 to 19999</v>
      </c>
      <c r="V519" t="str" cm="1">
        <f t="array" ref="V519">_xlfn.IFS(OR(F519="canceled",F519="failed"),"unsuccessful",F519="successful","successful",F519="live","live")</f>
        <v>unsuccessful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5">
        <f t="shared" si="53"/>
        <v>0</v>
      </c>
      <c r="Q520" t="str">
        <f t="shared" si="51"/>
        <v>film &amp; video</v>
      </c>
      <c r="R520" t="str">
        <f t="shared" si="52"/>
        <v>animation</v>
      </c>
      <c r="S520" s="9">
        <f t="shared" si="49"/>
        <v>42253.615277777775</v>
      </c>
      <c r="T520" s="9">
        <f t="shared" si="50"/>
        <v>42223.616018518514</v>
      </c>
      <c r="U520" t="str" cm="1">
        <f t="array" ref="U520">_xlfn.IFS(D520&lt;1000,"Less than 1000",AND(D520&gt;=1000,D520&lt;=4999),"1000 to 4999",AND(D520&gt;=5000,D520&lt;=9999),"5000 to 9999",AND(D520&gt;=10000,D520&lt;=14999),"10000 to 14999",AND(D520&gt;=15000,D520&lt;=19999),"15000 to 19999",AND(D520&gt;=20000,D520&lt;=24999),"20000 to 24999",AND(D520&gt;=25000,D520&lt;=29999),"25000 to 29999",AND(D520&gt;=30000,D520&lt;=34999),"30000 to 34999",AND(D520&gt;=35000,D520&lt;=39999),"35000 to 39999",AND(D520&gt;=40000,D520&lt;=44999),"40000 to 44999",AND(D520&gt;=45000,D520&lt;=49999),"45000 to 49999",D520&gt;=50000,"Greater than or equal to 50000")</f>
        <v>5000 to 9999</v>
      </c>
      <c r="V520" t="str" cm="1">
        <f t="array" ref="V520">_xlfn.IFS(OR(F520="canceled",F520="failed"),"unsuccessful",F520="successful","successful",F520="live","live")</f>
        <v>unsuccessful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22.881426547787683</v>
      </c>
      <c r="P521" s="5">
        <f t="shared" si="53"/>
        <v>39.228571428571428</v>
      </c>
      <c r="Q521" t="str">
        <f t="shared" si="51"/>
        <v>film &amp; video</v>
      </c>
      <c r="R521" t="str">
        <f t="shared" si="52"/>
        <v>animation</v>
      </c>
      <c r="S521" s="9">
        <f t="shared" si="49"/>
        <v>41248.391446759262</v>
      </c>
      <c r="T521" s="9">
        <f t="shared" si="50"/>
        <v>41218.391446759262</v>
      </c>
      <c r="U521" t="str" cm="1">
        <f t="array" ref="U521">_xlfn.IFS(D521&lt;1000,"Less than 1000",AND(D521&gt;=1000,D521&lt;=4999),"1000 to 4999",AND(D521&gt;=5000,D521&lt;=9999),"5000 to 9999",AND(D521&gt;=10000,D521&lt;=14999),"10000 to 14999",AND(D521&gt;=15000,D521&lt;=19999),"15000 to 19999",AND(D521&gt;=20000,D521&lt;=24999),"20000 to 24999",AND(D521&gt;=25000,D521&lt;=29999),"25000 to 29999",AND(D521&gt;=30000,D521&lt;=34999),"30000 to 34999",AND(D521&gt;=35000,D521&lt;=39999),"35000 to 39999",AND(D521&gt;=40000,D521&lt;=44999),"40000 to 44999",AND(D521&gt;=45000,D521&lt;=49999),"45000 to 49999",D521&gt;=50000,"Greater than or equal to 50000")</f>
        <v>10000 to 14999</v>
      </c>
      <c r="V521" t="str" cm="1">
        <f t="array" ref="V521">_xlfn.IFS(OR(F521="canceled",F521="failed"),"unsuccessful",F521="successful","successful",F521="live","live")</f>
        <v>unsuccessful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102.1</v>
      </c>
      <c r="P522" s="5">
        <f t="shared" si="53"/>
        <v>150.14705882352942</v>
      </c>
      <c r="Q522" t="str">
        <f t="shared" si="51"/>
        <v>theater</v>
      </c>
      <c r="R522" t="str">
        <f t="shared" si="52"/>
        <v>plays</v>
      </c>
      <c r="S522" s="9">
        <f t="shared" si="49"/>
        <v>42348.702094907407</v>
      </c>
      <c r="T522" s="9">
        <f t="shared" si="50"/>
        <v>42318.702094907407</v>
      </c>
      <c r="U522" t="str" cm="1">
        <f t="array" ref="U522">_xlfn.IFS(D522&lt;1000,"Less than 1000",AND(D522&gt;=1000,D522&lt;=4999),"1000 to 4999",AND(D522&gt;=5000,D522&lt;=9999),"5000 to 9999",AND(D522&gt;=10000,D522&lt;=14999),"10000 to 14999",AND(D522&gt;=15000,D522&lt;=19999),"15000 to 19999",AND(D522&gt;=20000,D522&lt;=24999),"20000 to 24999",AND(D522&gt;=25000,D522&lt;=29999),"25000 to 29999",AND(D522&gt;=30000,D522&lt;=34999),"30000 to 34999",AND(D522&gt;=35000,D522&lt;=39999),"35000 to 39999",AND(D522&gt;=40000,D522&lt;=44999),"40000 to 44999",AND(D522&gt;=45000,D522&lt;=49999),"45000 to 49999",D522&gt;=50000,"Greater than or equal to 50000")</f>
        <v>5000 to 9999</v>
      </c>
      <c r="V522" t="str" cm="1">
        <f t="array" ref="V522">_xlfn.IFS(OR(F522="canceled",F522="failed"),"unsuccessful",F522="successful","successful",F522="live","live")</f>
        <v>successful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104.64</v>
      </c>
      <c r="P523" s="5">
        <f t="shared" si="53"/>
        <v>93.428571428571431</v>
      </c>
      <c r="Q523" t="str">
        <f t="shared" si="51"/>
        <v>theater</v>
      </c>
      <c r="R523" t="str">
        <f t="shared" si="52"/>
        <v>plays</v>
      </c>
      <c r="S523" s="9">
        <f t="shared" si="49"/>
        <v>42675.207638888889</v>
      </c>
      <c r="T523" s="9">
        <f t="shared" si="50"/>
        <v>42646.092812499999</v>
      </c>
      <c r="U523" t="str" cm="1">
        <f t="array" ref="U523">_xlfn.IFS(D523&lt;1000,"Less than 1000",AND(D523&gt;=1000,D523&lt;=4999),"1000 to 4999",AND(D523&gt;=5000,D523&lt;=9999),"5000 to 9999",AND(D523&gt;=10000,D523&lt;=14999),"10000 to 14999",AND(D523&gt;=15000,D523&lt;=19999),"15000 to 19999",AND(D523&gt;=20000,D523&lt;=24999),"20000 to 24999",AND(D523&gt;=25000,D523&lt;=29999),"25000 to 29999",AND(D523&gt;=30000,D523&lt;=34999),"30000 to 34999",AND(D523&gt;=35000,D523&lt;=39999),"35000 to 39999",AND(D523&gt;=40000,D523&lt;=44999),"40000 to 44999",AND(D523&gt;=45000,D523&lt;=49999),"45000 to 49999",D523&gt;=50000,"Greater than or equal to 50000")</f>
        <v>5000 to 9999</v>
      </c>
      <c r="V523" t="str" cm="1">
        <f t="array" ref="V523">_xlfn.IFS(OR(F523="canceled",F523="failed"),"unsuccessful",F523="successful","successful",F523="live","live")</f>
        <v>successful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114.66666666666667</v>
      </c>
      <c r="P524" s="5">
        <f t="shared" si="53"/>
        <v>110.96774193548387</v>
      </c>
      <c r="Q524" t="str">
        <f t="shared" si="51"/>
        <v>theater</v>
      </c>
      <c r="R524" t="str">
        <f t="shared" si="52"/>
        <v>plays</v>
      </c>
      <c r="S524" s="9">
        <f t="shared" si="49"/>
        <v>42449.999131944445</v>
      </c>
      <c r="T524" s="9">
        <f t="shared" si="50"/>
        <v>42430.040798611109</v>
      </c>
      <c r="U524" t="str" cm="1">
        <f t="array" ref="U524">_xlfn.IFS(D524&lt;1000,"Less than 1000",AND(D524&gt;=1000,D524&lt;=4999),"1000 to 4999",AND(D524&gt;=5000,D524&lt;=9999),"5000 to 9999",AND(D524&gt;=10000,D524&lt;=14999),"10000 to 14999",AND(D524&gt;=15000,D524&lt;=19999),"15000 to 19999",AND(D524&gt;=20000,D524&lt;=24999),"20000 to 24999",AND(D524&gt;=25000,D524&lt;=29999),"25000 to 29999",AND(D524&gt;=30000,D524&lt;=34999),"30000 to 34999",AND(D524&gt;=35000,D524&lt;=39999),"35000 to 39999",AND(D524&gt;=40000,D524&lt;=44999),"40000 to 44999",AND(D524&gt;=45000,D524&lt;=49999),"45000 to 49999",D524&gt;=50000,"Greater than or equal to 50000")</f>
        <v>1000 to 4999</v>
      </c>
      <c r="V524" t="str" cm="1">
        <f t="array" ref="V524">_xlfn.IFS(OR(F524="canceled",F524="failed"),"unsuccessful",F524="successful","successful",F524="live","live")</f>
        <v>successful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120.6</v>
      </c>
      <c r="P525" s="5">
        <f t="shared" si="53"/>
        <v>71.785714285714292</v>
      </c>
      <c r="Q525" t="str">
        <f t="shared" si="51"/>
        <v>theater</v>
      </c>
      <c r="R525" t="str">
        <f t="shared" si="52"/>
        <v>plays</v>
      </c>
      <c r="S525" s="9">
        <f t="shared" si="49"/>
        <v>42268.13282407407</v>
      </c>
      <c r="T525" s="9">
        <f t="shared" si="50"/>
        <v>42238.13282407407</v>
      </c>
      <c r="U525" t="str" cm="1">
        <f t="array" ref="U525">_xlfn.IFS(D525&lt;1000,"Less than 1000",AND(D525&gt;=1000,D525&lt;=4999),"1000 to 4999",AND(D525&gt;=5000,D525&lt;=9999),"5000 to 9999",AND(D525&gt;=10000,D525&lt;=14999),"10000 to 14999",AND(D525&gt;=15000,D525&lt;=19999),"15000 to 19999",AND(D525&gt;=20000,D525&lt;=24999),"20000 to 24999",AND(D525&gt;=25000,D525&lt;=29999),"25000 to 29999",AND(D525&gt;=30000,D525&lt;=34999),"30000 to 34999",AND(D525&gt;=35000,D525&lt;=39999),"35000 to 39999",AND(D525&gt;=40000,D525&lt;=44999),"40000 to 44999",AND(D525&gt;=45000,D525&lt;=49999),"45000 to 49999",D525&gt;=50000,"Greater than or equal to 50000")</f>
        <v>5000 to 9999</v>
      </c>
      <c r="V525" t="str" cm="1">
        <f t="array" ref="V525">_xlfn.IFS(OR(F525="canceled",F525="failed"),"unsuccessful",F525="successful","successful",F525="live","live")</f>
        <v>successful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108.67285714285715</v>
      </c>
      <c r="P526" s="5">
        <f t="shared" si="53"/>
        <v>29.258076923076924</v>
      </c>
      <c r="Q526" t="str">
        <f t="shared" si="51"/>
        <v>theater</v>
      </c>
      <c r="R526" t="str">
        <f t="shared" si="52"/>
        <v>plays</v>
      </c>
      <c r="S526" s="9">
        <f t="shared" si="49"/>
        <v>42522.717233796298</v>
      </c>
      <c r="T526" s="9">
        <f t="shared" si="50"/>
        <v>42492.717233796298</v>
      </c>
      <c r="U526" t="str" cm="1">
        <f t="array" ref="U526">_xlfn.IFS(D526&lt;1000,"Less than 1000",AND(D526&gt;=1000,D526&lt;=4999),"1000 to 4999",AND(D526&gt;=5000,D526&lt;=9999),"5000 to 9999",AND(D526&gt;=10000,D526&lt;=14999),"10000 to 14999",AND(D526&gt;=15000,D526&lt;=19999),"15000 to 19999",AND(D526&gt;=20000,D526&lt;=24999),"20000 to 24999",AND(D526&gt;=25000,D526&lt;=29999),"25000 to 29999",AND(D526&gt;=30000,D526&lt;=34999),"30000 to 34999",AND(D526&gt;=35000,D526&lt;=39999),"35000 to 39999",AND(D526&gt;=40000,D526&lt;=44999),"40000 to 44999",AND(D526&gt;=45000,D526&lt;=49999),"45000 to 49999",D526&gt;=50000,"Greater than or equal to 50000")</f>
        <v>1000 to 4999</v>
      </c>
      <c r="V526" t="str" cm="1">
        <f t="array" ref="V526">_xlfn.IFS(OR(F526="canceled",F526="failed"),"unsuccessful",F526="successful","successful",F526="live","live")</f>
        <v>successful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100</v>
      </c>
      <c r="P527" s="5">
        <f t="shared" si="53"/>
        <v>1000</v>
      </c>
      <c r="Q527" t="str">
        <f t="shared" si="51"/>
        <v>theater</v>
      </c>
      <c r="R527" t="str">
        <f t="shared" si="52"/>
        <v>plays</v>
      </c>
      <c r="S527" s="9">
        <f t="shared" si="49"/>
        <v>41895.400937500002</v>
      </c>
      <c r="T527" s="9">
        <f t="shared" si="50"/>
        <v>41850.400937500002</v>
      </c>
      <c r="U527" t="str" cm="1">
        <f t="array" ref="U527">_xlfn.IFS(D527&lt;1000,"Less than 1000",AND(D527&gt;=1000,D527&lt;=4999),"1000 to 4999",AND(D527&gt;=5000,D527&lt;=9999),"5000 to 9999",AND(D527&gt;=10000,D527&lt;=14999),"10000 to 14999",AND(D527&gt;=15000,D527&lt;=19999),"15000 to 19999",AND(D527&gt;=20000,D527&lt;=24999),"20000 to 24999",AND(D527&gt;=25000,D527&lt;=29999),"25000 to 29999",AND(D527&gt;=30000,D527&lt;=34999),"30000 to 34999",AND(D527&gt;=35000,D527&lt;=39999),"35000 to 39999",AND(D527&gt;=40000,D527&lt;=44999),"40000 to 44999",AND(D527&gt;=45000,D527&lt;=49999),"45000 to 49999",D527&gt;=50000,"Greater than or equal to 50000")</f>
        <v>10000 to 14999</v>
      </c>
      <c r="V527" t="str" cm="1">
        <f t="array" ref="V527">_xlfn.IFS(OR(F527="canceled",F527="failed"),"unsuccessful",F527="successful","successful",F527="live","live")</f>
        <v>successful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113.99999999999999</v>
      </c>
      <c r="P528" s="5">
        <f t="shared" si="53"/>
        <v>74.347826086956516</v>
      </c>
      <c r="Q528" t="str">
        <f t="shared" si="51"/>
        <v>theater</v>
      </c>
      <c r="R528" t="str">
        <f t="shared" si="52"/>
        <v>plays</v>
      </c>
      <c r="S528" s="9">
        <f t="shared" si="49"/>
        <v>42223.708333333328</v>
      </c>
      <c r="T528" s="9">
        <f t="shared" si="50"/>
        <v>42192.591944444444</v>
      </c>
      <c r="U528" t="str" cm="1">
        <f t="array" ref="U528">_xlfn.IFS(D528&lt;1000,"Less than 1000",AND(D528&gt;=1000,D528&lt;=4999),"1000 to 4999",AND(D528&gt;=5000,D528&lt;=9999),"5000 to 9999",AND(D528&gt;=10000,D528&lt;=14999),"10000 to 14999",AND(D528&gt;=15000,D528&lt;=19999),"15000 to 19999",AND(D528&gt;=20000,D528&lt;=24999),"20000 to 24999",AND(D528&gt;=25000,D528&lt;=29999),"25000 to 29999",AND(D528&gt;=30000,D528&lt;=34999),"30000 to 34999",AND(D528&gt;=35000,D528&lt;=39999),"35000 to 39999",AND(D528&gt;=40000,D528&lt;=44999),"40000 to 44999",AND(D528&gt;=45000,D528&lt;=49999),"45000 to 49999",D528&gt;=50000,"Greater than or equal to 50000")</f>
        <v>1000 to 4999</v>
      </c>
      <c r="V528" t="str" cm="1">
        <f t="array" ref="V528">_xlfn.IFS(OR(F528="canceled",F528="failed"),"unsuccessful",F528="successful","successful",F528="live","live")</f>
        <v>successful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100.85</v>
      </c>
      <c r="P529" s="5">
        <f t="shared" si="53"/>
        <v>63.829113924050631</v>
      </c>
      <c r="Q529" t="str">
        <f t="shared" si="51"/>
        <v>theater</v>
      </c>
      <c r="R529" t="str">
        <f t="shared" si="52"/>
        <v>plays</v>
      </c>
      <c r="S529" s="9">
        <f t="shared" si="49"/>
        <v>42783.670138888891</v>
      </c>
      <c r="T529" s="9">
        <f t="shared" si="50"/>
        <v>42753.205625000002</v>
      </c>
      <c r="U529" t="str" cm="1">
        <f t="array" ref="U529">_xlfn.IFS(D529&lt;1000,"Less than 1000",AND(D529&gt;=1000,D529&lt;=4999),"1000 to 4999",AND(D529&gt;=5000,D529&lt;=9999),"5000 to 9999",AND(D529&gt;=10000,D529&lt;=14999),"10000 to 14999",AND(D529&gt;=15000,D529&lt;=19999),"15000 to 19999",AND(D529&gt;=20000,D529&lt;=24999),"20000 to 24999",AND(D529&gt;=25000,D529&lt;=29999),"25000 to 29999",AND(D529&gt;=30000,D529&lt;=34999),"30000 to 34999",AND(D529&gt;=35000,D529&lt;=39999),"35000 to 39999",AND(D529&gt;=40000,D529&lt;=44999),"40000 to 44999",AND(D529&gt;=45000,D529&lt;=49999),"45000 to 49999",D529&gt;=50000,"Greater than or equal to 50000")</f>
        <v>10000 to 14999</v>
      </c>
      <c r="V529" t="str" cm="1">
        <f t="array" ref="V529">_xlfn.IFS(OR(F529="canceled",F529="failed"),"unsuccessful",F529="successful","successful",F529="live","live")</f>
        <v>successful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115.65217391304347</v>
      </c>
      <c r="P530" s="5">
        <f t="shared" si="53"/>
        <v>44.333333333333336</v>
      </c>
      <c r="Q530" t="str">
        <f t="shared" si="51"/>
        <v>theater</v>
      </c>
      <c r="R530" t="str">
        <f t="shared" si="52"/>
        <v>plays</v>
      </c>
      <c r="S530" s="9">
        <f t="shared" si="49"/>
        <v>42176.888888888891</v>
      </c>
      <c r="T530" s="9">
        <f t="shared" si="50"/>
        <v>42155.920219907406</v>
      </c>
      <c r="U530" t="str" cm="1">
        <f t="array" ref="U530">_xlfn.IFS(D530&lt;1000,"Less than 1000",AND(D530&gt;=1000,D530&lt;=4999),"1000 to 4999",AND(D530&gt;=5000,D530&lt;=9999),"5000 to 9999",AND(D530&gt;=10000,D530&lt;=14999),"10000 to 14999",AND(D530&gt;=15000,D530&lt;=19999),"15000 to 19999",AND(D530&gt;=20000,D530&lt;=24999),"20000 to 24999",AND(D530&gt;=25000,D530&lt;=29999),"25000 to 29999",AND(D530&gt;=30000,D530&lt;=34999),"30000 to 34999",AND(D530&gt;=35000,D530&lt;=39999),"35000 to 39999",AND(D530&gt;=40000,D530&lt;=44999),"40000 to 44999",AND(D530&gt;=45000,D530&lt;=49999),"45000 to 49999",D530&gt;=50000,"Greater than or equal to 50000")</f>
        <v>1000 to 4999</v>
      </c>
      <c r="V530" t="str" cm="1">
        <f t="array" ref="V530">_xlfn.IFS(OR(F530="canceled",F530="failed"),"unsuccessful",F530="successful","successful",F530="live","live")</f>
        <v>successful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130.41666666666666</v>
      </c>
      <c r="P531" s="5">
        <f t="shared" si="53"/>
        <v>86.944444444444443</v>
      </c>
      <c r="Q531" t="str">
        <f t="shared" si="51"/>
        <v>theater</v>
      </c>
      <c r="R531" t="str">
        <f t="shared" si="52"/>
        <v>plays</v>
      </c>
      <c r="S531" s="9">
        <f t="shared" si="49"/>
        <v>42746.208333333328</v>
      </c>
      <c r="T531" s="9">
        <f t="shared" si="50"/>
        <v>42725.031180555554</v>
      </c>
      <c r="U531" t="str" cm="1">
        <f t="array" ref="U531">_xlfn.IFS(D531&lt;1000,"Less than 1000",AND(D531&gt;=1000,D531&lt;=4999),"1000 to 4999",AND(D531&gt;=5000,D531&lt;=9999),"5000 to 9999",AND(D531&gt;=10000,D531&lt;=14999),"10000 to 14999",AND(D531&gt;=15000,D531&lt;=19999),"15000 to 19999",AND(D531&gt;=20000,D531&lt;=24999),"20000 to 24999",AND(D531&gt;=25000,D531&lt;=29999),"25000 to 29999",AND(D531&gt;=30000,D531&lt;=34999),"30000 to 34999",AND(D531&gt;=35000,D531&lt;=39999),"35000 to 39999",AND(D531&gt;=40000,D531&lt;=44999),"40000 to 44999",AND(D531&gt;=45000,D531&lt;=49999),"45000 to 49999",D531&gt;=50000,"Greater than or equal to 50000")</f>
        <v>1000 to 4999</v>
      </c>
      <c r="V531" t="str" cm="1">
        <f t="array" ref="V531">_xlfn.IFS(OR(F531="canceled",F531="failed"),"unsuccessful",F531="successful","successful",F531="live","live")</f>
        <v>successful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107.78267254038178</v>
      </c>
      <c r="P532" s="5">
        <f t="shared" si="53"/>
        <v>126.55172413793103</v>
      </c>
      <c r="Q532" t="str">
        <f t="shared" si="51"/>
        <v>theater</v>
      </c>
      <c r="R532" t="str">
        <f t="shared" si="52"/>
        <v>plays</v>
      </c>
      <c r="S532" s="9">
        <f t="shared" si="49"/>
        <v>42179.083333333328</v>
      </c>
      <c r="T532" s="9">
        <f t="shared" si="50"/>
        <v>42157.591064814813</v>
      </c>
      <c r="U532" t="str" cm="1">
        <f t="array" ref="U532">_xlfn.IFS(D532&lt;1000,"Less than 1000",AND(D532&gt;=1000,D532&lt;=4999),"1000 to 4999",AND(D532&gt;=5000,D532&lt;=9999),"5000 to 9999",AND(D532&gt;=10000,D532&lt;=14999),"10000 to 14999",AND(D532&gt;=15000,D532&lt;=19999),"15000 to 19999",AND(D532&gt;=20000,D532&lt;=24999),"20000 to 24999",AND(D532&gt;=25000,D532&lt;=29999),"25000 to 29999",AND(D532&gt;=30000,D532&lt;=34999),"30000 to 34999",AND(D532&gt;=35000,D532&lt;=39999),"35000 to 39999",AND(D532&gt;=40000,D532&lt;=44999),"40000 to 44999",AND(D532&gt;=45000,D532&lt;=49999),"45000 to 49999",D532&gt;=50000,"Greater than or equal to 50000")</f>
        <v>1000 to 4999</v>
      </c>
      <c r="V532" t="str" cm="1">
        <f t="array" ref="V532">_xlfn.IFS(OR(F532="canceled",F532="failed"),"unsuccessful",F532="successful","successful",F532="live","live")</f>
        <v>successful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100</v>
      </c>
      <c r="P533" s="5">
        <f t="shared" si="53"/>
        <v>129.03225806451613</v>
      </c>
      <c r="Q533" t="str">
        <f t="shared" si="51"/>
        <v>theater</v>
      </c>
      <c r="R533" t="str">
        <f t="shared" si="52"/>
        <v>plays</v>
      </c>
      <c r="S533" s="9">
        <f t="shared" si="49"/>
        <v>42721.290972222225</v>
      </c>
      <c r="T533" s="9">
        <f t="shared" si="50"/>
        <v>42676.065150462964</v>
      </c>
      <c r="U533" t="str" cm="1">
        <f t="array" ref="U533">_xlfn.IFS(D533&lt;1000,"Less than 1000",AND(D533&gt;=1000,D533&lt;=4999),"1000 to 4999",AND(D533&gt;=5000,D533&lt;=9999),"5000 to 9999",AND(D533&gt;=10000,D533&lt;=14999),"10000 to 14999",AND(D533&gt;=15000,D533&lt;=19999),"15000 to 19999",AND(D533&gt;=20000,D533&lt;=24999),"20000 to 24999",AND(D533&gt;=25000,D533&lt;=29999),"25000 to 29999",AND(D533&gt;=30000,D533&lt;=34999),"30000 to 34999",AND(D533&gt;=35000,D533&lt;=39999),"35000 to 39999",AND(D533&gt;=40000,D533&lt;=44999),"40000 to 44999",AND(D533&gt;=45000,D533&lt;=49999),"45000 to 49999",D533&gt;=50000,"Greater than or equal to 50000")</f>
        <v>1000 to 4999</v>
      </c>
      <c r="V533" t="str" cm="1">
        <f t="array" ref="V533">_xlfn.IFS(OR(F533="canceled",F533="failed"),"unsuccessful",F533="successful","successful",F533="live","live")</f>
        <v>successful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123.25</v>
      </c>
      <c r="P534" s="5">
        <f t="shared" si="53"/>
        <v>71.242774566473983</v>
      </c>
      <c r="Q534" t="str">
        <f t="shared" si="51"/>
        <v>theater</v>
      </c>
      <c r="R534" t="str">
        <f t="shared" si="52"/>
        <v>plays</v>
      </c>
      <c r="S534" s="9">
        <f t="shared" si="49"/>
        <v>42503.007037037038</v>
      </c>
      <c r="T534" s="9">
        <f t="shared" si="50"/>
        <v>42473.007037037038</v>
      </c>
      <c r="U534" t="str" cm="1">
        <f t="array" ref="U534">_xlfn.IFS(D534&lt;1000,"Less than 1000",AND(D534&gt;=1000,D534&lt;=4999),"1000 to 4999",AND(D534&gt;=5000,D534&lt;=9999),"5000 to 9999",AND(D534&gt;=10000,D534&lt;=14999),"10000 to 14999",AND(D534&gt;=15000,D534&lt;=19999),"15000 to 19999",AND(D534&gt;=20000,D534&lt;=24999),"20000 to 24999",AND(D534&gt;=25000,D534&lt;=29999),"25000 to 29999",AND(D534&gt;=30000,D534&lt;=34999),"30000 to 34999",AND(D534&gt;=35000,D534&lt;=39999),"35000 to 39999",AND(D534&gt;=40000,D534&lt;=44999),"40000 to 44999",AND(D534&gt;=45000,D534&lt;=49999),"45000 to 49999",D534&gt;=50000,"Greater than or equal to 50000")</f>
        <v>10000 to 14999</v>
      </c>
      <c r="V534" t="str" cm="1">
        <f t="array" ref="V534">_xlfn.IFS(OR(F534="canceled",F534="failed"),"unsuccessful",F534="successful","successful",F534="live","live")</f>
        <v>successful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100.2</v>
      </c>
      <c r="P535" s="5">
        <f t="shared" si="53"/>
        <v>117.88235294117646</v>
      </c>
      <c r="Q535" t="str">
        <f t="shared" si="51"/>
        <v>theater</v>
      </c>
      <c r="R535" t="str">
        <f t="shared" si="52"/>
        <v>plays</v>
      </c>
      <c r="S535" s="9">
        <f t="shared" si="49"/>
        <v>42506.43478009259</v>
      </c>
      <c r="T535" s="9">
        <f t="shared" si="50"/>
        <v>42482.43478009259</v>
      </c>
      <c r="U535" t="str" cm="1">
        <f t="array" ref="U535">_xlfn.IFS(D535&lt;1000,"Less than 1000",AND(D535&gt;=1000,D535&lt;=4999),"1000 to 4999",AND(D535&gt;=5000,D535&lt;=9999),"5000 to 9999",AND(D535&gt;=10000,D535&lt;=14999),"10000 to 14999",AND(D535&gt;=15000,D535&lt;=19999),"15000 to 19999",AND(D535&gt;=20000,D535&lt;=24999),"20000 to 24999",AND(D535&gt;=25000,D535&lt;=29999),"25000 to 29999",AND(D535&gt;=30000,D535&lt;=34999),"30000 to 34999",AND(D535&gt;=35000,D535&lt;=39999),"35000 to 39999",AND(D535&gt;=40000,D535&lt;=44999),"40000 to 44999",AND(D535&gt;=45000,D535&lt;=49999),"45000 to 49999",D535&gt;=50000,"Greater than or equal to 50000")</f>
        <v>1000 to 4999</v>
      </c>
      <c r="V535" t="str" cm="1">
        <f t="array" ref="V535">_xlfn.IFS(OR(F535="canceled",F535="failed"),"unsuccessful",F535="successful","successful",F535="live","live")</f>
        <v>successful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104.66666666666666</v>
      </c>
      <c r="P536" s="5">
        <f t="shared" si="53"/>
        <v>327.08333333333331</v>
      </c>
      <c r="Q536" t="str">
        <f t="shared" si="51"/>
        <v>theater</v>
      </c>
      <c r="R536" t="str">
        <f t="shared" si="52"/>
        <v>plays</v>
      </c>
      <c r="S536" s="9">
        <f t="shared" si="49"/>
        <v>42309.958333333328</v>
      </c>
      <c r="T536" s="9">
        <f t="shared" si="50"/>
        <v>42270.810995370368</v>
      </c>
      <c r="U536" t="str" cm="1">
        <f t="array" ref="U536">_xlfn.IFS(D536&lt;1000,"Less than 1000",AND(D536&gt;=1000,D536&lt;=4999),"1000 to 4999",AND(D536&gt;=5000,D536&lt;=9999),"5000 to 9999",AND(D536&gt;=10000,D536&lt;=14999),"10000 to 14999",AND(D536&gt;=15000,D536&lt;=19999),"15000 to 19999",AND(D536&gt;=20000,D536&lt;=24999),"20000 to 24999",AND(D536&gt;=25000,D536&lt;=29999),"25000 to 29999",AND(D536&gt;=30000,D536&lt;=34999),"30000 to 34999",AND(D536&gt;=35000,D536&lt;=39999),"35000 to 39999",AND(D536&gt;=40000,D536&lt;=44999),"40000 to 44999",AND(D536&gt;=45000,D536&lt;=49999),"45000 to 49999",D536&gt;=50000,"Greater than or equal to 50000")</f>
        <v>15000 to 19999</v>
      </c>
      <c r="V536" t="str" cm="1">
        <f t="array" ref="V536">_xlfn.IFS(OR(F536="canceled",F536="failed"),"unsuccessful",F536="successful","successful",F536="live","live")</f>
        <v>successful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102.49999999999999</v>
      </c>
      <c r="P537" s="5">
        <f t="shared" si="53"/>
        <v>34.745762711864408</v>
      </c>
      <c r="Q537" t="str">
        <f t="shared" si="51"/>
        <v>theater</v>
      </c>
      <c r="R537" t="str">
        <f t="shared" si="52"/>
        <v>plays</v>
      </c>
      <c r="S537" s="9">
        <f t="shared" si="49"/>
        <v>42741.545196759253</v>
      </c>
      <c r="T537" s="9">
        <f t="shared" si="50"/>
        <v>42711.545196759253</v>
      </c>
      <c r="U537" t="str" cm="1">
        <f t="array" ref="U537">_xlfn.IFS(D537&lt;1000,"Less than 1000",AND(D537&gt;=1000,D537&lt;=4999),"1000 to 4999",AND(D537&gt;=5000,D537&lt;=9999),"5000 to 9999",AND(D537&gt;=10000,D537&lt;=14999),"10000 to 14999",AND(D537&gt;=15000,D537&lt;=19999),"15000 to 19999",AND(D537&gt;=20000,D537&lt;=24999),"20000 to 24999",AND(D537&gt;=25000,D537&lt;=29999),"25000 to 29999",AND(D537&gt;=30000,D537&lt;=34999),"30000 to 34999",AND(D537&gt;=35000,D537&lt;=39999),"35000 to 39999",AND(D537&gt;=40000,D537&lt;=44999),"40000 to 44999",AND(D537&gt;=45000,D537&lt;=49999),"45000 to 49999",D537&gt;=50000,"Greater than or equal to 50000")</f>
        <v>1000 to 4999</v>
      </c>
      <c r="V537" t="str" cm="1">
        <f t="array" ref="V537">_xlfn.IFS(OR(F537="canceled",F537="failed"),"unsuccessful",F537="successful","successful",F537="live","live")</f>
        <v>successful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118.25757575757576</v>
      </c>
      <c r="P538" s="5">
        <f t="shared" si="53"/>
        <v>100.06410256410257</v>
      </c>
      <c r="Q538" t="str">
        <f t="shared" si="51"/>
        <v>theater</v>
      </c>
      <c r="R538" t="str">
        <f t="shared" si="52"/>
        <v>plays</v>
      </c>
      <c r="S538" s="9">
        <f t="shared" si="49"/>
        <v>42219.75</v>
      </c>
      <c r="T538" s="9">
        <f t="shared" si="50"/>
        <v>42179.344988425932</v>
      </c>
      <c r="U538" t="str" cm="1">
        <f t="array" ref="U538">_xlfn.IFS(D538&lt;1000,"Less than 1000",AND(D538&gt;=1000,D538&lt;=4999),"1000 to 4999",AND(D538&gt;=5000,D538&lt;=9999),"5000 to 9999",AND(D538&gt;=10000,D538&lt;=14999),"10000 to 14999",AND(D538&gt;=15000,D538&lt;=19999),"15000 to 19999",AND(D538&gt;=20000,D538&lt;=24999),"20000 to 24999",AND(D538&gt;=25000,D538&lt;=29999),"25000 to 29999",AND(D538&gt;=30000,D538&lt;=34999),"30000 to 34999",AND(D538&gt;=35000,D538&lt;=39999),"35000 to 39999",AND(D538&gt;=40000,D538&lt;=44999),"40000 to 44999",AND(D538&gt;=45000,D538&lt;=49999),"45000 to 49999",D538&gt;=50000,"Greater than or equal to 50000")</f>
        <v>1000 to 4999</v>
      </c>
      <c r="V538" t="str" cm="1">
        <f t="array" ref="V538">_xlfn.IFS(OR(F538="canceled",F538="failed"),"unsuccessful",F538="successful","successful",F538="live","live")</f>
        <v>successful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120.5</v>
      </c>
      <c r="P539" s="5">
        <f t="shared" si="53"/>
        <v>40.847457627118644</v>
      </c>
      <c r="Q539" t="str">
        <f t="shared" si="51"/>
        <v>theater</v>
      </c>
      <c r="R539" t="str">
        <f t="shared" si="52"/>
        <v>plays</v>
      </c>
      <c r="S539" s="9">
        <f t="shared" si="49"/>
        <v>42312.810081018513</v>
      </c>
      <c r="T539" s="9">
        <f t="shared" si="50"/>
        <v>42282.768414351856</v>
      </c>
      <c r="U539" t="str" cm="1">
        <f t="array" ref="U539">_xlfn.IFS(D539&lt;1000,"Less than 1000",AND(D539&gt;=1000,D539&lt;=4999),"1000 to 4999",AND(D539&gt;=5000,D539&lt;=9999),"5000 to 9999",AND(D539&gt;=10000,D539&lt;=14999),"10000 to 14999",AND(D539&gt;=15000,D539&lt;=19999),"15000 to 19999",AND(D539&gt;=20000,D539&lt;=24999),"20000 to 24999",AND(D539&gt;=25000,D539&lt;=29999),"25000 to 29999",AND(D539&gt;=30000,D539&lt;=34999),"30000 to 34999",AND(D539&gt;=35000,D539&lt;=39999),"35000 to 39999",AND(D539&gt;=40000,D539&lt;=44999),"40000 to 44999",AND(D539&gt;=45000,D539&lt;=49999),"45000 to 49999",D539&gt;=50000,"Greater than or equal to 50000")</f>
        <v>1000 to 4999</v>
      </c>
      <c r="V539" t="str" cm="1">
        <f t="array" ref="V539">_xlfn.IFS(OR(F539="canceled",F539="failed"),"unsuccessful",F539="successful","successful",F539="live","live")</f>
        <v>successful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302.42</v>
      </c>
      <c r="P540" s="5">
        <f t="shared" si="53"/>
        <v>252.01666666666668</v>
      </c>
      <c r="Q540" t="str">
        <f t="shared" si="51"/>
        <v>theater</v>
      </c>
      <c r="R540" t="str">
        <f t="shared" si="52"/>
        <v>plays</v>
      </c>
      <c r="S540" s="9">
        <f t="shared" si="49"/>
        <v>42503.794710648144</v>
      </c>
      <c r="T540" s="9">
        <f t="shared" si="50"/>
        <v>42473.794710648144</v>
      </c>
      <c r="U540" t="str" cm="1">
        <f t="array" ref="U540">_xlfn.IFS(D540&lt;1000,"Less than 1000",AND(D540&gt;=1000,D540&lt;=4999),"1000 to 4999",AND(D540&gt;=5000,D540&lt;=9999),"5000 to 9999",AND(D540&gt;=10000,D540&lt;=14999),"10000 to 14999",AND(D540&gt;=15000,D540&lt;=19999),"15000 to 19999",AND(D540&gt;=20000,D540&lt;=24999),"20000 to 24999",AND(D540&gt;=25000,D540&lt;=29999),"25000 to 29999",AND(D540&gt;=30000,D540&lt;=34999),"30000 to 34999",AND(D540&gt;=35000,D540&lt;=39999),"35000 to 39999",AND(D540&gt;=40000,D540&lt;=44999),"40000 to 44999",AND(D540&gt;=45000,D540&lt;=49999),"45000 to 49999",D540&gt;=50000,"Greater than or equal to 50000")</f>
        <v>5000 to 9999</v>
      </c>
      <c r="V540" t="str" cm="1">
        <f t="array" ref="V540">_xlfn.IFS(OR(F540="canceled",F540="failed"),"unsuccessful",F540="successful","successful",F540="live","live")</f>
        <v>successful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100.64400000000001</v>
      </c>
      <c r="P541" s="5">
        <f t="shared" si="53"/>
        <v>25.161000000000001</v>
      </c>
      <c r="Q541" t="str">
        <f t="shared" si="51"/>
        <v>theater</v>
      </c>
      <c r="R541" t="str">
        <f t="shared" si="52"/>
        <v>plays</v>
      </c>
      <c r="S541" s="9">
        <f t="shared" si="49"/>
        <v>42556.049849537041</v>
      </c>
      <c r="T541" s="9">
        <f t="shared" si="50"/>
        <v>42535.049849537041</v>
      </c>
      <c r="U541" t="str" cm="1">
        <f t="array" ref="U541">_xlfn.IFS(D541&lt;1000,"Less than 1000",AND(D541&gt;=1000,D541&lt;=4999),"1000 to 4999",AND(D541&gt;=5000,D541&lt;=9999),"5000 to 9999",AND(D541&gt;=10000,D541&lt;=14999),"10000 to 14999",AND(D541&gt;=15000,D541&lt;=19999),"15000 to 19999",AND(D541&gt;=20000,D541&lt;=24999),"20000 to 24999",AND(D541&gt;=25000,D541&lt;=29999),"25000 to 29999",AND(D541&gt;=30000,D541&lt;=34999),"30000 to 34999",AND(D541&gt;=35000,D541&lt;=39999),"35000 to 39999",AND(D541&gt;=40000,D541&lt;=44999),"40000 to 44999",AND(D541&gt;=45000,D541&lt;=49999),"45000 to 49999",D541&gt;=50000,"Greater than or equal to 50000")</f>
        <v>Less than 1000</v>
      </c>
      <c r="V541" t="str" cm="1">
        <f t="array" ref="V541">_xlfn.IFS(OR(F541="canceled",F541="failed"),"unsuccessful",F541="successful","successful",F541="live","live")</f>
        <v>successful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6.6666666666666671E-3</v>
      </c>
      <c r="P542" s="5">
        <f t="shared" si="53"/>
        <v>1</v>
      </c>
      <c r="Q542" t="str">
        <f t="shared" si="51"/>
        <v>technology</v>
      </c>
      <c r="R542" t="str">
        <f t="shared" si="52"/>
        <v>web</v>
      </c>
      <c r="S542" s="9">
        <f t="shared" si="49"/>
        <v>42039.817199074074</v>
      </c>
      <c r="T542" s="9">
        <f t="shared" si="50"/>
        <v>42009.817199074074</v>
      </c>
      <c r="U542" t="str" cm="1">
        <f t="array" ref="U542">_xlfn.IFS(D542&lt;1000,"Less than 1000",AND(D542&gt;=1000,D542&lt;=4999),"1000 to 4999",AND(D542&gt;=5000,D542&lt;=9999),"5000 to 9999",AND(D542&gt;=10000,D542&lt;=14999),"10000 to 14999",AND(D542&gt;=15000,D542&lt;=19999),"15000 to 19999",AND(D542&gt;=20000,D542&lt;=24999),"20000 to 24999",AND(D542&gt;=25000,D542&lt;=29999),"25000 to 29999",AND(D542&gt;=30000,D542&lt;=34999),"30000 to 34999",AND(D542&gt;=35000,D542&lt;=39999),"35000 to 39999",AND(D542&gt;=40000,D542&lt;=44999),"40000 to 44999",AND(D542&gt;=45000,D542&lt;=49999),"45000 to 49999",D542&gt;=50000,"Greater than or equal to 50000")</f>
        <v>15000 to 19999</v>
      </c>
      <c r="V542" t="str" cm="1">
        <f t="array" ref="V542">_xlfn.IFS(OR(F542="canceled",F542="failed"),"unsuccessful",F542="successful","successful",F542="live","live")</f>
        <v>unsuccessful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0.55555555555555558</v>
      </c>
      <c r="P543" s="5">
        <f t="shared" si="53"/>
        <v>25</v>
      </c>
      <c r="Q543" t="str">
        <f t="shared" si="51"/>
        <v>technology</v>
      </c>
      <c r="R543" t="str">
        <f t="shared" si="52"/>
        <v>web</v>
      </c>
      <c r="S543" s="9">
        <f t="shared" si="49"/>
        <v>42306.046689814815</v>
      </c>
      <c r="T543" s="9">
        <f t="shared" si="50"/>
        <v>42276.046689814815</v>
      </c>
      <c r="U543" t="str" cm="1">
        <f t="array" ref="U543">_xlfn.IFS(D543&lt;1000,"Less than 1000",AND(D543&gt;=1000,D543&lt;=4999),"1000 to 4999",AND(D543&gt;=5000,D543&lt;=9999),"5000 to 9999",AND(D543&gt;=10000,D543&lt;=14999),"10000 to 14999",AND(D543&gt;=15000,D543&lt;=19999),"15000 to 19999",AND(D543&gt;=20000,D543&lt;=24999),"20000 to 24999",AND(D543&gt;=25000,D543&lt;=29999),"25000 to 29999",AND(D543&gt;=30000,D543&lt;=34999),"30000 to 34999",AND(D543&gt;=35000,D543&lt;=39999),"35000 to 39999",AND(D543&gt;=40000,D543&lt;=44999),"40000 to 44999",AND(D543&gt;=45000,D543&lt;=49999),"45000 to 49999",D543&gt;=50000,"Greater than or equal to 50000")</f>
        <v>1000 to 4999</v>
      </c>
      <c r="V543" t="str" cm="1">
        <f t="array" ref="V543">_xlfn.IFS(OR(F543="canceled",F543="failed"),"unsuccessful",F543="successful","successful",F543="live","live")</f>
        <v>unsuccessful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3.9999999999999996E-4</v>
      </c>
      <c r="P544" s="5">
        <f t="shared" si="53"/>
        <v>1</v>
      </c>
      <c r="Q544" t="str">
        <f t="shared" si="51"/>
        <v>technology</v>
      </c>
      <c r="R544" t="str">
        <f t="shared" si="52"/>
        <v>web</v>
      </c>
      <c r="S544" s="9">
        <f t="shared" si="49"/>
        <v>42493.695787037039</v>
      </c>
      <c r="T544" s="9">
        <f t="shared" si="50"/>
        <v>42433.737453703703</v>
      </c>
      <c r="U544" t="str" cm="1">
        <f t="array" ref="U544">_xlfn.IFS(D544&lt;1000,"Less than 1000",AND(D544&gt;=1000,D544&lt;=4999),"1000 to 4999",AND(D544&gt;=5000,D544&lt;=9999),"5000 to 9999",AND(D544&gt;=10000,D544&lt;=14999),"10000 to 14999",AND(D544&gt;=15000,D544&lt;=19999),"15000 to 19999",AND(D544&gt;=20000,D544&lt;=24999),"20000 to 24999",AND(D544&gt;=25000,D544&lt;=29999),"25000 to 29999",AND(D544&gt;=30000,D544&lt;=34999),"30000 to 34999",AND(D544&gt;=35000,D544&lt;=39999),"35000 to 39999",AND(D544&gt;=40000,D544&lt;=44999),"40000 to 44999",AND(D544&gt;=45000,D544&lt;=49999),"45000 to 49999",D544&gt;=50000,"Greater than or equal to 50000")</f>
        <v>Greater than or equal to 50000</v>
      </c>
      <c r="V544" t="str" cm="1">
        <f t="array" ref="V544">_xlfn.IFS(OR(F544="canceled",F544="failed"),"unsuccessful",F544="successful","successful",F544="live","live")</f>
        <v>unsuccessful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0.31818181818181818</v>
      </c>
      <c r="P545" s="5">
        <f t="shared" si="53"/>
        <v>35</v>
      </c>
      <c r="Q545" t="str">
        <f t="shared" si="51"/>
        <v>technology</v>
      </c>
      <c r="R545" t="str">
        <f t="shared" si="52"/>
        <v>web</v>
      </c>
      <c r="S545" s="9">
        <f t="shared" si="49"/>
        <v>41944.092152777775</v>
      </c>
      <c r="T545" s="9">
        <f t="shared" si="50"/>
        <v>41914.092152777775</v>
      </c>
      <c r="U545" t="str" cm="1">
        <f t="array" ref="U545">_xlfn.IFS(D545&lt;1000,"Less than 1000",AND(D545&gt;=1000,D545&lt;=4999),"1000 to 4999",AND(D545&gt;=5000,D545&lt;=9999),"5000 to 9999",AND(D545&gt;=10000,D545&lt;=14999),"10000 to 14999",AND(D545&gt;=15000,D545&lt;=19999),"15000 to 19999",AND(D545&gt;=20000,D545&lt;=24999),"20000 to 24999",AND(D545&gt;=25000,D545&lt;=29999),"25000 to 29999",AND(D545&gt;=30000,D545&lt;=34999),"30000 to 34999",AND(D545&gt;=35000,D545&lt;=39999),"35000 to 39999",AND(D545&gt;=40000,D545&lt;=44999),"40000 to 44999",AND(D545&gt;=45000,D545&lt;=49999),"45000 to 49999",D545&gt;=50000,"Greater than or equal to 50000")</f>
        <v>20000 to 24999</v>
      </c>
      <c r="V545" t="str" cm="1">
        <f t="array" ref="V545">_xlfn.IFS(OR(F545="canceled",F545="failed"),"unsuccessful",F545="successful","successful",F545="live","live")</f>
        <v>unsuccessful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</v>
      </c>
      <c r="P546" s="5">
        <f t="shared" si="53"/>
        <v>3</v>
      </c>
      <c r="Q546" t="str">
        <f t="shared" si="51"/>
        <v>technology</v>
      </c>
      <c r="R546" t="str">
        <f t="shared" si="52"/>
        <v>web</v>
      </c>
      <c r="S546" s="9">
        <f t="shared" si="49"/>
        <v>42555.656944444447</v>
      </c>
      <c r="T546" s="9">
        <f t="shared" si="50"/>
        <v>42525.656944444447</v>
      </c>
      <c r="U546" t="str" cm="1">
        <f t="array" ref="U546">_xlfn.IFS(D546&lt;1000,"Less than 1000",AND(D546&gt;=1000,D546&lt;=4999),"1000 to 4999",AND(D546&gt;=5000,D546&lt;=9999),"5000 to 9999",AND(D546&gt;=10000,D546&lt;=14999),"10000 to 14999",AND(D546&gt;=15000,D546&lt;=19999),"15000 to 19999",AND(D546&gt;=20000,D546&lt;=24999),"20000 to 24999",AND(D546&gt;=25000,D546&lt;=29999),"25000 to 29999",AND(D546&gt;=30000,D546&lt;=34999),"30000 to 34999",AND(D546&gt;=35000,D546&lt;=39999),"35000 to 39999",AND(D546&gt;=40000,D546&lt;=44999),"40000 to 44999",AND(D546&gt;=45000,D546&lt;=49999),"45000 to 49999",D546&gt;=50000,"Greater than or equal to 50000")</f>
        <v>Less than 1000</v>
      </c>
      <c r="V546" t="str" cm="1">
        <f t="array" ref="V546">_xlfn.IFS(OR(F546="canceled",F546="failed"),"unsuccessful",F546="successful","successful",F546="live","live")</f>
        <v>unsuccessful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27.383999999999997</v>
      </c>
      <c r="P547" s="5">
        <f t="shared" si="53"/>
        <v>402.70588235294116</v>
      </c>
      <c r="Q547" t="str">
        <f t="shared" si="51"/>
        <v>technology</v>
      </c>
      <c r="R547" t="str">
        <f t="shared" si="52"/>
        <v>web</v>
      </c>
      <c r="S547" s="9">
        <f t="shared" si="49"/>
        <v>42323.634131944447</v>
      </c>
      <c r="T547" s="9">
        <f t="shared" si="50"/>
        <v>42283.592465277776</v>
      </c>
      <c r="U547" t="str" cm="1">
        <f t="array" ref="U547">_xlfn.IFS(D547&lt;1000,"Less than 1000",AND(D547&gt;=1000,D547&lt;=4999),"1000 to 4999",AND(D547&gt;=5000,D547&lt;=9999),"5000 to 9999",AND(D547&gt;=10000,D547&lt;=14999),"10000 to 14999",AND(D547&gt;=15000,D547&lt;=19999),"15000 to 19999",AND(D547&gt;=20000,D547&lt;=24999),"20000 to 24999",AND(D547&gt;=25000,D547&lt;=29999),"25000 to 29999",AND(D547&gt;=30000,D547&lt;=34999),"30000 to 34999",AND(D547&gt;=35000,D547&lt;=39999),"35000 to 39999",AND(D547&gt;=40000,D547&lt;=44999),"40000 to 44999",AND(D547&gt;=45000,D547&lt;=49999),"45000 to 49999",D547&gt;=50000,"Greater than or equal to 50000")</f>
        <v>Greater than or equal to 50000</v>
      </c>
      <c r="V547" t="str" cm="1">
        <f t="array" ref="V547">_xlfn.IFS(OR(F547="canceled",F547="failed"),"unsuccessful",F547="successful","successful",F547="live","live")</f>
        <v>unsuccessful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8.666666666666667E-2</v>
      </c>
      <c r="P548" s="5">
        <f t="shared" si="53"/>
        <v>26</v>
      </c>
      <c r="Q548" t="str">
        <f t="shared" si="51"/>
        <v>technology</v>
      </c>
      <c r="R548" t="str">
        <f t="shared" si="52"/>
        <v>web</v>
      </c>
      <c r="S548" s="9">
        <f t="shared" si="49"/>
        <v>42294.667997685188</v>
      </c>
      <c r="T548" s="9">
        <f t="shared" si="50"/>
        <v>42249.667997685188</v>
      </c>
      <c r="U548" t="str" cm="1">
        <f t="array" ref="U548">_xlfn.IFS(D548&lt;1000,"Less than 1000",AND(D548&gt;=1000,D548&lt;=4999),"1000 to 4999",AND(D548&gt;=5000,D548&lt;=9999),"5000 to 9999",AND(D548&gt;=10000,D548&lt;=14999),"10000 to 14999",AND(D548&gt;=15000,D548&lt;=19999),"15000 to 19999",AND(D548&gt;=20000,D548&lt;=24999),"20000 to 24999",AND(D548&gt;=25000,D548&lt;=29999),"25000 to 29999",AND(D548&gt;=30000,D548&lt;=34999),"30000 to 34999",AND(D548&gt;=35000,D548&lt;=39999),"35000 to 39999",AND(D548&gt;=40000,D548&lt;=44999),"40000 to 44999",AND(D548&gt;=45000,D548&lt;=49999),"45000 to 49999",D548&gt;=50000,"Greater than or equal to 50000")</f>
        <v>Greater than or equal to 50000</v>
      </c>
      <c r="V548" t="str" cm="1">
        <f t="array" ref="V548">_xlfn.IFS(OR(F548="canceled",F548="failed"),"unsuccessful",F548="successful","successful",F548="live","live")</f>
        <v>unsuccessful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5">
        <f t="shared" si="53"/>
        <v>0</v>
      </c>
      <c r="Q549" t="str">
        <f t="shared" si="51"/>
        <v>technology</v>
      </c>
      <c r="R549" t="str">
        <f t="shared" si="52"/>
        <v>web</v>
      </c>
      <c r="S549" s="9">
        <f t="shared" si="49"/>
        <v>42410.696342592593</v>
      </c>
      <c r="T549" s="9">
        <f t="shared" si="50"/>
        <v>42380.696342592593</v>
      </c>
      <c r="U549" t="str" cm="1">
        <f t="array" ref="U549">_xlfn.IFS(D549&lt;1000,"Less than 1000",AND(D549&gt;=1000,D549&lt;=4999),"1000 to 4999",AND(D549&gt;=5000,D549&lt;=9999),"5000 to 9999",AND(D549&gt;=10000,D549&lt;=14999),"10000 to 14999",AND(D549&gt;=15000,D549&lt;=19999),"15000 to 19999",AND(D549&gt;=20000,D549&lt;=24999),"20000 to 24999",AND(D549&gt;=25000,D549&lt;=29999),"25000 to 29999",AND(D549&gt;=30000,D549&lt;=34999),"30000 to 34999",AND(D549&gt;=35000,D549&lt;=39999),"35000 to 39999",AND(D549&gt;=40000,D549&lt;=44999),"40000 to 44999",AND(D549&gt;=45000,D549&lt;=49999),"45000 to 49999",D549&gt;=50000,"Greater than or equal to 50000")</f>
        <v>5000 to 9999</v>
      </c>
      <c r="V549" t="str" cm="1">
        <f t="array" ref="V549">_xlfn.IFS(OR(F549="canceled",F549="failed"),"unsuccessful",F549="successful","successful",F549="live","live")</f>
        <v>unsuccessful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0.09</v>
      </c>
      <c r="P550" s="5">
        <f t="shared" si="53"/>
        <v>9</v>
      </c>
      <c r="Q550" t="str">
        <f t="shared" si="51"/>
        <v>technology</v>
      </c>
      <c r="R550" t="str">
        <f t="shared" si="52"/>
        <v>web</v>
      </c>
      <c r="S550" s="9">
        <f t="shared" si="49"/>
        <v>42306.903333333335</v>
      </c>
      <c r="T550" s="9">
        <f t="shared" si="50"/>
        <v>42276.903333333335</v>
      </c>
      <c r="U550" t="str" cm="1">
        <f t="array" ref="U550">_xlfn.IFS(D550&lt;1000,"Less than 1000",AND(D550&gt;=1000,D550&lt;=4999),"1000 to 4999",AND(D550&gt;=5000,D550&lt;=9999),"5000 to 9999",AND(D550&gt;=10000,D550&lt;=14999),"10000 to 14999",AND(D550&gt;=15000,D550&lt;=19999),"15000 to 19999",AND(D550&gt;=20000,D550&lt;=24999),"20000 to 24999",AND(D550&gt;=25000,D550&lt;=29999),"25000 to 29999",AND(D550&gt;=30000,D550&lt;=34999),"30000 to 34999",AND(D550&gt;=35000,D550&lt;=39999),"35000 to 39999",AND(D550&gt;=40000,D550&lt;=44999),"40000 to 44999",AND(D550&gt;=45000,D550&lt;=49999),"45000 to 49999",D550&gt;=50000,"Greater than or equal to 50000")</f>
        <v>10000 to 14999</v>
      </c>
      <c r="V550" t="str" cm="1">
        <f t="array" ref="V550">_xlfn.IFS(OR(F550="canceled",F550="failed"),"unsuccessful",F550="successful","successful",F550="live","live")</f>
        <v>unsuccessful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</v>
      </c>
      <c r="P551" s="5">
        <f t="shared" si="53"/>
        <v>8.5</v>
      </c>
      <c r="Q551" t="str">
        <f t="shared" si="51"/>
        <v>technology</v>
      </c>
      <c r="R551" t="str">
        <f t="shared" si="52"/>
        <v>web</v>
      </c>
      <c r="S551" s="9">
        <f t="shared" si="49"/>
        <v>42193.636828703704</v>
      </c>
      <c r="T551" s="9">
        <f t="shared" si="50"/>
        <v>42163.636828703704</v>
      </c>
      <c r="U551" t="str" cm="1">
        <f t="array" ref="U551">_xlfn.IFS(D551&lt;1000,"Less than 1000",AND(D551&gt;=1000,D551&lt;=4999),"1000 to 4999",AND(D551&gt;=5000,D551&lt;=9999),"5000 to 9999",AND(D551&gt;=10000,D551&lt;=14999),"10000 to 14999",AND(D551&gt;=15000,D551&lt;=19999),"15000 to 19999",AND(D551&gt;=20000,D551&lt;=24999),"20000 to 24999",AND(D551&gt;=25000,D551&lt;=29999),"25000 to 29999",AND(D551&gt;=30000,D551&lt;=34999),"30000 to 34999",AND(D551&gt;=35000,D551&lt;=39999),"35000 to 39999",AND(D551&gt;=40000,D551&lt;=44999),"40000 to 44999",AND(D551&gt;=45000,D551&lt;=49999),"45000 to 49999",D551&gt;=50000,"Greater than or equal to 50000")</f>
        <v>1000 to 4999</v>
      </c>
      <c r="V551" t="str" cm="1">
        <f t="array" ref="V551">_xlfn.IFS(OR(F551="canceled",F551="failed"),"unsuccessful",F551="successful","successful",F551="live","live")</f>
        <v>unsuccessful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0.70000000000000007</v>
      </c>
      <c r="P552" s="5">
        <f t="shared" si="53"/>
        <v>8.75</v>
      </c>
      <c r="Q552" t="str">
        <f t="shared" si="51"/>
        <v>technology</v>
      </c>
      <c r="R552" t="str">
        <f t="shared" si="52"/>
        <v>web</v>
      </c>
      <c r="S552" s="9">
        <f t="shared" si="49"/>
        <v>42766.208333333328</v>
      </c>
      <c r="T552" s="9">
        <f t="shared" si="50"/>
        <v>42753.678761574076</v>
      </c>
      <c r="U552" t="str" cm="1">
        <f t="array" ref="U552">_xlfn.IFS(D552&lt;1000,"Less than 1000",AND(D552&gt;=1000,D552&lt;=4999),"1000 to 4999",AND(D552&gt;=5000,D552&lt;=9999),"5000 to 9999",AND(D552&gt;=10000,D552&lt;=14999),"10000 to 14999",AND(D552&gt;=15000,D552&lt;=19999),"15000 to 19999",AND(D552&gt;=20000,D552&lt;=24999),"20000 to 24999",AND(D552&gt;=25000,D552&lt;=29999),"25000 to 29999",AND(D552&gt;=30000,D552&lt;=34999),"30000 to 34999",AND(D552&gt;=35000,D552&lt;=39999),"35000 to 39999",AND(D552&gt;=40000,D552&lt;=44999),"40000 to 44999",AND(D552&gt;=45000,D552&lt;=49999),"45000 to 49999",D552&gt;=50000,"Greater than or equal to 50000")</f>
        <v>5000 to 9999</v>
      </c>
      <c r="V552" t="str" cm="1">
        <f t="array" ref="V552">_xlfn.IFS(OR(F552="canceled",F552="failed"),"unsuccessful",F552="successful","successful",F552="live","live")</f>
        <v>unsuccessful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5.0413333333333332</v>
      </c>
      <c r="P553" s="5">
        <f t="shared" si="53"/>
        <v>135.03571428571428</v>
      </c>
      <c r="Q553" t="str">
        <f t="shared" si="51"/>
        <v>technology</v>
      </c>
      <c r="R553" t="str">
        <f t="shared" si="52"/>
        <v>web</v>
      </c>
      <c r="S553" s="9">
        <f t="shared" si="49"/>
        <v>42217.745138888888</v>
      </c>
      <c r="T553" s="9">
        <f t="shared" si="50"/>
        <v>42173.275740740741</v>
      </c>
      <c r="U553" t="str" cm="1">
        <f t="array" ref="U553">_xlfn.IFS(D553&lt;1000,"Less than 1000",AND(D553&gt;=1000,D553&lt;=4999),"1000 to 4999",AND(D553&gt;=5000,D553&lt;=9999),"5000 to 9999",AND(D553&gt;=10000,D553&lt;=14999),"10000 to 14999",AND(D553&gt;=15000,D553&lt;=19999),"15000 to 19999",AND(D553&gt;=20000,D553&lt;=24999),"20000 to 24999",AND(D553&gt;=25000,D553&lt;=29999),"25000 to 29999",AND(D553&gt;=30000,D553&lt;=34999),"30000 to 34999",AND(D553&gt;=35000,D553&lt;=39999),"35000 to 39999",AND(D553&gt;=40000,D553&lt;=44999),"40000 to 44999",AND(D553&gt;=45000,D553&lt;=49999),"45000 to 49999",D553&gt;=50000,"Greater than or equal to 50000")</f>
        <v>Greater than or equal to 50000</v>
      </c>
      <c r="V553" t="str" cm="1">
        <f t="array" ref="V553">_xlfn.IFS(OR(F553="canceled",F553="failed"),"unsuccessful",F553="successful","successful",F553="live","live")</f>
        <v>unsuccessful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5">
        <f t="shared" si="53"/>
        <v>0</v>
      </c>
      <c r="Q554" t="str">
        <f t="shared" si="51"/>
        <v>technology</v>
      </c>
      <c r="R554" t="str">
        <f t="shared" si="52"/>
        <v>web</v>
      </c>
      <c r="S554" s="9">
        <f t="shared" si="49"/>
        <v>42378.616851851853</v>
      </c>
      <c r="T554" s="9">
        <f t="shared" si="50"/>
        <v>42318.616851851853</v>
      </c>
      <c r="U554" t="str" cm="1">
        <f t="array" ref="U554">_xlfn.IFS(D554&lt;1000,"Less than 1000",AND(D554&gt;=1000,D554&lt;=4999),"1000 to 4999",AND(D554&gt;=5000,D554&lt;=9999),"5000 to 9999",AND(D554&gt;=10000,D554&lt;=14999),"10000 to 14999",AND(D554&gt;=15000,D554&lt;=19999),"15000 to 19999",AND(D554&gt;=20000,D554&lt;=24999),"20000 to 24999",AND(D554&gt;=25000,D554&lt;=29999),"25000 to 29999",AND(D554&gt;=30000,D554&lt;=34999),"30000 to 34999",AND(D554&gt;=35000,D554&lt;=39999),"35000 to 39999",AND(D554&gt;=40000,D554&lt;=44999),"40000 to 44999",AND(D554&gt;=45000,D554&lt;=49999),"45000 to 49999",D554&gt;=50000,"Greater than or equal to 50000")</f>
        <v>45000 to 49999</v>
      </c>
      <c r="V554" t="str" cm="1">
        <f t="array" ref="V554">_xlfn.IFS(OR(F554="canceled",F554="failed"),"unsuccessful",F554="successful","successful",F554="live","live")</f>
        <v>unsuccessful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0.49199999999999999</v>
      </c>
      <c r="P555" s="5">
        <f t="shared" si="53"/>
        <v>20.5</v>
      </c>
      <c r="Q555" t="str">
        <f t="shared" si="51"/>
        <v>technology</v>
      </c>
      <c r="R555" t="str">
        <f t="shared" si="52"/>
        <v>web</v>
      </c>
      <c r="S555" s="9">
        <f t="shared" si="49"/>
        <v>41957.761469907404</v>
      </c>
      <c r="T555" s="9">
        <f t="shared" si="50"/>
        <v>41927.71980324074</v>
      </c>
      <c r="U555" t="str" cm="1">
        <f t="array" ref="U555">_xlfn.IFS(D555&lt;1000,"Less than 1000",AND(D555&gt;=1000,D555&lt;=4999),"1000 to 4999",AND(D555&gt;=5000,D555&lt;=9999),"5000 to 9999",AND(D555&gt;=10000,D555&lt;=14999),"10000 to 14999",AND(D555&gt;=15000,D555&lt;=19999),"15000 to 19999",AND(D555&gt;=20000,D555&lt;=24999),"20000 to 24999",AND(D555&gt;=25000,D555&lt;=29999),"25000 to 29999",AND(D555&gt;=30000,D555&lt;=34999),"30000 to 34999",AND(D555&gt;=35000,D555&lt;=39999),"35000 to 39999",AND(D555&gt;=40000,D555&lt;=44999),"40000 to 44999",AND(D555&gt;=45000,D555&lt;=49999),"45000 to 49999",D555&gt;=50000,"Greater than or equal to 50000")</f>
        <v>25000 to 29999</v>
      </c>
      <c r="V555" t="str" cm="1">
        <f t="array" ref="V555">_xlfn.IFS(OR(F555="canceled",F555="failed"),"unsuccessful",F555="successful","successful",F555="live","live")</f>
        <v>unsuccessful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36.589147286821706</v>
      </c>
      <c r="P556" s="5">
        <f t="shared" si="53"/>
        <v>64.36363636363636</v>
      </c>
      <c r="Q556" t="str">
        <f t="shared" si="51"/>
        <v>technology</v>
      </c>
      <c r="R556" t="str">
        <f t="shared" si="52"/>
        <v>web</v>
      </c>
      <c r="S556" s="9">
        <f t="shared" si="49"/>
        <v>41931.684861111113</v>
      </c>
      <c r="T556" s="9">
        <f t="shared" si="50"/>
        <v>41901.684861111113</v>
      </c>
      <c r="U556" t="str" cm="1">
        <f t="array" ref="U556">_xlfn.IFS(D556&lt;1000,"Less than 1000",AND(D556&gt;=1000,D556&lt;=4999),"1000 to 4999",AND(D556&gt;=5000,D556&lt;=9999),"5000 to 9999",AND(D556&gt;=10000,D556&lt;=14999),"10000 to 14999",AND(D556&gt;=15000,D556&lt;=19999),"15000 to 19999",AND(D556&gt;=20000,D556&lt;=24999),"20000 to 24999",AND(D556&gt;=25000,D556&lt;=29999),"25000 to 29999",AND(D556&gt;=30000,D556&lt;=34999),"30000 to 34999",AND(D556&gt;=35000,D556&lt;=39999),"35000 to 39999",AND(D556&gt;=40000,D556&lt;=44999),"40000 to 44999",AND(D556&gt;=45000,D556&lt;=49999),"45000 to 49999",D556&gt;=50000,"Greater than or equal to 50000")</f>
        <v>1000 to 4999</v>
      </c>
      <c r="V556" t="str" cm="1">
        <f t="array" ref="V556">_xlfn.IFS(OR(F556="canceled",F556="failed"),"unsuccessful",F556="successful","successful",F556="live","live")</f>
        <v>unsuccessful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5">
        <f t="shared" si="53"/>
        <v>0</v>
      </c>
      <c r="Q557" t="str">
        <f t="shared" si="51"/>
        <v>technology</v>
      </c>
      <c r="R557" t="str">
        <f t="shared" si="52"/>
        <v>web</v>
      </c>
      <c r="S557" s="9">
        <f t="shared" si="49"/>
        <v>42533.353506944448</v>
      </c>
      <c r="T557" s="9">
        <f t="shared" si="50"/>
        <v>42503.353506944448</v>
      </c>
      <c r="U557" t="str" cm="1">
        <f t="array" ref="U557">_xlfn.IFS(D557&lt;1000,"Less than 1000",AND(D557&gt;=1000,D557&lt;=4999),"1000 to 4999",AND(D557&gt;=5000,D557&lt;=9999),"5000 to 9999",AND(D557&gt;=10000,D557&lt;=14999),"10000 to 14999",AND(D557&gt;=15000,D557&lt;=19999),"15000 to 19999",AND(D557&gt;=20000,D557&lt;=24999),"20000 to 24999",AND(D557&gt;=25000,D557&lt;=29999),"25000 to 29999",AND(D557&gt;=30000,D557&lt;=34999),"30000 to 34999",AND(D557&gt;=35000,D557&lt;=39999),"35000 to 39999",AND(D557&gt;=40000,D557&lt;=44999),"40000 to 44999",AND(D557&gt;=45000,D557&lt;=49999),"45000 to 49999",D557&gt;=50000,"Greater than or equal to 50000")</f>
        <v>5000 to 9999</v>
      </c>
      <c r="V557" t="str" cm="1">
        <f t="array" ref="V557">_xlfn.IFS(OR(F557="canceled",F557="failed"),"unsuccessful",F557="successful","successful",F557="live","live")</f>
        <v>unsuccessful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</v>
      </c>
      <c r="P558" s="5">
        <f t="shared" si="53"/>
        <v>200</v>
      </c>
      <c r="Q558" t="str">
        <f t="shared" si="51"/>
        <v>technology</v>
      </c>
      <c r="R558" t="str">
        <f t="shared" si="52"/>
        <v>web</v>
      </c>
      <c r="S558" s="9">
        <f t="shared" si="49"/>
        <v>42375.860150462962</v>
      </c>
      <c r="T558" s="9">
        <f t="shared" si="50"/>
        <v>42345.860150462962</v>
      </c>
      <c r="U558" t="str" cm="1">
        <f t="array" ref="U558">_xlfn.IFS(D558&lt;1000,"Less than 1000",AND(D558&gt;=1000,D558&lt;=4999),"1000 to 4999",AND(D558&gt;=5000,D558&lt;=9999),"5000 to 9999",AND(D558&gt;=10000,D558&lt;=14999),"10000 to 14999",AND(D558&gt;=15000,D558&lt;=19999),"15000 to 19999",AND(D558&gt;=20000,D558&lt;=24999),"20000 to 24999",AND(D558&gt;=25000,D558&lt;=29999),"25000 to 29999",AND(D558&gt;=30000,D558&lt;=34999),"30000 to 34999",AND(D558&gt;=35000,D558&lt;=39999),"35000 to 39999",AND(D558&gt;=40000,D558&lt;=44999),"40000 to 44999",AND(D558&gt;=45000,D558&lt;=49999),"45000 to 49999",D558&gt;=50000,"Greater than or equal to 50000")</f>
        <v>5000 to 9999</v>
      </c>
      <c r="V558" t="str" cm="1">
        <f t="array" ref="V558">_xlfn.IFS(OR(F558="canceled",F558="failed"),"unsuccessful",F558="successful","successful",F558="live","live")</f>
        <v>unsuccessful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0.91066666666666674</v>
      </c>
      <c r="P559" s="5">
        <f t="shared" si="53"/>
        <v>68.3</v>
      </c>
      <c r="Q559" t="str">
        <f t="shared" si="51"/>
        <v>technology</v>
      </c>
      <c r="R559" t="str">
        <f t="shared" si="52"/>
        <v>web</v>
      </c>
      <c r="S559" s="9">
        <f t="shared" si="49"/>
        <v>42706.983831018515</v>
      </c>
      <c r="T559" s="9">
        <f t="shared" si="50"/>
        <v>42676.942164351851</v>
      </c>
      <c r="U559" t="str" cm="1">
        <f t="array" ref="U559">_xlfn.IFS(D559&lt;1000,"Less than 1000",AND(D559&gt;=1000,D559&lt;=4999),"1000 to 4999",AND(D559&gt;=5000,D559&lt;=9999),"5000 to 9999",AND(D559&gt;=10000,D559&lt;=14999),"10000 to 14999",AND(D559&gt;=15000,D559&lt;=19999),"15000 to 19999",AND(D559&gt;=20000,D559&lt;=24999),"20000 to 24999",AND(D559&gt;=25000,D559&lt;=29999),"25000 to 29999",AND(D559&gt;=30000,D559&lt;=34999),"30000 to 34999",AND(D559&gt;=35000,D559&lt;=39999),"35000 to 39999",AND(D559&gt;=40000,D559&lt;=44999),"40000 to 44999",AND(D559&gt;=45000,D559&lt;=49999),"45000 to 49999",D559&gt;=50000,"Greater than or equal to 50000")</f>
        <v>Greater than or equal to 50000</v>
      </c>
      <c r="V559" t="str" cm="1">
        <f t="array" ref="V559">_xlfn.IFS(OR(F559="canceled",F559="failed"),"unsuccessful",F559="successful","successful",F559="live","live")</f>
        <v>unsuccessful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5">
        <f t="shared" si="53"/>
        <v>0</v>
      </c>
      <c r="Q560" t="str">
        <f t="shared" si="51"/>
        <v>technology</v>
      </c>
      <c r="R560" t="str">
        <f t="shared" si="52"/>
        <v>web</v>
      </c>
      <c r="S560" s="9">
        <f t="shared" si="49"/>
        <v>42087.841493055559</v>
      </c>
      <c r="T560" s="9">
        <f t="shared" si="50"/>
        <v>42057.883159722223</v>
      </c>
      <c r="U560" t="str" cm="1">
        <f t="array" ref="U560">_xlfn.IFS(D560&lt;1000,"Less than 1000",AND(D560&gt;=1000,D560&lt;=4999),"1000 to 4999",AND(D560&gt;=5000,D560&lt;=9999),"5000 to 9999",AND(D560&gt;=10000,D560&lt;=14999),"10000 to 14999",AND(D560&gt;=15000,D560&lt;=19999),"15000 to 19999",AND(D560&gt;=20000,D560&lt;=24999),"20000 to 24999",AND(D560&gt;=25000,D560&lt;=29999),"25000 to 29999",AND(D560&gt;=30000,D560&lt;=34999),"30000 to 34999",AND(D560&gt;=35000,D560&lt;=39999),"35000 to 39999",AND(D560&gt;=40000,D560&lt;=44999),"40000 to 44999",AND(D560&gt;=45000,D560&lt;=49999),"45000 to 49999",D560&gt;=50000,"Greater than or equal to 50000")</f>
        <v>Less than 1000</v>
      </c>
      <c r="V560" t="str" cm="1">
        <f t="array" ref="V560">_xlfn.IFS(OR(F560="canceled",F560="failed"),"unsuccessful",F560="successful","successful",F560="live","live")</f>
        <v>unsuccessful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2.0833333333333336E-2</v>
      </c>
      <c r="P561" s="5">
        <f t="shared" si="53"/>
        <v>50</v>
      </c>
      <c r="Q561" t="str">
        <f t="shared" si="51"/>
        <v>technology</v>
      </c>
      <c r="R561" t="str">
        <f t="shared" si="52"/>
        <v>web</v>
      </c>
      <c r="S561" s="9">
        <f t="shared" si="49"/>
        <v>42351.283101851848</v>
      </c>
      <c r="T561" s="9">
        <f t="shared" si="50"/>
        <v>42321.283101851848</v>
      </c>
      <c r="U561" t="str" cm="1">
        <f t="array" ref="U561">_xlfn.IFS(D561&lt;1000,"Less than 1000",AND(D561&gt;=1000,D561&lt;=4999),"1000 to 4999",AND(D561&gt;=5000,D561&lt;=9999),"5000 to 9999",AND(D561&gt;=10000,D561&lt;=14999),"10000 to 14999",AND(D561&gt;=15000,D561&lt;=19999),"15000 to 19999",AND(D561&gt;=20000,D561&lt;=24999),"20000 to 24999",AND(D561&gt;=25000,D561&lt;=29999),"25000 to 29999",AND(D561&gt;=30000,D561&lt;=34999),"30000 to 34999",AND(D561&gt;=35000,D561&lt;=39999),"35000 to 39999",AND(D561&gt;=40000,D561&lt;=44999),"40000 to 44999",AND(D561&gt;=45000,D561&lt;=49999),"45000 to 49999",D561&gt;=50000,"Greater than or equal to 50000")</f>
        <v>Greater than or equal to 50000</v>
      </c>
      <c r="V561" t="str" cm="1">
        <f t="array" ref="V561">_xlfn.IFS(OR(F561="canceled",F561="failed"),"unsuccessful",F561="successful","successful",F561="live","live")</f>
        <v>unsuccessful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1.2E-2</v>
      </c>
      <c r="P562" s="5">
        <f t="shared" si="53"/>
        <v>4</v>
      </c>
      <c r="Q562" t="str">
        <f t="shared" si="51"/>
        <v>technology</v>
      </c>
      <c r="R562" t="str">
        <f t="shared" si="52"/>
        <v>web</v>
      </c>
      <c r="S562" s="9">
        <f t="shared" si="49"/>
        <v>41990.771354166667</v>
      </c>
      <c r="T562" s="9">
        <f t="shared" si="50"/>
        <v>41960.771354166667</v>
      </c>
      <c r="U562" t="str" cm="1">
        <f t="array" ref="U562">_xlfn.IFS(D562&lt;1000,"Less than 1000",AND(D562&gt;=1000,D562&lt;=4999),"1000 to 4999",AND(D562&gt;=5000,D562&lt;=9999),"5000 to 9999",AND(D562&gt;=10000,D562&lt;=14999),"10000 to 14999",AND(D562&gt;=15000,D562&lt;=19999),"15000 to 19999",AND(D562&gt;=20000,D562&lt;=24999),"20000 to 24999",AND(D562&gt;=25000,D562&lt;=29999),"25000 to 29999",AND(D562&gt;=30000,D562&lt;=34999),"30000 to 34999",AND(D562&gt;=35000,D562&lt;=39999),"35000 to 39999",AND(D562&gt;=40000,D562&lt;=44999),"40000 to 44999",AND(D562&gt;=45000,D562&lt;=49999),"45000 to 49999",D562&gt;=50000,"Greater than or equal to 50000")</f>
        <v>Greater than or equal to 50000</v>
      </c>
      <c r="V562" t="str" cm="1">
        <f t="array" ref="V562">_xlfn.IFS(OR(F562="canceled",F562="failed"),"unsuccessful",F562="successful","successful",F562="live","live")</f>
        <v>unsuccessful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0.36666666666666664</v>
      </c>
      <c r="P563" s="5">
        <f t="shared" si="53"/>
        <v>27.5</v>
      </c>
      <c r="Q563" t="str">
        <f t="shared" si="51"/>
        <v>technology</v>
      </c>
      <c r="R563" t="str">
        <f t="shared" si="52"/>
        <v>web</v>
      </c>
      <c r="S563" s="9">
        <f t="shared" si="49"/>
        <v>42303.658715277779</v>
      </c>
      <c r="T563" s="9">
        <f t="shared" si="50"/>
        <v>42268.658715277779</v>
      </c>
      <c r="U563" t="str" cm="1">
        <f t="array" ref="U563">_xlfn.IFS(D563&lt;1000,"Less than 1000",AND(D563&gt;=1000,D563&lt;=4999),"1000 to 4999",AND(D563&gt;=5000,D563&lt;=9999),"5000 to 9999",AND(D563&gt;=10000,D563&lt;=14999),"10000 to 14999",AND(D563&gt;=15000,D563&lt;=19999),"15000 to 19999",AND(D563&gt;=20000,D563&lt;=24999),"20000 to 24999",AND(D563&gt;=25000,D563&lt;=29999),"25000 to 29999",AND(D563&gt;=30000,D563&lt;=34999),"30000 to 34999",AND(D563&gt;=35000,D563&lt;=39999),"35000 to 39999",AND(D563&gt;=40000,D563&lt;=44999),"40000 to 44999",AND(D563&gt;=45000,D563&lt;=49999),"45000 to 49999",D563&gt;=50000,"Greater than or equal to 50000")</f>
        <v>15000 to 19999</v>
      </c>
      <c r="V563" t="str" cm="1">
        <f t="array" ref="V563">_xlfn.IFS(OR(F563="canceled",F563="failed"),"unsuccessful",F563="successful","successful",F563="live","live")</f>
        <v>unsuccessful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5">
        <f t="shared" si="53"/>
        <v>0</v>
      </c>
      <c r="Q564" t="str">
        <f t="shared" si="51"/>
        <v>technology</v>
      </c>
      <c r="R564" t="str">
        <f t="shared" si="52"/>
        <v>web</v>
      </c>
      <c r="S564" s="9">
        <f t="shared" si="49"/>
        <v>42722.389062500006</v>
      </c>
      <c r="T564" s="9">
        <f t="shared" si="50"/>
        <v>42692.389062500006</v>
      </c>
      <c r="U564" t="str" cm="1">
        <f t="array" ref="U564">_xlfn.IFS(D564&lt;1000,"Less than 1000",AND(D564&gt;=1000,D564&lt;=4999),"1000 to 4999",AND(D564&gt;=5000,D564&lt;=9999),"5000 to 9999",AND(D564&gt;=10000,D564&lt;=14999),"10000 to 14999",AND(D564&gt;=15000,D564&lt;=19999),"15000 to 19999",AND(D564&gt;=20000,D564&lt;=24999),"20000 to 24999",AND(D564&gt;=25000,D564&lt;=29999),"25000 to 29999",AND(D564&gt;=30000,D564&lt;=34999),"30000 to 34999",AND(D564&gt;=35000,D564&lt;=39999),"35000 to 39999",AND(D564&gt;=40000,D564&lt;=44999),"40000 to 44999",AND(D564&gt;=45000,D564&lt;=49999),"45000 to 49999",D564&gt;=50000,"Greater than or equal to 50000")</f>
        <v>Greater than or equal to 50000</v>
      </c>
      <c r="V564" t="str" cm="1">
        <f t="array" ref="V564">_xlfn.IFS(OR(F564="canceled",F564="failed"),"unsuccessful",F564="successful","successful",F564="live","live")</f>
        <v>unsuccessful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9.0666666666666659E-2</v>
      </c>
      <c r="P565" s="5">
        <f t="shared" si="53"/>
        <v>34</v>
      </c>
      <c r="Q565" t="str">
        <f t="shared" si="51"/>
        <v>technology</v>
      </c>
      <c r="R565" t="str">
        <f t="shared" si="52"/>
        <v>web</v>
      </c>
      <c r="S565" s="9">
        <f t="shared" si="49"/>
        <v>42052.069988425923</v>
      </c>
      <c r="T565" s="9">
        <f t="shared" si="50"/>
        <v>42022.069988425923</v>
      </c>
      <c r="U565" t="str" cm="1">
        <f t="array" ref="U565">_xlfn.IFS(D565&lt;1000,"Less than 1000",AND(D565&gt;=1000,D565&lt;=4999),"1000 to 4999",AND(D565&gt;=5000,D565&lt;=9999),"5000 to 9999",AND(D565&gt;=10000,D565&lt;=14999),"10000 to 14999",AND(D565&gt;=15000,D565&lt;=19999),"15000 to 19999",AND(D565&gt;=20000,D565&lt;=24999),"20000 to 24999",AND(D565&gt;=25000,D565&lt;=29999),"25000 to 29999",AND(D565&gt;=30000,D565&lt;=34999),"30000 to 34999",AND(D565&gt;=35000,D565&lt;=39999),"35000 to 39999",AND(D565&gt;=40000,D565&lt;=44999),"40000 to 44999",AND(D565&gt;=45000,D565&lt;=49999),"45000 to 49999",D565&gt;=50000,"Greater than or equal to 50000")</f>
        <v>Greater than or equal to 50000</v>
      </c>
      <c r="V565" t="str" cm="1">
        <f t="array" ref="V565">_xlfn.IFS(OR(F565="canceled",F565="failed"),"unsuccessful",F565="successful","successful",F565="live","live")</f>
        <v>unsuccessful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5.5555555555555558E-3</v>
      </c>
      <c r="P566" s="5">
        <f t="shared" si="53"/>
        <v>1</v>
      </c>
      <c r="Q566" t="str">
        <f t="shared" si="51"/>
        <v>technology</v>
      </c>
      <c r="R566" t="str">
        <f t="shared" si="52"/>
        <v>web</v>
      </c>
      <c r="S566" s="9">
        <f t="shared" si="49"/>
        <v>42441.942997685182</v>
      </c>
      <c r="T566" s="9">
        <f t="shared" si="50"/>
        <v>42411.942997685182</v>
      </c>
      <c r="U566" t="str" cm="1">
        <f t="array" ref="U566">_xlfn.IFS(D566&lt;1000,"Less than 1000",AND(D566&gt;=1000,D566&lt;=4999),"1000 to 4999",AND(D566&gt;=5000,D566&lt;=9999),"5000 to 9999",AND(D566&gt;=10000,D566&lt;=14999),"10000 to 14999",AND(D566&gt;=15000,D566&lt;=19999),"15000 to 19999",AND(D566&gt;=20000,D566&lt;=24999),"20000 to 24999",AND(D566&gt;=25000,D566&lt;=29999),"25000 to 29999",AND(D566&gt;=30000,D566&lt;=34999),"30000 to 34999",AND(D566&gt;=35000,D566&lt;=39999),"35000 to 39999",AND(D566&gt;=40000,D566&lt;=44999),"40000 to 44999",AND(D566&gt;=45000,D566&lt;=49999),"45000 to 49999",D566&gt;=50000,"Greater than or equal to 50000")</f>
        <v>15000 to 19999</v>
      </c>
      <c r="V566" t="str" cm="1">
        <f t="array" ref="V566">_xlfn.IFS(OR(F566="canceled",F566="failed"),"unsuccessful",F566="successful","successful",F566="live","live")</f>
        <v>unsuccessful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5">
        <f t="shared" si="53"/>
        <v>0</v>
      </c>
      <c r="Q567" t="str">
        <f t="shared" si="51"/>
        <v>technology</v>
      </c>
      <c r="R567" t="str">
        <f t="shared" si="52"/>
        <v>web</v>
      </c>
      <c r="S567" s="9">
        <f t="shared" si="49"/>
        <v>42195.785289351858</v>
      </c>
      <c r="T567" s="9">
        <f t="shared" si="50"/>
        <v>42165.785289351858</v>
      </c>
      <c r="U567" t="str" cm="1">
        <f t="array" ref="U567">_xlfn.IFS(D567&lt;1000,"Less than 1000",AND(D567&gt;=1000,D567&lt;=4999),"1000 to 4999",AND(D567&gt;=5000,D567&lt;=9999),"5000 to 9999",AND(D567&gt;=10000,D567&lt;=14999),"10000 to 14999",AND(D567&gt;=15000,D567&lt;=19999),"15000 to 19999",AND(D567&gt;=20000,D567&lt;=24999),"20000 to 24999",AND(D567&gt;=25000,D567&lt;=29999),"25000 to 29999",AND(D567&gt;=30000,D567&lt;=34999),"30000 to 34999",AND(D567&gt;=35000,D567&lt;=39999),"35000 to 39999",AND(D567&gt;=40000,D567&lt;=44999),"40000 to 44999",AND(D567&gt;=45000,D567&lt;=49999),"45000 to 49999",D567&gt;=50000,"Greater than or equal to 50000")</f>
        <v>25000 to 29999</v>
      </c>
      <c r="V567" t="str" cm="1">
        <f t="array" ref="V567">_xlfn.IFS(OR(F567="canceled",F567="failed"),"unsuccessful",F567="successful","successful",F567="live","live")</f>
        <v>unsuccessful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0.02</v>
      </c>
      <c r="P568" s="5">
        <f t="shared" si="53"/>
        <v>1</v>
      </c>
      <c r="Q568" t="str">
        <f t="shared" si="51"/>
        <v>technology</v>
      </c>
      <c r="R568" t="str">
        <f t="shared" si="52"/>
        <v>web</v>
      </c>
      <c r="S568" s="9">
        <f t="shared" si="49"/>
        <v>42565.68440972222</v>
      </c>
      <c r="T568" s="9">
        <f t="shared" si="50"/>
        <v>42535.68440972222</v>
      </c>
      <c r="U568" t="str" cm="1">
        <f t="array" ref="U568">_xlfn.IFS(D568&lt;1000,"Less than 1000",AND(D568&gt;=1000,D568&lt;=4999),"1000 to 4999",AND(D568&gt;=5000,D568&lt;=9999),"5000 to 9999",AND(D568&gt;=10000,D568&lt;=14999),"10000 to 14999",AND(D568&gt;=15000,D568&lt;=19999),"15000 to 19999",AND(D568&gt;=20000,D568&lt;=24999),"20000 to 24999",AND(D568&gt;=25000,D568&lt;=29999),"25000 to 29999",AND(D568&gt;=30000,D568&lt;=34999),"30000 to 34999",AND(D568&gt;=35000,D568&lt;=39999),"35000 to 39999",AND(D568&gt;=40000,D568&lt;=44999),"40000 to 44999",AND(D568&gt;=45000,D568&lt;=49999),"45000 to 49999",D568&gt;=50000,"Greater than or equal to 50000")</f>
        <v>5000 to 9999</v>
      </c>
      <c r="V568" t="str" cm="1">
        <f t="array" ref="V568">_xlfn.IFS(OR(F568="canceled",F568="failed"),"unsuccessful",F568="successful","successful",F568="live","live")</f>
        <v>unsuccessful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5">
        <f t="shared" si="53"/>
        <v>0</v>
      </c>
      <c r="Q569" t="str">
        <f t="shared" si="51"/>
        <v>technology</v>
      </c>
      <c r="R569" t="str">
        <f t="shared" si="52"/>
        <v>web</v>
      </c>
      <c r="S569" s="9">
        <f t="shared" si="49"/>
        <v>42005.842523148152</v>
      </c>
      <c r="T569" s="9">
        <f t="shared" si="50"/>
        <v>41975.842523148152</v>
      </c>
      <c r="U569" t="str" cm="1">
        <f t="array" ref="U569">_xlfn.IFS(D569&lt;1000,"Less than 1000",AND(D569&gt;=1000,D569&lt;=4999),"1000 to 4999",AND(D569&gt;=5000,D569&lt;=9999),"5000 to 9999",AND(D569&gt;=10000,D569&lt;=14999),"10000 to 14999",AND(D569&gt;=15000,D569&lt;=19999),"15000 to 19999",AND(D569&gt;=20000,D569&lt;=24999),"20000 to 24999",AND(D569&gt;=25000,D569&lt;=29999),"25000 to 29999",AND(D569&gt;=30000,D569&lt;=34999),"30000 to 34999",AND(D569&gt;=35000,D569&lt;=39999),"35000 to 39999",AND(D569&gt;=40000,D569&lt;=44999),"40000 to 44999",AND(D569&gt;=45000,D569&lt;=49999),"45000 to 49999",D569&gt;=50000,"Greater than or equal to 50000")</f>
        <v>10000 to 14999</v>
      </c>
      <c r="V569" t="str" cm="1">
        <f t="array" ref="V569">_xlfn.IFS(OR(F569="canceled",F569="failed"),"unsuccessful",F569="successful","successful",F569="live","live")</f>
        <v>unsuccessful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1</v>
      </c>
      <c r="P570" s="5">
        <f t="shared" si="53"/>
        <v>49</v>
      </c>
      <c r="Q570" t="str">
        <f t="shared" si="51"/>
        <v>technology</v>
      </c>
      <c r="R570" t="str">
        <f t="shared" si="52"/>
        <v>web</v>
      </c>
      <c r="S570" s="9">
        <f t="shared" si="49"/>
        <v>42385.458333333328</v>
      </c>
      <c r="T570" s="9">
        <f t="shared" si="50"/>
        <v>42348.9215625</v>
      </c>
      <c r="U570" t="str" cm="1">
        <f t="array" ref="U570">_xlfn.IFS(D570&lt;1000,"Less than 1000",AND(D570&gt;=1000,D570&lt;=4999),"1000 to 4999",AND(D570&gt;=5000,D570&lt;=9999),"5000 to 9999",AND(D570&gt;=10000,D570&lt;=14999),"10000 to 14999",AND(D570&gt;=15000,D570&lt;=19999),"15000 to 19999",AND(D570&gt;=20000,D570&lt;=24999),"20000 to 24999",AND(D570&gt;=25000,D570&lt;=29999),"25000 to 29999",AND(D570&gt;=30000,D570&lt;=34999),"30000 to 34999",AND(D570&gt;=35000,D570&lt;=39999),"35000 to 39999",AND(D570&gt;=40000,D570&lt;=44999),"40000 to 44999",AND(D570&gt;=45000,D570&lt;=49999),"45000 to 49999",D570&gt;=50000,"Greater than or equal to 50000")</f>
        <v>20000 to 24999</v>
      </c>
      <c r="V570" t="str" cm="1">
        <f t="array" ref="V570">_xlfn.IFS(OR(F570="canceled",F570="failed"),"unsuccessful",F570="successful","successful",F570="live","live")</f>
        <v>unsuccessful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0.8</v>
      </c>
      <c r="P571" s="5">
        <f t="shared" si="53"/>
        <v>20</v>
      </c>
      <c r="Q571" t="str">
        <f t="shared" si="51"/>
        <v>technology</v>
      </c>
      <c r="R571" t="str">
        <f t="shared" si="52"/>
        <v>web</v>
      </c>
      <c r="S571" s="9">
        <f t="shared" si="49"/>
        <v>42370.847361111111</v>
      </c>
      <c r="T571" s="9">
        <f t="shared" si="50"/>
        <v>42340.847361111111</v>
      </c>
      <c r="U571" t="str" cm="1">
        <f t="array" ref="U571">_xlfn.IFS(D571&lt;1000,"Less than 1000",AND(D571&gt;=1000,D571&lt;=4999),"1000 to 4999",AND(D571&gt;=5000,D571&lt;=9999),"5000 to 9999",AND(D571&gt;=10000,D571&lt;=14999),"10000 to 14999",AND(D571&gt;=15000,D571&lt;=19999),"15000 to 19999",AND(D571&gt;=20000,D571&lt;=24999),"20000 to 24999",AND(D571&gt;=25000,D571&lt;=29999),"25000 to 29999",AND(D571&gt;=30000,D571&lt;=34999),"30000 to 34999",AND(D571&gt;=35000,D571&lt;=39999),"35000 to 39999",AND(D571&gt;=40000,D571&lt;=44999),"40000 to 44999",AND(D571&gt;=45000,D571&lt;=49999),"45000 to 49999",D571&gt;=50000,"Greater than or equal to 50000")</f>
        <v>1000 to 4999</v>
      </c>
      <c r="V571" t="str" cm="1">
        <f t="array" ref="V571">_xlfn.IFS(OR(F571="canceled",F571="failed"),"unsuccessful",F571="successful","successful",F571="live","live")</f>
        <v>unsuccessful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0.16705882352941176</v>
      </c>
      <c r="P572" s="5">
        <f t="shared" si="53"/>
        <v>142</v>
      </c>
      <c r="Q572" t="str">
        <f t="shared" si="51"/>
        <v>technology</v>
      </c>
      <c r="R572" t="str">
        <f t="shared" si="52"/>
        <v>web</v>
      </c>
      <c r="S572" s="9">
        <f t="shared" si="49"/>
        <v>42418.798252314817</v>
      </c>
      <c r="T572" s="9">
        <f t="shared" si="50"/>
        <v>42388.798252314817</v>
      </c>
      <c r="U572" t="str" cm="1">
        <f t="array" ref="U572">_xlfn.IFS(D572&lt;1000,"Less than 1000",AND(D572&gt;=1000,D572&lt;=4999),"1000 to 4999",AND(D572&gt;=5000,D572&lt;=9999),"5000 to 9999",AND(D572&gt;=10000,D572&lt;=14999),"10000 to 14999",AND(D572&gt;=15000,D572&lt;=19999),"15000 to 19999",AND(D572&gt;=20000,D572&lt;=24999),"20000 to 24999",AND(D572&gt;=25000,D572&lt;=29999),"25000 to 29999",AND(D572&gt;=30000,D572&lt;=34999),"30000 to 34999",AND(D572&gt;=35000,D572&lt;=39999),"35000 to 39999",AND(D572&gt;=40000,D572&lt;=44999),"40000 to 44999",AND(D572&gt;=45000,D572&lt;=49999),"45000 to 49999",D572&gt;=50000,"Greater than or equal to 50000")</f>
        <v>Greater than or equal to 50000</v>
      </c>
      <c r="V572" t="str" cm="1">
        <f t="array" ref="V572">_xlfn.IFS(OR(F572="canceled",F572="failed"),"unsuccessful",F572="successful","successful",F572="live","live")</f>
        <v>unsuccessful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0.42399999999999999</v>
      </c>
      <c r="P573" s="5">
        <f t="shared" si="53"/>
        <v>53</v>
      </c>
      <c r="Q573" t="str">
        <f t="shared" si="51"/>
        <v>technology</v>
      </c>
      <c r="R573" t="str">
        <f t="shared" si="52"/>
        <v>web</v>
      </c>
      <c r="S573" s="9">
        <f t="shared" si="49"/>
        <v>42212.165972222225</v>
      </c>
      <c r="T573" s="9">
        <f t="shared" si="50"/>
        <v>42192.816238425927</v>
      </c>
      <c r="U573" t="str" cm="1">
        <f t="array" ref="U573">_xlfn.IFS(D573&lt;1000,"Less than 1000",AND(D573&gt;=1000,D573&lt;=4999),"1000 to 4999",AND(D573&gt;=5000,D573&lt;=9999),"5000 to 9999",AND(D573&gt;=10000,D573&lt;=14999),"10000 to 14999",AND(D573&gt;=15000,D573&lt;=19999),"15000 to 19999",AND(D573&gt;=20000,D573&lt;=24999),"20000 to 24999",AND(D573&gt;=25000,D573&lt;=29999),"25000 to 29999",AND(D573&gt;=30000,D573&lt;=34999),"30000 to 34999",AND(D573&gt;=35000,D573&lt;=39999),"35000 to 39999",AND(D573&gt;=40000,D573&lt;=44999),"40000 to 44999",AND(D573&gt;=45000,D573&lt;=49999),"45000 to 49999",D573&gt;=50000,"Greater than or equal to 50000")</f>
        <v>25000 to 29999</v>
      </c>
      <c r="V573" t="str" cm="1">
        <f t="array" ref="V573">_xlfn.IFS(OR(F573="canceled",F573="failed"),"unsuccessful",F573="successful","successful",F573="live","live")</f>
        <v>unsuccessful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5">
        <f t="shared" si="53"/>
        <v>0</v>
      </c>
      <c r="Q574" t="str">
        <f t="shared" si="51"/>
        <v>technology</v>
      </c>
      <c r="R574" t="str">
        <f t="shared" si="52"/>
        <v>web</v>
      </c>
      <c r="S574" s="9">
        <f t="shared" si="49"/>
        <v>42312.757962962962</v>
      </c>
      <c r="T574" s="9">
        <f t="shared" si="50"/>
        <v>42282.71629629629</v>
      </c>
      <c r="U574" t="str" cm="1">
        <f t="array" ref="U574">_xlfn.IFS(D574&lt;1000,"Less than 1000",AND(D574&gt;=1000,D574&lt;=4999),"1000 to 4999",AND(D574&gt;=5000,D574&lt;=9999),"5000 to 9999",AND(D574&gt;=10000,D574&lt;=14999),"10000 to 14999",AND(D574&gt;=15000,D574&lt;=19999),"15000 to 19999",AND(D574&gt;=20000,D574&lt;=24999),"20000 to 24999",AND(D574&gt;=25000,D574&lt;=29999),"25000 to 29999",AND(D574&gt;=30000,D574&lt;=34999),"30000 to 34999",AND(D574&gt;=35000,D574&lt;=39999),"35000 to 39999",AND(D574&gt;=40000,D574&lt;=44999),"40000 to 44999",AND(D574&gt;=45000,D574&lt;=49999),"45000 to 49999",D574&gt;=50000,"Greater than or equal to 50000")</f>
        <v>1000 to 4999</v>
      </c>
      <c r="V574" t="str" cm="1">
        <f t="array" ref="V574">_xlfn.IFS(OR(F574="canceled",F574="failed"),"unsuccessful",F574="successful","successful",F574="live","live")</f>
        <v>unsuccessful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0.38925389253892539</v>
      </c>
      <c r="P575" s="5">
        <f t="shared" si="53"/>
        <v>38.444444444444443</v>
      </c>
      <c r="Q575" t="str">
        <f t="shared" si="51"/>
        <v>technology</v>
      </c>
      <c r="R575" t="str">
        <f t="shared" si="52"/>
        <v>web</v>
      </c>
      <c r="S575" s="9">
        <f t="shared" si="49"/>
        <v>42022.05</v>
      </c>
      <c r="T575" s="9">
        <f t="shared" si="50"/>
        <v>41963.050127314811</v>
      </c>
      <c r="U575" t="str" cm="1">
        <f t="array" ref="U575">_xlfn.IFS(D575&lt;1000,"Less than 1000",AND(D575&gt;=1000,D575&lt;=4999),"1000 to 4999",AND(D575&gt;=5000,D575&lt;=9999),"5000 to 9999",AND(D575&gt;=10000,D575&lt;=14999),"10000 to 14999",AND(D575&gt;=15000,D575&lt;=19999),"15000 to 19999",AND(D575&gt;=20000,D575&lt;=24999),"20000 to 24999",AND(D575&gt;=25000,D575&lt;=29999),"25000 to 29999",AND(D575&gt;=30000,D575&lt;=34999),"30000 to 34999",AND(D575&gt;=35000,D575&lt;=39999),"35000 to 39999",AND(D575&gt;=40000,D575&lt;=44999),"40000 to 44999",AND(D575&gt;=45000,D575&lt;=49999),"45000 to 49999",D575&gt;=50000,"Greater than or equal to 50000")</f>
        <v>Greater than or equal to 50000</v>
      </c>
      <c r="V575" t="str" cm="1">
        <f t="array" ref="V575">_xlfn.IFS(OR(F575="canceled",F575="failed"),"unsuccessful",F575="successful","successful",F575="live","live")</f>
        <v>unsuccessful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0.7155635062611807</v>
      </c>
      <c r="P576" s="5">
        <f t="shared" si="53"/>
        <v>20</v>
      </c>
      <c r="Q576" t="str">
        <f t="shared" si="51"/>
        <v>technology</v>
      </c>
      <c r="R576" t="str">
        <f t="shared" si="52"/>
        <v>web</v>
      </c>
      <c r="S576" s="9">
        <f t="shared" si="49"/>
        <v>42662.443368055552</v>
      </c>
      <c r="T576" s="9">
        <f t="shared" si="50"/>
        <v>42632.443368055552</v>
      </c>
      <c r="U576" t="str" cm="1">
        <f t="array" ref="U576">_xlfn.IFS(D576&lt;1000,"Less than 1000",AND(D576&gt;=1000,D576&lt;=4999),"1000 to 4999",AND(D576&gt;=5000,D576&lt;=9999),"5000 to 9999",AND(D576&gt;=10000,D576&lt;=14999),"10000 to 14999",AND(D576&gt;=15000,D576&lt;=19999),"15000 to 19999",AND(D576&gt;=20000,D576&lt;=24999),"20000 to 24999",AND(D576&gt;=25000,D576&lt;=29999),"25000 to 29999",AND(D576&gt;=30000,D576&lt;=34999),"30000 to 34999",AND(D576&gt;=35000,D576&lt;=39999),"35000 to 39999",AND(D576&gt;=40000,D576&lt;=44999),"40000 to 44999",AND(D576&gt;=45000,D576&lt;=49999),"45000 to 49999",D576&gt;=50000,"Greater than or equal to 50000")</f>
        <v>10000 to 14999</v>
      </c>
      <c r="V576" t="str" cm="1">
        <f t="array" ref="V576">_xlfn.IFS(OR(F576="canceled",F576="failed"),"unsuccessful",F576="successful","successful",F576="live","live")</f>
        <v>unsuccessful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0.43166666666666664</v>
      </c>
      <c r="P577" s="5">
        <f t="shared" si="53"/>
        <v>64.75</v>
      </c>
      <c r="Q577" t="str">
        <f t="shared" si="51"/>
        <v>technology</v>
      </c>
      <c r="R577" t="str">
        <f t="shared" si="52"/>
        <v>web</v>
      </c>
      <c r="S577" s="9">
        <f t="shared" si="49"/>
        <v>42168.692627314813</v>
      </c>
      <c r="T577" s="9">
        <f t="shared" si="50"/>
        <v>42138.692627314813</v>
      </c>
      <c r="U577" t="str" cm="1">
        <f t="array" ref="U577">_xlfn.IFS(D577&lt;1000,"Less than 1000",AND(D577&gt;=1000,D577&lt;=4999),"1000 to 4999",AND(D577&gt;=5000,D577&lt;=9999),"5000 to 9999",AND(D577&gt;=10000,D577&lt;=14999),"10000 to 14999",AND(D577&gt;=15000,D577&lt;=19999),"15000 to 19999",AND(D577&gt;=20000,D577&lt;=24999),"20000 to 24999",AND(D577&gt;=25000,D577&lt;=29999),"25000 to 29999",AND(D577&gt;=30000,D577&lt;=34999),"30000 to 34999",AND(D577&gt;=35000,D577&lt;=39999),"35000 to 39999",AND(D577&gt;=40000,D577&lt;=44999),"40000 to 44999",AND(D577&gt;=45000,D577&lt;=49999),"45000 to 49999",D577&gt;=50000,"Greater than or equal to 50000")</f>
        <v>Greater than or equal to 50000</v>
      </c>
      <c r="V577" t="str" cm="1">
        <f t="array" ref="V577">_xlfn.IFS(OR(F577="canceled",F577="failed"),"unsuccessful",F577="successful","successful",F577="live","live")</f>
        <v>unsuccessful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ref="O578:O641" si="54">(E578/D578)*100</f>
        <v>1.25E-3</v>
      </c>
      <c r="P578" s="5">
        <f t="shared" si="53"/>
        <v>1</v>
      </c>
      <c r="Q578" t="str">
        <f t="shared" si="51"/>
        <v>technology</v>
      </c>
      <c r="R578" t="str">
        <f t="shared" si="52"/>
        <v>web</v>
      </c>
      <c r="S578" s="9">
        <f t="shared" ref="S578:S641" si="55">(((I578/60)/60)/24)+DATE(1970,1,1)</f>
        <v>42091.43</v>
      </c>
      <c r="T578" s="9">
        <f t="shared" ref="T578:T641" si="56">(((J578/60)/60)/24)+DATE(1970,1,1)</f>
        <v>42031.471666666665</v>
      </c>
      <c r="U578" t="str" cm="1">
        <f t="array" ref="U578">_xlfn.IFS(D578&lt;1000,"Less than 1000",AND(D578&gt;=1000,D578&lt;=4999),"1000 to 4999",AND(D578&gt;=5000,D578&lt;=9999),"5000 to 9999",AND(D578&gt;=10000,D578&lt;=14999),"10000 to 14999",AND(D578&gt;=15000,D578&lt;=19999),"15000 to 19999",AND(D578&gt;=20000,D578&lt;=24999),"20000 to 24999",AND(D578&gt;=25000,D578&lt;=29999),"25000 to 29999",AND(D578&gt;=30000,D578&lt;=34999),"30000 to 34999",AND(D578&gt;=35000,D578&lt;=39999),"35000 to 39999",AND(D578&gt;=40000,D578&lt;=44999),"40000 to 44999",AND(D578&gt;=45000,D578&lt;=49999),"45000 to 49999",D578&gt;=50000,"Greater than or equal to 50000")</f>
        <v>Greater than or equal to 50000</v>
      </c>
      <c r="V578" t="str" cm="1">
        <f t="array" ref="V578">_xlfn.IFS(OR(F578="canceled",F578="failed"),"unsuccessful",F578="successful","successful",F578="live","live")</f>
        <v>unsuccessful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54"/>
        <v>0.2</v>
      </c>
      <c r="P579" s="5">
        <f t="shared" si="53"/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9">
        <f t="shared" si="55"/>
        <v>42510.589143518519</v>
      </c>
      <c r="T579" s="9">
        <f t="shared" si="56"/>
        <v>42450.589143518519</v>
      </c>
      <c r="U579" t="str" cm="1">
        <f t="array" ref="U579">_xlfn.IFS(D579&lt;1000,"Less than 1000",AND(D579&gt;=1000,D579&lt;=4999),"1000 to 4999",AND(D579&gt;=5000,D579&lt;=9999),"5000 to 9999",AND(D579&gt;=10000,D579&lt;=14999),"10000 to 14999",AND(D579&gt;=15000,D579&lt;=19999),"15000 to 19999",AND(D579&gt;=20000,D579&lt;=24999),"20000 to 24999",AND(D579&gt;=25000,D579&lt;=29999),"25000 to 29999",AND(D579&gt;=30000,D579&lt;=34999),"30000 to 34999",AND(D579&gt;=35000,D579&lt;=39999),"35000 to 39999",AND(D579&gt;=40000,D579&lt;=44999),"40000 to 44999",AND(D579&gt;=45000,D579&lt;=49999),"45000 to 49999",D579&gt;=50000,"Greater than or equal to 50000")</f>
        <v>5000 to 9999</v>
      </c>
      <c r="V579" t="str" cm="1">
        <f t="array" ref="V579">_xlfn.IFS(OR(F579="canceled",F579="failed"),"unsuccessful",F579="successful","successful",F579="live","live")</f>
        <v>unsuccessful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1.12E-2</v>
      </c>
      <c r="P580" s="5">
        <f t="shared" ref="P580:P643" si="59">IFERROR(E580/L580,0)</f>
        <v>2</v>
      </c>
      <c r="Q580" t="str">
        <f t="shared" si="57"/>
        <v>technology</v>
      </c>
      <c r="R580" t="str">
        <f t="shared" si="58"/>
        <v>web</v>
      </c>
      <c r="S580" s="9">
        <f t="shared" si="55"/>
        <v>42254.578622685185</v>
      </c>
      <c r="T580" s="9">
        <f t="shared" si="56"/>
        <v>42230.578622685185</v>
      </c>
      <c r="U580" t="str" cm="1">
        <f t="array" ref="U580">_xlfn.IFS(D580&lt;1000,"Less than 1000",AND(D580&gt;=1000,D580&lt;=4999),"1000 to 4999",AND(D580&gt;=5000,D580&lt;=9999),"5000 to 9999",AND(D580&gt;=10000,D580&lt;=14999),"10000 to 14999",AND(D580&gt;=15000,D580&lt;=19999),"15000 to 19999",AND(D580&gt;=20000,D580&lt;=24999),"20000 to 24999",AND(D580&gt;=25000,D580&lt;=29999),"25000 to 29999",AND(D580&gt;=30000,D580&lt;=34999),"30000 to 34999",AND(D580&gt;=35000,D580&lt;=39999),"35000 to 39999",AND(D580&gt;=40000,D580&lt;=44999),"40000 to 44999",AND(D580&gt;=45000,D580&lt;=49999),"45000 to 49999",D580&gt;=50000,"Greater than or equal to 50000")</f>
        <v>Greater than or equal to 50000</v>
      </c>
      <c r="V580" t="str" cm="1">
        <f t="array" ref="V580">_xlfn.IFS(OR(F580="canceled",F580="failed"),"unsuccessful",F580="successful","successful",F580="live","live")</f>
        <v>unsuccessful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1.4583333333333333</v>
      </c>
      <c r="P581" s="5">
        <f t="shared" si="59"/>
        <v>35</v>
      </c>
      <c r="Q581" t="str">
        <f t="shared" si="57"/>
        <v>technology</v>
      </c>
      <c r="R581" t="str">
        <f t="shared" si="58"/>
        <v>web</v>
      </c>
      <c r="S581" s="9">
        <f t="shared" si="55"/>
        <v>41998.852118055554</v>
      </c>
      <c r="T581" s="9">
        <f t="shared" si="56"/>
        <v>41968.852118055554</v>
      </c>
      <c r="U581" t="str" cm="1">
        <f t="array" ref="U581">_xlfn.IFS(D581&lt;1000,"Less than 1000",AND(D581&gt;=1000,D581&lt;=4999),"1000 to 4999",AND(D581&gt;=5000,D581&lt;=9999),"5000 to 9999",AND(D581&gt;=10000,D581&lt;=14999),"10000 to 14999",AND(D581&gt;=15000,D581&lt;=19999),"15000 to 19999",AND(D581&gt;=20000,D581&lt;=24999),"20000 to 24999",AND(D581&gt;=25000,D581&lt;=29999),"25000 to 29999",AND(D581&gt;=30000,D581&lt;=34999),"30000 to 34999",AND(D581&gt;=35000,D581&lt;=39999),"35000 to 39999",AND(D581&gt;=40000,D581&lt;=44999),"40000 to 44999",AND(D581&gt;=45000,D581&lt;=49999),"45000 to 49999",D581&gt;=50000,"Greater than or equal to 50000")</f>
        <v>10000 to 14999</v>
      </c>
      <c r="V581" t="str" cm="1">
        <f t="array" ref="V581">_xlfn.IFS(OR(F581="canceled",F581="failed"),"unsuccessful",F581="successful","successful",F581="live","live")</f>
        <v>unsuccessful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3.3333333333333333E-2</v>
      </c>
      <c r="P582" s="5">
        <f t="shared" si="59"/>
        <v>1</v>
      </c>
      <c r="Q582" t="str">
        <f t="shared" si="57"/>
        <v>technology</v>
      </c>
      <c r="R582" t="str">
        <f t="shared" si="58"/>
        <v>web</v>
      </c>
      <c r="S582" s="9">
        <f t="shared" si="55"/>
        <v>42635.908182870371</v>
      </c>
      <c r="T582" s="9">
        <f t="shared" si="56"/>
        <v>42605.908182870371</v>
      </c>
      <c r="U582" t="str" cm="1">
        <f t="array" ref="U582">_xlfn.IFS(D582&lt;1000,"Less than 1000",AND(D582&gt;=1000,D582&lt;=4999),"1000 to 4999",AND(D582&gt;=5000,D582&lt;=9999),"5000 to 9999",AND(D582&gt;=10000,D582&lt;=14999),"10000 to 14999",AND(D582&gt;=15000,D582&lt;=19999),"15000 to 19999",AND(D582&gt;=20000,D582&lt;=24999),"20000 to 24999",AND(D582&gt;=25000,D582&lt;=29999),"25000 to 29999",AND(D582&gt;=30000,D582&lt;=34999),"30000 to 34999",AND(D582&gt;=35000,D582&lt;=39999),"35000 to 39999",AND(D582&gt;=40000,D582&lt;=44999),"40000 to 44999",AND(D582&gt;=45000,D582&lt;=49999),"45000 to 49999",D582&gt;=50000,"Greater than or equal to 50000")</f>
        <v>1000 to 4999</v>
      </c>
      <c r="V582" t="str" cm="1">
        <f t="array" ref="V582">_xlfn.IFS(OR(F582="canceled",F582="failed"),"unsuccessful",F582="successful","successful",F582="live","live")</f>
        <v>unsuccessful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5">
        <f t="shared" si="59"/>
        <v>0</v>
      </c>
      <c r="Q583" t="str">
        <f t="shared" si="57"/>
        <v>technology</v>
      </c>
      <c r="R583" t="str">
        <f t="shared" si="58"/>
        <v>web</v>
      </c>
      <c r="S583" s="9">
        <f t="shared" si="55"/>
        <v>42218.012777777782</v>
      </c>
      <c r="T583" s="9">
        <f t="shared" si="56"/>
        <v>42188.012777777782</v>
      </c>
      <c r="U583" t="str" cm="1">
        <f t="array" ref="U583">_xlfn.IFS(D583&lt;1000,"Less than 1000",AND(D583&gt;=1000,D583&lt;=4999),"1000 to 4999",AND(D583&gt;=5000,D583&lt;=9999),"5000 to 9999",AND(D583&gt;=10000,D583&lt;=14999),"10000 to 14999",AND(D583&gt;=15000,D583&lt;=19999),"15000 to 19999",AND(D583&gt;=20000,D583&lt;=24999),"20000 to 24999",AND(D583&gt;=25000,D583&lt;=29999),"25000 to 29999",AND(D583&gt;=30000,D583&lt;=34999),"30000 to 34999",AND(D583&gt;=35000,D583&lt;=39999),"35000 to 39999",AND(D583&gt;=40000,D583&lt;=44999),"40000 to 44999",AND(D583&gt;=45000,D583&lt;=49999),"45000 to 49999",D583&gt;=50000,"Greater than or equal to 50000")</f>
        <v>Less than 1000</v>
      </c>
      <c r="V583" t="str" cm="1">
        <f t="array" ref="V583">_xlfn.IFS(OR(F583="canceled",F583="failed"),"unsuccessful",F583="successful","successful",F583="live","live")</f>
        <v>unsuccessful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5">
        <f t="shared" si="59"/>
        <v>0</v>
      </c>
      <c r="Q584" t="str">
        <f t="shared" si="57"/>
        <v>technology</v>
      </c>
      <c r="R584" t="str">
        <f t="shared" si="58"/>
        <v>web</v>
      </c>
      <c r="S584" s="9">
        <f t="shared" si="55"/>
        <v>42078.75</v>
      </c>
      <c r="T584" s="9">
        <f t="shared" si="56"/>
        <v>42055.739803240736</v>
      </c>
      <c r="U584" t="str" cm="1">
        <f t="array" ref="U584">_xlfn.IFS(D584&lt;1000,"Less than 1000",AND(D584&gt;=1000,D584&lt;=4999),"1000 to 4999",AND(D584&gt;=5000,D584&lt;=9999),"5000 to 9999",AND(D584&gt;=10000,D584&lt;=14999),"10000 to 14999",AND(D584&gt;=15000,D584&lt;=19999),"15000 to 19999",AND(D584&gt;=20000,D584&lt;=24999),"20000 to 24999",AND(D584&gt;=25000,D584&lt;=29999),"25000 to 29999",AND(D584&gt;=30000,D584&lt;=34999),"30000 to 34999",AND(D584&gt;=35000,D584&lt;=39999),"35000 to 39999",AND(D584&gt;=40000,D584&lt;=44999),"40000 to 44999",AND(D584&gt;=45000,D584&lt;=49999),"45000 to 49999",D584&gt;=50000,"Greater than or equal to 50000")</f>
        <v>Greater than or equal to 50000</v>
      </c>
      <c r="V584" t="str" cm="1">
        <f t="array" ref="V584">_xlfn.IFS(OR(F584="canceled",F584="failed"),"unsuccessful",F584="successful","successful",F584="live","live")</f>
        <v>unsuccessful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1.1111111111111112E-2</v>
      </c>
      <c r="P585" s="5">
        <f t="shared" si="59"/>
        <v>1</v>
      </c>
      <c r="Q585" t="str">
        <f t="shared" si="57"/>
        <v>technology</v>
      </c>
      <c r="R585" t="str">
        <f t="shared" si="58"/>
        <v>web</v>
      </c>
      <c r="S585" s="9">
        <f t="shared" si="55"/>
        <v>42082.896840277783</v>
      </c>
      <c r="T585" s="9">
        <f t="shared" si="56"/>
        <v>42052.93850694444</v>
      </c>
      <c r="U585" t="str" cm="1">
        <f t="array" ref="U585">_xlfn.IFS(D585&lt;1000,"Less than 1000",AND(D585&gt;=1000,D585&lt;=4999),"1000 to 4999",AND(D585&gt;=5000,D585&lt;=9999),"5000 to 9999",AND(D585&gt;=10000,D585&lt;=14999),"10000 to 14999",AND(D585&gt;=15000,D585&lt;=19999),"15000 to 19999",AND(D585&gt;=20000,D585&lt;=24999),"20000 to 24999",AND(D585&gt;=25000,D585&lt;=29999),"25000 to 29999",AND(D585&gt;=30000,D585&lt;=34999),"30000 to 34999",AND(D585&gt;=35000,D585&lt;=39999),"35000 to 39999",AND(D585&gt;=40000,D585&lt;=44999),"40000 to 44999",AND(D585&gt;=45000,D585&lt;=49999),"45000 to 49999",D585&gt;=50000,"Greater than or equal to 50000")</f>
        <v>5000 to 9999</v>
      </c>
      <c r="V585" t="str" cm="1">
        <f t="array" ref="V585">_xlfn.IFS(OR(F585="canceled",F585="failed"),"unsuccessful",F585="successful","successful",F585="live","live")</f>
        <v>unsuccessful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1</v>
      </c>
      <c r="P586" s="5">
        <f t="shared" si="59"/>
        <v>5</v>
      </c>
      <c r="Q586" t="str">
        <f t="shared" si="57"/>
        <v>technology</v>
      </c>
      <c r="R586" t="str">
        <f t="shared" si="58"/>
        <v>web</v>
      </c>
      <c r="S586" s="9">
        <f t="shared" si="55"/>
        <v>42079.674953703703</v>
      </c>
      <c r="T586" s="9">
        <f t="shared" si="56"/>
        <v>42049.716620370367</v>
      </c>
      <c r="U586" t="str" cm="1">
        <f t="array" ref="U586">_xlfn.IFS(D586&lt;1000,"Less than 1000",AND(D586&gt;=1000,D586&lt;=4999),"1000 to 4999",AND(D586&gt;=5000,D586&lt;=9999),"5000 to 9999",AND(D586&gt;=10000,D586&lt;=14999),"10000 to 14999",AND(D586&gt;=15000,D586&lt;=19999),"15000 to 19999",AND(D586&gt;=20000,D586&lt;=24999),"20000 to 24999",AND(D586&gt;=25000,D586&lt;=29999),"25000 to 29999",AND(D586&gt;=30000,D586&lt;=34999),"30000 to 34999",AND(D586&gt;=35000,D586&lt;=39999),"35000 to 39999",AND(D586&gt;=40000,D586&lt;=44999),"40000 to 44999",AND(D586&gt;=45000,D586&lt;=49999),"45000 to 49999",D586&gt;=50000,"Greater than or equal to 50000")</f>
        <v>1000 to 4999</v>
      </c>
      <c r="V586" t="str" cm="1">
        <f t="array" ref="V586">_xlfn.IFS(OR(F586="canceled",F586="failed"),"unsuccessful",F586="successful","successful",F586="live","live")</f>
        <v>unsuccessful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5">
        <f t="shared" si="59"/>
        <v>0</v>
      </c>
      <c r="Q587" t="str">
        <f t="shared" si="57"/>
        <v>technology</v>
      </c>
      <c r="R587" t="str">
        <f t="shared" si="58"/>
        <v>web</v>
      </c>
      <c r="S587" s="9">
        <f t="shared" si="55"/>
        <v>42339</v>
      </c>
      <c r="T587" s="9">
        <f t="shared" si="56"/>
        <v>42283.3909375</v>
      </c>
      <c r="U587" t="str" cm="1">
        <f t="array" ref="U587">_xlfn.IFS(D587&lt;1000,"Less than 1000",AND(D587&gt;=1000,D587&lt;=4999),"1000 to 4999",AND(D587&gt;=5000,D587&lt;=9999),"5000 to 9999",AND(D587&gt;=10000,D587&lt;=14999),"10000 to 14999",AND(D587&gt;=15000,D587&lt;=19999),"15000 to 19999",AND(D587&gt;=20000,D587&lt;=24999),"20000 to 24999",AND(D587&gt;=25000,D587&lt;=29999),"25000 to 29999",AND(D587&gt;=30000,D587&lt;=34999),"30000 to 34999",AND(D587&gt;=35000,D587&lt;=39999),"35000 to 39999",AND(D587&gt;=40000,D587&lt;=44999),"40000 to 44999",AND(D587&gt;=45000,D587&lt;=49999),"45000 to 49999",D587&gt;=50000,"Greater than or equal to 50000")</f>
        <v>5000 to 9999</v>
      </c>
      <c r="V587" t="str" cm="1">
        <f t="array" ref="V587">_xlfn.IFS(OR(F587="canceled",F587="failed"),"unsuccessful",F587="successful","successful",F587="live","live")</f>
        <v>unsuccessful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0.55999999999999994</v>
      </c>
      <c r="P588" s="5">
        <f t="shared" si="59"/>
        <v>14</v>
      </c>
      <c r="Q588" t="str">
        <f t="shared" si="57"/>
        <v>technology</v>
      </c>
      <c r="R588" t="str">
        <f t="shared" si="58"/>
        <v>web</v>
      </c>
      <c r="S588" s="9">
        <f t="shared" si="55"/>
        <v>42050.854247685187</v>
      </c>
      <c r="T588" s="9">
        <f t="shared" si="56"/>
        <v>42020.854247685187</v>
      </c>
      <c r="U588" t="str" cm="1">
        <f t="array" ref="U588">_xlfn.IFS(D588&lt;1000,"Less than 1000",AND(D588&gt;=1000,D588&lt;=4999),"1000 to 4999",AND(D588&gt;=5000,D588&lt;=9999),"5000 to 9999",AND(D588&gt;=10000,D588&lt;=14999),"10000 to 14999",AND(D588&gt;=15000,D588&lt;=19999),"15000 to 19999",AND(D588&gt;=20000,D588&lt;=24999),"20000 to 24999",AND(D588&gt;=25000,D588&lt;=29999),"25000 to 29999",AND(D588&gt;=30000,D588&lt;=34999),"30000 to 34999",AND(D588&gt;=35000,D588&lt;=39999),"35000 to 39999",AND(D588&gt;=40000,D588&lt;=44999),"40000 to 44999",AND(D588&gt;=45000,D588&lt;=49999),"45000 to 49999",D588&gt;=50000,"Greater than or equal to 50000")</f>
        <v>10000 to 14999</v>
      </c>
      <c r="V588" t="str" cm="1">
        <f t="array" ref="V588">_xlfn.IFS(OR(F588="canceled",F588="failed"),"unsuccessful",F588="successful","successful",F588="live","live")</f>
        <v>unsuccessful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9.0833333333333339</v>
      </c>
      <c r="P589" s="5">
        <f t="shared" si="59"/>
        <v>389.28571428571428</v>
      </c>
      <c r="Q589" t="str">
        <f t="shared" si="57"/>
        <v>technology</v>
      </c>
      <c r="R589" t="str">
        <f t="shared" si="58"/>
        <v>web</v>
      </c>
      <c r="S589" s="9">
        <f t="shared" si="55"/>
        <v>42110.757326388892</v>
      </c>
      <c r="T589" s="9">
        <f t="shared" si="56"/>
        <v>42080.757326388892</v>
      </c>
      <c r="U589" t="str" cm="1">
        <f t="array" ref="U589">_xlfn.IFS(D589&lt;1000,"Less than 1000",AND(D589&gt;=1000,D589&lt;=4999),"1000 to 4999",AND(D589&gt;=5000,D589&lt;=9999),"5000 to 9999",AND(D589&gt;=10000,D589&lt;=14999),"10000 to 14999",AND(D589&gt;=15000,D589&lt;=19999),"15000 to 19999",AND(D589&gt;=20000,D589&lt;=24999),"20000 to 24999",AND(D589&gt;=25000,D589&lt;=29999),"25000 to 29999",AND(D589&gt;=30000,D589&lt;=34999),"30000 to 34999",AND(D589&gt;=35000,D589&lt;=39999),"35000 to 39999",AND(D589&gt;=40000,D589&lt;=44999),"40000 to 44999",AND(D589&gt;=45000,D589&lt;=49999),"45000 to 49999",D589&gt;=50000,"Greater than or equal to 50000")</f>
        <v>30000 to 34999</v>
      </c>
      <c r="V589" t="str" cm="1">
        <f t="array" ref="V589">_xlfn.IFS(OR(F589="canceled",F589="failed"),"unsuccessful",F589="successful","successful",F589="live","live")</f>
        <v>unsuccessful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3.3444444444444441</v>
      </c>
      <c r="P590" s="5">
        <f t="shared" si="59"/>
        <v>150.5</v>
      </c>
      <c r="Q590" t="str">
        <f t="shared" si="57"/>
        <v>technology</v>
      </c>
      <c r="R590" t="str">
        <f t="shared" si="58"/>
        <v>web</v>
      </c>
      <c r="S590" s="9">
        <f t="shared" si="55"/>
        <v>42691.811180555553</v>
      </c>
      <c r="T590" s="9">
        <f t="shared" si="56"/>
        <v>42631.769513888896</v>
      </c>
      <c r="U590" t="str" cm="1">
        <f t="array" ref="U590">_xlfn.IFS(D590&lt;1000,"Less than 1000",AND(D590&gt;=1000,D590&lt;=4999),"1000 to 4999",AND(D590&gt;=5000,D590&lt;=9999),"5000 to 9999",AND(D590&gt;=10000,D590&lt;=14999),"10000 to 14999",AND(D590&gt;=15000,D590&lt;=19999),"15000 to 19999",AND(D590&gt;=20000,D590&lt;=24999),"20000 to 24999",AND(D590&gt;=25000,D590&lt;=29999),"25000 to 29999",AND(D590&gt;=30000,D590&lt;=34999),"30000 to 34999",AND(D590&gt;=35000,D590&lt;=39999),"35000 to 39999",AND(D590&gt;=40000,D590&lt;=44999),"40000 to 44999",AND(D590&gt;=45000,D590&lt;=49999),"45000 to 49999",D590&gt;=50000,"Greater than or equal to 50000")</f>
        <v>5000 to 9999</v>
      </c>
      <c r="V590" t="str" cm="1">
        <f t="array" ref="V590">_xlfn.IFS(OR(F590="canceled",F590="failed"),"unsuccessful",F590="successful","successful",F590="live","live")</f>
        <v>unsuccessful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1.3333333333333334E-2</v>
      </c>
      <c r="P591" s="5">
        <f t="shared" si="59"/>
        <v>1</v>
      </c>
      <c r="Q591" t="str">
        <f t="shared" si="57"/>
        <v>technology</v>
      </c>
      <c r="R591" t="str">
        <f t="shared" si="58"/>
        <v>web</v>
      </c>
      <c r="S591" s="9">
        <f t="shared" si="55"/>
        <v>42193.614571759259</v>
      </c>
      <c r="T591" s="9">
        <f t="shared" si="56"/>
        <v>42178.614571759259</v>
      </c>
      <c r="U591" t="str" cm="1">
        <f t="array" ref="U591">_xlfn.IFS(D591&lt;1000,"Less than 1000",AND(D591&gt;=1000,D591&lt;=4999),"1000 to 4999",AND(D591&gt;=5000,D591&lt;=9999),"5000 to 9999",AND(D591&gt;=10000,D591&lt;=14999),"10000 to 14999",AND(D591&gt;=15000,D591&lt;=19999),"15000 to 19999",AND(D591&gt;=20000,D591&lt;=24999),"20000 to 24999",AND(D591&gt;=25000,D591&lt;=29999),"25000 to 29999",AND(D591&gt;=30000,D591&lt;=34999),"30000 to 34999",AND(D591&gt;=35000,D591&lt;=39999),"35000 to 39999",AND(D591&gt;=40000,D591&lt;=44999),"40000 to 44999",AND(D591&gt;=45000,D591&lt;=49999),"45000 to 49999",D591&gt;=50000,"Greater than or equal to 50000")</f>
        <v>5000 to 9999</v>
      </c>
      <c r="V591" t="str" cm="1">
        <f t="array" ref="V591">_xlfn.IFS(OR(F591="canceled",F591="failed"),"unsuccessful",F591="successful","successful",F591="live","live")</f>
        <v>unsuccessful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</v>
      </c>
      <c r="P592" s="5">
        <f t="shared" si="59"/>
        <v>24.777777777777779</v>
      </c>
      <c r="Q592" t="str">
        <f t="shared" si="57"/>
        <v>technology</v>
      </c>
      <c r="R592" t="str">
        <f t="shared" si="58"/>
        <v>web</v>
      </c>
      <c r="S592" s="9">
        <f t="shared" si="55"/>
        <v>42408.542361111111</v>
      </c>
      <c r="T592" s="9">
        <f t="shared" si="56"/>
        <v>42377.554756944446</v>
      </c>
      <c r="U592" t="str" cm="1">
        <f t="array" ref="U592">_xlfn.IFS(D592&lt;1000,"Less than 1000",AND(D592&gt;=1000,D592&lt;=4999),"1000 to 4999",AND(D592&gt;=5000,D592&lt;=9999),"5000 to 9999",AND(D592&gt;=10000,D592&lt;=14999),"10000 to 14999",AND(D592&gt;=15000,D592&lt;=19999),"15000 to 19999",AND(D592&gt;=20000,D592&lt;=24999),"20000 to 24999",AND(D592&gt;=25000,D592&lt;=29999),"25000 to 29999",AND(D592&gt;=30000,D592&lt;=34999),"30000 to 34999",AND(D592&gt;=35000,D592&lt;=39999),"35000 to 39999",AND(D592&gt;=40000,D592&lt;=44999),"40000 to 44999",AND(D592&gt;=45000,D592&lt;=49999),"45000 to 49999",D592&gt;=50000,"Greater than or equal to 50000")</f>
        <v>5000 to 9999</v>
      </c>
      <c r="V592" t="str" cm="1">
        <f t="array" ref="V592">_xlfn.IFS(OR(F592="canceled",F592="failed"),"unsuccessful",F592="successful","successful",F592="live","live")</f>
        <v>unsuccessful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6.0999999999999999E-2</v>
      </c>
      <c r="P593" s="5">
        <f t="shared" si="59"/>
        <v>30.5</v>
      </c>
      <c r="Q593" t="str">
        <f t="shared" si="57"/>
        <v>technology</v>
      </c>
      <c r="R593" t="str">
        <f t="shared" si="58"/>
        <v>web</v>
      </c>
      <c r="S593" s="9">
        <f t="shared" si="55"/>
        <v>42207.543171296296</v>
      </c>
      <c r="T593" s="9">
        <f t="shared" si="56"/>
        <v>42177.543171296296</v>
      </c>
      <c r="U593" t="str" cm="1">
        <f t="array" ref="U593">_xlfn.IFS(D593&lt;1000,"Less than 1000",AND(D593&gt;=1000,D593&lt;=4999),"1000 to 4999",AND(D593&gt;=5000,D593&lt;=9999),"5000 to 9999",AND(D593&gt;=10000,D593&lt;=14999),"10000 to 14999",AND(D593&gt;=15000,D593&lt;=19999),"15000 to 19999",AND(D593&gt;=20000,D593&lt;=24999),"20000 to 24999",AND(D593&gt;=25000,D593&lt;=29999),"25000 to 29999",AND(D593&gt;=30000,D593&lt;=34999),"30000 to 34999",AND(D593&gt;=35000,D593&lt;=39999),"35000 to 39999",AND(D593&gt;=40000,D593&lt;=44999),"40000 to 44999",AND(D593&gt;=45000,D593&lt;=49999),"45000 to 49999",D593&gt;=50000,"Greater than or equal to 50000")</f>
        <v>Greater than or equal to 50000</v>
      </c>
      <c r="V593" t="str" cm="1">
        <f t="array" ref="V593">_xlfn.IFS(OR(F593="canceled",F593="failed"),"unsuccessful",F593="successful","successful",F593="live","live")</f>
        <v>unsuccessful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3.3333333333333335</v>
      </c>
      <c r="P594" s="5">
        <f t="shared" si="59"/>
        <v>250</v>
      </c>
      <c r="Q594" t="str">
        <f t="shared" si="57"/>
        <v>technology</v>
      </c>
      <c r="R594" t="str">
        <f t="shared" si="58"/>
        <v>web</v>
      </c>
      <c r="S594" s="9">
        <f t="shared" si="55"/>
        <v>41976.232175925921</v>
      </c>
      <c r="T594" s="9">
        <f t="shared" si="56"/>
        <v>41946.232175925928</v>
      </c>
      <c r="U594" t="str" cm="1">
        <f t="array" ref="U594">_xlfn.IFS(D594&lt;1000,"Less than 1000",AND(D594&gt;=1000,D594&lt;=4999),"1000 to 4999",AND(D594&gt;=5000,D594&lt;=9999),"5000 to 9999",AND(D594&gt;=10000,D594&lt;=14999),"10000 to 14999",AND(D594&gt;=15000,D594&lt;=19999),"15000 to 19999",AND(D594&gt;=20000,D594&lt;=24999),"20000 to 24999",AND(D594&gt;=25000,D594&lt;=29999),"25000 to 29999",AND(D594&gt;=30000,D594&lt;=34999),"30000 to 34999",AND(D594&gt;=35000,D594&lt;=39999),"35000 to 39999",AND(D594&gt;=40000,D594&lt;=44999),"40000 to 44999",AND(D594&gt;=45000,D594&lt;=49999),"45000 to 49999",D594&gt;=50000,"Greater than or equal to 50000")</f>
        <v>5000 to 9999</v>
      </c>
      <c r="V594" t="str" cm="1">
        <f t="array" ref="V594">_xlfn.IFS(OR(F594="canceled",F594="failed"),"unsuccessful",F594="successful","successful",F594="live","live")</f>
        <v>unsuccessful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23</v>
      </c>
      <c r="P595" s="5">
        <f t="shared" si="59"/>
        <v>16.428571428571427</v>
      </c>
      <c r="Q595" t="str">
        <f t="shared" si="57"/>
        <v>technology</v>
      </c>
      <c r="R595" t="str">
        <f t="shared" si="58"/>
        <v>web</v>
      </c>
      <c r="S595" s="9">
        <f t="shared" si="55"/>
        <v>42100.635937500003</v>
      </c>
      <c r="T595" s="9">
        <f t="shared" si="56"/>
        <v>42070.677604166667</v>
      </c>
      <c r="U595" t="str" cm="1">
        <f t="array" ref="U595">_xlfn.IFS(D595&lt;1000,"Less than 1000",AND(D595&gt;=1000,D595&lt;=4999),"1000 to 4999",AND(D595&gt;=5000,D595&lt;=9999),"5000 to 9999",AND(D595&gt;=10000,D595&lt;=14999),"10000 to 14999",AND(D595&gt;=15000,D595&lt;=19999),"15000 to 19999",AND(D595&gt;=20000,D595&lt;=24999),"20000 to 24999",AND(D595&gt;=25000,D595&lt;=29999),"25000 to 29999",AND(D595&gt;=30000,D595&lt;=34999),"30000 to 34999",AND(D595&gt;=35000,D595&lt;=39999),"35000 to 39999",AND(D595&gt;=40000,D595&lt;=44999),"40000 to 44999",AND(D595&gt;=45000,D595&lt;=49999),"45000 to 49999",D595&gt;=50000,"Greater than or equal to 50000")</f>
        <v>Less than 1000</v>
      </c>
      <c r="V595" t="str" cm="1">
        <f t="array" ref="V595">_xlfn.IFS(OR(F595="canceled",F595="failed"),"unsuccessful",F595="successful","successful",F595="live","live")</f>
        <v>unsuccessful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0.104</v>
      </c>
      <c r="P596" s="5">
        <f t="shared" si="59"/>
        <v>13</v>
      </c>
      <c r="Q596" t="str">
        <f t="shared" si="57"/>
        <v>technology</v>
      </c>
      <c r="R596" t="str">
        <f t="shared" si="58"/>
        <v>web</v>
      </c>
      <c r="S596" s="9">
        <f t="shared" si="55"/>
        <v>42476.780162037037</v>
      </c>
      <c r="T596" s="9">
        <f t="shared" si="56"/>
        <v>42446.780162037037</v>
      </c>
      <c r="U596" t="str" cm="1">
        <f t="array" ref="U596">_xlfn.IFS(D596&lt;1000,"Less than 1000",AND(D596&gt;=1000,D596&lt;=4999),"1000 to 4999",AND(D596&gt;=5000,D596&lt;=9999),"5000 to 9999",AND(D596&gt;=10000,D596&lt;=14999),"10000 to 14999",AND(D596&gt;=15000,D596&lt;=19999),"15000 to 19999",AND(D596&gt;=20000,D596&lt;=24999),"20000 to 24999",AND(D596&gt;=25000,D596&lt;=29999),"25000 to 29999",AND(D596&gt;=30000,D596&lt;=34999),"30000 to 34999",AND(D596&gt;=35000,D596&lt;=39999),"35000 to 39999",AND(D596&gt;=40000,D596&lt;=44999),"40000 to 44999",AND(D596&gt;=45000,D596&lt;=49999),"45000 to 49999",D596&gt;=50000,"Greater than or equal to 50000")</f>
        <v>25000 to 29999</v>
      </c>
      <c r="V596" t="str" cm="1">
        <f t="array" ref="V596">_xlfn.IFS(OR(F596="canceled",F596="failed"),"unsuccessful",F596="successful","successful",F596="live","live")</f>
        <v>unsuccessful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0.42599999999999999</v>
      </c>
      <c r="P597" s="5">
        <f t="shared" si="59"/>
        <v>53.25</v>
      </c>
      <c r="Q597" t="str">
        <f t="shared" si="57"/>
        <v>technology</v>
      </c>
      <c r="R597" t="str">
        <f t="shared" si="58"/>
        <v>web</v>
      </c>
      <c r="S597" s="9">
        <f t="shared" si="55"/>
        <v>42128.069884259254</v>
      </c>
      <c r="T597" s="9">
        <f t="shared" si="56"/>
        <v>42083.069884259254</v>
      </c>
      <c r="U597" t="str" cm="1">
        <f t="array" ref="U597">_xlfn.IFS(D597&lt;1000,"Less than 1000",AND(D597&gt;=1000,D597&lt;=4999),"1000 to 4999",AND(D597&gt;=5000,D597&lt;=9999),"5000 to 9999",AND(D597&gt;=10000,D597&lt;=14999),"10000 to 14999",AND(D597&gt;=15000,D597&lt;=19999),"15000 to 19999",AND(D597&gt;=20000,D597&lt;=24999),"20000 to 24999",AND(D597&gt;=25000,D597&lt;=29999),"25000 to 29999",AND(D597&gt;=30000,D597&lt;=34999),"30000 to 34999",AND(D597&gt;=35000,D597&lt;=39999),"35000 to 39999",AND(D597&gt;=40000,D597&lt;=44999),"40000 to 44999",AND(D597&gt;=45000,D597&lt;=49999),"45000 to 49999",D597&gt;=50000,"Greater than or equal to 50000")</f>
        <v>Greater than or equal to 50000</v>
      </c>
      <c r="V597" t="str" cm="1">
        <f t="array" ref="V597">_xlfn.IFS(OR(F597="canceled",F597="failed"),"unsuccessful",F597="successful","successful",F597="live","live")</f>
        <v>unsuccessful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0.03</v>
      </c>
      <c r="P598" s="5">
        <f t="shared" si="59"/>
        <v>3</v>
      </c>
      <c r="Q598" t="str">
        <f t="shared" si="57"/>
        <v>technology</v>
      </c>
      <c r="R598" t="str">
        <f t="shared" si="58"/>
        <v>web</v>
      </c>
      <c r="S598" s="9">
        <f t="shared" si="55"/>
        <v>42676.896898148145</v>
      </c>
      <c r="T598" s="9">
        <f t="shared" si="56"/>
        <v>42646.896898148145</v>
      </c>
      <c r="U598" t="str" cm="1">
        <f t="array" ref="U598">_xlfn.IFS(D598&lt;1000,"Less than 1000",AND(D598&gt;=1000,D598&lt;=4999),"1000 to 4999",AND(D598&gt;=5000,D598&lt;=9999),"5000 to 9999",AND(D598&gt;=10000,D598&lt;=14999),"10000 to 14999",AND(D598&gt;=15000,D598&lt;=19999),"15000 to 19999",AND(D598&gt;=20000,D598&lt;=24999),"20000 to 24999",AND(D598&gt;=25000,D598&lt;=29999),"25000 to 29999",AND(D598&gt;=30000,D598&lt;=34999),"30000 to 34999",AND(D598&gt;=35000,D598&lt;=39999),"35000 to 39999",AND(D598&gt;=40000,D598&lt;=44999),"40000 to 44999",AND(D598&gt;=45000,D598&lt;=49999),"45000 to 49999",D598&gt;=50000,"Greater than or equal to 50000")</f>
        <v>20000 to 24999</v>
      </c>
      <c r="V598" t="str" cm="1">
        <f t="array" ref="V598">_xlfn.IFS(OR(F598="canceled",F598="failed"),"unsuccessful",F598="successful","successful",F598="live","live")</f>
        <v>unsuccessful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0.26666666666666666</v>
      </c>
      <c r="P599" s="5">
        <f t="shared" si="59"/>
        <v>10</v>
      </c>
      <c r="Q599" t="str">
        <f t="shared" si="57"/>
        <v>technology</v>
      </c>
      <c r="R599" t="str">
        <f t="shared" si="58"/>
        <v>web</v>
      </c>
      <c r="S599" s="9">
        <f t="shared" si="55"/>
        <v>42582.666666666672</v>
      </c>
      <c r="T599" s="9">
        <f t="shared" si="56"/>
        <v>42545.705266203702</v>
      </c>
      <c r="U599" t="str" cm="1">
        <f t="array" ref="U599">_xlfn.IFS(D599&lt;1000,"Less than 1000",AND(D599&gt;=1000,D599&lt;=4999),"1000 to 4999",AND(D599&gt;=5000,D599&lt;=9999),"5000 to 9999",AND(D599&gt;=10000,D599&lt;=14999),"10000 to 14999",AND(D599&gt;=15000,D599&lt;=19999),"15000 to 19999",AND(D599&gt;=20000,D599&lt;=24999),"20000 to 24999",AND(D599&gt;=25000,D599&lt;=29999),"25000 to 29999",AND(D599&gt;=30000,D599&lt;=34999),"30000 to 34999",AND(D599&gt;=35000,D599&lt;=39999),"35000 to 39999",AND(D599&gt;=40000,D599&lt;=44999),"40000 to 44999",AND(D599&gt;=45000,D599&lt;=49999),"45000 to 49999",D599&gt;=50000,"Greater than or equal to 50000")</f>
        <v>5000 to 9999</v>
      </c>
      <c r="V599" t="str" cm="1">
        <f t="array" ref="V599">_xlfn.IFS(OR(F599="canceled",F599="failed"),"unsuccessful",F599="successful","successful",F599="live","live")</f>
        <v>unsuccessful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34</v>
      </c>
      <c r="P600" s="5">
        <f t="shared" si="59"/>
        <v>121.42857142857143</v>
      </c>
      <c r="Q600" t="str">
        <f t="shared" si="57"/>
        <v>technology</v>
      </c>
      <c r="R600" t="str">
        <f t="shared" si="58"/>
        <v>web</v>
      </c>
      <c r="S600" s="9">
        <f t="shared" si="55"/>
        <v>41978.00209490741</v>
      </c>
      <c r="T600" s="9">
        <f t="shared" si="56"/>
        <v>41948.00209490741</v>
      </c>
      <c r="U600" t="str" cm="1">
        <f t="array" ref="U600">_xlfn.IFS(D600&lt;1000,"Less than 1000",AND(D600&gt;=1000,D600&lt;=4999),"1000 to 4999",AND(D600&gt;=5000,D600&lt;=9999),"5000 to 9999",AND(D600&gt;=10000,D600&lt;=14999),"10000 to 14999",AND(D600&gt;=15000,D600&lt;=19999),"15000 to 19999",AND(D600&gt;=20000,D600&lt;=24999),"20000 to 24999",AND(D600&gt;=25000,D600&lt;=29999),"25000 to 29999",AND(D600&gt;=30000,D600&lt;=34999),"30000 to 34999",AND(D600&gt;=35000,D600&lt;=39999),"35000 to 39999",AND(D600&gt;=40000,D600&lt;=44999),"40000 to 44999",AND(D600&gt;=45000,D600&lt;=49999),"45000 to 49999",D600&gt;=50000,"Greater than or equal to 50000")</f>
        <v>1000 to 4999</v>
      </c>
      <c r="V600" t="str" cm="1">
        <f t="array" ref="V600">_xlfn.IFS(OR(F600="canceled",F600="failed"),"unsuccessful",F600="successful","successful",F600="live","live")</f>
        <v>unsuccessful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6.2E-2</v>
      </c>
      <c r="P601" s="5">
        <f t="shared" si="59"/>
        <v>15.5</v>
      </c>
      <c r="Q601" t="str">
        <f t="shared" si="57"/>
        <v>technology</v>
      </c>
      <c r="R601" t="str">
        <f t="shared" si="58"/>
        <v>web</v>
      </c>
      <c r="S601" s="9">
        <f t="shared" si="55"/>
        <v>42071.636111111111</v>
      </c>
      <c r="T601" s="9">
        <f t="shared" si="56"/>
        <v>42047.812523148154</v>
      </c>
      <c r="U601" t="str" cm="1">
        <f t="array" ref="U601">_xlfn.IFS(D601&lt;1000,"Less than 1000",AND(D601&gt;=1000,D601&lt;=4999),"1000 to 4999",AND(D601&gt;=5000,D601&lt;=9999),"5000 to 9999",AND(D601&gt;=10000,D601&lt;=14999),"10000 to 14999",AND(D601&gt;=15000,D601&lt;=19999),"15000 to 19999",AND(D601&gt;=20000,D601&lt;=24999),"20000 to 24999",AND(D601&gt;=25000,D601&lt;=29999),"25000 to 29999",AND(D601&gt;=30000,D601&lt;=34999),"30000 to 34999",AND(D601&gt;=35000,D601&lt;=39999),"35000 to 39999",AND(D601&gt;=40000,D601&lt;=44999),"40000 to 44999",AND(D601&gt;=45000,D601&lt;=49999),"45000 to 49999",D601&gt;=50000,"Greater than or equal to 50000")</f>
        <v>Greater than or equal to 50000</v>
      </c>
      <c r="V601" t="str" cm="1">
        <f t="array" ref="V601">_xlfn.IFS(OR(F601="canceled",F601="failed"),"unsuccessful",F601="successful","successful",F601="live","live")</f>
        <v>unsuccessful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2</v>
      </c>
      <c r="P602" s="5">
        <f t="shared" si="59"/>
        <v>100</v>
      </c>
      <c r="Q602" t="str">
        <f t="shared" si="57"/>
        <v>technology</v>
      </c>
      <c r="R602" t="str">
        <f t="shared" si="58"/>
        <v>web</v>
      </c>
      <c r="S602" s="9">
        <f t="shared" si="55"/>
        <v>42133.798171296294</v>
      </c>
      <c r="T602" s="9">
        <f t="shared" si="56"/>
        <v>42073.798171296294</v>
      </c>
      <c r="U602" t="str" cm="1">
        <f t="array" ref="U602">_xlfn.IFS(D602&lt;1000,"Less than 1000",AND(D602&gt;=1000,D602&lt;=4999),"1000 to 4999",AND(D602&gt;=5000,D602&lt;=9999),"5000 to 9999",AND(D602&gt;=10000,D602&lt;=14999),"10000 to 14999",AND(D602&gt;=15000,D602&lt;=19999),"15000 to 19999",AND(D602&gt;=20000,D602&lt;=24999),"20000 to 24999",AND(D602&gt;=25000,D602&lt;=29999),"25000 to 29999",AND(D602&gt;=30000,D602&lt;=34999),"30000 to 34999",AND(D602&gt;=35000,D602&lt;=39999),"35000 to 39999",AND(D602&gt;=40000,D602&lt;=44999),"40000 to 44999",AND(D602&gt;=45000,D602&lt;=49999),"45000 to 49999",D602&gt;=50000,"Greater than or equal to 50000")</f>
        <v>5000 to 9999</v>
      </c>
      <c r="V602" t="str" cm="1">
        <f t="array" ref="V602">_xlfn.IFS(OR(F602="canceled",F602="failed"),"unsuccessful",F602="successful","successful",F602="live","live")</f>
        <v>unsuccessful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1.4000000000000001</v>
      </c>
      <c r="P603" s="5">
        <f t="shared" si="59"/>
        <v>23.333333333333332</v>
      </c>
      <c r="Q603" t="str">
        <f t="shared" si="57"/>
        <v>technology</v>
      </c>
      <c r="R603" t="str">
        <f t="shared" si="58"/>
        <v>web</v>
      </c>
      <c r="S603" s="9">
        <f t="shared" si="55"/>
        <v>41999.858090277776</v>
      </c>
      <c r="T603" s="9">
        <f t="shared" si="56"/>
        <v>41969.858090277776</v>
      </c>
      <c r="U603" t="str" cm="1">
        <f t="array" ref="U603">_xlfn.IFS(D603&lt;1000,"Less than 1000",AND(D603&gt;=1000,D603&lt;=4999),"1000 to 4999",AND(D603&gt;=5000,D603&lt;=9999),"5000 to 9999",AND(D603&gt;=10000,D603&lt;=14999),"10000 to 14999",AND(D603&gt;=15000,D603&lt;=19999),"15000 to 19999",AND(D603&gt;=20000,D603&lt;=24999),"20000 to 24999",AND(D603&gt;=25000,D603&lt;=29999),"25000 to 29999",AND(D603&gt;=30000,D603&lt;=34999),"30000 to 34999",AND(D603&gt;=35000,D603&lt;=39999),"35000 to 39999",AND(D603&gt;=40000,D603&lt;=44999),"40000 to 44999",AND(D603&gt;=45000,D603&lt;=49999),"45000 to 49999",D603&gt;=50000,"Greater than or equal to 50000")</f>
        <v>10000 to 14999</v>
      </c>
      <c r="V603" t="str" cm="1">
        <f t="array" ref="V603">_xlfn.IFS(OR(F603="canceled",F603="failed"),"unsuccessful",F603="successful","successful",F603="live","live")</f>
        <v>unsuccessful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5">
        <f t="shared" si="59"/>
        <v>0</v>
      </c>
      <c r="Q604" t="str">
        <f t="shared" si="57"/>
        <v>technology</v>
      </c>
      <c r="R604" t="str">
        <f t="shared" si="58"/>
        <v>web</v>
      </c>
      <c r="S604" s="9">
        <f t="shared" si="55"/>
        <v>42173.79415509259</v>
      </c>
      <c r="T604" s="9">
        <f t="shared" si="56"/>
        <v>42143.79415509259</v>
      </c>
      <c r="U604" t="str" cm="1">
        <f t="array" ref="U604">_xlfn.IFS(D604&lt;1000,"Less than 1000",AND(D604&gt;=1000,D604&lt;=4999),"1000 to 4999",AND(D604&gt;=5000,D604&lt;=9999),"5000 to 9999",AND(D604&gt;=10000,D604&lt;=14999),"10000 to 14999",AND(D604&gt;=15000,D604&lt;=19999),"15000 to 19999",AND(D604&gt;=20000,D604&lt;=24999),"20000 to 24999",AND(D604&gt;=25000,D604&lt;=29999),"25000 to 29999",AND(D604&gt;=30000,D604&lt;=34999),"30000 to 34999",AND(D604&gt;=35000,D604&lt;=39999),"35000 to 39999",AND(D604&gt;=40000,D604&lt;=44999),"40000 to 44999",AND(D604&gt;=45000,D604&lt;=49999),"45000 to 49999",D604&gt;=50000,"Greater than or equal to 50000")</f>
        <v>Greater than or equal to 50000</v>
      </c>
      <c r="V604" t="str" cm="1">
        <f t="array" ref="V604">_xlfn.IFS(OR(F604="canceled",F604="failed"),"unsuccessful",F604="successful","successful",F604="live","live")</f>
        <v>unsuccessful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</v>
      </c>
      <c r="P605" s="5">
        <f t="shared" si="59"/>
        <v>45.386153846153846</v>
      </c>
      <c r="Q605" t="str">
        <f t="shared" si="57"/>
        <v>technology</v>
      </c>
      <c r="R605" t="str">
        <f t="shared" si="58"/>
        <v>web</v>
      </c>
      <c r="S605" s="9">
        <f t="shared" si="55"/>
        <v>41865.639155092591</v>
      </c>
      <c r="T605" s="9">
        <f t="shared" si="56"/>
        <v>41835.639155092591</v>
      </c>
      <c r="U605" t="str" cm="1">
        <f t="array" ref="U605">_xlfn.IFS(D605&lt;1000,"Less than 1000",AND(D605&gt;=1000,D605&lt;=4999),"1000 to 4999",AND(D605&gt;=5000,D605&lt;=9999),"5000 to 9999",AND(D605&gt;=10000,D605&lt;=14999),"10000 to 14999",AND(D605&gt;=15000,D605&lt;=19999),"15000 to 19999",AND(D605&gt;=20000,D605&lt;=24999),"20000 to 24999",AND(D605&gt;=25000,D605&lt;=29999),"25000 to 29999",AND(D605&gt;=30000,D605&lt;=34999),"30000 to 34999",AND(D605&gt;=35000,D605&lt;=39999),"35000 to 39999",AND(D605&gt;=40000,D605&lt;=44999),"40000 to 44999",AND(D605&gt;=45000,D605&lt;=49999),"45000 to 49999",D605&gt;=50000,"Greater than or equal to 50000")</f>
        <v>15000 to 19999</v>
      </c>
      <c r="V605" t="str" cm="1">
        <f t="array" ref="V605">_xlfn.IFS(OR(F605="canceled",F605="failed"),"unsuccessful",F605="successful","successful",F605="live","live")</f>
        <v>unsuccessful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5">
        <f t="shared" si="59"/>
        <v>0</v>
      </c>
      <c r="Q606" t="str">
        <f t="shared" si="57"/>
        <v>technology</v>
      </c>
      <c r="R606" t="str">
        <f t="shared" si="58"/>
        <v>web</v>
      </c>
      <c r="S606" s="9">
        <f t="shared" si="55"/>
        <v>41879.035370370373</v>
      </c>
      <c r="T606" s="9">
        <f t="shared" si="56"/>
        <v>41849.035370370373</v>
      </c>
      <c r="U606" t="str" cm="1">
        <f t="array" ref="U606">_xlfn.IFS(D606&lt;1000,"Less than 1000",AND(D606&gt;=1000,D606&lt;=4999),"1000 to 4999",AND(D606&gt;=5000,D606&lt;=9999),"5000 to 9999",AND(D606&gt;=10000,D606&lt;=14999),"10000 to 14999",AND(D606&gt;=15000,D606&lt;=19999),"15000 to 19999",AND(D606&gt;=20000,D606&lt;=24999),"20000 to 24999",AND(D606&gt;=25000,D606&lt;=29999),"25000 to 29999",AND(D606&gt;=30000,D606&lt;=34999),"30000 to 34999",AND(D606&gt;=35000,D606&lt;=39999),"35000 to 39999",AND(D606&gt;=40000,D606&lt;=44999),"40000 to 44999",AND(D606&gt;=45000,D606&lt;=49999),"45000 to 49999",D606&gt;=50000,"Greater than or equal to 50000")</f>
        <v>1000 to 4999</v>
      </c>
      <c r="V606" t="str" cm="1">
        <f t="array" ref="V606">_xlfn.IFS(OR(F606="canceled",F606="failed"),"unsuccessful",F606="successful","successful",F606="live","live")</f>
        <v>unsuccessful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</v>
      </c>
      <c r="P607" s="5">
        <f t="shared" si="59"/>
        <v>16.375</v>
      </c>
      <c r="Q607" t="str">
        <f t="shared" si="57"/>
        <v>technology</v>
      </c>
      <c r="R607" t="str">
        <f t="shared" si="58"/>
        <v>web</v>
      </c>
      <c r="S607" s="9">
        <f t="shared" si="55"/>
        <v>42239.357731481476</v>
      </c>
      <c r="T607" s="9">
        <f t="shared" si="56"/>
        <v>42194.357731481476</v>
      </c>
      <c r="U607" t="str" cm="1">
        <f t="array" ref="U607">_xlfn.IFS(D607&lt;1000,"Less than 1000",AND(D607&gt;=1000,D607&lt;=4999),"1000 to 4999",AND(D607&gt;=5000,D607&lt;=9999),"5000 to 9999",AND(D607&gt;=10000,D607&lt;=14999),"10000 to 14999",AND(D607&gt;=15000,D607&lt;=19999),"15000 to 19999",AND(D607&gt;=20000,D607&lt;=24999),"20000 to 24999",AND(D607&gt;=25000,D607&lt;=29999),"25000 to 29999",AND(D607&gt;=30000,D607&lt;=34999),"30000 to 34999",AND(D607&gt;=35000,D607&lt;=39999),"35000 to 39999",AND(D607&gt;=40000,D607&lt;=44999),"40000 to 44999",AND(D607&gt;=45000,D607&lt;=49999),"45000 to 49999",D607&gt;=50000,"Greater than or equal to 50000")</f>
        <v>5000 to 9999</v>
      </c>
      <c r="V607" t="str" cm="1">
        <f t="array" ref="V607">_xlfn.IFS(OR(F607="canceled",F607="failed"),"unsuccessful",F607="successful","successful",F607="live","live")</f>
        <v>unsuccessful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0.2</v>
      </c>
      <c r="P608" s="5">
        <f t="shared" si="59"/>
        <v>10</v>
      </c>
      <c r="Q608" t="str">
        <f t="shared" si="57"/>
        <v>technology</v>
      </c>
      <c r="R608" t="str">
        <f t="shared" si="58"/>
        <v>web</v>
      </c>
      <c r="S608" s="9">
        <f t="shared" si="55"/>
        <v>42148.625</v>
      </c>
      <c r="T608" s="9">
        <f t="shared" si="56"/>
        <v>42102.650567129633</v>
      </c>
      <c r="U608" t="str" cm="1">
        <f t="array" ref="U608">_xlfn.IFS(D608&lt;1000,"Less than 1000",AND(D608&gt;=1000,D608&lt;=4999),"1000 to 4999",AND(D608&gt;=5000,D608&lt;=9999),"5000 to 9999",AND(D608&gt;=10000,D608&lt;=14999),"10000 to 14999",AND(D608&gt;=15000,D608&lt;=19999),"15000 to 19999",AND(D608&gt;=20000,D608&lt;=24999),"20000 to 24999",AND(D608&gt;=25000,D608&lt;=29999),"25000 to 29999",AND(D608&gt;=30000,D608&lt;=34999),"30000 to 34999",AND(D608&gt;=35000,D608&lt;=39999),"35000 to 39999",AND(D608&gt;=40000,D608&lt;=44999),"40000 to 44999",AND(D608&gt;=45000,D608&lt;=49999),"45000 to 49999",D608&gt;=50000,"Greater than or equal to 50000")</f>
        <v>5000 to 9999</v>
      </c>
      <c r="V608" t="str" cm="1">
        <f t="array" ref="V608">_xlfn.IFS(OR(F608="canceled",F608="failed"),"unsuccessful",F608="successful","successful",F608="live","live")</f>
        <v>unsuccessful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5">
        <f t="shared" si="59"/>
        <v>0</v>
      </c>
      <c r="Q609" t="str">
        <f t="shared" si="57"/>
        <v>technology</v>
      </c>
      <c r="R609" t="str">
        <f t="shared" si="58"/>
        <v>web</v>
      </c>
      <c r="S609" s="9">
        <f t="shared" si="55"/>
        <v>42330.867314814815</v>
      </c>
      <c r="T609" s="9">
        <f t="shared" si="56"/>
        <v>42300.825648148151</v>
      </c>
      <c r="U609" t="str" cm="1">
        <f t="array" ref="U609">_xlfn.IFS(D609&lt;1000,"Less than 1000",AND(D609&gt;=1000,D609&lt;=4999),"1000 to 4999",AND(D609&gt;=5000,D609&lt;=9999),"5000 to 9999",AND(D609&gt;=10000,D609&lt;=14999),"10000 to 14999",AND(D609&gt;=15000,D609&lt;=19999),"15000 to 19999",AND(D609&gt;=20000,D609&lt;=24999),"20000 to 24999",AND(D609&gt;=25000,D609&lt;=29999),"25000 to 29999",AND(D609&gt;=30000,D609&lt;=34999),"30000 to 34999",AND(D609&gt;=35000,D609&lt;=39999),"35000 to 39999",AND(D609&gt;=40000,D609&lt;=44999),"40000 to 44999",AND(D609&gt;=45000,D609&lt;=49999),"45000 to 49999",D609&gt;=50000,"Greater than or equal to 50000")</f>
        <v>Less than 1000</v>
      </c>
      <c r="V609" t="str" cm="1">
        <f t="array" ref="V609">_xlfn.IFS(OR(F609="canceled",F609="failed"),"unsuccessful",F609="successful","successful",F609="live","live")</f>
        <v>unsuccessful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0.97400000000000009</v>
      </c>
      <c r="P610" s="5">
        <f t="shared" si="59"/>
        <v>292.2</v>
      </c>
      <c r="Q610" t="str">
        <f t="shared" si="57"/>
        <v>technology</v>
      </c>
      <c r="R610" t="str">
        <f t="shared" si="58"/>
        <v>web</v>
      </c>
      <c r="S610" s="9">
        <f t="shared" si="55"/>
        <v>42170.921064814815</v>
      </c>
      <c r="T610" s="9">
        <f t="shared" si="56"/>
        <v>42140.921064814815</v>
      </c>
      <c r="U610" t="str" cm="1">
        <f t="array" ref="U610">_xlfn.IFS(D610&lt;1000,"Less than 1000",AND(D610&gt;=1000,D610&lt;=4999),"1000 to 4999",AND(D610&gt;=5000,D610&lt;=9999),"5000 to 9999",AND(D610&gt;=10000,D610&lt;=14999),"10000 to 14999",AND(D610&gt;=15000,D610&lt;=19999),"15000 to 19999",AND(D610&gt;=20000,D610&lt;=24999),"20000 to 24999",AND(D610&gt;=25000,D610&lt;=29999),"25000 to 29999",AND(D610&gt;=30000,D610&lt;=34999),"30000 to 34999",AND(D610&gt;=35000,D610&lt;=39999),"35000 to 39999",AND(D610&gt;=40000,D610&lt;=44999),"40000 to 44999",AND(D610&gt;=45000,D610&lt;=49999),"45000 to 49999",D610&gt;=50000,"Greater than or equal to 50000")</f>
        <v>Greater than or equal to 50000</v>
      </c>
      <c r="V610" t="str" cm="1">
        <f t="array" ref="V610">_xlfn.IFS(OR(F610="canceled",F610="failed"),"unsuccessful",F610="successful","successful",F610="live","live")</f>
        <v>unsuccessful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0.64102564102564097</v>
      </c>
      <c r="P611" s="5">
        <f t="shared" si="59"/>
        <v>5</v>
      </c>
      <c r="Q611" t="str">
        <f t="shared" si="57"/>
        <v>technology</v>
      </c>
      <c r="R611" t="str">
        <f t="shared" si="58"/>
        <v>web</v>
      </c>
      <c r="S611" s="9">
        <f t="shared" si="55"/>
        <v>42337.075740740736</v>
      </c>
      <c r="T611" s="9">
        <f t="shared" si="56"/>
        <v>42307.034074074079</v>
      </c>
      <c r="U611" t="str" cm="1">
        <f t="array" ref="U611">_xlfn.IFS(D611&lt;1000,"Less than 1000",AND(D611&gt;=1000,D611&lt;=4999),"1000 to 4999",AND(D611&gt;=5000,D611&lt;=9999),"5000 to 9999",AND(D611&gt;=10000,D611&lt;=14999),"10000 to 14999",AND(D611&gt;=15000,D611&lt;=19999),"15000 to 19999",AND(D611&gt;=20000,D611&lt;=24999),"20000 to 24999",AND(D611&gt;=25000,D611&lt;=29999),"25000 to 29999",AND(D611&gt;=30000,D611&lt;=34999),"30000 to 34999",AND(D611&gt;=35000,D611&lt;=39999),"35000 to 39999",AND(D611&gt;=40000,D611&lt;=44999),"40000 to 44999",AND(D611&gt;=45000,D611&lt;=49999),"45000 to 49999",D611&gt;=50000,"Greater than or equal to 50000")</f>
        <v>Less than 1000</v>
      </c>
      <c r="V611" t="str" cm="1">
        <f t="array" ref="V611">_xlfn.IFS(OR(F611="canceled",F611="failed"),"unsuccessful",F611="successful","successful",F611="live","live")</f>
        <v>unsuccessful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5">
        <f t="shared" si="59"/>
        <v>0</v>
      </c>
      <c r="Q612" t="str">
        <f t="shared" si="57"/>
        <v>technology</v>
      </c>
      <c r="R612" t="str">
        <f t="shared" si="58"/>
        <v>web</v>
      </c>
      <c r="S612" s="9">
        <f t="shared" si="55"/>
        <v>42116.83085648148</v>
      </c>
      <c r="T612" s="9">
        <f t="shared" si="56"/>
        <v>42086.83085648148</v>
      </c>
      <c r="U612" t="str" cm="1">
        <f t="array" ref="U612">_xlfn.IFS(D612&lt;1000,"Less than 1000",AND(D612&gt;=1000,D612&lt;=4999),"1000 to 4999",AND(D612&gt;=5000,D612&lt;=9999),"5000 to 9999",AND(D612&gt;=10000,D612&lt;=14999),"10000 to 14999",AND(D612&gt;=15000,D612&lt;=19999),"15000 to 19999",AND(D612&gt;=20000,D612&lt;=24999),"20000 to 24999",AND(D612&gt;=25000,D612&lt;=29999),"25000 to 29999",AND(D612&gt;=30000,D612&lt;=34999),"30000 to 34999",AND(D612&gt;=35000,D612&lt;=39999),"35000 to 39999",AND(D612&gt;=40000,D612&lt;=44999),"40000 to 44999",AND(D612&gt;=45000,D612&lt;=49999),"45000 to 49999",D612&gt;=50000,"Greater than or equal to 50000")</f>
        <v>10000 to 14999</v>
      </c>
      <c r="V612" t="str" cm="1">
        <f t="array" ref="V612">_xlfn.IFS(OR(F612="canceled",F612="failed"),"unsuccessful",F612="successful","successful",F612="live","live")</f>
        <v>unsuccessful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5">
        <f t="shared" si="59"/>
        <v>0</v>
      </c>
      <c r="Q613" t="str">
        <f t="shared" si="57"/>
        <v>technology</v>
      </c>
      <c r="R613" t="str">
        <f t="shared" si="58"/>
        <v>web</v>
      </c>
      <c r="S613" s="9">
        <f t="shared" si="55"/>
        <v>42388.560613425929</v>
      </c>
      <c r="T613" s="9">
        <f t="shared" si="56"/>
        <v>42328.560613425929</v>
      </c>
      <c r="U613" t="str" cm="1">
        <f t="array" ref="U613">_xlfn.IFS(D613&lt;1000,"Less than 1000",AND(D613&gt;=1000,D613&lt;=4999),"1000 to 4999",AND(D613&gt;=5000,D613&lt;=9999),"5000 to 9999",AND(D613&gt;=10000,D613&lt;=14999),"10000 to 14999",AND(D613&gt;=15000,D613&lt;=19999),"15000 to 19999",AND(D613&gt;=20000,D613&lt;=24999),"20000 to 24999",AND(D613&gt;=25000,D613&lt;=29999),"25000 to 29999",AND(D613&gt;=30000,D613&lt;=34999),"30000 to 34999",AND(D613&gt;=35000,D613&lt;=39999),"35000 to 39999",AND(D613&gt;=40000,D613&lt;=44999),"40000 to 44999",AND(D613&gt;=45000,D613&lt;=49999),"45000 to 49999",D613&gt;=50000,"Greater than or equal to 50000")</f>
        <v>Greater than or equal to 50000</v>
      </c>
      <c r="V613" t="str" cm="1">
        <f t="array" ref="V613">_xlfn.IFS(OR(F613="canceled",F613="failed"),"unsuccessful",F613="successful","successful",F613="live","live")</f>
        <v>unsuccessful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5">
        <f t="shared" si="59"/>
        <v>0</v>
      </c>
      <c r="Q614" t="str">
        <f t="shared" si="57"/>
        <v>technology</v>
      </c>
      <c r="R614" t="str">
        <f t="shared" si="58"/>
        <v>web</v>
      </c>
      <c r="S614" s="9">
        <f t="shared" si="55"/>
        <v>42615.031782407401</v>
      </c>
      <c r="T614" s="9">
        <f t="shared" si="56"/>
        <v>42585.031782407401</v>
      </c>
      <c r="U614" t="str" cm="1">
        <f t="array" ref="U614">_xlfn.IFS(D614&lt;1000,"Less than 1000",AND(D614&gt;=1000,D614&lt;=4999),"1000 to 4999",AND(D614&gt;=5000,D614&lt;=9999),"5000 to 9999",AND(D614&gt;=10000,D614&lt;=14999),"10000 to 14999",AND(D614&gt;=15000,D614&lt;=19999),"15000 to 19999",AND(D614&gt;=20000,D614&lt;=24999),"20000 to 24999",AND(D614&gt;=25000,D614&lt;=29999),"25000 to 29999",AND(D614&gt;=30000,D614&lt;=34999),"30000 to 34999",AND(D614&gt;=35000,D614&lt;=39999),"35000 to 39999",AND(D614&gt;=40000,D614&lt;=44999),"40000 to 44999",AND(D614&gt;=45000,D614&lt;=49999),"45000 to 49999",D614&gt;=50000,"Greater than or equal to 50000")</f>
        <v>10000 to 14999</v>
      </c>
      <c r="V614" t="str" cm="1">
        <f t="array" ref="V614">_xlfn.IFS(OR(F614="canceled",F614="failed"),"unsuccessful",F614="successful","successful",F614="live","live")</f>
        <v>unsuccessful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21.363333333333333</v>
      </c>
      <c r="P615" s="5">
        <f t="shared" si="59"/>
        <v>105.93388429752066</v>
      </c>
      <c r="Q615" t="str">
        <f t="shared" si="57"/>
        <v>technology</v>
      </c>
      <c r="R615" t="str">
        <f t="shared" si="58"/>
        <v>web</v>
      </c>
      <c r="S615" s="9">
        <f t="shared" si="55"/>
        <v>42278.207638888889</v>
      </c>
      <c r="T615" s="9">
        <f t="shared" si="56"/>
        <v>42247.496759259258</v>
      </c>
      <c r="U615" t="str" cm="1">
        <f t="array" ref="U615">_xlfn.IFS(D615&lt;1000,"Less than 1000",AND(D615&gt;=1000,D615&lt;=4999),"1000 to 4999",AND(D615&gt;=5000,D615&lt;=9999),"5000 to 9999",AND(D615&gt;=10000,D615&lt;=14999),"10000 to 14999",AND(D615&gt;=15000,D615&lt;=19999),"15000 to 19999",AND(D615&gt;=20000,D615&lt;=24999),"20000 to 24999",AND(D615&gt;=25000,D615&lt;=29999),"25000 to 29999",AND(D615&gt;=30000,D615&lt;=34999),"30000 to 34999",AND(D615&gt;=35000,D615&lt;=39999),"35000 to 39999",AND(D615&gt;=40000,D615&lt;=44999),"40000 to 44999",AND(D615&gt;=45000,D615&lt;=49999),"45000 to 49999",D615&gt;=50000,"Greater than or equal to 50000")</f>
        <v>Greater than or equal to 50000</v>
      </c>
      <c r="V615" t="str" cm="1">
        <f t="array" ref="V615">_xlfn.IFS(OR(F615="canceled",F615="failed"),"unsuccessful",F615="successful","successful",F615="live","live")</f>
        <v>unsuccessful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5">
        <f t="shared" si="59"/>
        <v>0</v>
      </c>
      <c r="Q616" t="str">
        <f t="shared" si="57"/>
        <v>technology</v>
      </c>
      <c r="R616" t="str">
        <f t="shared" si="58"/>
        <v>web</v>
      </c>
      <c r="S616" s="9">
        <f t="shared" si="55"/>
        <v>42545.061805555553</v>
      </c>
      <c r="T616" s="9">
        <f t="shared" si="56"/>
        <v>42515.061805555553</v>
      </c>
      <c r="U616" t="str" cm="1">
        <f t="array" ref="U616">_xlfn.IFS(D616&lt;1000,"Less than 1000",AND(D616&gt;=1000,D616&lt;=4999),"1000 to 4999",AND(D616&gt;=5000,D616&lt;=9999),"5000 to 9999",AND(D616&gt;=10000,D616&lt;=14999),"10000 to 14999",AND(D616&gt;=15000,D616&lt;=19999),"15000 to 19999",AND(D616&gt;=20000,D616&lt;=24999),"20000 to 24999",AND(D616&gt;=25000,D616&lt;=29999),"25000 to 29999",AND(D616&gt;=30000,D616&lt;=34999),"30000 to 34999",AND(D616&gt;=35000,D616&lt;=39999),"35000 to 39999",AND(D616&gt;=40000,D616&lt;=44999),"40000 to 44999",AND(D616&gt;=45000,D616&lt;=49999),"45000 to 49999",D616&gt;=50000,"Greater than or equal to 50000")</f>
        <v>10000 to 14999</v>
      </c>
      <c r="V616" t="str" cm="1">
        <f t="array" ref="V616">_xlfn.IFS(OR(F616="canceled",F616="failed"),"unsuccessful",F616="successful","successful",F616="live","live")</f>
        <v>unsuccessful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5">
        <f t="shared" si="59"/>
        <v>0</v>
      </c>
      <c r="Q617" t="str">
        <f t="shared" si="57"/>
        <v>technology</v>
      </c>
      <c r="R617" t="str">
        <f t="shared" si="58"/>
        <v>web</v>
      </c>
      <c r="S617" s="9">
        <f t="shared" si="55"/>
        <v>42272.122210648144</v>
      </c>
      <c r="T617" s="9">
        <f t="shared" si="56"/>
        <v>42242.122210648144</v>
      </c>
      <c r="U617" t="str" cm="1">
        <f t="array" ref="U617">_xlfn.IFS(D617&lt;1000,"Less than 1000",AND(D617&gt;=1000,D617&lt;=4999),"1000 to 4999",AND(D617&gt;=5000,D617&lt;=9999),"5000 to 9999",AND(D617&gt;=10000,D617&lt;=14999),"10000 to 14999",AND(D617&gt;=15000,D617&lt;=19999),"15000 to 19999",AND(D617&gt;=20000,D617&lt;=24999),"20000 to 24999",AND(D617&gt;=25000,D617&lt;=29999),"25000 to 29999",AND(D617&gt;=30000,D617&lt;=34999),"30000 to 34999",AND(D617&gt;=35000,D617&lt;=39999),"35000 to 39999",AND(D617&gt;=40000,D617&lt;=44999),"40000 to 44999",AND(D617&gt;=45000,D617&lt;=49999),"45000 to 49999",D617&gt;=50000,"Greater than or equal to 50000")</f>
        <v>Less than 1000</v>
      </c>
      <c r="V617" t="str" cm="1">
        <f t="array" ref="V617">_xlfn.IFS(OR(F617="canceled",F617="failed"),"unsuccessful",F617="successful","successful",F617="live","live")</f>
        <v>unsuccessful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5">
        <f t="shared" si="59"/>
        <v>0</v>
      </c>
      <c r="Q618" t="str">
        <f t="shared" si="57"/>
        <v>technology</v>
      </c>
      <c r="R618" t="str">
        <f t="shared" si="58"/>
        <v>web</v>
      </c>
      <c r="S618" s="9">
        <f t="shared" si="55"/>
        <v>42791.376238425932</v>
      </c>
      <c r="T618" s="9">
        <f t="shared" si="56"/>
        <v>42761.376238425932</v>
      </c>
      <c r="U618" t="str" cm="1">
        <f t="array" ref="U618">_xlfn.IFS(D618&lt;1000,"Less than 1000",AND(D618&gt;=1000,D618&lt;=4999),"1000 to 4999",AND(D618&gt;=5000,D618&lt;=9999),"5000 to 9999",AND(D618&gt;=10000,D618&lt;=14999),"10000 to 14999",AND(D618&gt;=15000,D618&lt;=19999),"15000 to 19999",AND(D618&gt;=20000,D618&lt;=24999),"20000 to 24999",AND(D618&gt;=25000,D618&lt;=29999),"25000 to 29999",AND(D618&gt;=30000,D618&lt;=34999),"30000 to 34999",AND(D618&gt;=35000,D618&lt;=39999),"35000 to 39999",AND(D618&gt;=40000,D618&lt;=44999),"40000 to 44999",AND(D618&gt;=45000,D618&lt;=49999),"45000 to 49999",D618&gt;=50000,"Greater than or equal to 50000")</f>
        <v>5000 to 9999</v>
      </c>
      <c r="V618" t="str" cm="1">
        <f t="array" ref="V618">_xlfn.IFS(OR(F618="canceled",F618="failed"),"unsuccessful",F618="successful","successful",F618="live","live")</f>
        <v>unsuccessful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3</v>
      </c>
      <c r="P619" s="5">
        <f t="shared" si="59"/>
        <v>20</v>
      </c>
      <c r="Q619" t="str">
        <f t="shared" si="57"/>
        <v>technology</v>
      </c>
      <c r="R619" t="str">
        <f t="shared" si="58"/>
        <v>web</v>
      </c>
      <c r="S619" s="9">
        <f t="shared" si="55"/>
        <v>42132.343090277776</v>
      </c>
      <c r="T619" s="9">
        <f t="shared" si="56"/>
        <v>42087.343090277776</v>
      </c>
      <c r="U619" t="str" cm="1">
        <f t="array" ref="U619">_xlfn.IFS(D619&lt;1000,"Less than 1000",AND(D619&gt;=1000,D619&lt;=4999),"1000 to 4999",AND(D619&gt;=5000,D619&lt;=9999),"5000 to 9999",AND(D619&gt;=10000,D619&lt;=14999),"10000 to 14999",AND(D619&gt;=15000,D619&lt;=19999),"15000 to 19999",AND(D619&gt;=20000,D619&lt;=24999),"20000 to 24999",AND(D619&gt;=25000,D619&lt;=29999),"25000 to 29999",AND(D619&gt;=30000,D619&lt;=34999),"30000 to 34999",AND(D619&gt;=35000,D619&lt;=39999),"35000 to 39999",AND(D619&gt;=40000,D619&lt;=44999),"40000 to 44999",AND(D619&gt;=45000,D619&lt;=49999),"45000 to 49999",D619&gt;=50000,"Greater than or equal to 50000")</f>
        <v>1000 to 4999</v>
      </c>
      <c r="V619" t="str" cm="1">
        <f t="array" ref="V619">_xlfn.IFS(OR(F619="canceled",F619="failed"),"unsuccessful",F619="successful","successful",F619="live","live")</f>
        <v>unsuccessful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5">
        <f t="shared" si="59"/>
        <v>0</v>
      </c>
      <c r="Q620" t="str">
        <f t="shared" si="57"/>
        <v>technology</v>
      </c>
      <c r="R620" t="str">
        <f t="shared" si="58"/>
        <v>web</v>
      </c>
      <c r="S620" s="9">
        <f t="shared" si="55"/>
        <v>42347.810219907406</v>
      </c>
      <c r="T620" s="9">
        <f t="shared" si="56"/>
        <v>42317.810219907406</v>
      </c>
      <c r="U620" t="str" cm="1">
        <f t="array" ref="U620">_xlfn.IFS(D620&lt;1000,"Less than 1000",AND(D620&gt;=1000,D620&lt;=4999),"1000 to 4999",AND(D620&gt;=5000,D620&lt;=9999),"5000 to 9999",AND(D620&gt;=10000,D620&lt;=14999),"10000 to 14999",AND(D620&gt;=15000,D620&lt;=19999),"15000 to 19999",AND(D620&gt;=20000,D620&lt;=24999),"20000 to 24999",AND(D620&gt;=25000,D620&lt;=29999),"25000 to 29999",AND(D620&gt;=30000,D620&lt;=34999),"30000 to 34999",AND(D620&gt;=35000,D620&lt;=39999),"35000 to 39999",AND(D620&gt;=40000,D620&lt;=44999),"40000 to 44999",AND(D620&gt;=45000,D620&lt;=49999),"45000 to 49999",D620&gt;=50000,"Greater than or equal to 50000")</f>
        <v>Less than 1000</v>
      </c>
      <c r="V620" t="str" cm="1">
        <f t="array" ref="V620">_xlfn.IFS(OR(F620="canceled",F620="failed"),"unsuccessful",F620="successful","successful",F620="live","live")</f>
        <v>unsuccessful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3.9999999999999996E-5</v>
      </c>
      <c r="P621" s="5">
        <f t="shared" si="59"/>
        <v>1</v>
      </c>
      <c r="Q621" t="str">
        <f t="shared" si="57"/>
        <v>technology</v>
      </c>
      <c r="R621" t="str">
        <f t="shared" si="58"/>
        <v>web</v>
      </c>
      <c r="S621" s="9">
        <f t="shared" si="55"/>
        <v>41968.692013888889</v>
      </c>
      <c r="T621" s="9">
        <f t="shared" si="56"/>
        <v>41908.650347222225</v>
      </c>
      <c r="U621" t="str" cm="1">
        <f t="array" ref="U621">_xlfn.IFS(D621&lt;1000,"Less than 1000",AND(D621&gt;=1000,D621&lt;=4999),"1000 to 4999",AND(D621&gt;=5000,D621&lt;=9999),"5000 to 9999",AND(D621&gt;=10000,D621&lt;=14999),"10000 to 14999",AND(D621&gt;=15000,D621&lt;=19999),"15000 to 19999",AND(D621&gt;=20000,D621&lt;=24999),"20000 to 24999",AND(D621&gt;=25000,D621&lt;=29999),"25000 to 29999",AND(D621&gt;=30000,D621&lt;=34999),"30000 to 34999",AND(D621&gt;=35000,D621&lt;=39999),"35000 to 39999",AND(D621&gt;=40000,D621&lt;=44999),"40000 to 44999",AND(D621&gt;=45000,D621&lt;=49999),"45000 to 49999",D621&gt;=50000,"Greater than or equal to 50000")</f>
        <v>Greater than or equal to 50000</v>
      </c>
      <c r="V621" t="str" cm="1">
        <f t="array" ref="V621">_xlfn.IFS(OR(F621="canceled",F621="failed"),"unsuccessful",F621="successful","successful",F621="live","live")</f>
        <v>unsuccessful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1</v>
      </c>
      <c r="P622" s="5">
        <f t="shared" si="59"/>
        <v>300</v>
      </c>
      <c r="Q622" t="str">
        <f t="shared" si="57"/>
        <v>technology</v>
      </c>
      <c r="R622" t="str">
        <f t="shared" si="58"/>
        <v>web</v>
      </c>
      <c r="S622" s="9">
        <f t="shared" si="55"/>
        <v>41876.716874999998</v>
      </c>
      <c r="T622" s="9">
        <f t="shared" si="56"/>
        <v>41831.716874999998</v>
      </c>
      <c r="U622" t="str" cm="1">
        <f t="array" ref="U622">_xlfn.IFS(D622&lt;1000,"Less than 1000",AND(D622&gt;=1000,D622&lt;=4999),"1000 to 4999",AND(D622&gt;=5000,D622&lt;=9999),"5000 to 9999",AND(D622&gt;=10000,D622&lt;=14999),"10000 to 14999",AND(D622&gt;=15000,D622&lt;=19999),"15000 to 19999",AND(D622&gt;=20000,D622&lt;=24999),"20000 to 24999",AND(D622&gt;=25000,D622&lt;=29999),"25000 to 29999",AND(D622&gt;=30000,D622&lt;=34999),"30000 to 34999",AND(D622&gt;=35000,D622&lt;=39999),"35000 to 39999",AND(D622&gt;=40000,D622&lt;=44999),"40000 to 44999",AND(D622&gt;=45000,D622&lt;=49999),"45000 to 49999",D622&gt;=50000,"Greater than or equal to 50000")</f>
        <v>30000 to 34999</v>
      </c>
      <c r="V622" t="str" cm="1">
        <f t="array" ref="V622">_xlfn.IFS(OR(F622="canceled",F622="failed"),"unsuccessful",F622="successful","successful",F622="live","live")</f>
        <v>unsuccessful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</v>
      </c>
      <c r="P623" s="5">
        <f t="shared" si="59"/>
        <v>87</v>
      </c>
      <c r="Q623" t="str">
        <f t="shared" si="57"/>
        <v>technology</v>
      </c>
      <c r="R623" t="str">
        <f t="shared" si="58"/>
        <v>web</v>
      </c>
      <c r="S623" s="9">
        <f t="shared" si="55"/>
        <v>42558.987696759257</v>
      </c>
      <c r="T623" s="9">
        <f t="shared" si="56"/>
        <v>42528.987696759257</v>
      </c>
      <c r="U623" t="str" cm="1">
        <f t="array" ref="U623">_xlfn.IFS(D623&lt;1000,"Less than 1000",AND(D623&gt;=1000,D623&lt;=4999),"1000 to 4999",AND(D623&gt;=5000,D623&lt;=9999),"5000 to 9999",AND(D623&gt;=10000,D623&lt;=14999),"10000 to 14999",AND(D623&gt;=15000,D623&lt;=19999),"15000 to 19999",AND(D623&gt;=20000,D623&lt;=24999),"20000 to 24999",AND(D623&gt;=25000,D623&lt;=29999),"25000 to 29999",AND(D623&gt;=30000,D623&lt;=34999),"30000 to 34999",AND(D623&gt;=35000,D623&lt;=39999),"35000 to 39999",AND(D623&gt;=40000,D623&lt;=44999),"40000 to 44999",AND(D623&gt;=45000,D623&lt;=49999),"45000 to 49999",D623&gt;=50000,"Greater than or equal to 50000")</f>
        <v>25000 to 29999</v>
      </c>
      <c r="V623" t="str" cm="1">
        <f t="array" ref="V623">_xlfn.IFS(OR(F623="canceled",F623="failed"),"unsuccessful",F623="successful","successful",F623="live","live")</f>
        <v>unsuccessful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5.6833333333333336</v>
      </c>
      <c r="P624" s="5">
        <f t="shared" si="59"/>
        <v>37.888888888888886</v>
      </c>
      <c r="Q624" t="str">
        <f t="shared" si="57"/>
        <v>technology</v>
      </c>
      <c r="R624" t="str">
        <f t="shared" si="58"/>
        <v>web</v>
      </c>
      <c r="S624" s="9">
        <f t="shared" si="55"/>
        <v>42552.774745370371</v>
      </c>
      <c r="T624" s="9">
        <f t="shared" si="56"/>
        <v>42532.774745370371</v>
      </c>
      <c r="U624" t="str" cm="1">
        <f t="array" ref="U624">_xlfn.IFS(D624&lt;1000,"Less than 1000",AND(D624&gt;=1000,D624&lt;=4999),"1000 to 4999",AND(D624&gt;=5000,D624&lt;=9999),"5000 to 9999",AND(D624&gt;=10000,D624&lt;=14999),"10000 to 14999",AND(D624&gt;=15000,D624&lt;=19999),"15000 to 19999",AND(D624&gt;=20000,D624&lt;=24999),"20000 to 24999",AND(D624&gt;=25000,D624&lt;=29999),"25000 to 29999",AND(D624&gt;=30000,D624&lt;=34999),"30000 to 34999",AND(D624&gt;=35000,D624&lt;=39999),"35000 to 39999",AND(D624&gt;=40000,D624&lt;=44999),"40000 to 44999",AND(D624&gt;=45000,D624&lt;=49999),"45000 to 49999",D624&gt;=50000,"Greater than or equal to 50000")</f>
        <v>5000 to 9999</v>
      </c>
      <c r="V624" t="str" cm="1">
        <f t="array" ref="V624">_xlfn.IFS(OR(F624="canceled",F624="failed"),"unsuccessful",F624="successful","successful",F624="live","live")</f>
        <v>unsuccessful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5">
        <f t="shared" si="59"/>
        <v>0</v>
      </c>
      <c r="Q625" t="str">
        <f t="shared" si="57"/>
        <v>technology</v>
      </c>
      <c r="R625" t="str">
        <f t="shared" si="58"/>
        <v>web</v>
      </c>
      <c r="S625" s="9">
        <f t="shared" si="55"/>
        <v>42152.009224537032</v>
      </c>
      <c r="T625" s="9">
        <f t="shared" si="56"/>
        <v>42122.009224537032</v>
      </c>
      <c r="U625" t="str" cm="1">
        <f t="array" ref="U625">_xlfn.IFS(D625&lt;1000,"Less than 1000",AND(D625&gt;=1000,D625&lt;=4999),"1000 to 4999",AND(D625&gt;=5000,D625&lt;=9999),"5000 to 9999",AND(D625&gt;=10000,D625&lt;=14999),"10000 to 14999",AND(D625&gt;=15000,D625&lt;=19999),"15000 to 19999",AND(D625&gt;=20000,D625&lt;=24999),"20000 to 24999",AND(D625&gt;=25000,D625&lt;=29999),"25000 to 29999",AND(D625&gt;=30000,D625&lt;=34999),"30000 to 34999",AND(D625&gt;=35000,D625&lt;=39999),"35000 to 39999",AND(D625&gt;=40000,D625&lt;=44999),"40000 to 44999",AND(D625&gt;=45000,D625&lt;=49999),"45000 to 49999",D625&gt;=50000,"Greater than or equal to 50000")</f>
        <v>Greater than or equal to 50000</v>
      </c>
      <c r="V625" t="str" cm="1">
        <f t="array" ref="V625">_xlfn.IFS(OR(F625="canceled",F625="failed"),"unsuccessful",F625="successful","successful",F625="live","live")</f>
        <v>unsuccessful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5">
        <f t="shared" si="59"/>
        <v>0</v>
      </c>
      <c r="Q626" t="str">
        <f t="shared" si="57"/>
        <v>technology</v>
      </c>
      <c r="R626" t="str">
        <f t="shared" si="58"/>
        <v>web</v>
      </c>
      <c r="S626" s="9">
        <f t="shared" si="55"/>
        <v>42138.988900462966</v>
      </c>
      <c r="T626" s="9">
        <f t="shared" si="56"/>
        <v>42108.988900462966</v>
      </c>
      <c r="U626" t="str" cm="1">
        <f t="array" ref="U626">_xlfn.IFS(D626&lt;1000,"Less than 1000",AND(D626&gt;=1000,D626&lt;=4999),"1000 to 4999",AND(D626&gt;=5000,D626&lt;=9999),"5000 to 9999",AND(D626&gt;=10000,D626&lt;=14999),"10000 to 14999",AND(D626&gt;=15000,D626&lt;=19999),"15000 to 19999",AND(D626&gt;=20000,D626&lt;=24999),"20000 to 24999",AND(D626&gt;=25000,D626&lt;=29999),"25000 to 29999",AND(D626&gt;=30000,D626&lt;=34999),"30000 to 34999",AND(D626&gt;=35000,D626&lt;=39999),"35000 to 39999",AND(D626&gt;=40000,D626&lt;=44999),"40000 to 44999",AND(D626&gt;=45000,D626&lt;=49999),"45000 to 49999",D626&gt;=50000,"Greater than or equal to 50000")</f>
        <v>5000 to 9999</v>
      </c>
      <c r="V626" t="str" cm="1">
        <f t="array" ref="V626">_xlfn.IFS(OR(F626="canceled",F626="failed"),"unsuccessful",F626="successful","successful",F626="live","live")</f>
        <v>unsuccessful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5">
        <f t="shared" si="59"/>
        <v>0</v>
      </c>
      <c r="Q627" t="str">
        <f t="shared" si="57"/>
        <v>technology</v>
      </c>
      <c r="R627" t="str">
        <f t="shared" si="58"/>
        <v>web</v>
      </c>
      <c r="S627" s="9">
        <f t="shared" si="55"/>
        <v>42820.853900462964</v>
      </c>
      <c r="T627" s="9">
        <f t="shared" si="56"/>
        <v>42790.895567129628</v>
      </c>
      <c r="U627" t="str" cm="1">
        <f t="array" ref="U627">_xlfn.IFS(D627&lt;1000,"Less than 1000",AND(D627&gt;=1000,D627&lt;=4999),"1000 to 4999",AND(D627&gt;=5000,D627&lt;=9999),"5000 to 9999",AND(D627&gt;=10000,D627&lt;=14999),"10000 to 14999",AND(D627&gt;=15000,D627&lt;=19999),"15000 to 19999",AND(D627&gt;=20000,D627&lt;=24999),"20000 to 24999",AND(D627&gt;=25000,D627&lt;=29999),"25000 to 29999",AND(D627&gt;=30000,D627&lt;=34999),"30000 to 34999",AND(D627&gt;=35000,D627&lt;=39999),"35000 to 39999",AND(D627&gt;=40000,D627&lt;=44999),"40000 to 44999",AND(D627&gt;=45000,D627&lt;=49999),"45000 to 49999",D627&gt;=50000,"Greater than or equal to 50000")</f>
        <v>25000 to 29999</v>
      </c>
      <c r="V627" t="str" cm="1">
        <f t="array" ref="V627">_xlfn.IFS(OR(F627="canceled",F627="failed"),"unsuccessful",F627="successful","successful",F627="live","live")</f>
        <v>unsuccessful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17.380000000000003</v>
      </c>
      <c r="P628" s="5">
        <f t="shared" si="59"/>
        <v>111.41025641025641</v>
      </c>
      <c r="Q628" t="str">
        <f t="shared" si="57"/>
        <v>technology</v>
      </c>
      <c r="R628" t="str">
        <f t="shared" si="58"/>
        <v>web</v>
      </c>
      <c r="S628" s="9">
        <f t="shared" si="55"/>
        <v>42231.556944444441</v>
      </c>
      <c r="T628" s="9">
        <f t="shared" si="56"/>
        <v>42198.559479166666</v>
      </c>
      <c r="U628" t="str" cm="1">
        <f t="array" ref="U628">_xlfn.IFS(D628&lt;1000,"Less than 1000",AND(D628&gt;=1000,D628&lt;=4999),"1000 to 4999",AND(D628&gt;=5000,D628&lt;=9999),"5000 to 9999",AND(D628&gt;=10000,D628&lt;=14999),"10000 to 14999",AND(D628&gt;=15000,D628&lt;=19999),"15000 to 19999",AND(D628&gt;=20000,D628&lt;=24999),"20000 to 24999",AND(D628&gt;=25000,D628&lt;=29999),"25000 to 29999",AND(D628&gt;=30000,D628&lt;=34999),"30000 to 34999",AND(D628&gt;=35000,D628&lt;=39999),"35000 to 39999",AND(D628&gt;=40000,D628&lt;=44999),"40000 to 44999",AND(D628&gt;=45000,D628&lt;=49999),"45000 to 49999",D628&gt;=50000,"Greater than or equal to 50000")</f>
        <v>25000 to 29999</v>
      </c>
      <c r="V628" t="str" cm="1">
        <f t="array" ref="V628">_xlfn.IFS(OR(F628="canceled",F628="failed"),"unsuccessful",F628="successful","successful",F628="live","live")</f>
        <v>unsuccessful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0.02</v>
      </c>
      <c r="P629" s="5">
        <f t="shared" si="59"/>
        <v>90</v>
      </c>
      <c r="Q629" t="str">
        <f t="shared" si="57"/>
        <v>technology</v>
      </c>
      <c r="R629" t="str">
        <f t="shared" si="58"/>
        <v>web</v>
      </c>
      <c r="S629" s="9">
        <f t="shared" si="55"/>
        <v>42443.958333333328</v>
      </c>
      <c r="T629" s="9">
        <f t="shared" si="56"/>
        <v>42384.306840277779</v>
      </c>
      <c r="U629" t="str" cm="1">
        <f t="array" ref="U629">_xlfn.IFS(D629&lt;1000,"Less than 1000",AND(D629&gt;=1000,D629&lt;=4999),"1000 to 4999",AND(D629&gt;=5000,D629&lt;=9999),"5000 to 9999",AND(D629&gt;=10000,D629&lt;=14999),"10000 to 14999",AND(D629&gt;=15000,D629&lt;=19999),"15000 to 19999",AND(D629&gt;=20000,D629&lt;=24999),"20000 to 24999",AND(D629&gt;=25000,D629&lt;=29999),"25000 to 29999",AND(D629&gt;=30000,D629&lt;=34999),"30000 to 34999",AND(D629&gt;=35000,D629&lt;=39999),"35000 to 39999",AND(D629&gt;=40000,D629&lt;=44999),"40000 to 44999",AND(D629&gt;=45000,D629&lt;=49999),"45000 to 49999",D629&gt;=50000,"Greater than or equal to 50000")</f>
        <v>Greater than or equal to 50000</v>
      </c>
      <c r="V629" t="str" cm="1">
        <f t="array" ref="V629">_xlfn.IFS(OR(F629="canceled",F629="failed"),"unsuccessful",F629="successful","successful",F629="live","live")</f>
        <v>unsuccessful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5">
        <f t="shared" si="59"/>
        <v>0</v>
      </c>
      <c r="Q630" t="str">
        <f t="shared" si="57"/>
        <v>technology</v>
      </c>
      <c r="R630" t="str">
        <f t="shared" si="58"/>
        <v>web</v>
      </c>
      <c r="S630" s="9">
        <f t="shared" si="55"/>
        <v>41833.692789351851</v>
      </c>
      <c r="T630" s="9">
        <f t="shared" si="56"/>
        <v>41803.692789351851</v>
      </c>
      <c r="U630" t="str" cm="1">
        <f t="array" ref="U630">_xlfn.IFS(D630&lt;1000,"Less than 1000",AND(D630&gt;=1000,D630&lt;=4999),"1000 to 4999",AND(D630&gt;=5000,D630&lt;=9999),"5000 to 9999",AND(D630&gt;=10000,D630&lt;=14999),"10000 to 14999",AND(D630&gt;=15000,D630&lt;=19999),"15000 to 19999",AND(D630&gt;=20000,D630&lt;=24999),"20000 to 24999",AND(D630&gt;=25000,D630&lt;=29999),"25000 to 29999",AND(D630&gt;=30000,D630&lt;=34999),"30000 to 34999",AND(D630&gt;=35000,D630&lt;=39999),"35000 to 39999",AND(D630&gt;=40000,D630&lt;=44999),"40000 to 44999",AND(D630&gt;=45000,D630&lt;=49999),"45000 to 49999",D630&gt;=50000,"Greater than or equal to 50000")</f>
        <v>5000 to 9999</v>
      </c>
      <c r="V630" t="str" cm="1">
        <f t="array" ref="V630">_xlfn.IFS(OR(F630="canceled",F630="failed"),"unsuccessful",F630="successful","successful",F630="live","live")</f>
        <v>unsuccessful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0.17500000000000002</v>
      </c>
      <c r="P631" s="5">
        <f t="shared" si="59"/>
        <v>116.66666666666667</v>
      </c>
      <c r="Q631" t="str">
        <f t="shared" si="57"/>
        <v>technology</v>
      </c>
      <c r="R631" t="str">
        <f t="shared" si="58"/>
        <v>web</v>
      </c>
      <c r="S631" s="9">
        <f t="shared" si="55"/>
        <v>42504.637824074074</v>
      </c>
      <c r="T631" s="9">
        <f t="shared" si="56"/>
        <v>42474.637824074074</v>
      </c>
      <c r="U631" t="str" cm="1">
        <f t="array" ref="U631">_xlfn.IFS(D631&lt;1000,"Less than 1000",AND(D631&gt;=1000,D631&lt;=4999),"1000 to 4999",AND(D631&gt;=5000,D631&lt;=9999),"5000 to 9999",AND(D631&gt;=10000,D631&lt;=14999),"10000 to 14999",AND(D631&gt;=15000,D631&lt;=19999),"15000 to 19999",AND(D631&gt;=20000,D631&lt;=24999),"20000 to 24999",AND(D631&gt;=25000,D631&lt;=29999),"25000 to 29999",AND(D631&gt;=30000,D631&lt;=34999),"30000 to 34999",AND(D631&gt;=35000,D631&lt;=39999),"35000 to 39999",AND(D631&gt;=40000,D631&lt;=44999),"40000 to 44999",AND(D631&gt;=45000,D631&lt;=49999),"45000 to 49999",D631&gt;=50000,"Greater than or equal to 50000")</f>
        <v>Greater than or equal to 50000</v>
      </c>
      <c r="V631" t="str" cm="1">
        <f t="array" ref="V631">_xlfn.IFS(OR(F631="canceled",F631="failed"),"unsuccessful",F631="successful","successful",F631="live","live")</f>
        <v>unsuccessful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8.3340278356529712E-2</v>
      </c>
      <c r="P632" s="5">
        <f t="shared" si="59"/>
        <v>10</v>
      </c>
      <c r="Q632" t="str">
        <f t="shared" si="57"/>
        <v>technology</v>
      </c>
      <c r="R632" t="str">
        <f t="shared" si="58"/>
        <v>web</v>
      </c>
      <c r="S632" s="9">
        <f t="shared" si="55"/>
        <v>42253.215277777781</v>
      </c>
      <c r="T632" s="9">
        <f t="shared" si="56"/>
        <v>42223.619456018518</v>
      </c>
      <c r="U632" t="str" cm="1">
        <f t="array" ref="U632">_xlfn.IFS(D632&lt;1000,"Less than 1000",AND(D632&gt;=1000,D632&lt;=4999),"1000 to 4999",AND(D632&gt;=5000,D632&lt;=9999),"5000 to 9999",AND(D632&gt;=10000,D632&lt;=14999),"10000 to 14999",AND(D632&gt;=15000,D632&lt;=19999),"15000 to 19999",AND(D632&gt;=20000,D632&lt;=24999),"20000 to 24999",AND(D632&gt;=25000,D632&lt;=29999),"25000 to 29999",AND(D632&gt;=30000,D632&lt;=34999),"30000 to 34999",AND(D632&gt;=35000,D632&lt;=39999),"35000 to 39999",AND(D632&gt;=40000,D632&lt;=44999),"40000 to 44999",AND(D632&gt;=45000,D632&lt;=49999),"45000 to 49999",D632&gt;=50000,"Greater than or equal to 50000")</f>
        <v>10000 to 14999</v>
      </c>
      <c r="V632" t="str" cm="1">
        <f t="array" ref="V632">_xlfn.IFS(OR(F632="canceled",F632="failed"),"unsuccessful",F632="successful","successful",F632="live","live")</f>
        <v>unsuccessful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</v>
      </c>
      <c r="P633" s="5">
        <f t="shared" si="59"/>
        <v>76.666666666666671</v>
      </c>
      <c r="Q633" t="str">
        <f t="shared" si="57"/>
        <v>technology</v>
      </c>
      <c r="R633" t="str">
        <f t="shared" si="58"/>
        <v>web</v>
      </c>
      <c r="S633" s="9">
        <f t="shared" si="55"/>
        <v>42518.772326388891</v>
      </c>
      <c r="T633" s="9">
        <f t="shared" si="56"/>
        <v>42489.772326388891</v>
      </c>
      <c r="U633" t="str" cm="1">
        <f t="array" ref="U633">_xlfn.IFS(D633&lt;1000,"Less than 1000",AND(D633&gt;=1000,D633&lt;=4999),"1000 to 4999",AND(D633&gt;=5000,D633&lt;=9999),"5000 to 9999",AND(D633&gt;=10000,D633&lt;=14999),"10000 to 14999",AND(D633&gt;=15000,D633&lt;=19999),"15000 to 19999",AND(D633&gt;=20000,D633&lt;=24999),"20000 to 24999",AND(D633&gt;=25000,D633&lt;=29999),"25000 to 29999",AND(D633&gt;=30000,D633&lt;=34999),"30000 to 34999",AND(D633&gt;=35000,D633&lt;=39999),"35000 to 39999",AND(D633&gt;=40000,D633&lt;=44999),"40000 to 44999",AND(D633&gt;=45000,D633&lt;=49999),"45000 to 49999",D633&gt;=50000,"Greater than or equal to 50000")</f>
        <v>Greater than or equal to 50000</v>
      </c>
      <c r="V633" t="str" cm="1">
        <f t="array" ref="V633">_xlfn.IFS(OR(F633="canceled",F633="failed"),"unsuccessful",F633="successful","successful",F633="live","live")</f>
        <v>unsuccessful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5">
        <f t="shared" si="59"/>
        <v>0</v>
      </c>
      <c r="Q634" t="str">
        <f t="shared" si="57"/>
        <v>technology</v>
      </c>
      <c r="R634" t="str">
        <f t="shared" si="58"/>
        <v>web</v>
      </c>
      <c r="S634" s="9">
        <f t="shared" si="55"/>
        <v>42333.700983796298</v>
      </c>
      <c r="T634" s="9">
        <f t="shared" si="56"/>
        <v>42303.659317129626</v>
      </c>
      <c r="U634" t="str" cm="1">
        <f t="array" ref="U634">_xlfn.IFS(D634&lt;1000,"Less than 1000",AND(D634&gt;=1000,D634&lt;=4999),"1000 to 4999",AND(D634&gt;=5000,D634&lt;=9999),"5000 to 9999",AND(D634&gt;=10000,D634&lt;=14999),"10000 to 14999",AND(D634&gt;=15000,D634&lt;=19999),"15000 to 19999",AND(D634&gt;=20000,D634&lt;=24999),"20000 to 24999",AND(D634&gt;=25000,D634&lt;=29999),"25000 to 29999",AND(D634&gt;=30000,D634&lt;=34999),"30000 to 34999",AND(D634&gt;=35000,D634&lt;=39999),"35000 to 39999",AND(D634&gt;=40000,D634&lt;=44999),"40000 to 44999",AND(D634&gt;=45000,D634&lt;=49999),"45000 to 49999",D634&gt;=50000,"Greater than or equal to 50000")</f>
        <v>20000 to 24999</v>
      </c>
      <c r="V634" t="str" cm="1">
        <f t="array" ref="V634">_xlfn.IFS(OR(F634="canceled",F634="failed"),"unsuccessful",F634="successful","successful",F634="live","live")</f>
        <v>unsuccessful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12.45</v>
      </c>
      <c r="P635" s="5">
        <f t="shared" si="59"/>
        <v>49.8</v>
      </c>
      <c r="Q635" t="str">
        <f t="shared" si="57"/>
        <v>technology</v>
      </c>
      <c r="R635" t="str">
        <f t="shared" si="58"/>
        <v>web</v>
      </c>
      <c r="S635" s="9">
        <f t="shared" si="55"/>
        <v>42538.958333333328</v>
      </c>
      <c r="T635" s="9">
        <f t="shared" si="56"/>
        <v>42507.29932870371</v>
      </c>
      <c r="U635" t="str" cm="1">
        <f t="array" ref="U635">_xlfn.IFS(D635&lt;1000,"Less than 1000",AND(D635&gt;=1000,D635&lt;=4999),"1000 to 4999",AND(D635&gt;=5000,D635&lt;=9999),"5000 to 9999",AND(D635&gt;=10000,D635&lt;=14999),"10000 to 14999",AND(D635&gt;=15000,D635&lt;=19999),"15000 to 19999",AND(D635&gt;=20000,D635&lt;=24999),"20000 to 24999",AND(D635&gt;=25000,D635&lt;=29999),"25000 to 29999",AND(D635&gt;=30000,D635&lt;=34999),"30000 to 34999",AND(D635&gt;=35000,D635&lt;=39999),"35000 to 39999",AND(D635&gt;=40000,D635&lt;=44999),"40000 to 44999",AND(D635&gt;=45000,D635&lt;=49999),"45000 to 49999",D635&gt;=50000,"Greater than or equal to 50000")</f>
        <v>10000 to 14999</v>
      </c>
      <c r="V635" t="str" cm="1">
        <f t="array" ref="V635">_xlfn.IFS(OR(F635="canceled",F635="failed"),"unsuccessful",F635="successful","successful",F635="live","live")</f>
        <v>unsuccessful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0.02</v>
      </c>
      <c r="P636" s="5">
        <f t="shared" si="59"/>
        <v>1</v>
      </c>
      <c r="Q636" t="str">
        <f t="shared" si="57"/>
        <v>technology</v>
      </c>
      <c r="R636" t="str">
        <f t="shared" si="58"/>
        <v>web</v>
      </c>
      <c r="S636" s="9">
        <f t="shared" si="55"/>
        <v>42061.928576388891</v>
      </c>
      <c r="T636" s="9">
        <f t="shared" si="56"/>
        <v>42031.928576388891</v>
      </c>
      <c r="U636" t="str" cm="1">
        <f t="array" ref="U636">_xlfn.IFS(D636&lt;1000,"Less than 1000",AND(D636&gt;=1000,D636&lt;=4999),"1000 to 4999",AND(D636&gt;=5000,D636&lt;=9999),"5000 to 9999",AND(D636&gt;=10000,D636&lt;=14999),"10000 to 14999",AND(D636&gt;=15000,D636&lt;=19999),"15000 to 19999",AND(D636&gt;=20000,D636&lt;=24999),"20000 to 24999",AND(D636&gt;=25000,D636&lt;=29999),"25000 to 29999",AND(D636&gt;=30000,D636&lt;=34999),"30000 to 34999",AND(D636&gt;=35000,D636&lt;=39999),"35000 to 39999",AND(D636&gt;=40000,D636&lt;=44999),"40000 to 44999",AND(D636&gt;=45000,D636&lt;=49999),"45000 to 49999",D636&gt;=50000,"Greater than or equal to 50000")</f>
        <v>5000 to 9999</v>
      </c>
      <c r="V636" t="str" cm="1">
        <f t="array" ref="V636">_xlfn.IFS(OR(F636="canceled",F636="failed"),"unsuccessful",F636="successful","successful",F636="live","live")</f>
        <v>unsuccessful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8.0000000000000002E-3</v>
      </c>
      <c r="P637" s="5">
        <f t="shared" si="59"/>
        <v>2</v>
      </c>
      <c r="Q637" t="str">
        <f t="shared" si="57"/>
        <v>technology</v>
      </c>
      <c r="R637" t="str">
        <f t="shared" si="58"/>
        <v>web</v>
      </c>
      <c r="S637" s="9">
        <f t="shared" si="55"/>
        <v>42106.092152777783</v>
      </c>
      <c r="T637" s="9">
        <f t="shared" si="56"/>
        <v>42076.092152777783</v>
      </c>
      <c r="U637" t="str" cm="1">
        <f t="array" ref="U637">_xlfn.IFS(D637&lt;1000,"Less than 1000",AND(D637&gt;=1000,D637&lt;=4999),"1000 to 4999",AND(D637&gt;=5000,D637&lt;=9999),"5000 to 9999",AND(D637&gt;=10000,D637&lt;=14999),"10000 to 14999",AND(D637&gt;=15000,D637&lt;=19999),"15000 to 19999",AND(D637&gt;=20000,D637&lt;=24999),"20000 to 24999",AND(D637&gt;=25000,D637&lt;=29999),"25000 to 29999",AND(D637&gt;=30000,D637&lt;=34999),"30000 to 34999",AND(D637&gt;=35000,D637&lt;=39999),"35000 to 39999",AND(D637&gt;=40000,D637&lt;=44999),"40000 to 44999",AND(D637&gt;=45000,D637&lt;=49999),"45000 to 49999",D637&gt;=50000,"Greater than or equal to 50000")</f>
        <v>25000 to 29999</v>
      </c>
      <c r="V637" t="str" cm="1">
        <f t="array" ref="V637">_xlfn.IFS(OR(F637="canceled",F637="failed"),"unsuccessful",F637="successful","successful",F637="live","live")</f>
        <v>unsuccessful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0.2</v>
      </c>
      <c r="P638" s="5">
        <f t="shared" si="59"/>
        <v>4</v>
      </c>
      <c r="Q638" t="str">
        <f t="shared" si="57"/>
        <v>technology</v>
      </c>
      <c r="R638" t="str">
        <f t="shared" si="58"/>
        <v>web</v>
      </c>
      <c r="S638" s="9">
        <f t="shared" si="55"/>
        <v>42161.44930555555</v>
      </c>
      <c r="T638" s="9">
        <f t="shared" si="56"/>
        <v>42131.455439814818</v>
      </c>
      <c r="U638" t="str" cm="1">
        <f t="array" ref="U638">_xlfn.IFS(D638&lt;1000,"Less than 1000",AND(D638&gt;=1000,D638&lt;=4999),"1000 to 4999",AND(D638&gt;=5000,D638&lt;=9999),"5000 to 9999",AND(D638&gt;=10000,D638&lt;=14999),"10000 to 14999",AND(D638&gt;=15000,D638&lt;=19999),"15000 to 19999",AND(D638&gt;=20000,D638&lt;=24999),"20000 to 24999",AND(D638&gt;=25000,D638&lt;=29999),"25000 to 29999",AND(D638&gt;=30000,D638&lt;=34999),"30000 to 34999",AND(D638&gt;=35000,D638&lt;=39999),"35000 to 39999",AND(D638&gt;=40000,D638&lt;=44999),"40000 to 44999",AND(D638&gt;=45000,D638&lt;=49999),"45000 to 49999",D638&gt;=50000,"Greater than or equal to 50000")</f>
        <v>1000 to 4999</v>
      </c>
      <c r="V638" t="str" cm="1">
        <f t="array" ref="V638">_xlfn.IFS(OR(F638="canceled",F638="failed"),"unsuccessful",F638="successful","successful",F638="live","live")</f>
        <v>unsuccessful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5">
        <f t="shared" si="59"/>
        <v>0</v>
      </c>
      <c r="Q639" t="str">
        <f t="shared" si="57"/>
        <v>technology</v>
      </c>
      <c r="R639" t="str">
        <f t="shared" si="58"/>
        <v>web</v>
      </c>
      <c r="S639" s="9">
        <f t="shared" si="55"/>
        <v>42791.961111111115</v>
      </c>
      <c r="T639" s="9">
        <f t="shared" si="56"/>
        <v>42762.962013888886</v>
      </c>
      <c r="U639" t="str" cm="1">
        <f t="array" ref="U639">_xlfn.IFS(D639&lt;1000,"Less than 1000",AND(D639&gt;=1000,D639&lt;=4999),"1000 to 4999",AND(D639&gt;=5000,D639&lt;=9999),"5000 to 9999",AND(D639&gt;=10000,D639&lt;=14999),"10000 to 14999",AND(D639&gt;=15000,D639&lt;=19999),"15000 to 19999",AND(D639&gt;=20000,D639&lt;=24999),"20000 to 24999",AND(D639&gt;=25000,D639&lt;=29999),"25000 to 29999",AND(D639&gt;=30000,D639&lt;=34999),"30000 to 34999",AND(D639&gt;=35000,D639&lt;=39999),"35000 to 39999",AND(D639&gt;=40000,D639&lt;=44999),"40000 to 44999",AND(D639&gt;=45000,D639&lt;=49999),"45000 to 49999",D639&gt;=50000,"Greater than or equal to 50000")</f>
        <v>Greater than or equal to 50000</v>
      </c>
      <c r="V639" t="str" cm="1">
        <f t="array" ref="V639">_xlfn.IFS(OR(F639="canceled",F639="failed"),"unsuccessful",F639="successful","successful",F639="live","live")</f>
        <v>unsuccessful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9.0000000000000011E-3</v>
      </c>
      <c r="P640" s="5">
        <f t="shared" si="59"/>
        <v>3</v>
      </c>
      <c r="Q640" t="str">
        <f t="shared" si="57"/>
        <v>technology</v>
      </c>
      <c r="R640" t="str">
        <f t="shared" si="58"/>
        <v>web</v>
      </c>
      <c r="S640" s="9">
        <f t="shared" si="55"/>
        <v>42819.55164351852</v>
      </c>
      <c r="T640" s="9">
        <f t="shared" si="56"/>
        <v>42759.593310185184</v>
      </c>
      <c r="U640" t="str" cm="1">
        <f t="array" ref="U640">_xlfn.IFS(D640&lt;1000,"Less than 1000",AND(D640&gt;=1000,D640&lt;=4999),"1000 to 4999",AND(D640&gt;=5000,D640&lt;=9999),"5000 to 9999",AND(D640&gt;=10000,D640&lt;=14999),"10000 to 14999",AND(D640&gt;=15000,D640&lt;=19999),"15000 to 19999",AND(D640&gt;=20000,D640&lt;=24999),"20000 to 24999",AND(D640&gt;=25000,D640&lt;=29999),"25000 to 29999",AND(D640&gt;=30000,D640&lt;=34999),"30000 to 34999",AND(D640&gt;=35000,D640&lt;=39999),"35000 to 39999",AND(D640&gt;=40000,D640&lt;=44999),"40000 to 44999",AND(D640&gt;=45000,D640&lt;=49999),"45000 to 49999",D640&gt;=50000,"Greater than or equal to 50000")</f>
        <v>Greater than or equal to 50000</v>
      </c>
      <c r="V640" t="str" cm="1">
        <f t="array" ref="V640">_xlfn.IFS(OR(F640="canceled",F640="failed"),"unsuccessful",F640="successful","successful",F640="live","live")</f>
        <v>unsuccessful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9.9999999999999991E-5</v>
      </c>
      <c r="P641" s="5">
        <f t="shared" si="59"/>
        <v>1</v>
      </c>
      <c r="Q641" t="str">
        <f t="shared" si="57"/>
        <v>technology</v>
      </c>
      <c r="R641" t="str">
        <f t="shared" si="58"/>
        <v>web</v>
      </c>
      <c r="S641" s="9">
        <f t="shared" si="55"/>
        <v>41925.583275462966</v>
      </c>
      <c r="T641" s="9">
        <f t="shared" si="56"/>
        <v>41865.583275462966</v>
      </c>
      <c r="U641" t="str" cm="1">
        <f t="array" ref="U641">_xlfn.IFS(D641&lt;1000,"Less than 1000",AND(D641&gt;=1000,D641&lt;=4999),"1000 to 4999",AND(D641&gt;=5000,D641&lt;=9999),"5000 to 9999",AND(D641&gt;=10000,D641&lt;=14999),"10000 to 14999",AND(D641&gt;=15000,D641&lt;=19999),"15000 to 19999",AND(D641&gt;=20000,D641&lt;=24999),"20000 to 24999",AND(D641&gt;=25000,D641&lt;=29999),"25000 to 29999",AND(D641&gt;=30000,D641&lt;=34999),"30000 to 34999",AND(D641&gt;=35000,D641&lt;=39999),"35000 to 39999",AND(D641&gt;=40000,D641&lt;=44999),"40000 to 44999",AND(D641&gt;=45000,D641&lt;=49999),"45000 to 49999",D641&gt;=50000,"Greater than or equal to 50000")</f>
        <v>Greater than or equal to 50000</v>
      </c>
      <c r="V641" t="str" cm="1">
        <f t="array" ref="V641">_xlfn.IFS(OR(F641="canceled",F641="failed"),"unsuccessful",F641="successful","successful",F641="live","live")</f>
        <v>unsuccessful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ref="O642:O705" si="60">(E642/D642)*100</f>
        <v>144.28571428571428</v>
      </c>
      <c r="P642" s="5">
        <f t="shared" si="59"/>
        <v>50.5</v>
      </c>
      <c r="Q642" t="str">
        <f t="shared" si="57"/>
        <v>technology</v>
      </c>
      <c r="R642" t="str">
        <f t="shared" si="58"/>
        <v>wearables</v>
      </c>
      <c r="S642" s="9">
        <f t="shared" ref="S642:S705" si="61">(((I642/60)/60)/24)+DATE(1970,1,1)</f>
        <v>42698.958333333328</v>
      </c>
      <c r="T642" s="9">
        <f t="shared" ref="T642:T705" si="62">(((J642/60)/60)/24)+DATE(1970,1,1)</f>
        <v>42683.420312500006</v>
      </c>
      <c r="U642" t="str" cm="1">
        <f t="array" ref="U642">_xlfn.IFS(D642&lt;1000,"Less than 1000",AND(D642&gt;=1000,D642&lt;=4999),"1000 to 4999",AND(D642&gt;=5000,D642&lt;=9999),"5000 to 9999",AND(D642&gt;=10000,D642&lt;=14999),"10000 to 14999",AND(D642&gt;=15000,D642&lt;=19999),"15000 to 19999",AND(D642&gt;=20000,D642&lt;=24999),"20000 to 24999",AND(D642&gt;=25000,D642&lt;=29999),"25000 to 29999",AND(D642&gt;=30000,D642&lt;=34999),"30000 to 34999",AND(D642&gt;=35000,D642&lt;=39999),"35000 to 39999",AND(D642&gt;=40000,D642&lt;=44999),"40000 to 44999",AND(D642&gt;=45000,D642&lt;=49999),"45000 to 49999",D642&gt;=50000,"Greater than or equal to 50000")</f>
        <v>Less than 1000</v>
      </c>
      <c r="V642" t="str" cm="1">
        <f t="array" ref="V642">_xlfn.IFS(OR(F642="canceled",F642="failed"),"unsuccessful",F642="successful","successful",F642="live","live")</f>
        <v>successful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60"/>
        <v>119.16249999999999</v>
      </c>
      <c r="P643" s="5">
        <f t="shared" si="59"/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9">
        <f t="shared" si="61"/>
        <v>42229.57</v>
      </c>
      <c r="T643" s="9">
        <f t="shared" si="62"/>
        <v>42199.57</v>
      </c>
      <c r="U643" t="str" cm="1">
        <f t="array" ref="U643">_xlfn.IFS(D643&lt;1000,"Less than 1000",AND(D643&gt;=1000,D643&lt;=4999),"1000 to 4999",AND(D643&gt;=5000,D643&lt;=9999),"5000 to 9999",AND(D643&gt;=10000,D643&lt;=14999),"10000 to 14999",AND(D643&gt;=15000,D643&lt;=19999),"15000 to 19999",AND(D643&gt;=20000,D643&lt;=24999),"20000 to 24999",AND(D643&gt;=25000,D643&lt;=29999),"25000 to 29999",AND(D643&gt;=30000,D643&lt;=34999),"30000 to 34999",AND(D643&gt;=35000,D643&lt;=39999),"35000 to 39999",AND(D643&gt;=40000,D643&lt;=44999),"40000 to 44999",AND(D643&gt;=45000,D643&lt;=49999),"45000 to 49999",D643&gt;=50000,"Greater than or equal to 50000")</f>
        <v>40000 to 44999</v>
      </c>
      <c r="V643" t="str" cm="1">
        <f t="array" ref="V643">_xlfn.IFS(OR(F643="canceled",F643="failed"),"unsuccessful",F643="successful","successful",F643="live","live")</f>
        <v>successful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1460.4850000000001</v>
      </c>
      <c r="P644" s="5">
        <f t="shared" ref="P644:P707" si="65">IFERROR(E644/L644,0)</f>
        <v>134.3592456301748</v>
      </c>
      <c r="Q644" t="str">
        <f t="shared" si="63"/>
        <v>technology</v>
      </c>
      <c r="R644" t="str">
        <f t="shared" si="64"/>
        <v>wearables</v>
      </c>
      <c r="S644" s="9">
        <f t="shared" si="61"/>
        <v>42235.651319444441</v>
      </c>
      <c r="T644" s="9">
        <f t="shared" si="62"/>
        <v>42199.651319444441</v>
      </c>
      <c r="U644" t="str" cm="1">
        <f t="array" ref="U644">_xlfn.IFS(D644&lt;1000,"Less than 1000",AND(D644&gt;=1000,D644&lt;=4999),"1000 to 4999",AND(D644&gt;=5000,D644&lt;=9999),"5000 to 9999",AND(D644&gt;=10000,D644&lt;=14999),"10000 to 14999",AND(D644&gt;=15000,D644&lt;=19999),"15000 to 19999",AND(D644&gt;=20000,D644&lt;=24999),"20000 to 24999",AND(D644&gt;=25000,D644&lt;=29999),"25000 to 29999",AND(D644&gt;=30000,D644&lt;=34999),"30000 to 34999",AND(D644&gt;=35000,D644&lt;=39999),"35000 to 39999",AND(D644&gt;=40000,D644&lt;=44999),"40000 to 44999",AND(D644&gt;=45000,D644&lt;=49999),"45000 to 49999",D644&gt;=50000,"Greater than or equal to 50000")</f>
        <v>20000 to 24999</v>
      </c>
      <c r="V644" t="str" cm="1">
        <f t="array" ref="V644">_xlfn.IFS(OR(F644="canceled",F644="failed"),"unsuccessful",F644="successful","successful",F644="live","live")</f>
        <v>successful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105.80799999999999</v>
      </c>
      <c r="P645" s="5">
        <f t="shared" si="65"/>
        <v>174.02631578947367</v>
      </c>
      <c r="Q645" t="str">
        <f t="shared" si="63"/>
        <v>technology</v>
      </c>
      <c r="R645" t="str">
        <f t="shared" si="64"/>
        <v>wearables</v>
      </c>
      <c r="S645" s="9">
        <f t="shared" si="61"/>
        <v>42155.642071759255</v>
      </c>
      <c r="T645" s="9">
        <f t="shared" si="62"/>
        <v>42100.642071759255</v>
      </c>
      <c r="U645" t="str" cm="1">
        <f t="array" ref="U645">_xlfn.IFS(D645&lt;1000,"Less than 1000",AND(D645&gt;=1000,D645&lt;=4999),"1000 to 4999",AND(D645&gt;=5000,D645&lt;=9999),"5000 to 9999",AND(D645&gt;=10000,D645&lt;=14999),"10000 to 14999",AND(D645&gt;=15000,D645&lt;=19999),"15000 to 19999",AND(D645&gt;=20000,D645&lt;=24999),"20000 to 24999",AND(D645&gt;=25000,D645&lt;=29999),"25000 to 29999",AND(D645&gt;=30000,D645&lt;=34999),"30000 to 34999",AND(D645&gt;=35000,D645&lt;=39999),"35000 to 39999",AND(D645&gt;=40000,D645&lt;=44999),"40000 to 44999",AND(D645&gt;=45000,D645&lt;=49999),"45000 to 49999",D645&gt;=50000,"Greater than or equal to 50000")</f>
        <v>25000 to 29999</v>
      </c>
      <c r="V645" t="str" cm="1">
        <f t="array" ref="V645">_xlfn.IFS(OR(F645="canceled",F645="failed"),"unsuccessful",F645="successful","successful",F645="live","live")</f>
        <v>successful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300.11791999999997</v>
      </c>
      <c r="P646" s="5">
        <f t="shared" si="65"/>
        <v>73.486268364348675</v>
      </c>
      <c r="Q646" t="str">
        <f t="shared" si="63"/>
        <v>technology</v>
      </c>
      <c r="R646" t="str">
        <f t="shared" si="64"/>
        <v>wearables</v>
      </c>
      <c r="S646" s="9">
        <f t="shared" si="61"/>
        <v>41941.041666666664</v>
      </c>
      <c r="T646" s="9">
        <f t="shared" si="62"/>
        <v>41898.665960648148</v>
      </c>
      <c r="U646" t="str" cm="1">
        <f t="array" ref="U646">_xlfn.IFS(D646&lt;1000,"Less than 1000",AND(D646&gt;=1000,D646&lt;=4999),"1000 to 4999",AND(D646&gt;=5000,D646&lt;=9999),"5000 to 9999",AND(D646&gt;=10000,D646&lt;=14999),"10000 to 14999",AND(D646&gt;=15000,D646&lt;=19999),"15000 to 19999",AND(D646&gt;=20000,D646&lt;=24999),"20000 to 24999",AND(D646&gt;=25000,D646&lt;=29999),"25000 to 29999",AND(D646&gt;=30000,D646&lt;=34999),"30000 to 34999",AND(D646&gt;=35000,D646&lt;=39999),"35000 to 39999",AND(D646&gt;=40000,D646&lt;=44999),"40000 to 44999",AND(D646&gt;=45000,D646&lt;=49999),"45000 to 49999",D646&gt;=50000,"Greater than or equal to 50000")</f>
        <v>25000 to 29999</v>
      </c>
      <c r="V646" t="str" cm="1">
        <f t="array" ref="V646">_xlfn.IFS(OR(F646="canceled",F646="failed"),"unsuccessful",F646="successful","successful",F646="live","live")</f>
        <v>successful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278.7</v>
      </c>
      <c r="P647" s="5">
        <f t="shared" si="65"/>
        <v>23.518987341772153</v>
      </c>
      <c r="Q647" t="str">
        <f t="shared" si="63"/>
        <v>technology</v>
      </c>
      <c r="R647" t="str">
        <f t="shared" si="64"/>
        <v>wearables</v>
      </c>
      <c r="S647" s="9">
        <f t="shared" si="61"/>
        <v>42594.026319444441</v>
      </c>
      <c r="T647" s="9">
        <f t="shared" si="62"/>
        <v>42564.026319444441</v>
      </c>
      <c r="U647" t="str" cm="1">
        <f t="array" ref="U647">_xlfn.IFS(D647&lt;1000,"Less than 1000",AND(D647&gt;=1000,D647&lt;=4999),"1000 to 4999",AND(D647&gt;=5000,D647&lt;=9999),"5000 to 9999",AND(D647&gt;=10000,D647&lt;=14999),"10000 to 14999",AND(D647&gt;=15000,D647&lt;=19999),"15000 to 19999",AND(D647&gt;=20000,D647&lt;=24999),"20000 to 24999",AND(D647&gt;=25000,D647&lt;=29999),"25000 to 29999",AND(D647&gt;=30000,D647&lt;=34999),"30000 to 34999",AND(D647&gt;=35000,D647&lt;=39999),"35000 to 39999",AND(D647&gt;=40000,D647&lt;=44999),"40000 to 44999",AND(D647&gt;=45000,D647&lt;=49999),"45000 to 49999",D647&gt;=50000,"Greater than or equal to 50000")</f>
        <v>1000 to 4999</v>
      </c>
      <c r="V647" t="str" cm="1">
        <f t="array" ref="V647">_xlfn.IFS(OR(F647="canceled",F647="failed"),"unsuccessful",F647="successful","successful",F647="live","live")</f>
        <v>successful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131.87625</v>
      </c>
      <c r="P648" s="5">
        <f t="shared" si="65"/>
        <v>39.074444444444445</v>
      </c>
      <c r="Q648" t="str">
        <f t="shared" si="63"/>
        <v>technology</v>
      </c>
      <c r="R648" t="str">
        <f t="shared" si="64"/>
        <v>wearables</v>
      </c>
      <c r="S648" s="9">
        <f t="shared" si="61"/>
        <v>41862.852627314816</v>
      </c>
      <c r="T648" s="9">
        <f t="shared" si="62"/>
        <v>41832.852627314816</v>
      </c>
      <c r="U648" t="str" cm="1">
        <f t="array" ref="U648">_xlfn.IFS(D648&lt;1000,"Less than 1000",AND(D648&gt;=1000,D648&lt;=4999),"1000 to 4999",AND(D648&gt;=5000,D648&lt;=9999),"5000 to 9999",AND(D648&gt;=10000,D648&lt;=14999),"10000 to 14999",AND(D648&gt;=15000,D648&lt;=19999),"15000 to 19999",AND(D648&gt;=20000,D648&lt;=24999),"20000 to 24999",AND(D648&gt;=25000,D648&lt;=29999),"25000 to 29999",AND(D648&gt;=30000,D648&lt;=34999),"30000 to 34999",AND(D648&gt;=35000,D648&lt;=39999),"35000 to 39999",AND(D648&gt;=40000,D648&lt;=44999),"40000 to 44999",AND(D648&gt;=45000,D648&lt;=49999),"45000 to 49999",D648&gt;=50000,"Greater than or equal to 50000")</f>
        <v>Less than 1000</v>
      </c>
      <c r="V648" t="str" cm="1">
        <f t="array" ref="V648">_xlfn.IFS(OR(F648="canceled",F648="failed"),"unsuccessful",F648="successful","successful",F648="live","live")</f>
        <v>successful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107.05</v>
      </c>
      <c r="P649" s="5">
        <f t="shared" si="65"/>
        <v>125.94117647058823</v>
      </c>
      <c r="Q649" t="str">
        <f t="shared" si="63"/>
        <v>technology</v>
      </c>
      <c r="R649" t="str">
        <f t="shared" si="64"/>
        <v>wearables</v>
      </c>
      <c r="S649" s="9">
        <f t="shared" si="61"/>
        <v>42446.726261574076</v>
      </c>
      <c r="T649" s="9">
        <f t="shared" si="62"/>
        <v>42416.767928240741</v>
      </c>
      <c r="U649" t="str" cm="1">
        <f t="array" ref="U649">_xlfn.IFS(D649&lt;1000,"Less than 1000",AND(D649&gt;=1000,D649&lt;=4999),"1000 to 4999",AND(D649&gt;=5000,D649&lt;=9999),"5000 to 9999",AND(D649&gt;=10000,D649&lt;=14999),"10000 to 14999",AND(D649&gt;=15000,D649&lt;=19999),"15000 to 19999",AND(D649&gt;=20000,D649&lt;=24999),"20000 to 24999",AND(D649&gt;=25000,D649&lt;=29999),"25000 to 29999",AND(D649&gt;=30000,D649&lt;=34999),"30000 to 34999",AND(D649&gt;=35000,D649&lt;=39999),"35000 to 39999",AND(D649&gt;=40000,D649&lt;=44999),"40000 to 44999",AND(D649&gt;=45000,D649&lt;=49999),"45000 to 49999",D649&gt;=50000,"Greater than or equal to 50000")</f>
        <v>1000 to 4999</v>
      </c>
      <c r="V649" t="str" cm="1">
        <f t="array" ref="V649">_xlfn.IFS(OR(F649="canceled",F649="failed"),"unsuccessful",F649="successful","successful",F649="live","live")</f>
        <v>successful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126.82285714285715</v>
      </c>
      <c r="P650" s="5">
        <f t="shared" si="65"/>
        <v>1644</v>
      </c>
      <c r="Q650" t="str">
        <f t="shared" si="63"/>
        <v>technology</v>
      </c>
      <c r="R650" t="str">
        <f t="shared" si="64"/>
        <v>wearables</v>
      </c>
      <c r="S650" s="9">
        <f t="shared" si="61"/>
        <v>41926.693379629629</v>
      </c>
      <c r="T650" s="9">
        <f t="shared" si="62"/>
        <v>41891.693379629629</v>
      </c>
      <c r="U650" t="str" cm="1">
        <f t="array" ref="U650">_xlfn.IFS(D650&lt;1000,"Less than 1000",AND(D650&gt;=1000,D650&lt;=4999),"1000 to 4999",AND(D650&gt;=5000,D650&lt;=9999),"5000 to 9999",AND(D650&gt;=10000,D650&lt;=14999),"10000 to 14999",AND(D650&gt;=15000,D650&lt;=19999),"15000 to 19999",AND(D650&gt;=20000,D650&lt;=24999),"20000 to 24999",AND(D650&gt;=25000,D650&lt;=29999),"25000 to 29999",AND(D650&gt;=30000,D650&lt;=34999),"30000 to 34999",AND(D650&gt;=35000,D650&lt;=39999),"35000 to 39999",AND(D650&gt;=40000,D650&lt;=44999),"40000 to 44999",AND(D650&gt;=45000,D650&lt;=49999),"45000 to 49999",D650&gt;=50000,"Greater than or equal to 50000")</f>
        <v>35000 to 39999</v>
      </c>
      <c r="V650" t="str" cm="1">
        <f t="array" ref="V650">_xlfn.IFS(OR(F650="canceled",F650="failed"),"unsuccessful",F650="successful","successful",F650="live","live")</f>
        <v>successful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139.96</v>
      </c>
      <c r="P651" s="5">
        <f t="shared" si="65"/>
        <v>42.670731707317074</v>
      </c>
      <c r="Q651" t="str">
        <f t="shared" si="63"/>
        <v>technology</v>
      </c>
      <c r="R651" t="str">
        <f t="shared" si="64"/>
        <v>wearables</v>
      </c>
      <c r="S651" s="9">
        <f t="shared" si="61"/>
        <v>41898.912187499998</v>
      </c>
      <c r="T651" s="9">
        <f t="shared" si="62"/>
        <v>41877.912187499998</v>
      </c>
      <c r="U651" t="str" cm="1">
        <f t="array" ref="U651">_xlfn.IFS(D651&lt;1000,"Less than 1000",AND(D651&gt;=1000,D651&lt;=4999),"1000 to 4999",AND(D651&gt;=5000,D651&lt;=9999),"5000 to 9999",AND(D651&gt;=10000,D651&lt;=14999),"10000 to 14999",AND(D651&gt;=15000,D651&lt;=19999),"15000 to 19999",AND(D651&gt;=20000,D651&lt;=24999),"20000 to 24999",AND(D651&gt;=25000,D651&lt;=29999),"25000 to 29999",AND(D651&gt;=30000,D651&lt;=34999),"30000 to 34999",AND(D651&gt;=35000,D651&lt;=39999),"35000 to 39999",AND(D651&gt;=40000,D651&lt;=44999),"40000 to 44999",AND(D651&gt;=45000,D651&lt;=49999),"45000 to 49999",D651&gt;=50000,"Greater than or equal to 50000")</f>
        <v>1000 to 4999</v>
      </c>
      <c r="V651" t="str" cm="1">
        <f t="array" ref="V651">_xlfn.IFS(OR(F651="canceled",F651="failed"),"unsuccessful",F651="successful","successful",F651="live","live")</f>
        <v>successful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112.4</v>
      </c>
      <c r="P652" s="5">
        <f t="shared" si="65"/>
        <v>35.125</v>
      </c>
      <c r="Q652" t="str">
        <f t="shared" si="63"/>
        <v>technology</v>
      </c>
      <c r="R652" t="str">
        <f t="shared" si="64"/>
        <v>wearables</v>
      </c>
      <c r="S652" s="9">
        <f t="shared" si="61"/>
        <v>41992.078518518523</v>
      </c>
      <c r="T652" s="9">
        <f t="shared" si="62"/>
        <v>41932.036851851852</v>
      </c>
      <c r="U652" t="str" cm="1">
        <f t="array" ref="U652">_xlfn.IFS(D652&lt;1000,"Less than 1000",AND(D652&gt;=1000,D652&lt;=4999),"1000 to 4999",AND(D652&gt;=5000,D652&lt;=9999),"5000 to 9999",AND(D652&gt;=10000,D652&lt;=14999),"10000 to 14999",AND(D652&gt;=15000,D652&lt;=19999),"15000 to 19999",AND(D652&gt;=20000,D652&lt;=24999),"20000 to 24999",AND(D652&gt;=25000,D652&lt;=29999),"25000 to 29999",AND(D652&gt;=30000,D652&lt;=34999),"30000 to 34999",AND(D652&gt;=35000,D652&lt;=39999),"35000 to 39999",AND(D652&gt;=40000,D652&lt;=44999),"40000 to 44999",AND(D652&gt;=45000,D652&lt;=49999),"45000 to 49999",D652&gt;=50000,"Greater than or equal to 50000")</f>
        <v>1000 to 4999</v>
      </c>
      <c r="V652" t="str" cm="1">
        <f t="array" ref="V652">_xlfn.IFS(OR(F652="canceled",F652="failed"),"unsuccessful",F652="successful","successful",F652="live","live")</f>
        <v>successful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100.52799999999999</v>
      </c>
      <c r="P653" s="5">
        <f t="shared" si="65"/>
        <v>239.35238095238094</v>
      </c>
      <c r="Q653" t="str">
        <f t="shared" si="63"/>
        <v>technology</v>
      </c>
      <c r="R653" t="str">
        <f t="shared" si="64"/>
        <v>wearables</v>
      </c>
      <c r="S653" s="9">
        <f t="shared" si="61"/>
        <v>41986.017488425925</v>
      </c>
      <c r="T653" s="9">
        <f t="shared" si="62"/>
        <v>41956.017488425925</v>
      </c>
      <c r="U653" t="str" cm="1">
        <f t="array" ref="U653">_xlfn.IFS(D653&lt;1000,"Less than 1000",AND(D653&gt;=1000,D653&lt;=4999),"1000 to 4999",AND(D653&gt;=5000,D653&lt;=9999),"5000 to 9999",AND(D653&gt;=10000,D653&lt;=14999),"10000 to 14999",AND(D653&gt;=15000,D653&lt;=19999),"15000 to 19999",AND(D653&gt;=20000,D653&lt;=24999),"20000 to 24999",AND(D653&gt;=25000,D653&lt;=29999),"25000 to 29999",AND(D653&gt;=30000,D653&lt;=34999),"30000 to 34999",AND(D653&gt;=35000,D653&lt;=39999),"35000 to 39999",AND(D653&gt;=40000,D653&lt;=44999),"40000 to 44999",AND(D653&gt;=45000,D653&lt;=49999),"45000 to 49999",D653&gt;=50000,"Greater than or equal to 50000")</f>
        <v>25000 to 29999</v>
      </c>
      <c r="V653" t="str" cm="1">
        <f t="array" ref="V653">_xlfn.IFS(OR(F653="canceled",F653="failed"),"unsuccessful",F653="successful","successful",F653="live","live")</f>
        <v>successful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100.46666666666665</v>
      </c>
      <c r="P654" s="5">
        <f t="shared" si="65"/>
        <v>107.64285714285714</v>
      </c>
      <c r="Q654" t="str">
        <f t="shared" si="63"/>
        <v>technology</v>
      </c>
      <c r="R654" t="str">
        <f t="shared" si="64"/>
        <v>wearables</v>
      </c>
      <c r="S654" s="9">
        <f t="shared" si="61"/>
        <v>42705.732060185182</v>
      </c>
      <c r="T654" s="9">
        <f t="shared" si="62"/>
        <v>42675.690393518518</v>
      </c>
      <c r="U654" t="str" cm="1">
        <f t="array" ref="U654">_xlfn.IFS(D654&lt;1000,"Less than 1000",AND(D654&gt;=1000,D654&lt;=4999),"1000 to 4999",AND(D654&gt;=5000,D654&lt;=9999),"5000 to 9999",AND(D654&gt;=10000,D654&lt;=14999),"10000 to 14999",AND(D654&gt;=15000,D654&lt;=19999),"15000 to 19999",AND(D654&gt;=20000,D654&lt;=24999),"20000 to 24999",AND(D654&gt;=25000,D654&lt;=29999),"25000 to 29999",AND(D654&gt;=30000,D654&lt;=34999),"30000 to 34999",AND(D654&gt;=35000,D654&lt;=39999),"35000 to 39999",AND(D654&gt;=40000,D654&lt;=44999),"40000 to 44999",AND(D654&gt;=45000,D654&lt;=49999),"45000 to 49999",D654&gt;=50000,"Greater than or equal to 50000")</f>
        <v>1000 to 4999</v>
      </c>
      <c r="V654" t="str" cm="1">
        <f t="array" ref="V654">_xlfn.IFS(OR(F654="canceled",F654="failed"),"unsuccessful",F654="successful","successful",F654="live","live")</f>
        <v>successful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141.446</v>
      </c>
      <c r="P655" s="5">
        <f t="shared" si="65"/>
        <v>95.830623306233065</v>
      </c>
      <c r="Q655" t="str">
        <f t="shared" si="63"/>
        <v>technology</v>
      </c>
      <c r="R655" t="str">
        <f t="shared" si="64"/>
        <v>wearables</v>
      </c>
      <c r="S655" s="9">
        <f t="shared" si="61"/>
        <v>42236.618518518517</v>
      </c>
      <c r="T655" s="9">
        <f t="shared" si="62"/>
        <v>42199.618518518517</v>
      </c>
      <c r="U655" t="str" cm="1">
        <f t="array" ref="U655">_xlfn.IFS(D655&lt;1000,"Less than 1000",AND(D655&gt;=1000,D655&lt;=4999),"1000 to 4999",AND(D655&gt;=5000,D655&lt;=9999),"5000 to 9999",AND(D655&gt;=10000,D655&lt;=14999),"10000 to 14999",AND(D655&gt;=15000,D655&lt;=19999),"15000 to 19999",AND(D655&gt;=20000,D655&lt;=24999),"20000 to 24999",AND(D655&gt;=25000,D655&lt;=29999),"25000 to 29999",AND(D655&gt;=30000,D655&lt;=34999),"30000 to 34999",AND(D655&gt;=35000,D655&lt;=39999),"35000 to 39999",AND(D655&gt;=40000,D655&lt;=44999),"40000 to 44999",AND(D655&gt;=45000,D655&lt;=49999),"45000 to 49999",D655&gt;=50000,"Greater than or equal to 50000")</f>
        <v>Greater than or equal to 50000</v>
      </c>
      <c r="V655" t="str" cm="1">
        <f t="array" ref="V655">_xlfn.IFS(OR(F655="canceled",F655="failed"),"unsuccessful",F655="successful","successful",F655="live","live")</f>
        <v>successful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267.29166666666669</v>
      </c>
      <c r="P656" s="5">
        <f t="shared" si="65"/>
        <v>31.663376110562684</v>
      </c>
      <c r="Q656" t="str">
        <f t="shared" si="63"/>
        <v>technology</v>
      </c>
      <c r="R656" t="str">
        <f t="shared" si="64"/>
        <v>wearables</v>
      </c>
      <c r="S656" s="9">
        <f t="shared" si="61"/>
        <v>42193.957326388889</v>
      </c>
      <c r="T656" s="9">
        <f t="shared" si="62"/>
        <v>42163.957326388889</v>
      </c>
      <c r="U656" t="str" cm="1">
        <f t="array" ref="U656">_xlfn.IFS(D656&lt;1000,"Less than 1000",AND(D656&gt;=1000,D656&lt;=4999),"1000 to 4999",AND(D656&gt;=5000,D656&lt;=9999),"5000 to 9999",AND(D656&gt;=10000,D656&lt;=14999),"10000 to 14999",AND(D656&gt;=15000,D656&lt;=19999),"15000 to 19999",AND(D656&gt;=20000,D656&lt;=24999),"20000 to 24999",AND(D656&gt;=25000,D656&lt;=29999),"25000 to 29999",AND(D656&gt;=30000,D656&lt;=34999),"30000 to 34999",AND(D656&gt;=35000,D656&lt;=39999),"35000 to 39999",AND(D656&gt;=40000,D656&lt;=44999),"40000 to 44999",AND(D656&gt;=45000,D656&lt;=49999),"45000 to 49999",D656&gt;=50000,"Greater than or equal to 50000")</f>
        <v>10000 to 14999</v>
      </c>
      <c r="V656" t="str" cm="1">
        <f t="array" ref="V656">_xlfn.IFS(OR(F656="canceled",F656="failed"),"unsuccessful",F656="successful","successful",F656="live","live")</f>
        <v>successful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146.88749999999999</v>
      </c>
      <c r="P657" s="5">
        <f t="shared" si="65"/>
        <v>42.886861313868614</v>
      </c>
      <c r="Q657" t="str">
        <f t="shared" si="63"/>
        <v>technology</v>
      </c>
      <c r="R657" t="str">
        <f t="shared" si="64"/>
        <v>wearables</v>
      </c>
      <c r="S657" s="9">
        <f t="shared" si="61"/>
        <v>42075.915648148148</v>
      </c>
      <c r="T657" s="9">
        <f t="shared" si="62"/>
        <v>42045.957314814819</v>
      </c>
      <c r="U657" t="str" cm="1">
        <f t="array" ref="U657">_xlfn.IFS(D657&lt;1000,"Less than 1000",AND(D657&gt;=1000,D657&lt;=4999),"1000 to 4999",AND(D657&gt;=5000,D657&lt;=9999),"5000 to 9999",AND(D657&gt;=10000,D657&lt;=14999),"10000 to 14999",AND(D657&gt;=15000,D657&lt;=19999),"15000 to 19999",AND(D657&gt;=20000,D657&lt;=24999),"20000 to 24999",AND(D657&gt;=25000,D657&lt;=29999),"25000 to 29999",AND(D657&gt;=30000,D657&lt;=34999),"30000 to 34999",AND(D657&gt;=35000,D657&lt;=39999),"35000 to 39999",AND(D657&gt;=40000,D657&lt;=44999),"40000 to 44999",AND(D657&gt;=45000,D657&lt;=49999),"45000 to 49999",D657&gt;=50000,"Greater than or equal to 50000")</f>
        <v>5000 to 9999</v>
      </c>
      <c r="V657" t="str" cm="1">
        <f t="array" ref="V657">_xlfn.IFS(OR(F657="canceled",F657="failed"),"unsuccessful",F657="successful","successful",F657="live","live")</f>
        <v>successful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213.56</v>
      </c>
      <c r="P658" s="5">
        <f t="shared" si="65"/>
        <v>122.73563218390805</v>
      </c>
      <c r="Q658" t="str">
        <f t="shared" si="63"/>
        <v>technology</v>
      </c>
      <c r="R658" t="str">
        <f t="shared" si="64"/>
        <v>wearables</v>
      </c>
      <c r="S658" s="9">
        <f t="shared" si="61"/>
        <v>42477.762951388882</v>
      </c>
      <c r="T658" s="9">
        <f t="shared" si="62"/>
        <v>42417.804618055554</v>
      </c>
      <c r="U658" t="str" cm="1">
        <f t="array" ref="U658">_xlfn.IFS(D658&lt;1000,"Less than 1000",AND(D658&gt;=1000,D658&lt;=4999),"1000 to 4999",AND(D658&gt;=5000,D658&lt;=9999),"5000 to 9999",AND(D658&gt;=10000,D658&lt;=14999),"10000 to 14999",AND(D658&gt;=15000,D658&lt;=19999),"15000 to 19999",AND(D658&gt;=20000,D658&lt;=24999),"20000 to 24999",AND(D658&gt;=25000,D658&lt;=29999),"25000 to 29999",AND(D658&gt;=30000,D658&lt;=34999),"30000 to 34999",AND(D658&gt;=35000,D658&lt;=39999),"35000 to 39999",AND(D658&gt;=40000,D658&lt;=44999),"40000 to 44999",AND(D658&gt;=45000,D658&lt;=49999),"45000 to 49999",D658&gt;=50000,"Greater than or equal to 50000")</f>
        <v>5000 to 9999</v>
      </c>
      <c r="V658" t="str" cm="1">
        <f t="array" ref="V658">_xlfn.IFS(OR(F658="canceled",F658="failed"),"unsuccessful",F658="successful","successful",F658="live","live")</f>
        <v>successful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125.69999999999999</v>
      </c>
      <c r="P659" s="5">
        <f t="shared" si="65"/>
        <v>190.45454545454547</v>
      </c>
      <c r="Q659" t="str">
        <f t="shared" si="63"/>
        <v>technology</v>
      </c>
      <c r="R659" t="str">
        <f t="shared" si="64"/>
        <v>wearables</v>
      </c>
      <c r="S659" s="9">
        <f t="shared" si="61"/>
        <v>42361.84574074074</v>
      </c>
      <c r="T659" s="9">
        <f t="shared" si="62"/>
        <v>42331.84574074074</v>
      </c>
      <c r="U659" t="str" cm="1">
        <f t="array" ref="U659">_xlfn.IFS(D659&lt;1000,"Less than 1000",AND(D659&gt;=1000,D659&lt;=4999),"1000 to 4999",AND(D659&gt;=5000,D659&lt;=9999),"5000 to 9999",AND(D659&gt;=10000,D659&lt;=14999),"10000 to 14999",AND(D659&gt;=15000,D659&lt;=19999),"15000 to 19999",AND(D659&gt;=20000,D659&lt;=24999),"20000 to 24999",AND(D659&gt;=25000,D659&lt;=29999),"25000 to 29999",AND(D659&gt;=30000,D659&lt;=34999),"30000 to 34999",AND(D659&gt;=35000,D659&lt;=39999),"35000 to 39999",AND(D659&gt;=40000,D659&lt;=44999),"40000 to 44999",AND(D659&gt;=45000,D659&lt;=49999),"45000 to 49999",D659&gt;=50000,"Greater than or equal to 50000")</f>
        <v>15000 to 19999</v>
      </c>
      <c r="V659" t="str" cm="1">
        <f t="array" ref="V659">_xlfn.IFS(OR(F659="canceled",F659="failed"),"unsuccessful",F659="successful","successful",F659="live","live")</f>
        <v>successful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104.46206037108834</v>
      </c>
      <c r="P660" s="5">
        <f t="shared" si="65"/>
        <v>109.33695652173913</v>
      </c>
      <c r="Q660" t="str">
        <f t="shared" si="63"/>
        <v>technology</v>
      </c>
      <c r="R660" t="str">
        <f t="shared" si="64"/>
        <v>wearables</v>
      </c>
      <c r="S660" s="9">
        <f t="shared" si="61"/>
        <v>42211.75</v>
      </c>
      <c r="T660" s="9">
        <f t="shared" si="62"/>
        <v>42179.160752314812</v>
      </c>
      <c r="U660" t="str" cm="1">
        <f t="array" ref="U660">_xlfn.IFS(D660&lt;1000,"Less than 1000",AND(D660&gt;=1000,D660&lt;=4999),"1000 to 4999",AND(D660&gt;=5000,D660&lt;=9999),"5000 to 9999",AND(D660&gt;=10000,D660&lt;=14999),"10000 to 14999",AND(D660&gt;=15000,D660&lt;=19999),"15000 to 19999",AND(D660&gt;=20000,D660&lt;=24999),"20000 to 24999",AND(D660&gt;=25000,D660&lt;=29999),"25000 to 29999",AND(D660&gt;=30000,D660&lt;=34999),"30000 to 34999",AND(D660&gt;=35000,D660&lt;=39999),"35000 to 39999",AND(D660&gt;=40000,D660&lt;=44999),"40000 to 44999",AND(D660&gt;=45000,D660&lt;=49999),"45000 to 49999",D660&gt;=50000,"Greater than or equal to 50000")</f>
        <v>25000 to 29999</v>
      </c>
      <c r="V660" t="str" cm="1">
        <f t="array" ref="V660">_xlfn.IFS(OR(F660="canceled",F660="failed"),"unsuccessful",F660="successful","successful",F660="live","live")</f>
        <v>successful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100.56666666666668</v>
      </c>
      <c r="P661" s="5">
        <f t="shared" si="65"/>
        <v>143.66666666666666</v>
      </c>
      <c r="Q661" t="str">
        <f t="shared" si="63"/>
        <v>technology</v>
      </c>
      <c r="R661" t="str">
        <f t="shared" si="64"/>
        <v>wearables</v>
      </c>
      <c r="S661" s="9">
        <f t="shared" si="61"/>
        <v>42239.593692129631</v>
      </c>
      <c r="T661" s="9">
        <f t="shared" si="62"/>
        <v>42209.593692129631</v>
      </c>
      <c r="U661" t="str" cm="1">
        <f t="array" ref="U661">_xlfn.IFS(D661&lt;1000,"Less than 1000",AND(D661&gt;=1000,D661&lt;=4999),"1000 to 4999",AND(D661&gt;=5000,D661&lt;=9999),"5000 to 9999",AND(D661&gt;=10000,D661&lt;=14999),"10000 to 14999",AND(D661&gt;=15000,D661&lt;=19999),"15000 to 19999",AND(D661&gt;=20000,D661&lt;=24999),"20000 to 24999",AND(D661&gt;=25000,D661&lt;=29999),"25000 to 29999",AND(D661&gt;=30000,D661&lt;=34999),"30000 to 34999",AND(D661&gt;=35000,D661&lt;=39999),"35000 to 39999",AND(D661&gt;=40000,D661&lt;=44999),"40000 to 44999",AND(D661&gt;=45000,D661&lt;=49999),"45000 to 49999",D661&gt;=50000,"Greater than or equal to 50000")</f>
        <v>1000 to 4999</v>
      </c>
      <c r="V661" t="str" cm="1">
        <f t="array" ref="V661">_xlfn.IFS(OR(F661="canceled",F661="failed"),"unsuccessful",F661="successful","successful",F661="live","live")</f>
        <v>successful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3.0579999999999998</v>
      </c>
      <c r="P662" s="5">
        <f t="shared" si="65"/>
        <v>84.944444444444443</v>
      </c>
      <c r="Q662" t="str">
        <f t="shared" si="63"/>
        <v>technology</v>
      </c>
      <c r="R662" t="str">
        <f t="shared" si="64"/>
        <v>wearables</v>
      </c>
      <c r="S662" s="9">
        <f t="shared" si="61"/>
        <v>41952.783321759263</v>
      </c>
      <c r="T662" s="9">
        <f t="shared" si="62"/>
        <v>41922.741655092592</v>
      </c>
      <c r="U662" t="str" cm="1">
        <f t="array" ref="U662">_xlfn.IFS(D662&lt;1000,"Less than 1000",AND(D662&gt;=1000,D662&lt;=4999),"1000 to 4999",AND(D662&gt;=5000,D662&lt;=9999),"5000 to 9999",AND(D662&gt;=10000,D662&lt;=14999),"10000 to 14999",AND(D662&gt;=15000,D662&lt;=19999),"15000 to 19999",AND(D662&gt;=20000,D662&lt;=24999),"20000 to 24999",AND(D662&gt;=25000,D662&lt;=29999),"25000 to 29999",AND(D662&gt;=30000,D662&lt;=34999),"30000 to 34999",AND(D662&gt;=35000,D662&lt;=39999),"35000 to 39999",AND(D662&gt;=40000,D662&lt;=44999),"40000 to 44999",AND(D662&gt;=45000,D662&lt;=49999),"45000 to 49999",D662&gt;=50000,"Greater than or equal to 50000")</f>
        <v>Greater than or equal to 50000</v>
      </c>
      <c r="V662" t="str" cm="1">
        <f t="array" ref="V662">_xlfn.IFS(OR(F662="canceled",F662="failed"),"unsuccessful",F662="successful","successful",F662="live","live")</f>
        <v>unsuccessful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0.95</v>
      </c>
      <c r="P663" s="5">
        <f t="shared" si="65"/>
        <v>10.555555555555555</v>
      </c>
      <c r="Q663" t="str">
        <f t="shared" si="63"/>
        <v>technology</v>
      </c>
      <c r="R663" t="str">
        <f t="shared" si="64"/>
        <v>wearables</v>
      </c>
      <c r="S663" s="9">
        <f t="shared" si="61"/>
        <v>42666.645358796297</v>
      </c>
      <c r="T663" s="9">
        <f t="shared" si="62"/>
        <v>42636.645358796297</v>
      </c>
      <c r="U663" t="str" cm="1">
        <f t="array" ref="U663">_xlfn.IFS(D663&lt;1000,"Less than 1000",AND(D663&gt;=1000,D663&lt;=4999),"1000 to 4999",AND(D663&gt;=5000,D663&lt;=9999),"5000 to 9999",AND(D663&gt;=10000,D663&lt;=14999),"10000 to 14999",AND(D663&gt;=15000,D663&lt;=19999),"15000 to 19999",AND(D663&gt;=20000,D663&lt;=24999),"20000 to 24999",AND(D663&gt;=25000,D663&lt;=29999),"25000 to 29999",AND(D663&gt;=30000,D663&lt;=34999),"30000 to 34999",AND(D663&gt;=35000,D663&lt;=39999),"35000 to 39999",AND(D663&gt;=40000,D663&lt;=44999),"40000 to 44999",AND(D663&gt;=45000,D663&lt;=49999),"45000 to 49999",D663&gt;=50000,"Greater than or equal to 50000")</f>
        <v>10000 to 14999</v>
      </c>
      <c r="V663" t="str" cm="1">
        <f t="array" ref="V663">_xlfn.IFS(OR(F663="canceled",F663="failed"),"unsuccessful",F663="successful","successful",F663="live","live")</f>
        <v>unsuccessful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0.4</v>
      </c>
      <c r="P664" s="5">
        <f t="shared" si="65"/>
        <v>39</v>
      </c>
      <c r="Q664" t="str">
        <f t="shared" si="63"/>
        <v>technology</v>
      </c>
      <c r="R664" t="str">
        <f t="shared" si="64"/>
        <v>wearables</v>
      </c>
      <c r="S664" s="9">
        <f t="shared" si="61"/>
        <v>42020.438043981485</v>
      </c>
      <c r="T664" s="9">
        <f t="shared" si="62"/>
        <v>41990.438043981485</v>
      </c>
      <c r="U664" t="str" cm="1">
        <f t="array" ref="U664">_xlfn.IFS(D664&lt;1000,"Less than 1000",AND(D664&gt;=1000,D664&lt;=4999),"1000 to 4999",AND(D664&gt;=5000,D664&lt;=9999),"5000 to 9999",AND(D664&gt;=10000,D664&lt;=14999),"10000 to 14999",AND(D664&gt;=15000,D664&lt;=19999),"15000 to 19999",AND(D664&gt;=20000,D664&lt;=24999),"20000 to 24999",AND(D664&gt;=25000,D664&lt;=29999),"25000 to 29999",AND(D664&gt;=30000,D664&lt;=34999),"30000 to 34999",AND(D664&gt;=35000,D664&lt;=39999),"35000 to 39999",AND(D664&gt;=40000,D664&lt;=44999),"40000 to 44999",AND(D664&gt;=45000,D664&lt;=49999),"45000 to 49999",D664&gt;=50000,"Greater than or equal to 50000")</f>
        <v>35000 to 39999</v>
      </c>
      <c r="V664" t="str" cm="1">
        <f t="array" ref="V664">_xlfn.IFS(OR(F664="canceled",F664="failed"),"unsuccessful",F664="successful","successful",F664="live","live")</f>
        <v>unsuccessful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0.35000000000000003</v>
      </c>
      <c r="P665" s="5">
        <f t="shared" si="65"/>
        <v>100</v>
      </c>
      <c r="Q665" t="str">
        <f t="shared" si="63"/>
        <v>technology</v>
      </c>
      <c r="R665" t="str">
        <f t="shared" si="64"/>
        <v>wearables</v>
      </c>
      <c r="S665" s="9">
        <f t="shared" si="61"/>
        <v>42203.843240740738</v>
      </c>
      <c r="T665" s="9">
        <f t="shared" si="62"/>
        <v>42173.843240740738</v>
      </c>
      <c r="U665" t="str" cm="1">
        <f t="array" ref="U665">_xlfn.IFS(D665&lt;1000,"Less than 1000",AND(D665&gt;=1000,D665&lt;=4999),"1000 to 4999",AND(D665&gt;=5000,D665&lt;=9999),"5000 to 9999",AND(D665&gt;=10000,D665&lt;=14999),"10000 to 14999",AND(D665&gt;=15000,D665&lt;=19999),"15000 to 19999",AND(D665&gt;=20000,D665&lt;=24999),"20000 to 24999",AND(D665&gt;=25000,D665&lt;=29999),"25000 to 29999",AND(D665&gt;=30000,D665&lt;=34999),"30000 to 34999",AND(D665&gt;=35000,D665&lt;=39999),"35000 to 39999",AND(D665&gt;=40000,D665&lt;=44999),"40000 to 44999",AND(D665&gt;=45000,D665&lt;=49999),"45000 to 49999",D665&gt;=50000,"Greater than or equal to 50000")</f>
        <v>Greater than or equal to 50000</v>
      </c>
      <c r="V665" t="str" cm="1">
        <f t="array" ref="V665">_xlfn.IFS(OR(F665="canceled",F665="failed"),"unsuccessful",F665="successful","successful",F665="live","live")</f>
        <v>unsuccessful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7.5333333333333332</v>
      </c>
      <c r="P666" s="5">
        <f t="shared" si="65"/>
        <v>31.172413793103448</v>
      </c>
      <c r="Q666" t="str">
        <f t="shared" si="63"/>
        <v>technology</v>
      </c>
      <c r="R666" t="str">
        <f t="shared" si="64"/>
        <v>wearables</v>
      </c>
      <c r="S666" s="9">
        <f t="shared" si="61"/>
        <v>42107.666377314818</v>
      </c>
      <c r="T666" s="9">
        <f t="shared" si="62"/>
        <v>42077.666377314818</v>
      </c>
      <c r="U666" t="str" cm="1">
        <f t="array" ref="U666">_xlfn.IFS(D666&lt;1000,"Less than 1000",AND(D666&gt;=1000,D666&lt;=4999),"1000 to 4999",AND(D666&gt;=5000,D666&lt;=9999),"5000 to 9999",AND(D666&gt;=10000,D666&lt;=14999),"10000 to 14999",AND(D666&gt;=15000,D666&lt;=19999),"15000 to 19999",AND(D666&gt;=20000,D666&lt;=24999),"20000 to 24999",AND(D666&gt;=25000,D666&lt;=29999),"25000 to 29999",AND(D666&gt;=30000,D666&lt;=34999),"30000 to 34999",AND(D666&gt;=35000,D666&lt;=39999),"35000 to 39999",AND(D666&gt;=40000,D666&lt;=44999),"40000 to 44999",AND(D666&gt;=45000,D666&lt;=49999),"45000 to 49999",D666&gt;=50000,"Greater than or equal to 50000")</f>
        <v>10000 to 14999</v>
      </c>
      <c r="V666" t="str" cm="1">
        <f t="array" ref="V666">_xlfn.IFS(OR(F666="canceled",F666="failed"),"unsuccessful",F666="successful","successful",F666="live","live")</f>
        <v>unsuccessful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18.64</v>
      </c>
      <c r="P667" s="5">
        <f t="shared" si="65"/>
        <v>155.33333333333334</v>
      </c>
      <c r="Q667" t="str">
        <f t="shared" si="63"/>
        <v>technology</v>
      </c>
      <c r="R667" t="str">
        <f t="shared" si="64"/>
        <v>wearables</v>
      </c>
      <c r="S667" s="9">
        <f t="shared" si="61"/>
        <v>42748.711354166662</v>
      </c>
      <c r="T667" s="9">
        <f t="shared" si="62"/>
        <v>42688.711354166662</v>
      </c>
      <c r="U667" t="str" cm="1">
        <f t="array" ref="U667">_xlfn.IFS(D667&lt;1000,"Less than 1000",AND(D667&gt;=1000,D667&lt;=4999),"1000 to 4999",AND(D667&gt;=5000,D667&lt;=9999),"5000 to 9999",AND(D667&gt;=10000,D667&lt;=14999),"10000 to 14999",AND(D667&gt;=15000,D667&lt;=19999),"15000 to 19999",AND(D667&gt;=20000,D667&lt;=24999),"20000 to 24999",AND(D667&gt;=25000,D667&lt;=29999),"25000 to 29999",AND(D667&gt;=30000,D667&lt;=34999),"30000 to 34999",AND(D667&gt;=35000,D667&lt;=39999),"35000 to 39999",AND(D667&gt;=40000,D667&lt;=44999),"40000 to 44999",AND(D667&gt;=45000,D667&lt;=49999),"45000 to 49999",D667&gt;=50000,"Greater than or equal to 50000")</f>
        <v>10000 to 14999</v>
      </c>
      <c r="V667" t="str" cm="1">
        <f t="array" ref="V667">_xlfn.IFS(OR(F667="canceled",F667="failed"),"unsuccessful",F667="successful","successful",F667="live","live")</f>
        <v>unsuccessful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4.0000000000000001E-3</v>
      </c>
      <c r="P668" s="5">
        <f t="shared" si="65"/>
        <v>2</v>
      </c>
      <c r="Q668" t="str">
        <f t="shared" si="63"/>
        <v>technology</v>
      </c>
      <c r="R668" t="str">
        <f t="shared" si="64"/>
        <v>wearables</v>
      </c>
      <c r="S668" s="9">
        <f t="shared" si="61"/>
        <v>41868.832152777781</v>
      </c>
      <c r="T668" s="9">
        <f t="shared" si="62"/>
        <v>41838.832152777781</v>
      </c>
      <c r="U668" t="str" cm="1">
        <f t="array" ref="U668">_xlfn.IFS(D668&lt;1000,"Less than 1000",AND(D668&gt;=1000,D668&lt;=4999),"1000 to 4999",AND(D668&gt;=5000,D668&lt;=9999),"5000 to 9999",AND(D668&gt;=10000,D668&lt;=14999),"10000 to 14999",AND(D668&gt;=15000,D668&lt;=19999),"15000 to 19999",AND(D668&gt;=20000,D668&lt;=24999),"20000 to 24999",AND(D668&gt;=25000,D668&lt;=29999),"25000 to 29999",AND(D668&gt;=30000,D668&lt;=34999),"30000 to 34999",AND(D668&gt;=35000,D668&lt;=39999),"35000 to 39999",AND(D668&gt;=40000,D668&lt;=44999),"40000 to 44999",AND(D668&gt;=45000,D668&lt;=49999),"45000 to 49999",D668&gt;=50000,"Greater than or equal to 50000")</f>
        <v>Greater than or equal to 50000</v>
      </c>
      <c r="V668" t="str" cm="1">
        <f t="array" ref="V668">_xlfn.IFS(OR(F668="canceled",F668="failed"),"unsuccessful",F668="successful","successful",F668="live","live")</f>
        <v>unsuccessful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10.02</v>
      </c>
      <c r="P669" s="5">
        <f t="shared" si="65"/>
        <v>178.92857142857142</v>
      </c>
      <c r="Q669" t="str">
        <f t="shared" si="63"/>
        <v>technology</v>
      </c>
      <c r="R669" t="str">
        <f t="shared" si="64"/>
        <v>wearables</v>
      </c>
      <c r="S669" s="9">
        <f t="shared" si="61"/>
        <v>42672.373414351852</v>
      </c>
      <c r="T669" s="9">
        <f t="shared" si="62"/>
        <v>42632.373414351852</v>
      </c>
      <c r="U669" t="str" cm="1">
        <f t="array" ref="U669">_xlfn.IFS(D669&lt;1000,"Less than 1000",AND(D669&gt;=1000,D669&lt;=4999),"1000 to 4999",AND(D669&gt;=5000,D669&lt;=9999),"5000 to 9999",AND(D669&gt;=10000,D669&lt;=14999),"10000 to 14999",AND(D669&gt;=15000,D669&lt;=19999),"15000 to 19999",AND(D669&gt;=20000,D669&lt;=24999),"20000 to 24999",AND(D669&gt;=25000,D669&lt;=29999),"25000 to 29999",AND(D669&gt;=30000,D669&lt;=34999),"30000 to 34999",AND(D669&gt;=35000,D669&lt;=39999),"35000 to 39999",AND(D669&gt;=40000,D669&lt;=44999),"40000 to 44999",AND(D669&gt;=45000,D669&lt;=49999),"45000 to 49999",D669&gt;=50000,"Greater than or equal to 50000")</f>
        <v>Greater than or equal to 50000</v>
      </c>
      <c r="V669" t="str" cm="1">
        <f t="array" ref="V669">_xlfn.IFS(OR(F669="canceled",F669="failed"),"unsuccessful",F669="successful","successful",F669="live","live")</f>
        <v>unsuccessful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4.5600000000000005</v>
      </c>
      <c r="P670" s="5">
        <f t="shared" si="65"/>
        <v>27.36</v>
      </c>
      <c r="Q670" t="str">
        <f t="shared" si="63"/>
        <v>technology</v>
      </c>
      <c r="R670" t="str">
        <f t="shared" si="64"/>
        <v>wearables</v>
      </c>
      <c r="S670" s="9">
        <f t="shared" si="61"/>
        <v>42135.831273148149</v>
      </c>
      <c r="T670" s="9">
        <f t="shared" si="62"/>
        <v>42090.831273148149</v>
      </c>
      <c r="U670" t="str" cm="1">
        <f t="array" ref="U670">_xlfn.IFS(D670&lt;1000,"Less than 1000",AND(D670&gt;=1000,D670&lt;=4999),"1000 to 4999",AND(D670&gt;=5000,D670&lt;=9999),"5000 to 9999",AND(D670&gt;=10000,D670&lt;=14999),"10000 to 14999",AND(D670&gt;=15000,D670&lt;=19999),"15000 to 19999",AND(D670&gt;=20000,D670&lt;=24999),"20000 to 24999",AND(D670&gt;=25000,D670&lt;=29999),"25000 to 29999",AND(D670&gt;=30000,D670&lt;=34999),"30000 to 34999",AND(D670&gt;=35000,D670&lt;=39999),"35000 to 39999",AND(D670&gt;=40000,D670&lt;=44999),"40000 to 44999",AND(D670&gt;=45000,D670&lt;=49999),"45000 to 49999",D670&gt;=50000,"Greater than or equal to 50000")</f>
        <v>15000 to 19999</v>
      </c>
      <c r="V670" t="str" cm="1">
        <f t="array" ref="V670">_xlfn.IFS(OR(F670="canceled",F670="failed"),"unsuccessful",F670="successful","successful",F670="live","live")</f>
        <v>unsuccessful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21.5075</v>
      </c>
      <c r="P671" s="5">
        <f t="shared" si="65"/>
        <v>1536.25</v>
      </c>
      <c r="Q671" t="str">
        <f t="shared" si="63"/>
        <v>technology</v>
      </c>
      <c r="R671" t="str">
        <f t="shared" si="64"/>
        <v>wearables</v>
      </c>
      <c r="S671" s="9">
        <f t="shared" si="61"/>
        <v>42557.625671296293</v>
      </c>
      <c r="T671" s="9">
        <f t="shared" si="62"/>
        <v>42527.625671296293</v>
      </c>
      <c r="U671" t="str" cm="1">
        <f t="array" ref="U671">_xlfn.IFS(D671&lt;1000,"Less than 1000",AND(D671&gt;=1000,D671&lt;=4999),"1000 to 4999",AND(D671&gt;=5000,D671&lt;=9999),"5000 to 9999",AND(D671&gt;=10000,D671&lt;=14999),"10000 to 14999",AND(D671&gt;=15000,D671&lt;=19999),"15000 to 19999",AND(D671&gt;=20000,D671&lt;=24999),"20000 to 24999",AND(D671&gt;=25000,D671&lt;=29999),"25000 to 29999",AND(D671&gt;=30000,D671&lt;=34999),"30000 to 34999",AND(D671&gt;=35000,D671&lt;=39999),"35000 to 39999",AND(D671&gt;=40000,D671&lt;=44999),"40000 to 44999",AND(D671&gt;=45000,D671&lt;=49999),"45000 to 49999",D671&gt;=50000,"Greater than or equal to 50000")</f>
        <v>Greater than or equal to 50000</v>
      </c>
      <c r="V671" t="str" cm="1">
        <f t="array" ref="V671">_xlfn.IFS(OR(F671="canceled",F671="failed"),"unsuccessful",F671="successful","successful",F671="live","live")</f>
        <v>unsuccessful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29.276666666666667</v>
      </c>
      <c r="P672" s="5">
        <f t="shared" si="65"/>
        <v>84.99677419354839</v>
      </c>
      <c r="Q672" t="str">
        <f t="shared" si="63"/>
        <v>technology</v>
      </c>
      <c r="R672" t="str">
        <f t="shared" si="64"/>
        <v>wearables</v>
      </c>
      <c r="S672" s="9">
        <f t="shared" si="61"/>
        <v>42540.340277777781</v>
      </c>
      <c r="T672" s="9">
        <f t="shared" si="62"/>
        <v>42506.709722222222</v>
      </c>
      <c r="U672" t="str" cm="1">
        <f t="array" ref="U672">_xlfn.IFS(D672&lt;1000,"Less than 1000",AND(D672&gt;=1000,D672&lt;=4999),"1000 to 4999",AND(D672&gt;=5000,D672&lt;=9999),"5000 to 9999",AND(D672&gt;=10000,D672&lt;=14999),"10000 to 14999",AND(D672&gt;=15000,D672&lt;=19999),"15000 to 19999",AND(D672&gt;=20000,D672&lt;=24999),"20000 to 24999",AND(D672&gt;=25000,D672&lt;=29999),"25000 to 29999",AND(D672&gt;=30000,D672&lt;=34999),"30000 to 34999",AND(D672&gt;=35000,D672&lt;=39999),"35000 to 39999",AND(D672&gt;=40000,D672&lt;=44999),"40000 to 44999",AND(D672&gt;=45000,D672&lt;=49999),"45000 to 49999",D672&gt;=50000,"Greater than or equal to 50000")</f>
        <v>Greater than or equal to 50000</v>
      </c>
      <c r="V672" t="str" cm="1">
        <f t="array" ref="V672">_xlfn.IFS(OR(F672="canceled",F672="failed"),"unsuccessful",F672="successful","successful",F672="live","live")</f>
        <v>unsuccessful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39.426666666666662</v>
      </c>
      <c r="P673" s="5">
        <f t="shared" si="65"/>
        <v>788.5333333333333</v>
      </c>
      <c r="Q673" t="str">
        <f t="shared" si="63"/>
        <v>technology</v>
      </c>
      <c r="R673" t="str">
        <f t="shared" si="64"/>
        <v>wearables</v>
      </c>
      <c r="S673" s="9">
        <f t="shared" si="61"/>
        <v>42018.166666666672</v>
      </c>
      <c r="T673" s="9">
        <f t="shared" si="62"/>
        <v>41984.692731481482</v>
      </c>
      <c r="U673" t="str" cm="1">
        <f t="array" ref="U673">_xlfn.IFS(D673&lt;1000,"Less than 1000",AND(D673&gt;=1000,D673&lt;=4999),"1000 to 4999",AND(D673&gt;=5000,D673&lt;=9999),"5000 to 9999",AND(D673&gt;=10000,D673&lt;=14999),"10000 to 14999",AND(D673&gt;=15000,D673&lt;=19999),"15000 to 19999",AND(D673&gt;=20000,D673&lt;=24999),"20000 to 24999",AND(D673&gt;=25000,D673&lt;=29999),"25000 to 29999",AND(D673&gt;=30000,D673&lt;=34999),"30000 to 34999",AND(D673&gt;=35000,D673&lt;=39999),"35000 to 39999",AND(D673&gt;=40000,D673&lt;=44999),"40000 to 44999",AND(D673&gt;=45000,D673&lt;=49999),"45000 to 49999",D673&gt;=50000,"Greater than or equal to 50000")</f>
        <v>30000 to 34999</v>
      </c>
      <c r="V673" t="str" cm="1">
        <f t="array" ref="V673">_xlfn.IFS(OR(F673="canceled",F673="failed"),"unsuccessful",F673="successful","successful",F673="live","live")</f>
        <v>unsuccessful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21.628</v>
      </c>
      <c r="P674" s="5">
        <f t="shared" si="65"/>
        <v>50.29767441860465</v>
      </c>
      <c r="Q674" t="str">
        <f t="shared" si="63"/>
        <v>technology</v>
      </c>
      <c r="R674" t="str">
        <f t="shared" si="64"/>
        <v>wearables</v>
      </c>
      <c r="S674" s="9">
        <f t="shared" si="61"/>
        <v>42005.207638888889</v>
      </c>
      <c r="T674" s="9">
        <f t="shared" si="62"/>
        <v>41974.219490740739</v>
      </c>
      <c r="U674" t="str" cm="1">
        <f t="array" ref="U674">_xlfn.IFS(D674&lt;1000,"Less than 1000",AND(D674&gt;=1000,D674&lt;=4999),"1000 to 4999",AND(D674&gt;=5000,D674&lt;=9999),"5000 to 9999",AND(D674&gt;=10000,D674&lt;=14999),"10000 to 14999",AND(D674&gt;=15000,D674&lt;=19999),"15000 to 19999",AND(D674&gt;=20000,D674&lt;=24999),"20000 to 24999",AND(D674&gt;=25000,D674&lt;=29999),"25000 to 29999",AND(D674&gt;=30000,D674&lt;=34999),"30000 to 34999",AND(D674&gt;=35000,D674&lt;=39999),"35000 to 39999",AND(D674&gt;=40000,D674&lt;=44999),"40000 to 44999",AND(D674&gt;=45000,D674&lt;=49999),"45000 to 49999",D674&gt;=50000,"Greater than or equal to 50000")</f>
        <v>Greater than or equal to 50000</v>
      </c>
      <c r="V674" t="str" cm="1">
        <f t="array" ref="V674">_xlfn.IFS(OR(F674="canceled",F674="failed"),"unsuccessful",F674="successful","successful",F674="live","live")</f>
        <v>unsuccessful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0.20500000000000002</v>
      </c>
      <c r="P675" s="5">
        <f t="shared" si="65"/>
        <v>68.333333333333329</v>
      </c>
      <c r="Q675" t="str">
        <f t="shared" si="63"/>
        <v>technology</v>
      </c>
      <c r="R675" t="str">
        <f t="shared" si="64"/>
        <v>wearables</v>
      </c>
      <c r="S675" s="9">
        <f t="shared" si="61"/>
        <v>41883.840474537035</v>
      </c>
      <c r="T675" s="9">
        <f t="shared" si="62"/>
        <v>41838.840474537035</v>
      </c>
      <c r="U675" t="str" cm="1">
        <f t="array" ref="U675">_xlfn.IFS(D675&lt;1000,"Less than 1000",AND(D675&gt;=1000,D675&lt;=4999),"1000 to 4999",AND(D675&gt;=5000,D675&lt;=9999),"5000 to 9999",AND(D675&gt;=10000,D675&lt;=14999),"10000 to 14999",AND(D675&gt;=15000,D675&lt;=19999),"15000 to 19999",AND(D675&gt;=20000,D675&lt;=24999),"20000 to 24999",AND(D675&gt;=25000,D675&lt;=29999),"25000 to 29999",AND(D675&gt;=30000,D675&lt;=34999),"30000 to 34999",AND(D675&gt;=35000,D675&lt;=39999),"35000 to 39999",AND(D675&gt;=40000,D675&lt;=44999),"40000 to 44999",AND(D675&gt;=45000,D675&lt;=49999),"45000 to 49999",D675&gt;=50000,"Greater than or equal to 50000")</f>
        <v>Greater than or equal to 50000</v>
      </c>
      <c r="V675" t="str" cm="1">
        <f t="array" ref="V675">_xlfn.IFS(OR(F675="canceled",F675="failed"),"unsuccessful",F675="successful","successful",F675="live","live")</f>
        <v>unsuccessful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0.03</v>
      </c>
      <c r="P676" s="5">
        <f t="shared" si="65"/>
        <v>7.5</v>
      </c>
      <c r="Q676" t="str">
        <f t="shared" si="63"/>
        <v>technology</v>
      </c>
      <c r="R676" t="str">
        <f t="shared" si="64"/>
        <v>wearables</v>
      </c>
      <c r="S676" s="9">
        <f t="shared" si="61"/>
        <v>41863.116053240738</v>
      </c>
      <c r="T676" s="9">
        <f t="shared" si="62"/>
        <v>41803.116053240738</v>
      </c>
      <c r="U676" t="str" cm="1">
        <f t="array" ref="U676">_xlfn.IFS(D676&lt;1000,"Less than 1000",AND(D676&gt;=1000,D676&lt;=4999),"1000 to 4999",AND(D676&gt;=5000,D676&lt;=9999),"5000 to 9999",AND(D676&gt;=10000,D676&lt;=14999),"10000 to 14999",AND(D676&gt;=15000,D676&lt;=19999),"15000 to 19999",AND(D676&gt;=20000,D676&lt;=24999),"20000 to 24999",AND(D676&gt;=25000,D676&lt;=29999),"25000 to 29999",AND(D676&gt;=30000,D676&lt;=34999),"30000 to 34999",AND(D676&gt;=35000,D676&lt;=39999),"35000 to 39999",AND(D676&gt;=40000,D676&lt;=44999),"40000 to 44999",AND(D676&gt;=45000,D676&lt;=49999),"45000 to 49999",D676&gt;=50000,"Greater than or equal to 50000")</f>
        <v>Greater than or equal to 50000</v>
      </c>
      <c r="V676" t="str" cm="1">
        <f t="array" ref="V676">_xlfn.IFS(OR(F676="canceled",F676="failed"),"unsuccessful",F676="successful","successful",F676="live","live")</f>
        <v>unsuccessful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14.85</v>
      </c>
      <c r="P677" s="5">
        <f t="shared" si="65"/>
        <v>34.269230769230766</v>
      </c>
      <c r="Q677" t="str">
        <f t="shared" si="63"/>
        <v>technology</v>
      </c>
      <c r="R677" t="str">
        <f t="shared" si="64"/>
        <v>wearables</v>
      </c>
      <c r="S677" s="9">
        <f t="shared" si="61"/>
        <v>42005.290972222225</v>
      </c>
      <c r="T677" s="9">
        <f t="shared" si="62"/>
        <v>41975.930601851855</v>
      </c>
      <c r="U677" t="str" cm="1">
        <f t="array" ref="U677">_xlfn.IFS(D677&lt;1000,"Less than 1000",AND(D677&gt;=1000,D677&lt;=4999),"1000 to 4999",AND(D677&gt;=5000,D677&lt;=9999),"5000 to 9999",AND(D677&gt;=10000,D677&lt;=14999),"10000 to 14999",AND(D677&gt;=15000,D677&lt;=19999),"15000 to 19999",AND(D677&gt;=20000,D677&lt;=24999),"20000 to 24999",AND(D677&gt;=25000,D677&lt;=29999),"25000 to 29999",AND(D677&gt;=30000,D677&lt;=34999),"30000 to 34999",AND(D677&gt;=35000,D677&lt;=39999),"35000 to 39999",AND(D677&gt;=40000,D677&lt;=44999),"40000 to 44999",AND(D677&gt;=45000,D677&lt;=49999),"45000 to 49999",D677&gt;=50000,"Greater than or equal to 50000")</f>
        <v>5000 to 9999</v>
      </c>
      <c r="V677" t="str" cm="1">
        <f t="array" ref="V677">_xlfn.IFS(OR(F677="canceled",F677="failed"),"unsuccessful",F677="successful","successful",F677="live","live")</f>
        <v>unsuccessful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</v>
      </c>
      <c r="P678" s="5">
        <f t="shared" si="65"/>
        <v>61.291666666666664</v>
      </c>
      <c r="Q678" t="str">
        <f t="shared" si="63"/>
        <v>technology</v>
      </c>
      <c r="R678" t="str">
        <f t="shared" si="64"/>
        <v>wearables</v>
      </c>
      <c r="S678" s="9">
        <f t="shared" si="61"/>
        <v>42042.768298611118</v>
      </c>
      <c r="T678" s="9">
        <f t="shared" si="62"/>
        <v>42012.768298611118</v>
      </c>
      <c r="U678" t="str" cm="1">
        <f t="array" ref="U678">_xlfn.IFS(D678&lt;1000,"Less than 1000",AND(D678&gt;=1000,D678&lt;=4999),"1000 to 4999",AND(D678&gt;=5000,D678&lt;=9999),"5000 to 9999",AND(D678&gt;=10000,D678&lt;=14999),"10000 to 14999",AND(D678&gt;=15000,D678&lt;=19999),"15000 to 19999",AND(D678&gt;=20000,D678&lt;=24999),"20000 to 24999",AND(D678&gt;=25000,D678&lt;=29999),"25000 to 29999",AND(D678&gt;=30000,D678&lt;=34999),"30000 to 34999",AND(D678&gt;=35000,D678&lt;=39999),"35000 to 39999",AND(D678&gt;=40000,D678&lt;=44999),"40000 to 44999",AND(D678&gt;=45000,D678&lt;=49999),"45000 to 49999",D678&gt;=50000,"Greater than or equal to 50000")</f>
        <v>Greater than or equal to 50000</v>
      </c>
      <c r="V678" t="str" cm="1">
        <f t="array" ref="V678">_xlfn.IFS(OR(F678="canceled",F678="failed"),"unsuccessful",F678="successful","successful",F678="live","live")</f>
        <v>unsuccessful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25.584</v>
      </c>
      <c r="P679" s="5">
        <f t="shared" si="65"/>
        <v>133.25</v>
      </c>
      <c r="Q679" t="str">
        <f t="shared" si="63"/>
        <v>technology</v>
      </c>
      <c r="R679" t="str">
        <f t="shared" si="64"/>
        <v>wearables</v>
      </c>
      <c r="S679" s="9">
        <f t="shared" si="61"/>
        <v>42549.403877314813</v>
      </c>
      <c r="T679" s="9">
        <f t="shared" si="62"/>
        <v>42504.403877314813</v>
      </c>
      <c r="U679" t="str" cm="1">
        <f t="array" ref="U679">_xlfn.IFS(D679&lt;1000,"Less than 1000",AND(D679&gt;=1000,D679&lt;=4999),"1000 to 4999",AND(D679&gt;=5000,D679&lt;=9999),"5000 to 9999",AND(D679&gt;=10000,D679&lt;=14999),"10000 to 14999",AND(D679&gt;=15000,D679&lt;=19999),"15000 to 19999",AND(D679&gt;=20000,D679&lt;=24999),"20000 to 24999",AND(D679&gt;=25000,D679&lt;=29999),"25000 to 29999",AND(D679&gt;=30000,D679&lt;=34999),"30000 to 34999",AND(D679&gt;=35000,D679&lt;=39999),"35000 to 39999",AND(D679&gt;=40000,D679&lt;=44999),"40000 to 44999",AND(D679&gt;=45000,D679&lt;=49999),"45000 to 49999",D679&gt;=50000,"Greater than or equal to 50000")</f>
        <v>Greater than or equal to 50000</v>
      </c>
      <c r="V679" t="str" cm="1">
        <f t="array" ref="V679">_xlfn.IFS(OR(F679="canceled",F679="failed"),"unsuccessful",F679="successful","successful",F679="live","live")</f>
        <v>unsuccessful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3.8206896551724134</v>
      </c>
      <c r="P680" s="5">
        <f t="shared" si="65"/>
        <v>65.17647058823529</v>
      </c>
      <c r="Q680" t="str">
        <f t="shared" si="63"/>
        <v>technology</v>
      </c>
      <c r="R680" t="str">
        <f t="shared" si="64"/>
        <v>wearables</v>
      </c>
      <c r="S680" s="9">
        <f t="shared" si="61"/>
        <v>42511.376597222217</v>
      </c>
      <c r="T680" s="9">
        <f t="shared" si="62"/>
        <v>42481.376597222217</v>
      </c>
      <c r="U680" t="str" cm="1">
        <f t="array" ref="U680">_xlfn.IFS(D680&lt;1000,"Less than 1000",AND(D680&gt;=1000,D680&lt;=4999),"1000 to 4999",AND(D680&gt;=5000,D680&lt;=9999),"5000 to 9999",AND(D680&gt;=10000,D680&lt;=14999),"10000 to 14999",AND(D680&gt;=15000,D680&lt;=19999),"15000 to 19999",AND(D680&gt;=20000,D680&lt;=24999),"20000 to 24999",AND(D680&gt;=25000,D680&lt;=29999),"25000 to 29999",AND(D680&gt;=30000,D680&lt;=34999),"30000 to 34999",AND(D680&gt;=35000,D680&lt;=39999),"35000 to 39999",AND(D680&gt;=40000,D680&lt;=44999),"40000 to 44999",AND(D680&gt;=45000,D680&lt;=49999),"45000 to 49999",D680&gt;=50000,"Greater than or equal to 50000")</f>
        <v>25000 to 29999</v>
      </c>
      <c r="V680" t="str" cm="1">
        <f t="array" ref="V680">_xlfn.IFS(OR(F680="canceled",F680="failed"),"unsuccessful",F680="successful","successful",F680="live","live")</f>
        <v>unsuccessful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15.485964912280703</v>
      </c>
      <c r="P681" s="5">
        <f t="shared" si="65"/>
        <v>93.90425531914893</v>
      </c>
      <c r="Q681" t="str">
        <f t="shared" si="63"/>
        <v>technology</v>
      </c>
      <c r="R681" t="str">
        <f t="shared" si="64"/>
        <v>wearables</v>
      </c>
      <c r="S681" s="9">
        <f t="shared" si="61"/>
        <v>42616.695706018523</v>
      </c>
      <c r="T681" s="9">
        <f t="shared" si="62"/>
        <v>42556.695706018523</v>
      </c>
      <c r="U681" t="str" cm="1">
        <f t="array" ref="U681">_xlfn.IFS(D681&lt;1000,"Less than 1000",AND(D681&gt;=1000,D681&lt;=4999),"1000 to 4999",AND(D681&gt;=5000,D681&lt;=9999),"5000 to 9999",AND(D681&gt;=10000,D681&lt;=14999),"10000 to 14999",AND(D681&gt;=15000,D681&lt;=19999),"15000 to 19999",AND(D681&gt;=20000,D681&lt;=24999),"20000 to 24999",AND(D681&gt;=25000,D681&lt;=29999),"25000 to 29999",AND(D681&gt;=30000,D681&lt;=34999),"30000 to 34999",AND(D681&gt;=35000,D681&lt;=39999),"35000 to 39999",AND(D681&gt;=40000,D681&lt;=44999),"40000 to 44999",AND(D681&gt;=45000,D681&lt;=49999),"45000 to 49999",D681&gt;=50000,"Greater than or equal to 50000")</f>
        <v>Greater than or equal to 50000</v>
      </c>
      <c r="V681" t="str" cm="1">
        <f t="array" ref="V681">_xlfn.IFS(OR(F681="canceled",F681="failed"),"unsuccessful",F681="successful","successful",F681="live","live")</f>
        <v>unsuccessful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25.912000000000003</v>
      </c>
      <c r="P682" s="5">
        <f t="shared" si="65"/>
        <v>150.65116279069767</v>
      </c>
      <c r="Q682" t="str">
        <f t="shared" si="63"/>
        <v>technology</v>
      </c>
      <c r="R682" t="str">
        <f t="shared" si="64"/>
        <v>wearables</v>
      </c>
      <c r="S682" s="9">
        <f t="shared" si="61"/>
        <v>41899.501516203702</v>
      </c>
      <c r="T682" s="9">
        <f t="shared" si="62"/>
        <v>41864.501516203702</v>
      </c>
      <c r="U682" t="str" cm="1">
        <f t="array" ref="U682">_xlfn.IFS(D682&lt;1000,"Less than 1000",AND(D682&gt;=1000,D682&lt;=4999),"1000 to 4999",AND(D682&gt;=5000,D682&lt;=9999),"5000 to 9999",AND(D682&gt;=10000,D682&lt;=14999),"10000 to 14999",AND(D682&gt;=15000,D682&lt;=19999),"15000 to 19999",AND(D682&gt;=20000,D682&lt;=24999),"20000 to 24999",AND(D682&gt;=25000,D682&lt;=29999),"25000 to 29999",AND(D682&gt;=30000,D682&lt;=34999),"30000 to 34999",AND(D682&gt;=35000,D682&lt;=39999),"35000 to 39999",AND(D682&gt;=40000,D682&lt;=44999),"40000 to 44999",AND(D682&gt;=45000,D682&lt;=49999),"45000 to 49999",D682&gt;=50000,"Greater than or equal to 50000")</f>
        <v>Greater than or equal to 50000</v>
      </c>
      <c r="V682" t="str" cm="1">
        <f t="array" ref="V682">_xlfn.IFS(OR(F682="canceled",F682="failed"),"unsuccessful",F682="successful","successful",F682="live","live")</f>
        <v>unsuccessful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0.04</v>
      </c>
      <c r="P683" s="5">
        <f t="shared" si="65"/>
        <v>1</v>
      </c>
      <c r="Q683" t="str">
        <f t="shared" si="63"/>
        <v>technology</v>
      </c>
      <c r="R683" t="str">
        <f t="shared" si="64"/>
        <v>wearables</v>
      </c>
      <c r="S683" s="9">
        <f t="shared" si="61"/>
        <v>42669.805601851855</v>
      </c>
      <c r="T683" s="9">
        <f t="shared" si="62"/>
        <v>42639.805601851855</v>
      </c>
      <c r="U683" t="str" cm="1">
        <f t="array" ref="U683">_xlfn.IFS(D683&lt;1000,"Less than 1000",AND(D683&gt;=1000,D683&lt;=4999),"1000 to 4999",AND(D683&gt;=5000,D683&lt;=9999),"5000 to 9999",AND(D683&gt;=10000,D683&lt;=14999),"10000 to 14999",AND(D683&gt;=15000,D683&lt;=19999),"15000 to 19999",AND(D683&gt;=20000,D683&lt;=24999),"20000 to 24999",AND(D683&gt;=25000,D683&lt;=29999),"25000 to 29999",AND(D683&gt;=30000,D683&lt;=34999),"30000 to 34999",AND(D683&gt;=35000,D683&lt;=39999),"35000 to 39999",AND(D683&gt;=40000,D683&lt;=44999),"40000 to 44999",AND(D683&gt;=45000,D683&lt;=49999),"45000 to 49999",D683&gt;=50000,"Greater than or equal to 50000")</f>
        <v>1000 to 4999</v>
      </c>
      <c r="V683" t="str" cm="1">
        <f t="array" ref="V683">_xlfn.IFS(OR(F683="canceled",F683="failed"),"unsuccessful",F683="successful","successful",F683="live","live")</f>
        <v>unsuccessful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0.106</v>
      </c>
      <c r="P684" s="5">
        <f t="shared" si="65"/>
        <v>13.25</v>
      </c>
      <c r="Q684" t="str">
        <f t="shared" si="63"/>
        <v>technology</v>
      </c>
      <c r="R684" t="str">
        <f t="shared" si="64"/>
        <v>wearables</v>
      </c>
      <c r="S684" s="9">
        <f t="shared" si="61"/>
        <v>42808.723634259266</v>
      </c>
      <c r="T684" s="9">
        <f t="shared" si="62"/>
        <v>42778.765300925923</v>
      </c>
      <c r="U684" t="str" cm="1">
        <f t="array" ref="U684">_xlfn.IFS(D684&lt;1000,"Less than 1000",AND(D684&gt;=1000,D684&lt;=4999),"1000 to 4999",AND(D684&gt;=5000,D684&lt;=9999),"5000 to 9999",AND(D684&gt;=10000,D684&lt;=14999),"10000 to 14999",AND(D684&gt;=15000,D684&lt;=19999),"15000 to 19999",AND(D684&gt;=20000,D684&lt;=24999),"20000 to 24999",AND(D684&gt;=25000,D684&lt;=29999),"25000 to 29999",AND(D684&gt;=30000,D684&lt;=34999),"30000 to 34999",AND(D684&gt;=35000,D684&lt;=39999),"35000 to 39999",AND(D684&gt;=40000,D684&lt;=44999),"40000 to 44999",AND(D684&gt;=45000,D684&lt;=49999),"45000 to 49999",D684&gt;=50000,"Greater than or equal to 50000")</f>
        <v>Greater than or equal to 50000</v>
      </c>
      <c r="V684" t="str" cm="1">
        <f t="array" ref="V684">_xlfn.IFS(OR(F684="canceled",F684="failed"),"unsuccessful",F684="successful","successful",F684="live","live")</f>
        <v>unsuccessful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0.85142857142857142</v>
      </c>
      <c r="P685" s="5">
        <f t="shared" si="65"/>
        <v>99.333333333333329</v>
      </c>
      <c r="Q685" t="str">
        <f t="shared" si="63"/>
        <v>technology</v>
      </c>
      <c r="R685" t="str">
        <f t="shared" si="64"/>
        <v>wearables</v>
      </c>
      <c r="S685" s="9">
        <f t="shared" si="61"/>
        <v>42674.900046296301</v>
      </c>
      <c r="T685" s="9">
        <f t="shared" si="62"/>
        <v>42634.900046296301</v>
      </c>
      <c r="U685" t="str" cm="1">
        <f t="array" ref="U685">_xlfn.IFS(D685&lt;1000,"Less than 1000",AND(D685&gt;=1000,D685&lt;=4999),"1000 to 4999",AND(D685&gt;=5000,D685&lt;=9999),"5000 to 9999",AND(D685&gt;=10000,D685&lt;=14999),"10000 to 14999",AND(D685&gt;=15000,D685&lt;=19999),"15000 to 19999",AND(D685&gt;=20000,D685&lt;=24999),"20000 to 24999",AND(D685&gt;=25000,D685&lt;=29999),"25000 to 29999",AND(D685&gt;=30000,D685&lt;=34999),"30000 to 34999",AND(D685&gt;=35000,D685&lt;=39999),"35000 to 39999",AND(D685&gt;=40000,D685&lt;=44999),"40000 to 44999",AND(D685&gt;=45000,D685&lt;=49999),"45000 to 49999",D685&gt;=50000,"Greater than or equal to 50000")</f>
        <v>35000 to 39999</v>
      </c>
      <c r="V685" t="str" cm="1">
        <f t="array" ref="V685">_xlfn.IFS(OR(F685="canceled",F685="failed"),"unsuccessful",F685="successful","successful",F685="live","live")</f>
        <v>unsuccessful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7.4837500000000006</v>
      </c>
      <c r="P686" s="5">
        <f t="shared" si="65"/>
        <v>177.39259259259259</v>
      </c>
      <c r="Q686" t="str">
        <f t="shared" si="63"/>
        <v>technology</v>
      </c>
      <c r="R686" t="str">
        <f t="shared" si="64"/>
        <v>wearables</v>
      </c>
      <c r="S686" s="9">
        <f t="shared" si="61"/>
        <v>41845.125</v>
      </c>
      <c r="T686" s="9">
        <f t="shared" si="62"/>
        <v>41809.473275462966</v>
      </c>
      <c r="U686" t="str" cm="1">
        <f t="array" ref="U686">_xlfn.IFS(D686&lt;1000,"Less than 1000",AND(D686&gt;=1000,D686&lt;=4999),"1000 to 4999",AND(D686&gt;=5000,D686&lt;=9999),"5000 to 9999",AND(D686&gt;=10000,D686&lt;=14999),"10000 to 14999",AND(D686&gt;=15000,D686&lt;=19999),"15000 to 19999",AND(D686&gt;=20000,D686&lt;=24999),"20000 to 24999",AND(D686&gt;=25000,D686&lt;=29999),"25000 to 29999",AND(D686&gt;=30000,D686&lt;=34999),"30000 to 34999",AND(D686&gt;=35000,D686&lt;=39999),"35000 to 39999",AND(D686&gt;=40000,D686&lt;=44999),"40000 to 44999",AND(D686&gt;=45000,D686&lt;=49999),"45000 to 49999",D686&gt;=50000,"Greater than or equal to 50000")</f>
        <v>Greater than or equal to 50000</v>
      </c>
      <c r="V686" t="str" cm="1">
        <f t="array" ref="V686">_xlfn.IFS(OR(F686="canceled",F686="failed"),"unsuccessful",F686="successful","successful",F686="live","live")</f>
        <v>unsuccessful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27.650000000000002</v>
      </c>
      <c r="P687" s="5">
        <f t="shared" si="65"/>
        <v>55.3</v>
      </c>
      <c r="Q687" t="str">
        <f t="shared" si="63"/>
        <v>technology</v>
      </c>
      <c r="R687" t="str">
        <f t="shared" si="64"/>
        <v>wearables</v>
      </c>
      <c r="S687" s="9">
        <f t="shared" si="61"/>
        <v>42016.866574074069</v>
      </c>
      <c r="T687" s="9">
        <f t="shared" si="62"/>
        <v>41971.866574074069</v>
      </c>
      <c r="U687" t="str" cm="1">
        <f t="array" ref="U687">_xlfn.IFS(D687&lt;1000,"Less than 1000",AND(D687&gt;=1000,D687&lt;=4999),"1000 to 4999",AND(D687&gt;=5000,D687&lt;=9999),"5000 to 9999",AND(D687&gt;=10000,D687&lt;=14999),"10000 to 14999",AND(D687&gt;=15000,D687&lt;=19999),"15000 to 19999",AND(D687&gt;=20000,D687&lt;=24999),"20000 to 24999",AND(D687&gt;=25000,D687&lt;=29999),"25000 to 29999",AND(D687&gt;=30000,D687&lt;=34999),"30000 to 34999",AND(D687&gt;=35000,D687&lt;=39999),"35000 to 39999",AND(D687&gt;=40000,D687&lt;=44999),"40000 to 44999",AND(D687&gt;=45000,D687&lt;=49999),"45000 to 49999",D687&gt;=50000,"Greater than or equal to 50000")</f>
        <v>1000 to 4999</v>
      </c>
      <c r="V687" t="str" cm="1">
        <f t="array" ref="V687">_xlfn.IFS(OR(F687="canceled",F687="failed"),"unsuccessful",F687="successful","successful",F687="live","live")</f>
        <v>unsuccessful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5">
        <f t="shared" si="65"/>
        <v>0</v>
      </c>
      <c r="Q688" t="str">
        <f t="shared" si="63"/>
        <v>technology</v>
      </c>
      <c r="R688" t="str">
        <f t="shared" si="64"/>
        <v>wearables</v>
      </c>
      <c r="S688" s="9">
        <f t="shared" si="61"/>
        <v>42219.673263888893</v>
      </c>
      <c r="T688" s="9">
        <f t="shared" si="62"/>
        <v>42189.673263888893</v>
      </c>
      <c r="U688" t="str" cm="1">
        <f t="array" ref="U688">_xlfn.IFS(D688&lt;1000,"Less than 1000",AND(D688&gt;=1000,D688&lt;=4999),"1000 to 4999",AND(D688&gt;=5000,D688&lt;=9999),"5000 to 9999",AND(D688&gt;=10000,D688&lt;=14999),"10000 to 14999",AND(D688&gt;=15000,D688&lt;=19999),"15000 to 19999",AND(D688&gt;=20000,D688&lt;=24999),"20000 to 24999",AND(D688&gt;=25000,D688&lt;=29999),"25000 to 29999",AND(D688&gt;=30000,D688&lt;=34999),"30000 to 34999",AND(D688&gt;=35000,D688&lt;=39999),"35000 to 39999",AND(D688&gt;=40000,D688&lt;=44999),"40000 to 44999",AND(D688&gt;=45000,D688&lt;=49999),"45000 to 49999",D688&gt;=50000,"Greater than or equal to 50000")</f>
        <v>Greater than or equal to 50000</v>
      </c>
      <c r="V688" t="str" cm="1">
        <f t="array" ref="V688">_xlfn.IFS(OR(F688="canceled",F688="failed"),"unsuccessful",F688="successful","successful",F688="live","live")</f>
        <v>unsuccessful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3.55</v>
      </c>
      <c r="P689" s="5">
        <f t="shared" si="65"/>
        <v>591.66666666666663</v>
      </c>
      <c r="Q689" t="str">
        <f t="shared" si="63"/>
        <v>technology</v>
      </c>
      <c r="R689" t="str">
        <f t="shared" si="64"/>
        <v>wearables</v>
      </c>
      <c r="S689" s="9">
        <f t="shared" si="61"/>
        <v>42771.750613425931</v>
      </c>
      <c r="T689" s="9">
        <f t="shared" si="62"/>
        <v>42711.750613425931</v>
      </c>
      <c r="U689" t="str" cm="1">
        <f t="array" ref="U689">_xlfn.IFS(D689&lt;1000,"Less than 1000",AND(D689&gt;=1000,D689&lt;=4999),"1000 to 4999",AND(D689&gt;=5000,D689&lt;=9999),"5000 to 9999",AND(D689&gt;=10000,D689&lt;=14999),"10000 to 14999",AND(D689&gt;=15000,D689&lt;=19999),"15000 to 19999",AND(D689&gt;=20000,D689&lt;=24999),"20000 to 24999",AND(D689&gt;=25000,D689&lt;=29999),"25000 to 29999",AND(D689&gt;=30000,D689&lt;=34999),"30000 to 34999",AND(D689&gt;=35000,D689&lt;=39999),"35000 to 39999",AND(D689&gt;=40000,D689&lt;=44999),"40000 to 44999",AND(D689&gt;=45000,D689&lt;=49999),"45000 to 49999",D689&gt;=50000,"Greater than or equal to 50000")</f>
        <v>Greater than or equal to 50000</v>
      </c>
      <c r="V689" t="str" cm="1">
        <f t="array" ref="V689">_xlfn.IFS(OR(F689="canceled",F689="failed"),"unsuccessful",F689="successful","successful",F689="live","live")</f>
        <v>unsuccessful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72.989999999999995</v>
      </c>
      <c r="P690" s="5">
        <f t="shared" si="65"/>
        <v>405.5</v>
      </c>
      <c r="Q690" t="str">
        <f t="shared" si="63"/>
        <v>technology</v>
      </c>
      <c r="R690" t="str">
        <f t="shared" si="64"/>
        <v>wearables</v>
      </c>
      <c r="S690" s="9">
        <f t="shared" si="61"/>
        <v>42292.104780092588</v>
      </c>
      <c r="T690" s="9">
        <f t="shared" si="62"/>
        <v>42262.104780092588</v>
      </c>
      <c r="U690" t="str" cm="1">
        <f t="array" ref="U690">_xlfn.IFS(D690&lt;1000,"Less than 1000",AND(D690&gt;=1000,D690&lt;=4999),"1000 to 4999",AND(D690&gt;=5000,D690&lt;=9999),"5000 to 9999",AND(D690&gt;=10000,D690&lt;=14999),"10000 to 14999",AND(D690&gt;=15000,D690&lt;=19999),"15000 to 19999",AND(D690&gt;=20000,D690&lt;=24999),"20000 to 24999",AND(D690&gt;=25000,D690&lt;=29999),"25000 to 29999",AND(D690&gt;=30000,D690&lt;=34999),"30000 to 34999",AND(D690&gt;=35000,D690&lt;=39999),"35000 to 39999",AND(D690&gt;=40000,D690&lt;=44999),"40000 to 44999",AND(D690&gt;=45000,D690&lt;=49999),"45000 to 49999",D690&gt;=50000,"Greater than or equal to 50000")</f>
        <v>20000 to 24999</v>
      </c>
      <c r="V690" t="str" cm="1">
        <f t="array" ref="V690">_xlfn.IFS(OR(F690="canceled",F690="failed"),"unsuccessful",F690="successful","successful",F690="live","live")</f>
        <v>unsuccessful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57.648750000000007</v>
      </c>
      <c r="P691" s="5">
        <f t="shared" si="65"/>
        <v>343.14732142857144</v>
      </c>
      <c r="Q691" t="str">
        <f t="shared" si="63"/>
        <v>technology</v>
      </c>
      <c r="R691" t="str">
        <f t="shared" si="64"/>
        <v>wearables</v>
      </c>
      <c r="S691" s="9">
        <f t="shared" si="61"/>
        <v>42712.207638888889</v>
      </c>
      <c r="T691" s="9">
        <f t="shared" si="62"/>
        <v>42675.66778935185</v>
      </c>
      <c r="U691" t="str" cm="1">
        <f t="array" ref="U691">_xlfn.IFS(D691&lt;1000,"Less than 1000",AND(D691&gt;=1000,D691&lt;=4999),"1000 to 4999",AND(D691&gt;=5000,D691&lt;=9999),"5000 to 9999",AND(D691&gt;=10000,D691&lt;=14999),"10000 to 14999",AND(D691&gt;=15000,D691&lt;=19999),"15000 to 19999",AND(D691&gt;=20000,D691&lt;=24999),"20000 to 24999",AND(D691&gt;=25000,D691&lt;=29999),"25000 to 29999",AND(D691&gt;=30000,D691&lt;=34999),"30000 to 34999",AND(D691&gt;=35000,D691&lt;=39999),"35000 to 39999",AND(D691&gt;=40000,D691&lt;=44999),"40000 to 44999",AND(D691&gt;=45000,D691&lt;=49999),"45000 to 49999",D691&gt;=50000,"Greater than or equal to 50000")</f>
        <v>Greater than or equal to 50000</v>
      </c>
      <c r="V691" t="str" cm="1">
        <f t="array" ref="V691">_xlfn.IFS(OR(F691="canceled",F691="failed"),"unsuccessful",F691="successful","successful",F691="live","live")</f>
        <v>unsuccessful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12.34</v>
      </c>
      <c r="P692" s="5">
        <f t="shared" si="65"/>
        <v>72.588235294117652</v>
      </c>
      <c r="Q692" t="str">
        <f t="shared" si="63"/>
        <v>technology</v>
      </c>
      <c r="R692" t="str">
        <f t="shared" si="64"/>
        <v>wearables</v>
      </c>
      <c r="S692" s="9">
        <f t="shared" si="61"/>
        <v>42622.25</v>
      </c>
      <c r="T692" s="9">
        <f t="shared" si="62"/>
        <v>42579.634733796294</v>
      </c>
      <c r="U692" t="str" cm="1">
        <f t="array" ref="U692">_xlfn.IFS(D692&lt;1000,"Less than 1000",AND(D692&gt;=1000,D692&lt;=4999),"1000 to 4999",AND(D692&gt;=5000,D692&lt;=9999),"5000 to 9999",AND(D692&gt;=10000,D692&lt;=14999),"10000 to 14999",AND(D692&gt;=15000,D692&lt;=19999),"15000 to 19999",AND(D692&gt;=20000,D692&lt;=24999),"20000 to 24999",AND(D692&gt;=25000,D692&lt;=29999),"25000 to 29999",AND(D692&gt;=30000,D692&lt;=34999),"30000 to 34999",AND(D692&gt;=35000,D692&lt;=39999),"35000 to 39999",AND(D692&gt;=40000,D692&lt;=44999),"40000 to 44999",AND(D692&gt;=45000,D692&lt;=49999),"45000 to 49999",D692&gt;=50000,"Greater than or equal to 50000")</f>
        <v>20000 to 24999</v>
      </c>
      <c r="V692" t="str" cm="1">
        <f t="array" ref="V692">_xlfn.IFS(OR(F692="canceled",F692="failed"),"unsuccessful",F692="successful","successful",F692="live","live")</f>
        <v>unsuccessful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0.52</v>
      </c>
      <c r="P693" s="5">
        <f t="shared" si="65"/>
        <v>26</v>
      </c>
      <c r="Q693" t="str">
        <f t="shared" si="63"/>
        <v>technology</v>
      </c>
      <c r="R693" t="str">
        <f t="shared" si="64"/>
        <v>wearables</v>
      </c>
      <c r="S693" s="9">
        <f t="shared" si="61"/>
        <v>42186.028310185182</v>
      </c>
      <c r="T693" s="9">
        <f t="shared" si="62"/>
        <v>42158.028310185182</v>
      </c>
      <c r="U693" t="str" cm="1">
        <f t="array" ref="U693">_xlfn.IFS(D693&lt;1000,"Less than 1000",AND(D693&gt;=1000,D693&lt;=4999),"1000 to 4999",AND(D693&gt;=5000,D693&lt;=9999),"5000 to 9999",AND(D693&gt;=10000,D693&lt;=14999),"10000 to 14999",AND(D693&gt;=15000,D693&lt;=19999),"15000 to 19999",AND(D693&gt;=20000,D693&lt;=24999),"20000 to 24999",AND(D693&gt;=25000,D693&lt;=29999),"25000 to 29999",AND(D693&gt;=30000,D693&lt;=34999),"30000 to 34999",AND(D693&gt;=35000,D693&lt;=39999),"35000 to 39999",AND(D693&gt;=40000,D693&lt;=44999),"40000 to 44999",AND(D693&gt;=45000,D693&lt;=49999),"45000 to 49999",D693&gt;=50000,"Greater than or equal to 50000")</f>
        <v>Greater than or equal to 50000</v>
      </c>
      <c r="V693" t="str" cm="1">
        <f t="array" ref="V693">_xlfn.IFS(OR(F693="canceled",F693="failed"),"unsuccessful",F693="successful","successful",F693="live","live")</f>
        <v>unsuccessful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6.5299999999999994</v>
      </c>
      <c r="P694" s="5">
        <f t="shared" si="65"/>
        <v>6.4975124378109452</v>
      </c>
      <c r="Q694" t="str">
        <f t="shared" si="63"/>
        <v>technology</v>
      </c>
      <c r="R694" t="str">
        <f t="shared" si="64"/>
        <v>wearables</v>
      </c>
      <c r="S694" s="9">
        <f t="shared" si="61"/>
        <v>42726.37572916667</v>
      </c>
      <c r="T694" s="9">
        <f t="shared" si="62"/>
        <v>42696.37572916667</v>
      </c>
      <c r="U694" t="str" cm="1">
        <f t="array" ref="U694">_xlfn.IFS(D694&lt;1000,"Less than 1000",AND(D694&gt;=1000,D694&lt;=4999),"1000 to 4999",AND(D694&gt;=5000,D694&lt;=9999),"5000 to 9999",AND(D694&gt;=10000,D694&lt;=14999),"10000 to 14999",AND(D694&gt;=15000,D694&lt;=19999),"15000 to 19999",AND(D694&gt;=20000,D694&lt;=24999),"20000 to 24999",AND(D694&gt;=25000,D694&lt;=29999),"25000 to 29999",AND(D694&gt;=30000,D694&lt;=34999),"30000 to 34999",AND(D694&gt;=35000,D694&lt;=39999),"35000 to 39999",AND(D694&gt;=40000,D694&lt;=44999),"40000 to 44999",AND(D694&gt;=45000,D694&lt;=49999),"45000 to 49999",D694&gt;=50000,"Greater than or equal to 50000")</f>
        <v>20000 to 24999</v>
      </c>
      <c r="V694" t="str" cm="1">
        <f t="array" ref="V694">_xlfn.IFS(OR(F694="canceled",F694="failed"),"unsuccessful",F694="successful","successful",F694="live","live")</f>
        <v>unsuccessful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35.338000000000001</v>
      </c>
      <c r="P695" s="5">
        <f t="shared" si="65"/>
        <v>119.38513513513513</v>
      </c>
      <c r="Q695" t="str">
        <f t="shared" si="63"/>
        <v>technology</v>
      </c>
      <c r="R695" t="str">
        <f t="shared" si="64"/>
        <v>wearables</v>
      </c>
      <c r="S695" s="9">
        <f t="shared" si="61"/>
        <v>42124.808182870373</v>
      </c>
      <c r="T695" s="9">
        <f t="shared" si="62"/>
        <v>42094.808182870373</v>
      </c>
      <c r="U695" t="str" cm="1">
        <f t="array" ref="U695">_xlfn.IFS(D695&lt;1000,"Less than 1000",AND(D695&gt;=1000,D695&lt;=4999),"1000 to 4999",AND(D695&gt;=5000,D695&lt;=9999),"5000 to 9999",AND(D695&gt;=10000,D695&lt;=14999),"10000 to 14999",AND(D695&gt;=15000,D695&lt;=19999),"15000 to 19999",AND(D695&gt;=20000,D695&lt;=24999),"20000 to 24999",AND(D695&gt;=25000,D695&lt;=29999),"25000 to 29999",AND(D695&gt;=30000,D695&lt;=34999),"30000 to 34999",AND(D695&gt;=35000,D695&lt;=39999),"35000 to 39999",AND(D695&gt;=40000,D695&lt;=44999),"40000 to 44999",AND(D695&gt;=45000,D695&lt;=49999),"45000 to 49999",D695&gt;=50000,"Greater than or equal to 50000")</f>
        <v>Greater than or equal to 50000</v>
      </c>
      <c r="V695" t="str" cm="1">
        <f t="array" ref="V695">_xlfn.IFS(OR(F695="canceled",F695="failed"),"unsuccessful",F695="successful","successful",F695="live","live")</f>
        <v>unsuccessful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0.39333333333333331</v>
      </c>
      <c r="P696" s="5">
        <f t="shared" si="65"/>
        <v>84.285714285714292</v>
      </c>
      <c r="Q696" t="str">
        <f t="shared" si="63"/>
        <v>technology</v>
      </c>
      <c r="R696" t="str">
        <f t="shared" si="64"/>
        <v>wearables</v>
      </c>
      <c r="S696" s="9">
        <f t="shared" si="61"/>
        <v>42767.663877314815</v>
      </c>
      <c r="T696" s="9">
        <f t="shared" si="62"/>
        <v>42737.663877314815</v>
      </c>
      <c r="U696" t="str" cm="1">
        <f t="array" ref="U696">_xlfn.IFS(D696&lt;1000,"Less than 1000",AND(D696&gt;=1000,D696&lt;=4999),"1000 to 4999",AND(D696&gt;=5000,D696&lt;=9999),"5000 to 9999",AND(D696&gt;=10000,D696&lt;=14999),"10000 to 14999",AND(D696&gt;=15000,D696&lt;=19999),"15000 to 19999",AND(D696&gt;=20000,D696&lt;=24999),"20000 to 24999",AND(D696&gt;=25000,D696&lt;=29999),"25000 to 29999",AND(D696&gt;=30000,D696&lt;=34999),"30000 to 34999",AND(D696&gt;=35000,D696&lt;=39999),"35000 to 39999",AND(D696&gt;=40000,D696&lt;=44999),"40000 to 44999",AND(D696&gt;=45000,D696&lt;=49999),"45000 to 49999",D696&gt;=50000,"Greater than or equal to 50000")</f>
        <v>Greater than or equal to 50000</v>
      </c>
      <c r="V696" t="str" cm="1">
        <f t="array" ref="V696">_xlfn.IFS(OR(F696="canceled",F696="failed"),"unsuccessful",F696="successful","successful",F696="live","live")</f>
        <v>unsuccessful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</v>
      </c>
      <c r="P697" s="5">
        <f t="shared" si="65"/>
        <v>90.857142857142861</v>
      </c>
      <c r="Q697" t="str">
        <f t="shared" si="63"/>
        <v>technology</v>
      </c>
      <c r="R697" t="str">
        <f t="shared" si="64"/>
        <v>wearables</v>
      </c>
      <c r="S697" s="9">
        <f t="shared" si="61"/>
        <v>41943.521064814813</v>
      </c>
      <c r="T697" s="9">
        <f t="shared" si="62"/>
        <v>41913.521064814813</v>
      </c>
      <c r="U697" t="str" cm="1">
        <f t="array" ref="U697">_xlfn.IFS(D697&lt;1000,"Less than 1000",AND(D697&gt;=1000,D697&lt;=4999),"1000 to 4999",AND(D697&gt;=5000,D697&lt;=9999),"5000 to 9999",AND(D697&gt;=10000,D697&lt;=14999),"10000 to 14999",AND(D697&gt;=15000,D697&lt;=19999),"15000 to 19999",AND(D697&gt;=20000,D697&lt;=24999),"20000 to 24999",AND(D697&gt;=25000,D697&lt;=29999),"25000 to 29999",AND(D697&gt;=30000,D697&lt;=34999),"30000 to 34999",AND(D697&gt;=35000,D697&lt;=39999),"35000 to 39999",AND(D697&gt;=40000,D697&lt;=44999),"40000 to 44999",AND(D697&gt;=45000,D697&lt;=49999),"45000 to 49999",D697&gt;=50000,"Greater than or equal to 50000")</f>
        <v>Greater than or equal to 50000</v>
      </c>
      <c r="V697" t="str" cm="1">
        <f t="array" ref="V697">_xlfn.IFS(OR(F697="canceled",F697="failed"),"unsuccessful",F697="successful","successful",F697="live","live")</f>
        <v>unsuccessful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5.7142857142857147E-4</v>
      </c>
      <c r="P698" s="5">
        <f t="shared" si="65"/>
        <v>1</v>
      </c>
      <c r="Q698" t="str">
        <f t="shared" si="63"/>
        <v>technology</v>
      </c>
      <c r="R698" t="str">
        <f t="shared" si="64"/>
        <v>wearables</v>
      </c>
      <c r="S698" s="9">
        <f t="shared" si="61"/>
        <v>41845.927106481482</v>
      </c>
      <c r="T698" s="9">
        <f t="shared" si="62"/>
        <v>41815.927106481482</v>
      </c>
      <c r="U698" t="str" cm="1">
        <f t="array" ref="U698">_xlfn.IFS(D698&lt;1000,"Less than 1000",AND(D698&gt;=1000,D698&lt;=4999),"1000 to 4999",AND(D698&gt;=5000,D698&lt;=9999),"5000 to 9999",AND(D698&gt;=10000,D698&lt;=14999),"10000 to 14999",AND(D698&gt;=15000,D698&lt;=19999),"15000 to 19999",AND(D698&gt;=20000,D698&lt;=24999),"20000 to 24999",AND(D698&gt;=25000,D698&lt;=29999),"25000 to 29999",AND(D698&gt;=30000,D698&lt;=34999),"30000 to 34999",AND(D698&gt;=35000,D698&lt;=39999),"35000 to 39999",AND(D698&gt;=40000,D698&lt;=44999),"40000 to 44999",AND(D698&gt;=45000,D698&lt;=49999),"45000 to 49999",D698&gt;=50000,"Greater than or equal to 50000")</f>
        <v>Greater than or equal to 50000</v>
      </c>
      <c r="V698" t="str" cm="1">
        <f t="array" ref="V698">_xlfn.IFS(OR(F698="canceled",F698="failed"),"unsuccessful",F698="successful","successful",F698="live","live")</f>
        <v>unsuccessful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46.379999999999995</v>
      </c>
      <c r="P699" s="5">
        <f t="shared" si="65"/>
        <v>20.342105263157894</v>
      </c>
      <c r="Q699" t="str">
        <f t="shared" si="63"/>
        <v>technology</v>
      </c>
      <c r="R699" t="str">
        <f t="shared" si="64"/>
        <v>wearables</v>
      </c>
      <c r="S699" s="9">
        <f t="shared" si="61"/>
        <v>42403.523020833338</v>
      </c>
      <c r="T699" s="9">
        <f t="shared" si="62"/>
        <v>42388.523020833338</v>
      </c>
      <c r="U699" t="str" cm="1">
        <f t="array" ref="U699">_xlfn.IFS(D699&lt;1000,"Less than 1000",AND(D699&gt;=1000,D699&lt;=4999),"1000 to 4999",AND(D699&gt;=5000,D699&lt;=9999),"5000 to 9999",AND(D699&gt;=10000,D699&lt;=14999),"10000 to 14999",AND(D699&gt;=15000,D699&lt;=19999),"15000 to 19999",AND(D699&gt;=20000,D699&lt;=24999),"20000 to 24999",AND(D699&gt;=25000,D699&lt;=29999),"25000 to 29999",AND(D699&gt;=30000,D699&lt;=34999),"30000 to 34999",AND(D699&gt;=35000,D699&lt;=39999),"35000 to 39999",AND(D699&gt;=40000,D699&lt;=44999),"40000 to 44999",AND(D699&gt;=45000,D699&lt;=49999),"45000 to 49999",D699&gt;=50000,"Greater than or equal to 50000")</f>
        <v>5000 to 9999</v>
      </c>
      <c r="V699" t="str" cm="1">
        <f t="array" ref="V699">_xlfn.IFS(OR(F699="canceled",F699="failed"),"unsuccessful",F699="successful","successful",F699="live","live")</f>
        <v>unsuccessful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15.39</v>
      </c>
      <c r="P700" s="5">
        <f t="shared" si="65"/>
        <v>530.68965517241384</v>
      </c>
      <c r="Q700" t="str">
        <f t="shared" si="63"/>
        <v>technology</v>
      </c>
      <c r="R700" t="str">
        <f t="shared" si="64"/>
        <v>wearables</v>
      </c>
      <c r="S700" s="9">
        <f t="shared" si="61"/>
        <v>41900.083333333336</v>
      </c>
      <c r="T700" s="9">
        <f t="shared" si="62"/>
        <v>41866.931076388886</v>
      </c>
      <c r="U700" t="str" cm="1">
        <f t="array" ref="U700">_xlfn.IFS(D700&lt;1000,"Less than 1000",AND(D700&gt;=1000,D700&lt;=4999),"1000 to 4999",AND(D700&gt;=5000,D700&lt;=9999),"5000 to 9999",AND(D700&gt;=10000,D700&lt;=14999),"10000 to 14999",AND(D700&gt;=15000,D700&lt;=19999),"15000 to 19999",AND(D700&gt;=20000,D700&lt;=24999),"20000 to 24999",AND(D700&gt;=25000,D700&lt;=29999),"25000 to 29999",AND(D700&gt;=30000,D700&lt;=34999),"30000 to 34999",AND(D700&gt;=35000,D700&lt;=39999),"35000 to 39999",AND(D700&gt;=40000,D700&lt;=44999),"40000 to 44999",AND(D700&gt;=45000,D700&lt;=49999),"45000 to 49999",D700&gt;=50000,"Greater than or equal to 50000")</f>
        <v>Greater than or equal to 50000</v>
      </c>
      <c r="V700" t="str" cm="1">
        <f t="array" ref="V700">_xlfn.IFS(OR(F700="canceled",F700="failed"),"unsuccessful",F700="successful","successful",F700="live","live")</f>
        <v>unsuccessful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82.422107692307705</v>
      </c>
      <c r="P701" s="5">
        <f t="shared" si="65"/>
        <v>120.39184269662923</v>
      </c>
      <c r="Q701" t="str">
        <f t="shared" si="63"/>
        <v>technology</v>
      </c>
      <c r="R701" t="str">
        <f t="shared" si="64"/>
        <v>wearables</v>
      </c>
      <c r="S701" s="9">
        <f t="shared" si="61"/>
        <v>41600.666666666664</v>
      </c>
      <c r="T701" s="9">
        <f t="shared" si="62"/>
        <v>41563.485509259262</v>
      </c>
      <c r="U701" t="str" cm="1">
        <f t="array" ref="U701">_xlfn.IFS(D701&lt;1000,"Less than 1000",AND(D701&gt;=1000,D701&lt;=4999),"1000 to 4999",AND(D701&gt;=5000,D701&lt;=9999),"5000 to 9999",AND(D701&gt;=10000,D701&lt;=14999),"10000 to 14999",AND(D701&gt;=15000,D701&lt;=19999),"15000 to 19999",AND(D701&gt;=20000,D701&lt;=24999),"20000 to 24999",AND(D701&gt;=25000,D701&lt;=29999),"25000 to 29999",AND(D701&gt;=30000,D701&lt;=34999),"30000 to 34999",AND(D701&gt;=35000,D701&lt;=39999),"35000 to 39999",AND(D701&gt;=40000,D701&lt;=44999),"40000 to 44999",AND(D701&gt;=45000,D701&lt;=49999),"45000 to 49999",D701&gt;=50000,"Greater than or equal to 50000")</f>
        <v>Greater than or equal to 50000</v>
      </c>
      <c r="V701" t="str" cm="1">
        <f t="array" ref="V701">_xlfn.IFS(OR(F701="canceled",F701="failed"),"unsuccessful",F701="successful","successful",F701="live","live")</f>
        <v>unsuccessful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2.6866666666666665</v>
      </c>
      <c r="P702" s="5">
        <f t="shared" si="65"/>
        <v>13</v>
      </c>
      <c r="Q702" t="str">
        <f t="shared" si="63"/>
        <v>technology</v>
      </c>
      <c r="R702" t="str">
        <f t="shared" si="64"/>
        <v>wearables</v>
      </c>
      <c r="S702" s="9">
        <f t="shared" si="61"/>
        <v>42745.688437500001</v>
      </c>
      <c r="T702" s="9">
        <f t="shared" si="62"/>
        <v>42715.688437500001</v>
      </c>
      <c r="U702" t="str" cm="1">
        <f t="array" ref="U702">_xlfn.IFS(D702&lt;1000,"Less than 1000",AND(D702&gt;=1000,D702&lt;=4999),"1000 to 4999",AND(D702&gt;=5000,D702&lt;=9999),"5000 to 9999",AND(D702&gt;=10000,D702&lt;=14999),"10000 to 14999",AND(D702&gt;=15000,D702&lt;=19999),"15000 to 19999",AND(D702&gt;=20000,D702&lt;=24999),"20000 to 24999",AND(D702&gt;=25000,D702&lt;=29999),"25000 to 29999",AND(D702&gt;=30000,D702&lt;=34999),"30000 to 34999",AND(D702&gt;=35000,D702&lt;=39999),"35000 to 39999",AND(D702&gt;=40000,D702&lt;=44999),"40000 to 44999",AND(D702&gt;=45000,D702&lt;=49999),"45000 to 49999",D702&gt;=50000,"Greater than or equal to 50000")</f>
        <v>15000 to 19999</v>
      </c>
      <c r="V702" t="str" cm="1">
        <f t="array" ref="V702">_xlfn.IFS(OR(F702="canceled",F702="failed"),"unsuccessful",F702="successful","successful",F702="live","live")</f>
        <v>unsuccessful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26.6</v>
      </c>
      <c r="P703" s="5">
        <f t="shared" si="65"/>
        <v>291.33333333333331</v>
      </c>
      <c r="Q703" t="str">
        <f t="shared" si="63"/>
        <v>technology</v>
      </c>
      <c r="R703" t="str">
        <f t="shared" si="64"/>
        <v>wearables</v>
      </c>
      <c r="S703" s="9">
        <f t="shared" si="61"/>
        <v>41843.662962962961</v>
      </c>
      <c r="T703" s="9">
        <f t="shared" si="62"/>
        <v>41813.662962962961</v>
      </c>
      <c r="U703" t="str" cm="1">
        <f t="array" ref="U703">_xlfn.IFS(D703&lt;1000,"Less than 1000",AND(D703&gt;=1000,D703&lt;=4999),"1000 to 4999",AND(D703&gt;=5000,D703&lt;=9999),"5000 to 9999",AND(D703&gt;=10000,D703&lt;=14999),"10000 to 14999",AND(D703&gt;=15000,D703&lt;=19999),"15000 to 19999",AND(D703&gt;=20000,D703&lt;=24999),"20000 to 24999",AND(D703&gt;=25000,D703&lt;=29999),"25000 to 29999",AND(D703&gt;=30000,D703&lt;=34999),"30000 to 34999",AND(D703&gt;=35000,D703&lt;=39999),"35000 to 39999",AND(D703&gt;=40000,D703&lt;=44999),"40000 to 44999",AND(D703&gt;=45000,D703&lt;=49999),"45000 to 49999",D703&gt;=50000,"Greater than or equal to 50000")</f>
        <v>20000 to 24999</v>
      </c>
      <c r="V703" t="str" cm="1">
        <f t="array" ref="V703">_xlfn.IFS(OR(F703="canceled",F703="failed"),"unsuccessful",F703="successful","successful",F703="live","live")</f>
        <v>unsuccessful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30.813400000000001</v>
      </c>
      <c r="P704" s="5">
        <f t="shared" si="65"/>
        <v>124.9191891891892</v>
      </c>
      <c r="Q704" t="str">
        <f t="shared" si="63"/>
        <v>technology</v>
      </c>
      <c r="R704" t="str">
        <f t="shared" si="64"/>
        <v>wearables</v>
      </c>
      <c r="S704" s="9">
        <f t="shared" si="61"/>
        <v>42698.768368055549</v>
      </c>
      <c r="T704" s="9">
        <f t="shared" si="62"/>
        <v>42668.726701388892</v>
      </c>
      <c r="U704" t="str" cm="1">
        <f t="array" ref="U704">_xlfn.IFS(D704&lt;1000,"Less than 1000",AND(D704&gt;=1000,D704&lt;=4999),"1000 to 4999",AND(D704&gt;=5000,D704&lt;=9999),"5000 to 9999",AND(D704&gt;=10000,D704&lt;=14999),"10000 to 14999",AND(D704&gt;=15000,D704&lt;=19999),"15000 to 19999",AND(D704&gt;=20000,D704&lt;=24999),"20000 to 24999",AND(D704&gt;=25000,D704&lt;=29999),"25000 to 29999",AND(D704&gt;=30000,D704&lt;=34999),"30000 to 34999",AND(D704&gt;=35000,D704&lt;=39999),"35000 to 39999",AND(D704&gt;=40000,D704&lt;=44999),"40000 to 44999",AND(D704&gt;=45000,D704&lt;=49999),"45000 to 49999",D704&gt;=50000,"Greater than or equal to 50000")</f>
        <v>15000 to 19999</v>
      </c>
      <c r="V704" t="str" cm="1">
        <f t="array" ref="V704">_xlfn.IFS(OR(F704="canceled",F704="failed"),"unsuccessful",F704="successful","successful",F704="live","live")</f>
        <v>unsuccessful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</v>
      </c>
      <c r="P705" s="5">
        <f t="shared" si="65"/>
        <v>119.57142857142857</v>
      </c>
      <c r="Q705" t="str">
        <f t="shared" si="63"/>
        <v>technology</v>
      </c>
      <c r="R705" t="str">
        <f t="shared" si="64"/>
        <v>wearables</v>
      </c>
      <c r="S705" s="9">
        <f t="shared" si="61"/>
        <v>42766.98055555555</v>
      </c>
      <c r="T705" s="9">
        <f t="shared" si="62"/>
        <v>42711.950798611113</v>
      </c>
      <c r="U705" t="str" cm="1">
        <f t="array" ref="U705">_xlfn.IFS(D705&lt;1000,"Less than 1000",AND(D705&gt;=1000,D705&lt;=4999),"1000 to 4999",AND(D705&gt;=5000,D705&lt;=9999),"5000 to 9999",AND(D705&gt;=10000,D705&lt;=14999),"10000 to 14999",AND(D705&gt;=15000,D705&lt;=19999),"15000 to 19999",AND(D705&gt;=20000,D705&lt;=24999),"20000 to 24999",AND(D705&gt;=25000,D705&lt;=29999),"25000 to 29999",AND(D705&gt;=30000,D705&lt;=34999),"30000 to 34999",AND(D705&gt;=35000,D705&lt;=39999),"35000 to 39999",AND(D705&gt;=40000,D705&lt;=44999),"40000 to 44999",AND(D705&gt;=45000,D705&lt;=49999),"45000 to 49999",D705&gt;=50000,"Greater than or equal to 50000")</f>
        <v>15000 to 19999</v>
      </c>
      <c r="V705" t="str" cm="1">
        <f t="array" ref="V705">_xlfn.IFS(OR(F705="canceled",F705="failed"),"unsuccessful",F705="successful","successful",F705="live","live")</f>
        <v>unsuccessful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ref="O706:O769" si="66">(E706/D706)*100</f>
        <v>0.87454545454545463</v>
      </c>
      <c r="P706" s="5">
        <f t="shared" si="65"/>
        <v>120.25</v>
      </c>
      <c r="Q706" t="str">
        <f t="shared" si="63"/>
        <v>technology</v>
      </c>
      <c r="R706" t="str">
        <f t="shared" si="64"/>
        <v>wearables</v>
      </c>
      <c r="S706" s="9">
        <f t="shared" ref="S706:S769" si="67">(((I706/60)/60)/24)+DATE(1970,1,1)</f>
        <v>42786.192916666667</v>
      </c>
      <c r="T706" s="9">
        <f t="shared" ref="T706:T769" si="68">(((J706/60)/60)/24)+DATE(1970,1,1)</f>
        <v>42726.192916666667</v>
      </c>
      <c r="U706" t="str" cm="1">
        <f t="array" ref="U706">_xlfn.IFS(D706&lt;1000,"Less than 1000",AND(D706&gt;=1000,D706&lt;=4999),"1000 to 4999",AND(D706&gt;=5000,D706&lt;=9999),"5000 to 9999",AND(D706&gt;=10000,D706&lt;=14999),"10000 to 14999",AND(D706&gt;=15000,D706&lt;=19999),"15000 to 19999",AND(D706&gt;=20000,D706&lt;=24999),"20000 to 24999",AND(D706&gt;=25000,D706&lt;=29999),"25000 to 29999",AND(D706&gt;=30000,D706&lt;=34999),"30000 to 34999",AND(D706&gt;=35000,D706&lt;=39999),"35000 to 39999",AND(D706&gt;=40000,D706&lt;=44999),"40000 to 44999",AND(D706&gt;=45000,D706&lt;=49999),"45000 to 49999",D706&gt;=50000,"Greater than or equal to 50000")</f>
        <v>Greater than or equal to 50000</v>
      </c>
      <c r="V706" t="str" cm="1">
        <f t="array" ref="V706">_xlfn.IFS(OR(F706="canceled",F706="failed"),"unsuccessful",F706="successful","successful",F706="live","live")</f>
        <v>unsuccessful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66"/>
        <v>0.97699999999999987</v>
      </c>
      <c r="P707" s="5">
        <f t="shared" si="65"/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9">
        <f t="shared" si="67"/>
        <v>42756.491643518515</v>
      </c>
      <c r="T707" s="9">
        <f t="shared" si="68"/>
        <v>42726.491643518515</v>
      </c>
      <c r="U707" t="str" cm="1">
        <f t="array" ref="U707">_xlfn.IFS(D707&lt;1000,"Less than 1000",AND(D707&gt;=1000,D707&lt;=4999),"1000 to 4999",AND(D707&gt;=5000,D707&lt;=9999),"5000 to 9999",AND(D707&gt;=10000,D707&lt;=14999),"10000 to 14999",AND(D707&gt;=15000,D707&lt;=19999),"15000 to 19999",AND(D707&gt;=20000,D707&lt;=24999),"20000 to 24999",AND(D707&gt;=25000,D707&lt;=29999),"25000 to 29999",AND(D707&gt;=30000,D707&lt;=34999),"30000 to 34999",AND(D707&gt;=35000,D707&lt;=39999),"35000 to 39999",AND(D707&gt;=40000,D707&lt;=44999),"40000 to 44999",AND(D707&gt;=45000,D707&lt;=49999),"45000 to 49999",D707&gt;=50000,"Greater than or equal to 50000")</f>
        <v>Greater than or equal to 50000</v>
      </c>
      <c r="V707" t="str" cm="1">
        <f t="array" ref="V707">_xlfn.IFS(OR(F707="canceled",F707="failed"),"unsuccessful",F707="successful","successful",F707="live","live")</f>
        <v>unsuccessful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5">
        <f t="shared" ref="P708:P771" si="71">IFERROR(E708/L708,0)</f>
        <v>0</v>
      </c>
      <c r="Q708" t="str">
        <f t="shared" si="69"/>
        <v>technology</v>
      </c>
      <c r="R708" t="str">
        <f t="shared" si="70"/>
        <v>wearables</v>
      </c>
      <c r="S708" s="9">
        <f t="shared" si="67"/>
        <v>42718.777083333334</v>
      </c>
      <c r="T708" s="9">
        <f t="shared" si="68"/>
        <v>42676.995173611111</v>
      </c>
      <c r="U708" t="str" cm="1">
        <f t="array" ref="U708">_xlfn.IFS(D708&lt;1000,"Less than 1000",AND(D708&gt;=1000,D708&lt;=4999),"1000 to 4999",AND(D708&gt;=5000,D708&lt;=9999),"5000 to 9999",AND(D708&gt;=10000,D708&lt;=14999),"10000 to 14999",AND(D708&gt;=15000,D708&lt;=19999),"15000 to 19999",AND(D708&gt;=20000,D708&lt;=24999),"20000 to 24999",AND(D708&gt;=25000,D708&lt;=29999),"25000 to 29999",AND(D708&gt;=30000,D708&lt;=34999),"30000 to 34999",AND(D708&gt;=35000,D708&lt;=39999),"35000 to 39999",AND(D708&gt;=40000,D708&lt;=44999),"40000 to 44999",AND(D708&gt;=45000,D708&lt;=49999),"45000 to 49999",D708&gt;=50000,"Greater than or equal to 50000")</f>
        <v>Greater than or equal to 50000</v>
      </c>
      <c r="V708" t="str" cm="1">
        <f t="array" ref="V708">_xlfn.IFS(OR(F708="canceled",F708="failed"),"unsuccessful",F708="successful","successful",F708="live","live")</f>
        <v>unsuccessful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78.927352941176466</v>
      </c>
      <c r="P709" s="5">
        <f t="shared" si="71"/>
        <v>117.69868421052631</v>
      </c>
      <c r="Q709" t="str">
        <f t="shared" si="69"/>
        <v>technology</v>
      </c>
      <c r="R709" t="str">
        <f t="shared" si="70"/>
        <v>wearables</v>
      </c>
      <c r="S709" s="9">
        <f t="shared" si="67"/>
        <v>42736.663506944446</v>
      </c>
      <c r="T709" s="9">
        <f t="shared" si="68"/>
        <v>42696.663506944446</v>
      </c>
      <c r="U709" t="str" cm="1">
        <f t="array" ref="U709">_xlfn.IFS(D709&lt;1000,"Less than 1000",AND(D709&gt;=1000,D709&lt;=4999),"1000 to 4999",AND(D709&gt;=5000,D709&lt;=9999),"5000 to 9999",AND(D709&gt;=10000,D709&lt;=14999),"10000 to 14999",AND(D709&gt;=15000,D709&lt;=19999),"15000 to 19999",AND(D709&gt;=20000,D709&lt;=24999),"20000 to 24999",AND(D709&gt;=25000,D709&lt;=29999),"25000 to 29999",AND(D709&gt;=30000,D709&lt;=34999),"30000 to 34999",AND(D709&gt;=35000,D709&lt;=39999),"35000 to 39999",AND(D709&gt;=40000,D709&lt;=44999),"40000 to 44999",AND(D709&gt;=45000,D709&lt;=49999),"45000 to 49999",D709&gt;=50000,"Greater than or equal to 50000")</f>
        <v>Greater than or equal to 50000</v>
      </c>
      <c r="V709" t="str" cm="1">
        <f t="array" ref="V709">_xlfn.IFS(OR(F709="canceled",F709="failed"),"unsuccessful",F709="successful","successful",F709="live","live")</f>
        <v>unsuccessful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22.092500000000001</v>
      </c>
      <c r="P710" s="5">
        <f t="shared" si="71"/>
        <v>23.948509485094849</v>
      </c>
      <c r="Q710" t="str">
        <f t="shared" si="69"/>
        <v>technology</v>
      </c>
      <c r="R710" t="str">
        <f t="shared" si="70"/>
        <v>wearables</v>
      </c>
      <c r="S710" s="9">
        <f t="shared" si="67"/>
        <v>41895.581018518518</v>
      </c>
      <c r="T710" s="9">
        <f t="shared" si="68"/>
        <v>41835.581018518518</v>
      </c>
      <c r="U710" t="str" cm="1">
        <f t="array" ref="U710">_xlfn.IFS(D710&lt;1000,"Less than 1000",AND(D710&gt;=1000,D710&lt;=4999),"1000 to 4999",AND(D710&gt;=5000,D710&lt;=9999),"5000 to 9999",AND(D710&gt;=10000,D710&lt;=14999),"10000 to 14999",AND(D710&gt;=15000,D710&lt;=19999),"15000 to 19999",AND(D710&gt;=20000,D710&lt;=24999),"20000 to 24999",AND(D710&gt;=25000,D710&lt;=29999),"25000 to 29999",AND(D710&gt;=30000,D710&lt;=34999),"30000 to 34999",AND(D710&gt;=35000,D710&lt;=39999),"35000 to 39999",AND(D710&gt;=40000,D710&lt;=44999),"40000 to 44999",AND(D710&gt;=45000,D710&lt;=49999),"45000 to 49999",D710&gt;=50000,"Greater than or equal to 50000")</f>
        <v>40000 to 44999</v>
      </c>
      <c r="V710" t="str" cm="1">
        <f t="array" ref="V710">_xlfn.IFS(OR(F710="canceled",F710="failed"),"unsuccessful",F710="successful","successful",F710="live","live")</f>
        <v>unsuccessful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0.40666666666666662</v>
      </c>
      <c r="P711" s="5">
        <f t="shared" si="71"/>
        <v>30.5</v>
      </c>
      <c r="Q711" t="str">
        <f t="shared" si="69"/>
        <v>technology</v>
      </c>
      <c r="R711" t="str">
        <f t="shared" si="70"/>
        <v>wearables</v>
      </c>
      <c r="S711" s="9">
        <f t="shared" si="67"/>
        <v>41978.041192129633</v>
      </c>
      <c r="T711" s="9">
        <f t="shared" si="68"/>
        <v>41948.041192129633</v>
      </c>
      <c r="U711" t="str" cm="1">
        <f t="array" ref="U711">_xlfn.IFS(D711&lt;1000,"Less than 1000",AND(D711&gt;=1000,D711&lt;=4999),"1000 to 4999",AND(D711&gt;=5000,D711&lt;=9999),"5000 to 9999",AND(D711&gt;=10000,D711&lt;=14999),"10000 to 14999",AND(D711&gt;=15000,D711&lt;=19999),"15000 to 19999",AND(D711&gt;=20000,D711&lt;=24999),"20000 to 24999",AND(D711&gt;=25000,D711&lt;=29999),"25000 to 29999",AND(D711&gt;=30000,D711&lt;=34999),"30000 to 34999",AND(D711&gt;=35000,D711&lt;=39999),"35000 to 39999",AND(D711&gt;=40000,D711&lt;=44999),"40000 to 44999",AND(D711&gt;=45000,D711&lt;=49999),"45000 to 49999",D711&gt;=50000,"Greater than or equal to 50000")</f>
        <v>15000 to 19999</v>
      </c>
      <c r="V711" t="str" cm="1">
        <f t="array" ref="V711">_xlfn.IFS(OR(F711="canceled",F711="failed"),"unsuccessful",F711="successful","successful",F711="live","live")</f>
        <v>unsuccessful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5">
        <f t="shared" si="71"/>
        <v>0</v>
      </c>
      <c r="Q712" t="str">
        <f t="shared" si="69"/>
        <v>technology</v>
      </c>
      <c r="R712" t="str">
        <f t="shared" si="70"/>
        <v>wearables</v>
      </c>
      <c r="S712" s="9">
        <f t="shared" si="67"/>
        <v>41871.030555555553</v>
      </c>
      <c r="T712" s="9">
        <f t="shared" si="68"/>
        <v>41837.984976851854</v>
      </c>
      <c r="U712" t="str" cm="1">
        <f t="array" ref="U712">_xlfn.IFS(D712&lt;1000,"Less than 1000",AND(D712&gt;=1000,D712&lt;=4999),"1000 to 4999",AND(D712&gt;=5000,D712&lt;=9999),"5000 to 9999",AND(D712&gt;=10000,D712&lt;=14999),"10000 to 14999",AND(D712&gt;=15000,D712&lt;=19999),"15000 to 19999",AND(D712&gt;=20000,D712&lt;=24999),"20000 to 24999",AND(D712&gt;=25000,D712&lt;=29999),"25000 to 29999",AND(D712&gt;=30000,D712&lt;=34999),"30000 to 34999",AND(D712&gt;=35000,D712&lt;=39999),"35000 to 39999",AND(D712&gt;=40000,D712&lt;=44999),"40000 to 44999",AND(D712&gt;=45000,D712&lt;=49999),"45000 to 49999",D712&gt;=50000,"Greater than or equal to 50000")</f>
        <v>1000 to 4999</v>
      </c>
      <c r="V712" t="str" cm="1">
        <f t="array" ref="V712">_xlfn.IFS(OR(F712="canceled",F712="failed"),"unsuccessful",F712="successful","successful",F712="live","live")</f>
        <v>unsuccessful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33.790999999999997</v>
      </c>
      <c r="P713" s="5">
        <f t="shared" si="71"/>
        <v>99.973372781065095</v>
      </c>
      <c r="Q713" t="str">
        <f t="shared" si="69"/>
        <v>technology</v>
      </c>
      <c r="R713" t="str">
        <f t="shared" si="70"/>
        <v>wearables</v>
      </c>
      <c r="S713" s="9">
        <f t="shared" si="67"/>
        <v>42718.500787037032</v>
      </c>
      <c r="T713" s="9">
        <f t="shared" si="68"/>
        <v>42678.459120370375</v>
      </c>
      <c r="U713" t="str" cm="1">
        <f t="array" ref="U713">_xlfn.IFS(D713&lt;1000,"Less than 1000",AND(D713&gt;=1000,D713&lt;=4999),"1000 to 4999",AND(D713&gt;=5000,D713&lt;=9999),"5000 to 9999",AND(D713&gt;=10000,D713&lt;=14999),"10000 to 14999",AND(D713&gt;=15000,D713&lt;=19999),"15000 to 19999",AND(D713&gt;=20000,D713&lt;=24999),"20000 to 24999",AND(D713&gt;=25000,D713&lt;=29999),"25000 to 29999",AND(D713&gt;=30000,D713&lt;=34999),"30000 to 34999",AND(D713&gt;=35000,D713&lt;=39999),"35000 to 39999",AND(D713&gt;=40000,D713&lt;=44999),"40000 to 44999",AND(D713&gt;=45000,D713&lt;=49999),"45000 to 49999",D713&gt;=50000,"Greater than or equal to 50000")</f>
        <v>Greater than or equal to 50000</v>
      </c>
      <c r="V713" t="str" cm="1">
        <f t="array" ref="V713">_xlfn.IFS(OR(F713="canceled",F713="failed"),"unsuccessful",F713="successful","successful",F713="live","live")</f>
        <v>unsuccessful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0.21649484536082475</v>
      </c>
      <c r="P714" s="5">
        <f t="shared" si="71"/>
        <v>26.25</v>
      </c>
      <c r="Q714" t="str">
        <f t="shared" si="69"/>
        <v>technology</v>
      </c>
      <c r="R714" t="str">
        <f t="shared" si="70"/>
        <v>wearables</v>
      </c>
      <c r="S714" s="9">
        <f t="shared" si="67"/>
        <v>42414.680925925932</v>
      </c>
      <c r="T714" s="9">
        <f t="shared" si="68"/>
        <v>42384.680925925932</v>
      </c>
      <c r="U714" t="str" cm="1">
        <f t="array" ref="U714">_xlfn.IFS(D714&lt;1000,"Less than 1000",AND(D714&gt;=1000,D714&lt;=4999),"1000 to 4999",AND(D714&gt;=5000,D714&lt;=9999),"5000 to 9999",AND(D714&gt;=10000,D714&lt;=14999),"10000 to 14999",AND(D714&gt;=15000,D714&lt;=19999),"15000 to 19999",AND(D714&gt;=20000,D714&lt;=24999),"20000 to 24999",AND(D714&gt;=25000,D714&lt;=29999),"25000 to 29999",AND(D714&gt;=30000,D714&lt;=34999),"30000 to 34999",AND(D714&gt;=35000,D714&lt;=39999),"35000 to 39999",AND(D714&gt;=40000,D714&lt;=44999),"40000 to 44999",AND(D714&gt;=45000,D714&lt;=49999),"45000 to 49999",D714&gt;=50000,"Greater than or equal to 50000")</f>
        <v>45000 to 49999</v>
      </c>
      <c r="V714" t="str" cm="1">
        <f t="array" ref="V714">_xlfn.IFS(OR(F714="canceled",F714="failed"),"unsuccessful",F714="successful","successful",F714="live","live")</f>
        <v>unsuccessful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0.79600000000000004</v>
      </c>
      <c r="P715" s="5">
        <f t="shared" si="71"/>
        <v>199</v>
      </c>
      <c r="Q715" t="str">
        <f t="shared" si="69"/>
        <v>technology</v>
      </c>
      <c r="R715" t="str">
        <f t="shared" si="70"/>
        <v>wearables</v>
      </c>
      <c r="S715" s="9">
        <f t="shared" si="67"/>
        <v>42526.529305555552</v>
      </c>
      <c r="T715" s="9">
        <f t="shared" si="68"/>
        <v>42496.529305555552</v>
      </c>
      <c r="U715" t="str" cm="1">
        <f t="array" ref="U715">_xlfn.IFS(D715&lt;1000,"Less than 1000",AND(D715&gt;=1000,D715&lt;=4999),"1000 to 4999",AND(D715&gt;=5000,D715&lt;=9999),"5000 to 9999",AND(D715&gt;=10000,D715&lt;=14999),"10000 to 14999",AND(D715&gt;=15000,D715&lt;=19999),"15000 to 19999",AND(D715&gt;=20000,D715&lt;=24999),"20000 to 24999",AND(D715&gt;=25000,D715&lt;=29999),"25000 to 29999",AND(D715&gt;=30000,D715&lt;=34999),"30000 to 34999",AND(D715&gt;=35000,D715&lt;=39999),"35000 to 39999",AND(D715&gt;=40000,D715&lt;=44999),"40000 to 44999",AND(D715&gt;=45000,D715&lt;=49999),"45000 to 49999",D715&gt;=50000,"Greater than or equal to 50000")</f>
        <v>25000 to 29999</v>
      </c>
      <c r="V715" t="str" cm="1">
        <f t="array" ref="V715">_xlfn.IFS(OR(F715="canceled",F715="failed"),"unsuccessful",F715="successful","successful",F715="live","live")</f>
        <v>unsuccessful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14.993333333333334</v>
      </c>
      <c r="P716" s="5">
        <f t="shared" si="71"/>
        <v>80.321428571428569</v>
      </c>
      <c r="Q716" t="str">
        <f t="shared" si="69"/>
        <v>technology</v>
      </c>
      <c r="R716" t="str">
        <f t="shared" si="70"/>
        <v>wearables</v>
      </c>
      <c r="S716" s="9">
        <f t="shared" si="67"/>
        <v>42794.787986111114</v>
      </c>
      <c r="T716" s="9">
        <f t="shared" si="68"/>
        <v>42734.787986111114</v>
      </c>
      <c r="U716" t="str" cm="1">
        <f t="array" ref="U716">_xlfn.IFS(D716&lt;1000,"Less than 1000",AND(D716&gt;=1000,D716&lt;=4999),"1000 to 4999",AND(D716&gt;=5000,D716&lt;=9999),"5000 to 9999",AND(D716&gt;=10000,D716&lt;=14999),"10000 to 14999",AND(D716&gt;=15000,D716&lt;=19999),"15000 to 19999",AND(D716&gt;=20000,D716&lt;=24999),"20000 to 24999",AND(D716&gt;=25000,D716&lt;=29999),"25000 to 29999",AND(D716&gt;=30000,D716&lt;=34999),"30000 to 34999",AND(D716&gt;=35000,D716&lt;=39999),"35000 to 39999",AND(D716&gt;=40000,D716&lt;=44999),"40000 to 44999",AND(D716&gt;=45000,D716&lt;=49999),"45000 to 49999",D716&gt;=50000,"Greater than or equal to 50000")</f>
        <v>15000 to 19999</v>
      </c>
      <c r="V716" t="str" cm="1">
        <f t="array" ref="V716">_xlfn.IFS(OR(F716="canceled",F716="failed"),"unsuccessful",F716="successful","successful",F716="live","live")</f>
        <v>unsuccessful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5.0509090909090908</v>
      </c>
      <c r="P717" s="5">
        <f t="shared" si="71"/>
        <v>115.75</v>
      </c>
      <c r="Q717" t="str">
        <f t="shared" si="69"/>
        <v>technology</v>
      </c>
      <c r="R717" t="str">
        <f t="shared" si="70"/>
        <v>wearables</v>
      </c>
      <c r="S717" s="9">
        <f t="shared" si="67"/>
        <v>42313.132407407407</v>
      </c>
      <c r="T717" s="9">
        <f t="shared" si="68"/>
        <v>42273.090740740736</v>
      </c>
      <c r="U717" t="str" cm="1">
        <f t="array" ref="U717">_xlfn.IFS(D717&lt;1000,"Less than 1000",AND(D717&gt;=1000,D717&lt;=4999),"1000 to 4999",AND(D717&gt;=5000,D717&lt;=9999),"5000 to 9999",AND(D717&gt;=10000,D717&lt;=14999),"10000 to 14999",AND(D717&gt;=15000,D717&lt;=19999),"15000 to 19999",AND(D717&gt;=20000,D717&lt;=24999),"20000 to 24999",AND(D717&gt;=25000,D717&lt;=29999),"25000 to 29999",AND(D717&gt;=30000,D717&lt;=34999),"30000 to 34999",AND(D717&gt;=35000,D717&lt;=39999),"35000 to 39999",AND(D717&gt;=40000,D717&lt;=44999),"40000 to 44999",AND(D717&gt;=45000,D717&lt;=49999),"45000 to 49999",D717&gt;=50000,"Greater than or equal to 50000")</f>
        <v>25000 to 29999</v>
      </c>
      <c r="V717" t="str" cm="1">
        <f t="array" ref="V717">_xlfn.IFS(OR(F717="canceled",F717="failed"),"unsuccessful",F717="successful","successful",F717="live","live")</f>
        <v>unsuccessful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10.214285714285715</v>
      </c>
      <c r="P718" s="5">
        <f t="shared" si="71"/>
        <v>44.6875</v>
      </c>
      <c r="Q718" t="str">
        <f t="shared" si="69"/>
        <v>technology</v>
      </c>
      <c r="R718" t="str">
        <f t="shared" si="70"/>
        <v>wearables</v>
      </c>
      <c r="S718" s="9">
        <f t="shared" si="67"/>
        <v>41974</v>
      </c>
      <c r="T718" s="9">
        <f t="shared" si="68"/>
        <v>41940.658645833333</v>
      </c>
      <c r="U718" t="str" cm="1">
        <f t="array" ref="U718">_xlfn.IFS(D718&lt;1000,"Less than 1000",AND(D718&gt;=1000,D718&lt;=4999),"1000 to 4999",AND(D718&gt;=5000,D718&lt;=9999),"5000 to 9999",AND(D718&gt;=10000,D718&lt;=14999),"10000 to 14999",AND(D718&gt;=15000,D718&lt;=19999),"15000 to 19999",AND(D718&gt;=20000,D718&lt;=24999),"20000 to 24999",AND(D718&gt;=25000,D718&lt;=29999),"25000 to 29999",AND(D718&gt;=30000,D718&lt;=34999),"30000 to 34999",AND(D718&gt;=35000,D718&lt;=39999),"35000 to 39999",AND(D718&gt;=40000,D718&lt;=44999),"40000 to 44999",AND(D718&gt;=45000,D718&lt;=49999),"45000 to 49999",D718&gt;=50000,"Greater than or equal to 50000")</f>
        <v>5000 to 9999</v>
      </c>
      <c r="V718" t="str" cm="1">
        <f t="array" ref="V718">_xlfn.IFS(OR(F718="canceled",F718="failed"),"unsuccessful",F718="successful","successful",F718="live","live")</f>
        <v>unsuccessful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0.30499999999999999</v>
      </c>
      <c r="P719" s="5">
        <f t="shared" si="71"/>
        <v>76.25</v>
      </c>
      <c r="Q719" t="str">
        <f t="shared" si="69"/>
        <v>technology</v>
      </c>
      <c r="R719" t="str">
        <f t="shared" si="70"/>
        <v>wearables</v>
      </c>
      <c r="S719" s="9">
        <f t="shared" si="67"/>
        <v>41887.854189814818</v>
      </c>
      <c r="T719" s="9">
        <f t="shared" si="68"/>
        <v>41857.854189814818</v>
      </c>
      <c r="U719" t="str" cm="1">
        <f t="array" ref="U719">_xlfn.IFS(D719&lt;1000,"Less than 1000",AND(D719&gt;=1000,D719&lt;=4999),"1000 to 4999",AND(D719&gt;=5000,D719&lt;=9999),"5000 to 9999",AND(D719&gt;=10000,D719&lt;=14999),"10000 to 14999",AND(D719&gt;=15000,D719&lt;=19999),"15000 to 19999",AND(D719&gt;=20000,D719&lt;=24999),"20000 to 24999",AND(D719&gt;=25000,D719&lt;=29999),"25000 to 29999",AND(D719&gt;=30000,D719&lt;=34999),"30000 to 34999",AND(D719&gt;=35000,D719&lt;=39999),"35000 to 39999",AND(D719&gt;=40000,D719&lt;=44999),"40000 to 44999",AND(D719&gt;=45000,D719&lt;=49999),"45000 to 49999",D719&gt;=50000,"Greater than or equal to 50000")</f>
        <v>Greater than or equal to 50000</v>
      </c>
      <c r="V719" t="str" cm="1">
        <f t="array" ref="V719">_xlfn.IFS(OR(F719="canceled",F719="failed"),"unsuccessful",F719="successful","successful",F719="live","live")</f>
        <v>unsuccessful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0.75</v>
      </c>
      <c r="P720" s="5">
        <f t="shared" si="71"/>
        <v>22.5</v>
      </c>
      <c r="Q720" t="str">
        <f t="shared" si="69"/>
        <v>technology</v>
      </c>
      <c r="R720" t="str">
        <f t="shared" si="70"/>
        <v>wearables</v>
      </c>
      <c r="S720" s="9">
        <f t="shared" si="67"/>
        <v>42784.249305555553</v>
      </c>
      <c r="T720" s="9">
        <f t="shared" si="68"/>
        <v>42752.845451388886</v>
      </c>
      <c r="U720" t="str" cm="1">
        <f t="array" ref="U720">_xlfn.IFS(D720&lt;1000,"Less than 1000",AND(D720&gt;=1000,D720&lt;=4999),"1000 to 4999",AND(D720&gt;=5000,D720&lt;=9999),"5000 to 9999",AND(D720&gt;=10000,D720&lt;=14999),"10000 to 14999",AND(D720&gt;=15000,D720&lt;=19999),"15000 to 19999",AND(D720&gt;=20000,D720&lt;=24999),"20000 to 24999",AND(D720&gt;=25000,D720&lt;=29999),"25000 to 29999",AND(D720&gt;=30000,D720&lt;=34999),"30000 to 34999",AND(D720&gt;=35000,D720&lt;=39999),"35000 to 39999",AND(D720&gt;=40000,D720&lt;=44999),"40000 to 44999",AND(D720&gt;=45000,D720&lt;=49999),"45000 to 49999",D720&gt;=50000,"Greater than or equal to 50000")</f>
        <v>10000 to 14999</v>
      </c>
      <c r="V720" t="str" cm="1">
        <f t="array" ref="V720">_xlfn.IFS(OR(F720="canceled",F720="failed"),"unsuccessful",F720="successful","successful",F720="live","live")</f>
        <v>unsuccessful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1.2933333333333332</v>
      </c>
      <c r="P721" s="5">
        <f t="shared" si="71"/>
        <v>19.399999999999999</v>
      </c>
      <c r="Q721" t="str">
        <f t="shared" si="69"/>
        <v>technology</v>
      </c>
      <c r="R721" t="str">
        <f t="shared" si="70"/>
        <v>wearables</v>
      </c>
      <c r="S721" s="9">
        <f t="shared" si="67"/>
        <v>42423.040231481486</v>
      </c>
      <c r="T721" s="9">
        <f t="shared" si="68"/>
        <v>42409.040231481486</v>
      </c>
      <c r="U721" t="str" cm="1">
        <f t="array" ref="U721">_xlfn.IFS(D721&lt;1000,"Less than 1000",AND(D721&gt;=1000,D721&lt;=4999),"1000 to 4999",AND(D721&gt;=5000,D721&lt;=9999),"5000 to 9999",AND(D721&gt;=10000,D721&lt;=14999),"10000 to 14999",AND(D721&gt;=15000,D721&lt;=19999),"15000 to 19999",AND(D721&gt;=20000,D721&lt;=24999),"20000 to 24999",AND(D721&gt;=25000,D721&lt;=29999),"25000 to 29999",AND(D721&gt;=30000,D721&lt;=34999),"30000 to 34999",AND(D721&gt;=35000,D721&lt;=39999),"35000 to 39999",AND(D721&gt;=40000,D721&lt;=44999),"40000 to 44999",AND(D721&gt;=45000,D721&lt;=49999),"45000 to 49999",D721&gt;=50000,"Greater than or equal to 50000")</f>
        <v>15000 to 19999</v>
      </c>
      <c r="V721" t="str" cm="1">
        <f t="array" ref="V721">_xlfn.IFS(OR(F721="canceled",F721="failed"),"unsuccessful",F721="successful","successful",F721="live","live")</f>
        <v>unsuccessful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143.94736842105263</v>
      </c>
      <c r="P722" s="5">
        <f t="shared" si="71"/>
        <v>66.707317073170728</v>
      </c>
      <c r="Q722" t="str">
        <f t="shared" si="69"/>
        <v>publishing</v>
      </c>
      <c r="R722" t="str">
        <f t="shared" si="70"/>
        <v>nonfiction</v>
      </c>
      <c r="S722" s="9">
        <f t="shared" si="67"/>
        <v>40937.649201388893</v>
      </c>
      <c r="T722" s="9">
        <f t="shared" si="68"/>
        <v>40909.649201388893</v>
      </c>
      <c r="U722" t="str" cm="1">
        <f t="array" ref="U722">_xlfn.IFS(D722&lt;1000,"Less than 1000",AND(D722&gt;=1000,D722&lt;=4999),"1000 to 4999",AND(D722&gt;=5000,D722&lt;=9999),"5000 to 9999",AND(D722&gt;=10000,D722&lt;=14999),"10000 to 14999",AND(D722&gt;=15000,D722&lt;=19999),"15000 to 19999",AND(D722&gt;=20000,D722&lt;=24999),"20000 to 24999",AND(D722&gt;=25000,D722&lt;=29999),"25000 to 29999",AND(D722&gt;=30000,D722&lt;=34999),"30000 to 34999",AND(D722&gt;=35000,D722&lt;=39999),"35000 to 39999",AND(D722&gt;=40000,D722&lt;=44999),"40000 to 44999",AND(D722&gt;=45000,D722&lt;=49999),"45000 to 49999",D722&gt;=50000,"Greater than or equal to 50000")</f>
        <v>1000 to 4999</v>
      </c>
      <c r="V722" t="str" cm="1">
        <f t="array" ref="V722">_xlfn.IFS(OR(F722="canceled",F722="failed"),"unsuccessful",F722="successful","successful",F722="live","live")</f>
        <v>successful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122.10975609756099</v>
      </c>
      <c r="P723" s="5">
        <f t="shared" si="71"/>
        <v>84.142857142857139</v>
      </c>
      <c r="Q723" t="str">
        <f t="shared" si="69"/>
        <v>publishing</v>
      </c>
      <c r="R723" t="str">
        <f t="shared" si="70"/>
        <v>nonfiction</v>
      </c>
      <c r="S723" s="9">
        <f t="shared" si="67"/>
        <v>41852.571840277778</v>
      </c>
      <c r="T723" s="9">
        <f t="shared" si="68"/>
        <v>41807.571840277778</v>
      </c>
      <c r="U723" t="str" cm="1">
        <f t="array" ref="U723">_xlfn.IFS(D723&lt;1000,"Less than 1000",AND(D723&gt;=1000,D723&lt;=4999),"1000 to 4999",AND(D723&gt;=5000,D723&lt;=9999),"5000 to 9999",AND(D723&gt;=10000,D723&lt;=14999),"10000 to 14999",AND(D723&gt;=15000,D723&lt;=19999),"15000 to 19999",AND(D723&gt;=20000,D723&lt;=24999),"20000 to 24999",AND(D723&gt;=25000,D723&lt;=29999),"25000 to 29999",AND(D723&gt;=30000,D723&lt;=34999),"30000 to 34999",AND(D723&gt;=35000,D723&lt;=39999),"35000 to 39999",AND(D723&gt;=40000,D723&lt;=44999),"40000 to 44999",AND(D723&gt;=45000,D723&lt;=49999),"45000 to 49999",D723&gt;=50000,"Greater than or equal to 50000")</f>
        <v>5000 to 9999</v>
      </c>
      <c r="V723" t="str" cm="1">
        <f t="array" ref="V723">_xlfn.IFS(OR(F723="canceled",F723="failed"),"unsuccessful",F723="successful","successful",F723="live","live")</f>
        <v>successful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132.024</v>
      </c>
      <c r="P724" s="5">
        <f t="shared" si="71"/>
        <v>215.72549019607843</v>
      </c>
      <c r="Q724" t="str">
        <f t="shared" si="69"/>
        <v>publishing</v>
      </c>
      <c r="R724" t="str">
        <f t="shared" si="70"/>
        <v>nonfiction</v>
      </c>
      <c r="S724" s="9">
        <f t="shared" si="67"/>
        <v>41007.76363425926</v>
      </c>
      <c r="T724" s="9">
        <f t="shared" si="68"/>
        <v>40977.805300925924</v>
      </c>
      <c r="U724" t="str" cm="1">
        <f t="array" ref="U724">_xlfn.IFS(D724&lt;1000,"Less than 1000",AND(D724&gt;=1000,D724&lt;=4999),"1000 to 4999",AND(D724&gt;=5000,D724&lt;=9999),"5000 to 9999",AND(D724&gt;=10000,D724&lt;=14999),"10000 to 14999",AND(D724&gt;=15000,D724&lt;=19999),"15000 to 19999",AND(D724&gt;=20000,D724&lt;=24999),"20000 to 24999",AND(D724&gt;=25000,D724&lt;=29999),"25000 to 29999",AND(D724&gt;=30000,D724&lt;=34999),"30000 to 34999",AND(D724&gt;=35000,D724&lt;=39999),"35000 to 39999",AND(D724&gt;=40000,D724&lt;=44999),"40000 to 44999",AND(D724&gt;=45000,D724&lt;=49999),"45000 to 49999",D724&gt;=50000,"Greater than or equal to 50000")</f>
        <v>25000 to 29999</v>
      </c>
      <c r="V724" t="str" cm="1">
        <f t="array" ref="V724">_xlfn.IFS(OR(F724="canceled",F724="failed"),"unsuccessful",F724="successful","successful",F724="live","live")</f>
        <v>successful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109.38000000000001</v>
      </c>
      <c r="P725" s="5">
        <f t="shared" si="71"/>
        <v>54.69</v>
      </c>
      <c r="Q725" t="str">
        <f t="shared" si="69"/>
        <v>publishing</v>
      </c>
      <c r="R725" t="str">
        <f t="shared" si="70"/>
        <v>nonfiction</v>
      </c>
      <c r="S725" s="9">
        <f t="shared" si="67"/>
        <v>42215.165972222225</v>
      </c>
      <c r="T725" s="9">
        <f t="shared" si="68"/>
        <v>42184.816539351858</v>
      </c>
      <c r="U725" t="str" cm="1">
        <f t="array" ref="U725">_xlfn.IFS(D725&lt;1000,"Less than 1000",AND(D725&gt;=1000,D725&lt;=4999),"1000 to 4999",AND(D725&gt;=5000,D725&lt;=9999),"5000 to 9999",AND(D725&gt;=10000,D725&lt;=14999),"10000 to 14999",AND(D725&gt;=15000,D725&lt;=19999),"15000 to 19999",AND(D725&gt;=20000,D725&lt;=24999),"20000 to 24999",AND(D725&gt;=25000,D725&lt;=29999),"25000 to 29999",AND(D725&gt;=30000,D725&lt;=34999),"30000 to 34999",AND(D725&gt;=35000,D725&lt;=39999),"35000 to 39999",AND(D725&gt;=40000,D725&lt;=44999),"40000 to 44999",AND(D725&gt;=45000,D725&lt;=49999),"45000 to 49999",D725&gt;=50000,"Greater than or equal to 50000")</f>
        <v>5000 to 9999</v>
      </c>
      <c r="V725" t="str" cm="1">
        <f t="array" ref="V725">_xlfn.IFS(OR(F725="canceled",F725="failed"),"unsuccessful",F725="successful","successful",F725="live","live")</f>
        <v>successful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105.47157142857144</v>
      </c>
      <c r="P726" s="5">
        <f t="shared" si="71"/>
        <v>51.62944055944056</v>
      </c>
      <c r="Q726" t="str">
        <f t="shared" si="69"/>
        <v>publishing</v>
      </c>
      <c r="R726" t="str">
        <f t="shared" si="70"/>
        <v>nonfiction</v>
      </c>
      <c r="S726" s="9">
        <f t="shared" si="67"/>
        <v>40724.638460648144</v>
      </c>
      <c r="T726" s="9">
        <f t="shared" si="68"/>
        <v>40694.638460648144</v>
      </c>
      <c r="U726" t="str" cm="1">
        <f t="array" ref="U726">_xlfn.IFS(D726&lt;1000,"Less than 1000",AND(D726&gt;=1000,D726&lt;=4999),"1000 to 4999",AND(D726&gt;=5000,D726&lt;=9999),"5000 to 9999",AND(D726&gt;=10000,D726&lt;=14999),"10000 to 14999",AND(D726&gt;=15000,D726&lt;=19999),"15000 to 19999",AND(D726&gt;=20000,D726&lt;=24999),"20000 to 24999",AND(D726&gt;=25000,D726&lt;=29999),"25000 to 29999",AND(D726&gt;=30000,D726&lt;=34999),"30000 to 34999",AND(D726&gt;=35000,D726&lt;=39999),"35000 to 39999",AND(D726&gt;=40000,D726&lt;=44999),"40000 to 44999",AND(D726&gt;=45000,D726&lt;=49999),"45000 to 49999",D726&gt;=50000,"Greater than or equal to 50000")</f>
        <v>5000 to 9999</v>
      </c>
      <c r="V726" t="str" cm="1">
        <f t="array" ref="V726">_xlfn.IFS(OR(F726="canceled",F726="failed"),"unsuccessful",F726="successful","successful",F726="live","live")</f>
        <v>successful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100.35000000000001</v>
      </c>
      <c r="P727" s="5">
        <f t="shared" si="71"/>
        <v>143.35714285714286</v>
      </c>
      <c r="Q727" t="str">
        <f t="shared" si="69"/>
        <v>publishing</v>
      </c>
      <c r="R727" t="str">
        <f t="shared" si="70"/>
        <v>nonfiction</v>
      </c>
      <c r="S727" s="9">
        <f t="shared" si="67"/>
        <v>42351.626296296294</v>
      </c>
      <c r="T727" s="9">
        <f t="shared" si="68"/>
        <v>42321.626296296294</v>
      </c>
      <c r="U727" t="str" cm="1">
        <f t="array" ref="U727">_xlfn.IFS(D727&lt;1000,"Less than 1000",AND(D727&gt;=1000,D727&lt;=4999),"1000 to 4999",AND(D727&gt;=5000,D727&lt;=9999),"5000 to 9999",AND(D727&gt;=10000,D727&lt;=14999),"10000 to 14999",AND(D727&gt;=15000,D727&lt;=19999),"15000 to 19999",AND(D727&gt;=20000,D727&lt;=24999),"20000 to 24999",AND(D727&gt;=25000,D727&lt;=29999),"25000 to 29999",AND(D727&gt;=30000,D727&lt;=34999),"30000 to 34999",AND(D727&gt;=35000,D727&lt;=39999),"35000 to 39999",AND(D727&gt;=40000,D727&lt;=44999),"40000 to 44999",AND(D727&gt;=45000,D727&lt;=49999),"45000 to 49999",D727&gt;=50000,"Greater than or equal to 50000")</f>
        <v>20000 to 24999</v>
      </c>
      <c r="V727" t="str" cm="1">
        <f t="array" ref="V727">_xlfn.IFS(OR(F727="canceled",F727="failed"),"unsuccessful",F727="successful","successful",F727="live","live")</f>
        <v>successful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101.4</v>
      </c>
      <c r="P728" s="5">
        <f t="shared" si="71"/>
        <v>72.428571428571431</v>
      </c>
      <c r="Q728" t="str">
        <f t="shared" si="69"/>
        <v>publishing</v>
      </c>
      <c r="R728" t="str">
        <f t="shared" si="70"/>
        <v>nonfiction</v>
      </c>
      <c r="S728" s="9">
        <f t="shared" si="67"/>
        <v>41376.042673611111</v>
      </c>
      <c r="T728" s="9">
        <f t="shared" si="68"/>
        <v>41346.042673611111</v>
      </c>
      <c r="U728" t="str" cm="1">
        <f t="array" ref="U728">_xlfn.IFS(D728&lt;1000,"Less than 1000",AND(D728&gt;=1000,D728&lt;=4999),"1000 to 4999",AND(D728&gt;=5000,D728&lt;=9999),"5000 to 9999",AND(D728&gt;=10000,D728&lt;=14999),"10000 to 14999",AND(D728&gt;=15000,D728&lt;=19999),"15000 to 19999",AND(D728&gt;=20000,D728&lt;=24999),"20000 to 24999",AND(D728&gt;=25000,D728&lt;=29999),"25000 to 29999",AND(D728&gt;=30000,D728&lt;=34999),"30000 to 34999",AND(D728&gt;=35000,D728&lt;=39999),"35000 to 39999",AND(D728&gt;=40000,D728&lt;=44999),"40000 to 44999",AND(D728&gt;=45000,D728&lt;=49999),"45000 to 49999",D728&gt;=50000,"Greater than or equal to 50000")</f>
        <v>1000 to 4999</v>
      </c>
      <c r="V728" t="str" cm="1">
        <f t="array" ref="V728">_xlfn.IFS(OR(F728="canceled",F728="failed"),"unsuccessful",F728="successful","successful",F728="live","live")</f>
        <v>successful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155.51428571428571</v>
      </c>
      <c r="P729" s="5">
        <f t="shared" si="71"/>
        <v>36.530201342281877</v>
      </c>
      <c r="Q729" t="str">
        <f t="shared" si="69"/>
        <v>publishing</v>
      </c>
      <c r="R729" t="str">
        <f t="shared" si="70"/>
        <v>nonfiction</v>
      </c>
      <c r="S729" s="9">
        <f t="shared" si="67"/>
        <v>41288.888888888891</v>
      </c>
      <c r="T729" s="9">
        <f t="shared" si="68"/>
        <v>41247.020243055551</v>
      </c>
      <c r="U729" t="str" cm="1">
        <f t="array" ref="U729">_xlfn.IFS(D729&lt;1000,"Less than 1000",AND(D729&gt;=1000,D729&lt;=4999),"1000 to 4999",AND(D729&gt;=5000,D729&lt;=9999),"5000 to 9999",AND(D729&gt;=10000,D729&lt;=14999),"10000 to 14999",AND(D729&gt;=15000,D729&lt;=19999),"15000 to 19999",AND(D729&gt;=20000,D729&lt;=24999),"20000 to 24999",AND(D729&gt;=25000,D729&lt;=29999),"25000 to 29999",AND(D729&gt;=30000,D729&lt;=34999),"30000 to 34999",AND(D729&gt;=35000,D729&lt;=39999),"35000 to 39999",AND(D729&gt;=40000,D729&lt;=44999),"40000 to 44999",AND(D729&gt;=45000,D729&lt;=49999),"45000 to 49999",D729&gt;=50000,"Greater than or equal to 50000")</f>
        <v>1000 to 4999</v>
      </c>
      <c r="V729" t="str" cm="1">
        <f t="array" ref="V729">_xlfn.IFS(OR(F729="canceled",F729="failed"),"unsuccessful",F729="successful","successful",F729="live","live")</f>
        <v>successful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105.566</v>
      </c>
      <c r="P730" s="5">
        <f t="shared" si="71"/>
        <v>60.903461538461535</v>
      </c>
      <c r="Q730" t="str">
        <f t="shared" si="69"/>
        <v>publishing</v>
      </c>
      <c r="R730" t="str">
        <f t="shared" si="70"/>
        <v>nonfiction</v>
      </c>
      <c r="S730" s="9">
        <f t="shared" si="67"/>
        <v>40776.837465277778</v>
      </c>
      <c r="T730" s="9">
        <f t="shared" si="68"/>
        <v>40731.837465277778</v>
      </c>
      <c r="U730" t="str" cm="1">
        <f t="array" ref="U730">_xlfn.IFS(D730&lt;1000,"Less than 1000",AND(D730&gt;=1000,D730&lt;=4999),"1000 to 4999",AND(D730&gt;=5000,D730&lt;=9999),"5000 to 9999",AND(D730&gt;=10000,D730&lt;=14999),"10000 to 14999",AND(D730&gt;=15000,D730&lt;=19999),"15000 to 19999",AND(D730&gt;=20000,D730&lt;=24999),"20000 to 24999",AND(D730&gt;=25000,D730&lt;=29999),"25000 to 29999",AND(D730&gt;=30000,D730&lt;=34999),"30000 to 34999",AND(D730&gt;=35000,D730&lt;=39999),"35000 to 39999",AND(D730&gt;=40000,D730&lt;=44999),"40000 to 44999",AND(D730&gt;=45000,D730&lt;=49999),"45000 to 49999",D730&gt;=50000,"Greater than or equal to 50000")</f>
        <v>5000 to 9999</v>
      </c>
      <c r="V730" t="str" cm="1">
        <f t="array" ref="V730">_xlfn.IFS(OR(F730="canceled",F730="failed"),"unsuccessful",F730="successful","successful",F730="live","live")</f>
        <v>successful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130.65</v>
      </c>
      <c r="P731" s="5">
        <f t="shared" si="71"/>
        <v>43.55</v>
      </c>
      <c r="Q731" t="str">
        <f t="shared" si="69"/>
        <v>publishing</v>
      </c>
      <c r="R731" t="str">
        <f t="shared" si="70"/>
        <v>nonfiction</v>
      </c>
      <c r="S731" s="9">
        <f t="shared" si="67"/>
        <v>41171.185891203706</v>
      </c>
      <c r="T731" s="9">
        <f t="shared" si="68"/>
        <v>41111.185891203706</v>
      </c>
      <c r="U731" t="str" cm="1">
        <f t="array" ref="U731">_xlfn.IFS(D731&lt;1000,"Less than 1000",AND(D731&gt;=1000,D731&lt;=4999),"1000 to 4999",AND(D731&gt;=5000,D731&lt;=9999),"5000 to 9999",AND(D731&gt;=10000,D731&lt;=14999),"10000 to 14999",AND(D731&gt;=15000,D731&lt;=19999),"15000 to 19999",AND(D731&gt;=20000,D731&lt;=24999),"20000 to 24999",AND(D731&gt;=25000,D731&lt;=29999),"25000 to 29999",AND(D731&gt;=30000,D731&lt;=34999),"30000 to 34999",AND(D731&gt;=35000,D731&lt;=39999),"35000 to 39999",AND(D731&gt;=40000,D731&lt;=44999),"40000 to 44999",AND(D731&gt;=45000,D731&lt;=49999),"45000 to 49999",D731&gt;=50000,"Greater than or equal to 50000")</f>
        <v>1000 to 4999</v>
      </c>
      <c r="V731" t="str" cm="1">
        <f t="array" ref="V731">_xlfn.IFS(OR(F731="canceled",F731="failed"),"unsuccessful",F731="successful","successful",F731="live","live")</f>
        <v>successful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132.19</v>
      </c>
      <c r="P732" s="5">
        <f t="shared" si="71"/>
        <v>99.766037735849054</v>
      </c>
      <c r="Q732" t="str">
        <f t="shared" si="69"/>
        <v>publishing</v>
      </c>
      <c r="R732" t="str">
        <f t="shared" si="70"/>
        <v>nonfiction</v>
      </c>
      <c r="S732" s="9">
        <f t="shared" si="67"/>
        <v>40884.745266203703</v>
      </c>
      <c r="T732" s="9">
        <f t="shared" si="68"/>
        <v>40854.745266203703</v>
      </c>
      <c r="U732" t="str" cm="1">
        <f t="array" ref="U732">_xlfn.IFS(D732&lt;1000,"Less than 1000",AND(D732&gt;=1000,D732&lt;=4999),"1000 to 4999",AND(D732&gt;=5000,D732&lt;=9999),"5000 to 9999",AND(D732&gt;=10000,D732&lt;=14999),"10000 to 14999",AND(D732&gt;=15000,D732&lt;=19999),"15000 to 19999",AND(D732&gt;=20000,D732&lt;=24999),"20000 to 24999",AND(D732&gt;=25000,D732&lt;=29999),"25000 to 29999",AND(D732&gt;=30000,D732&lt;=34999),"30000 to 34999",AND(D732&gt;=35000,D732&lt;=39999),"35000 to 39999",AND(D732&gt;=40000,D732&lt;=44999),"40000 to 44999",AND(D732&gt;=45000,D732&lt;=49999),"45000 to 49999",D732&gt;=50000,"Greater than or equal to 50000")</f>
        <v>20000 to 24999</v>
      </c>
      <c r="V732" t="str" cm="1">
        <f t="array" ref="V732">_xlfn.IFS(OR(F732="canceled",F732="failed"),"unsuccessful",F732="successful","successful",F732="live","live")</f>
        <v>successful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126</v>
      </c>
      <c r="P733" s="5">
        <f t="shared" si="71"/>
        <v>88.732394366197184</v>
      </c>
      <c r="Q733" t="str">
        <f t="shared" si="69"/>
        <v>publishing</v>
      </c>
      <c r="R733" t="str">
        <f t="shared" si="70"/>
        <v>nonfiction</v>
      </c>
      <c r="S733" s="9">
        <f t="shared" si="67"/>
        <v>40930.25</v>
      </c>
      <c r="T733" s="9">
        <f t="shared" si="68"/>
        <v>40879.795682870368</v>
      </c>
      <c r="U733" t="str" cm="1">
        <f t="array" ref="U733">_xlfn.IFS(D733&lt;1000,"Less than 1000",AND(D733&gt;=1000,D733&lt;=4999),"1000 to 4999",AND(D733&gt;=5000,D733&lt;=9999),"5000 to 9999",AND(D733&gt;=10000,D733&lt;=14999),"10000 to 14999",AND(D733&gt;=15000,D733&lt;=19999),"15000 to 19999",AND(D733&gt;=20000,D733&lt;=24999),"20000 to 24999",AND(D733&gt;=25000,D733&lt;=29999),"25000 to 29999",AND(D733&gt;=30000,D733&lt;=34999),"30000 to 34999",AND(D733&gt;=35000,D733&lt;=39999),"35000 to 39999",AND(D733&gt;=40000,D733&lt;=44999),"40000 to 44999",AND(D733&gt;=45000,D733&lt;=49999),"45000 to 49999",D733&gt;=50000,"Greater than or equal to 50000")</f>
        <v>5000 to 9999</v>
      </c>
      <c r="V733" t="str" cm="1">
        <f t="array" ref="V733">_xlfn.IFS(OR(F733="canceled",F733="failed"),"unsuccessful",F733="successful","successful",F733="live","live")</f>
        <v>successful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160</v>
      </c>
      <c r="P734" s="5">
        <f t="shared" si="71"/>
        <v>4.9230769230769234</v>
      </c>
      <c r="Q734" t="str">
        <f t="shared" si="69"/>
        <v>publishing</v>
      </c>
      <c r="R734" t="str">
        <f t="shared" si="70"/>
        <v>nonfiction</v>
      </c>
      <c r="S734" s="9">
        <f t="shared" si="67"/>
        <v>41546.424317129626</v>
      </c>
      <c r="T734" s="9">
        <f t="shared" si="68"/>
        <v>41486.424317129626</v>
      </c>
      <c r="U734" t="str" cm="1">
        <f t="array" ref="U734">_xlfn.IFS(D734&lt;1000,"Less than 1000",AND(D734&gt;=1000,D734&lt;=4999),"1000 to 4999",AND(D734&gt;=5000,D734&lt;=9999),"5000 to 9999",AND(D734&gt;=10000,D734&lt;=14999),"10000 to 14999",AND(D734&gt;=15000,D734&lt;=19999),"15000 to 19999",AND(D734&gt;=20000,D734&lt;=24999),"20000 to 24999",AND(D734&gt;=25000,D734&lt;=29999),"25000 to 29999",AND(D734&gt;=30000,D734&lt;=34999),"30000 to 34999",AND(D734&gt;=35000,D734&lt;=39999),"35000 to 39999",AND(D734&gt;=40000,D734&lt;=44999),"40000 to 44999",AND(D734&gt;=45000,D734&lt;=49999),"45000 to 49999",D734&gt;=50000,"Greater than or equal to 50000")</f>
        <v>Less than 1000</v>
      </c>
      <c r="V734" t="str" cm="1">
        <f t="array" ref="V734">_xlfn.IFS(OR(F734="canceled",F734="failed"),"unsuccessful",F734="successful","successful",F734="live","live")</f>
        <v>successful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120.48</v>
      </c>
      <c r="P735" s="5">
        <f t="shared" si="71"/>
        <v>17.822485207100591</v>
      </c>
      <c r="Q735" t="str">
        <f t="shared" si="69"/>
        <v>publishing</v>
      </c>
      <c r="R735" t="str">
        <f t="shared" si="70"/>
        <v>nonfiction</v>
      </c>
      <c r="S735" s="9">
        <f t="shared" si="67"/>
        <v>41628.420046296298</v>
      </c>
      <c r="T735" s="9">
        <f t="shared" si="68"/>
        <v>41598.420046296298</v>
      </c>
      <c r="U735" t="str" cm="1">
        <f t="array" ref="U735">_xlfn.IFS(D735&lt;1000,"Less than 1000",AND(D735&gt;=1000,D735&lt;=4999),"1000 to 4999",AND(D735&gt;=5000,D735&lt;=9999),"5000 to 9999",AND(D735&gt;=10000,D735&lt;=14999),"10000 to 14999",AND(D735&gt;=15000,D735&lt;=19999),"15000 to 19999",AND(D735&gt;=20000,D735&lt;=24999),"20000 to 24999",AND(D735&gt;=25000,D735&lt;=29999),"25000 to 29999",AND(D735&gt;=30000,D735&lt;=34999),"30000 to 34999",AND(D735&gt;=35000,D735&lt;=39999),"35000 to 39999",AND(D735&gt;=40000,D735&lt;=44999),"40000 to 44999",AND(D735&gt;=45000,D735&lt;=49999),"45000 to 49999",D735&gt;=50000,"Greater than or equal to 50000")</f>
        <v>1000 to 4999</v>
      </c>
      <c r="V735" t="str" cm="1">
        <f t="array" ref="V735">_xlfn.IFS(OR(F735="canceled",F735="failed"),"unsuccessful",F735="successful","successful",F735="live","live")</f>
        <v>successful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125.52941176470588</v>
      </c>
      <c r="P736" s="5">
        <f t="shared" si="71"/>
        <v>187.19298245614036</v>
      </c>
      <c r="Q736" t="str">
        <f t="shared" si="69"/>
        <v>publishing</v>
      </c>
      <c r="R736" t="str">
        <f t="shared" si="70"/>
        <v>nonfiction</v>
      </c>
      <c r="S736" s="9">
        <f t="shared" si="67"/>
        <v>42133.208333333328</v>
      </c>
      <c r="T736" s="9">
        <f t="shared" si="68"/>
        <v>42102.164583333331</v>
      </c>
      <c r="U736" t="str" cm="1">
        <f t="array" ref="U736">_xlfn.IFS(D736&lt;1000,"Less than 1000",AND(D736&gt;=1000,D736&lt;=4999),"1000 to 4999",AND(D736&gt;=5000,D736&lt;=9999),"5000 to 9999",AND(D736&gt;=10000,D736&lt;=14999),"10000 to 14999",AND(D736&gt;=15000,D736&lt;=19999),"15000 to 19999",AND(D736&gt;=20000,D736&lt;=24999),"20000 to 24999",AND(D736&gt;=25000,D736&lt;=29999),"25000 to 29999",AND(D736&gt;=30000,D736&lt;=34999),"30000 to 34999",AND(D736&gt;=35000,D736&lt;=39999),"35000 to 39999",AND(D736&gt;=40000,D736&lt;=44999),"40000 to 44999",AND(D736&gt;=45000,D736&lt;=49999),"45000 to 49999",D736&gt;=50000,"Greater than or equal to 50000")</f>
        <v>5000 to 9999</v>
      </c>
      <c r="V736" t="str" cm="1">
        <f t="array" ref="V736">_xlfn.IFS(OR(F736="canceled",F736="failed"),"unsuccessful",F736="successful","successful",F736="live","live")</f>
        <v>successful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114.40638297872341</v>
      </c>
      <c r="P737" s="5">
        <f t="shared" si="71"/>
        <v>234.80786026200875</v>
      </c>
      <c r="Q737" t="str">
        <f t="shared" si="69"/>
        <v>publishing</v>
      </c>
      <c r="R737" t="str">
        <f t="shared" si="70"/>
        <v>nonfiction</v>
      </c>
      <c r="S737" s="9">
        <f t="shared" si="67"/>
        <v>41977.027083333334</v>
      </c>
      <c r="T737" s="9">
        <f t="shared" si="68"/>
        <v>41946.029467592591</v>
      </c>
      <c r="U737" t="str" cm="1">
        <f t="array" ref="U737">_xlfn.IFS(D737&lt;1000,"Less than 1000",AND(D737&gt;=1000,D737&lt;=4999),"1000 to 4999",AND(D737&gt;=5000,D737&lt;=9999),"5000 to 9999",AND(D737&gt;=10000,D737&lt;=14999),"10000 to 14999",AND(D737&gt;=15000,D737&lt;=19999),"15000 to 19999",AND(D737&gt;=20000,D737&lt;=24999),"20000 to 24999",AND(D737&gt;=25000,D737&lt;=29999),"25000 to 29999",AND(D737&gt;=30000,D737&lt;=34999),"30000 to 34999",AND(D737&gt;=35000,D737&lt;=39999),"35000 to 39999",AND(D737&gt;=40000,D737&lt;=44999),"40000 to 44999",AND(D737&gt;=45000,D737&lt;=49999),"45000 to 49999",D737&gt;=50000,"Greater than or equal to 50000")</f>
        <v>45000 to 49999</v>
      </c>
      <c r="V737" t="str" cm="1">
        <f t="array" ref="V737">_xlfn.IFS(OR(F737="canceled",F737="failed"),"unsuccessful",F737="successful","successful",F737="live","live")</f>
        <v>successful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315.13888888888891</v>
      </c>
      <c r="P738" s="5">
        <f t="shared" si="71"/>
        <v>105.04629629629629</v>
      </c>
      <c r="Q738" t="str">
        <f t="shared" si="69"/>
        <v>publishing</v>
      </c>
      <c r="R738" t="str">
        <f t="shared" si="70"/>
        <v>nonfiction</v>
      </c>
      <c r="S738" s="9">
        <f t="shared" si="67"/>
        <v>41599.207638888889</v>
      </c>
      <c r="T738" s="9">
        <f t="shared" si="68"/>
        <v>41579.734259259261</v>
      </c>
      <c r="U738" t="str" cm="1">
        <f t="array" ref="U738">_xlfn.IFS(D738&lt;1000,"Less than 1000",AND(D738&gt;=1000,D738&lt;=4999),"1000 to 4999",AND(D738&gt;=5000,D738&lt;=9999),"5000 to 9999",AND(D738&gt;=10000,D738&lt;=14999),"10000 to 14999",AND(D738&gt;=15000,D738&lt;=19999),"15000 to 19999",AND(D738&gt;=20000,D738&lt;=24999),"20000 to 24999",AND(D738&gt;=25000,D738&lt;=29999),"25000 to 29999",AND(D738&gt;=30000,D738&lt;=34999),"30000 to 34999",AND(D738&gt;=35000,D738&lt;=39999),"35000 to 39999",AND(D738&gt;=40000,D738&lt;=44999),"40000 to 44999",AND(D738&gt;=45000,D738&lt;=49999),"45000 to 49999",D738&gt;=50000,"Greater than or equal to 50000")</f>
        <v>1000 to 4999</v>
      </c>
      <c r="V738" t="str" cm="1">
        <f t="array" ref="V738">_xlfn.IFS(OR(F738="canceled",F738="failed"),"unsuccessful",F738="successful","successful",F738="live","live")</f>
        <v>successful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122.39999999999999</v>
      </c>
      <c r="P739" s="5">
        <f t="shared" si="71"/>
        <v>56.666666666666664</v>
      </c>
      <c r="Q739" t="str">
        <f t="shared" si="69"/>
        <v>publishing</v>
      </c>
      <c r="R739" t="str">
        <f t="shared" si="70"/>
        <v>nonfiction</v>
      </c>
      <c r="S739" s="9">
        <f t="shared" si="67"/>
        <v>41684.833333333336</v>
      </c>
      <c r="T739" s="9">
        <f t="shared" si="68"/>
        <v>41667.275312500002</v>
      </c>
      <c r="U739" t="str" cm="1">
        <f t="array" ref="U739">_xlfn.IFS(D739&lt;1000,"Less than 1000",AND(D739&gt;=1000,D739&lt;=4999),"1000 to 4999",AND(D739&gt;=5000,D739&lt;=9999),"5000 to 9999",AND(D739&gt;=10000,D739&lt;=14999),"10000 to 14999",AND(D739&gt;=15000,D739&lt;=19999),"15000 to 19999",AND(D739&gt;=20000,D739&lt;=24999),"20000 to 24999",AND(D739&gt;=25000,D739&lt;=29999),"25000 to 29999",AND(D739&gt;=30000,D739&lt;=34999),"30000 to 34999",AND(D739&gt;=35000,D739&lt;=39999),"35000 to 39999",AND(D739&gt;=40000,D739&lt;=44999),"40000 to 44999",AND(D739&gt;=45000,D739&lt;=49999),"45000 to 49999",D739&gt;=50000,"Greater than or equal to 50000")</f>
        <v>5000 to 9999</v>
      </c>
      <c r="V739" t="str" cm="1">
        <f t="array" ref="V739">_xlfn.IFS(OR(F739="canceled",F739="failed"),"unsuccessful",F739="successful","successful",F739="live","live")</f>
        <v>successful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106.73333333333332</v>
      </c>
      <c r="P740" s="5">
        <f t="shared" si="71"/>
        <v>39.048780487804876</v>
      </c>
      <c r="Q740" t="str">
        <f t="shared" si="69"/>
        <v>publishing</v>
      </c>
      <c r="R740" t="str">
        <f t="shared" si="70"/>
        <v>nonfiction</v>
      </c>
      <c r="S740" s="9">
        <f t="shared" si="67"/>
        <v>41974.207638888889</v>
      </c>
      <c r="T740" s="9">
        <f t="shared" si="68"/>
        <v>41943.604097222218</v>
      </c>
      <c r="U740" t="str" cm="1">
        <f t="array" ref="U740">_xlfn.IFS(D740&lt;1000,"Less than 1000",AND(D740&gt;=1000,D740&lt;=4999),"1000 to 4999",AND(D740&gt;=5000,D740&lt;=9999),"5000 to 9999",AND(D740&gt;=10000,D740&lt;=14999),"10000 to 14999",AND(D740&gt;=15000,D740&lt;=19999),"15000 to 19999",AND(D740&gt;=20000,D740&lt;=24999),"20000 to 24999",AND(D740&gt;=25000,D740&lt;=29999),"25000 to 29999",AND(D740&gt;=30000,D740&lt;=34999),"30000 to 34999",AND(D740&gt;=35000,D740&lt;=39999),"35000 to 39999",AND(D740&gt;=40000,D740&lt;=44999),"40000 to 44999",AND(D740&gt;=45000,D740&lt;=49999),"45000 to 49999",D740&gt;=50000,"Greater than or equal to 50000")</f>
        <v>1000 to 4999</v>
      </c>
      <c r="V740" t="str" cm="1">
        <f t="array" ref="V740">_xlfn.IFS(OR(F740="canceled",F740="failed"),"unsuccessful",F740="successful","successful",F740="live","live")</f>
        <v>successful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158.33333333333331</v>
      </c>
      <c r="P741" s="5">
        <f t="shared" si="71"/>
        <v>68.345323741007192</v>
      </c>
      <c r="Q741" t="str">
        <f t="shared" si="69"/>
        <v>publishing</v>
      </c>
      <c r="R741" t="str">
        <f t="shared" si="70"/>
        <v>nonfiction</v>
      </c>
      <c r="S741" s="9">
        <f t="shared" si="67"/>
        <v>41862.502650462964</v>
      </c>
      <c r="T741" s="9">
        <f t="shared" si="68"/>
        <v>41829.502650462964</v>
      </c>
      <c r="U741" t="str" cm="1">
        <f t="array" ref="U741">_xlfn.IFS(D741&lt;1000,"Less than 1000",AND(D741&gt;=1000,D741&lt;=4999),"1000 to 4999",AND(D741&gt;=5000,D741&lt;=9999),"5000 to 9999",AND(D741&gt;=10000,D741&lt;=14999),"10000 to 14999",AND(D741&gt;=15000,D741&lt;=19999),"15000 to 19999",AND(D741&gt;=20000,D741&lt;=24999),"20000 to 24999",AND(D741&gt;=25000,D741&lt;=29999),"25000 to 29999",AND(D741&gt;=30000,D741&lt;=34999),"30000 to 34999",AND(D741&gt;=35000,D741&lt;=39999),"35000 to 39999",AND(D741&gt;=40000,D741&lt;=44999),"40000 to 44999",AND(D741&gt;=45000,D741&lt;=49999),"45000 to 49999",D741&gt;=50000,"Greater than or equal to 50000")</f>
        <v>5000 to 9999</v>
      </c>
      <c r="V741" t="str" cm="1">
        <f t="array" ref="V741">_xlfn.IFS(OR(F741="canceled",F741="failed"),"unsuccessful",F741="successful","successful",F741="live","live")</f>
        <v>successful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107.4</v>
      </c>
      <c r="P742" s="5">
        <f t="shared" si="71"/>
        <v>169.57894736842104</v>
      </c>
      <c r="Q742" t="str">
        <f t="shared" si="69"/>
        <v>publishing</v>
      </c>
      <c r="R742" t="str">
        <f t="shared" si="70"/>
        <v>nonfiction</v>
      </c>
      <c r="S742" s="9">
        <f t="shared" si="67"/>
        <v>42176.146782407406</v>
      </c>
      <c r="T742" s="9">
        <f t="shared" si="68"/>
        <v>42162.146782407406</v>
      </c>
      <c r="U742" t="str" cm="1">
        <f t="array" ref="U742">_xlfn.IFS(D742&lt;1000,"Less than 1000",AND(D742&gt;=1000,D742&lt;=4999),"1000 to 4999",AND(D742&gt;=5000,D742&lt;=9999),"5000 to 9999",AND(D742&gt;=10000,D742&lt;=14999),"10000 to 14999",AND(D742&gt;=15000,D742&lt;=19999),"15000 to 19999",AND(D742&gt;=20000,D742&lt;=24999),"20000 to 24999",AND(D742&gt;=25000,D742&lt;=29999),"25000 to 29999",AND(D742&gt;=30000,D742&lt;=34999),"30000 to 34999",AND(D742&gt;=35000,D742&lt;=39999),"35000 to 39999",AND(D742&gt;=40000,D742&lt;=44999),"40000 to 44999",AND(D742&gt;=45000,D742&lt;=49999),"45000 to 49999",D742&gt;=50000,"Greater than or equal to 50000")</f>
        <v>1000 to 4999</v>
      </c>
      <c r="V742" t="str" cm="1">
        <f t="array" ref="V742">_xlfn.IFS(OR(F742="canceled",F742="failed"),"unsuccessful",F742="successful","successful",F742="live","live")</f>
        <v>successful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102.25999999999999</v>
      </c>
      <c r="P743" s="5">
        <f t="shared" si="71"/>
        <v>141.42340425531913</v>
      </c>
      <c r="Q743" t="str">
        <f t="shared" si="69"/>
        <v>publishing</v>
      </c>
      <c r="R743" t="str">
        <f t="shared" si="70"/>
        <v>nonfiction</v>
      </c>
      <c r="S743" s="9">
        <f t="shared" si="67"/>
        <v>41436.648217592592</v>
      </c>
      <c r="T743" s="9">
        <f t="shared" si="68"/>
        <v>41401.648217592592</v>
      </c>
      <c r="U743" t="str" cm="1">
        <f t="array" ref="U743">_xlfn.IFS(D743&lt;1000,"Less than 1000",AND(D743&gt;=1000,D743&lt;=4999),"1000 to 4999",AND(D743&gt;=5000,D743&lt;=9999),"5000 to 9999",AND(D743&gt;=10000,D743&lt;=14999),"10000 to 14999",AND(D743&gt;=15000,D743&lt;=19999),"15000 to 19999",AND(D743&gt;=20000,D743&lt;=24999),"20000 to 24999",AND(D743&gt;=25000,D743&lt;=29999),"25000 to 29999",AND(D743&gt;=30000,D743&lt;=34999),"30000 to 34999",AND(D743&gt;=35000,D743&lt;=39999),"35000 to 39999",AND(D743&gt;=40000,D743&lt;=44999),"40000 to 44999",AND(D743&gt;=45000,D743&lt;=49999),"45000 to 49999",D743&gt;=50000,"Greater than or equal to 50000")</f>
        <v>10000 to 14999</v>
      </c>
      <c r="V743" t="str" cm="1">
        <f t="array" ref="V743">_xlfn.IFS(OR(F743="canceled",F743="failed"),"unsuccessful",F743="successful","successful",F743="live","live")</f>
        <v>successful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110.71428571428572</v>
      </c>
      <c r="P744" s="5">
        <f t="shared" si="71"/>
        <v>67.391304347826093</v>
      </c>
      <c r="Q744" t="str">
        <f t="shared" si="69"/>
        <v>publishing</v>
      </c>
      <c r="R744" t="str">
        <f t="shared" si="70"/>
        <v>nonfiction</v>
      </c>
      <c r="S744" s="9">
        <f t="shared" si="67"/>
        <v>41719.876296296294</v>
      </c>
      <c r="T744" s="9">
        <f t="shared" si="68"/>
        <v>41689.917962962965</v>
      </c>
      <c r="U744" t="str" cm="1">
        <f t="array" ref="U744">_xlfn.IFS(D744&lt;1000,"Less than 1000",AND(D744&gt;=1000,D744&lt;=4999),"1000 to 4999",AND(D744&gt;=5000,D744&lt;=9999),"5000 to 9999",AND(D744&gt;=10000,D744&lt;=14999),"10000 to 14999",AND(D744&gt;=15000,D744&lt;=19999),"15000 to 19999",AND(D744&gt;=20000,D744&lt;=24999),"20000 to 24999",AND(D744&gt;=25000,D744&lt;=29999),"25000 to 29999",AND(D744&gt;=30000,D744&lt;=34999),"30000 to 34999",AND(D744&gt;=35000,D744&lt;=39999),"35000 to 39999",AND(D744&gt;=40000,D744&lt;=44999),"40000 to 44999",AND(D744&gt;=45000,D744&lt;=49999),"45000 to 49999",D744&gt;=50000,"Greater than or equal to 50000")</f>
        <v>1000 to 4999</v>
      </c>
      <c r="V744" t="str" cm="1">
        <f t="array" ref="V744">_xlfn.IFS(OR(F744="canceled",F744="failed"),"unsuccessful",F744="successful","successful",F744="live","live")</f>
        <v>successful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148</v>
      </c>
      <c r="P745" s="5">
        <f t="shared" si="71"/>
        <v>54.266666666666666</v>
      </c>
      <c r="Q745" t="str">
        <f t="shared" si="69"/>
        <v>publishing</v>
      </c>
      <c r="R745" t="str">
        <f t="shared" si="70"/>
        <v>nonfiction</v>
      </c>
      <c r="S745" s="9">
        <f t="shared" si="67"/>
        <v>41015.875</v>
      </c>
      <c r="T745" s="9">
        <f t="shared" si="68"/>
        <v>40990.709317129629</v>
      </c>
      <c r="U745" t="str" cm="1">
        <f t="array" ref="U745">_xlfn.IFS(D745&lt;1000,"Less than 1000",AND(D745&gt;=1000,D745&lt;=4999),"1000 to 4999",AND(D745&gt;=5000,D745&lt;=9999),"5000 to 9999",AND(D745&gt;=10000,D745&lt;=14999),"10000 to 14999",AND(D745&gt;=15000,D745&lt;=19999),"15000 to 19999",AND(D745&gt;=20000,D745&lt;=24999),"20000 to 24999",AND(D745&gt;=25000,D745&lt;=29999),"25000 to 29999",AND(D745&gt;=30000,D745&lt;=34999),"30000 to 34999",AND(D745&gt;=35000,D745&lt;=39999),"35000 to 39999",AND(D745&gt;=40000,D745&lt;=44999),"40000 to 44999",AND(D745&gt;=45000,D745&lt;=49999),"45000 to 49999",D745&gt;=50000,"Greater than or equal to 50000")</f>
        <v>Less than 1000</v>
      </c>
      <c r="V745" t="str" cm="1">
        <f t="array" ref="V745">_xlfn.IFS(OR(F745="canceled",F745="failed"),"unsuccessful",F745="successful","successful",F745="live","live")</f>
        <v>successful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102.32000000000001</v>
      </c>
      <c r="P746" s="5">
        <f t="shared" si="71"/>
        <v>82.516129032258064</v>
      </c>
      <c r="Q746" t="str">
        <f t="shared" si="69"/>
        <v>publishing</v>
      </c>
      <c r="R746" t="str">
        <f t="shared" si="70"/>
        <v>nonfiction</v>
      </c>
      <c r="S746" s="9">
        <f t="shared" si="67"/>
        <v>41256.95721064815</v>
      </c>
      <c r="T746" s="9">
        <f t="shared" si="68"/>
        <v>41226.95721064815</v>
      </c>
      <c r="U746" t="str" cm="1">
        <f t="array" ref="U746">_xlfn.IFS(D746&lt;1000,"Less than 1000",AND(D746&gt;=1000,D746&lt;=4999),"1000 to 4999",AND(D746&gt;=5000,D746&lt;=9999),"5000 to 9999",AND(D746&gt;=10000,D746&lt;=14999),"10000 to 14999",AND(D746&gt;=15000,D746&lt;=19999),"15000 to 19999",AND(D746&gt;=20000,D746&lt;=24999),"20000 to 24999",AND(D746&gt;=25000,D746&lt;=29999),"25000 to 29999",AND(D746&gt;=30000,D746&lt;=34999),"30000 to 34999",AND(D746&gt;=35000,D746&lt;=39999),"35000 to 39999",AND(D746&gt;=40000,D746&lt;=44999),"40000 to 44999",AND(D746&gt;=45000,D746&lt;=49999),"45000 to 49999",D746&gt;=50000,"Greater than or equal to 50000")</f>
        <v>5000 to 9999</v>
      </c>
      <c r="V746" t="str" cm="1">
        <f t="array" ref="V746">_xlfn.IFS(OR(F746="canceled",F746="failed"),"unsuccessful",F746="successful","successful",F746="live","live")</f>
        <v>successful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179.09909909909908</v>
      </c>
      <c r="P747" s="5">
        <f t="shared" si="71"/>
        <v>53.729729729729726</v>
      </c>
      <c r="Q747" t="str">
        <f t="shared" si="69"/>
        <v>publishing</v>
      </c>
      <c r="R747" t="str">
        <f t="shared" si="70"/>
        <v>nonfiction</v>
      </c>
      <c r="S747" s="9">
        <f t="shared" si="67"/>
        <v>41397.572280092594</v>
      </c>
      <c r="T747" s="9">
        <f t="shared" si="68"/>
        <v>41367.572280092594</v>
      </c>
      <c r="U747" t="str" cm="1">
        <f t="array" ref="U747">_xlfn.IFS(D747&lt;1000,"Less than 1000",AND(D747&gt;=1000,D747&lt;=4999),"1000 to 4999",AND(D747&gt;=5000,D747&lt;=9999),"5000 to 9999",AND(D747&gt;=10000,D747&lt;=14999),"10000 to 14999",AND(D747&gt;=15000,D747&lt;=19999),"15000 to 19999",AND(D747&gt;=20000,D747&lt;=24999),"20000 to 24999",AND(D747&gt;=25000,D747&lt;=29999),"25000 to 29999",AND(D747&gt;=30000,D747&lt;=34999),"30000 to 34999",AND(D747&gt;=35000,D747&lt;=39999),"35000 to 39999",AND(D747&gt;=40000,D747&lt;=44999),"40000 to 44999",AND(D747&gt;=45000,D747&lt;=49999),"45000 to 49999",D747&gt;=50000,"Greater than or equal to 50000")</f>
        <v>1000 to 4999</v>
      </c>
      <c r="V747" t="str" cm="1">
        <f t="array" ref="V747">_xlfn.IFS(OR(F747="canceled",F747="failed"),"unsuccessful",F747="successful","successful",F747="live","live")</f>
        <v>successful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111.08135252761969</v>
      </c>
      <c r="P748" s="5">
        <f t="shared" si="71"/>
        <v>34.206185567010309</v>
      </c>
      <c r="Q748" t="str">
        <f t="shared" si="69"/>
        <v>publishing</v>
      </c>
      <c r="R748" t="str">
        <f t="shared" si="70"/>
        <v>nonfiction</v>
      </c>
      <c r="S748" s="9">
        <f t="shared" si="67"/>
        <v>41175.165972222225</v>
      </c>
      <c r="T748" s="9">
        <f t="shared" si="68"/>
        <v>41157.042928240742</v>
      </c>
      <c r="U748" t="str" cm="1">
        <f t="array" ref="U748">_xlfn.IFS(D748&lt;1000,"Less than 1000",AND(D748&gt;=1000,D748&lt;=4999),"1000 to 4999",AND(D748&gt;=5000,D748&lt;=9999),"5000 to 9999",AND(D748&gt;=10000,D748&lt;=14999),"10000 to 14999",AND(D748&gt;=15000,D748&lt;=19999),"15000 to 19999",AND(D748&gt;=20000,D748&lt;=24999),"20000 to 24999",AND(D748&gt;=25000,D748&lt;=29999),"25000 to 29999",AND(D748&gt;=30000,D748&lt;=34999),"30000 to 34999",AND(D748&gt;=35000,D748&lt;=39999),"35000 to 39999",AND(D748&gt;=40000,D748&lt;=44999),"40000 to 44999",AND(D748&gt;=45000,D748&lt;=49999),"45000 to 49999",D748&gt;=50000,"Greater than or equal to 50000")</f>
        <v>1000 to 4999</v>
      </c>
      <c r="V748" t="str" cm="1">
        <f t="array" ref="V748">_xlfn.IFS(OR(F748="canceled",F748="failed"),"unsuccessful",F748="successful","successful",F748="live","live")</f>
        <v>successful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100.04285714285714</v>
      </c>
      <c r="P749" s="5">
        <f t="shared" si="71"/>
        <v>127.32727272727273</v>
      </c>
      <c r="Q749" t="str">
        <f t="shared" si="69"/>
        <v>publishing</v>
      </c>
      <c r="R749" t="str">
        <f t="shared" si="70"/>
        <v>nonfiction</v>
      </c>
      <c r="S749" s="9">
        <f t="shared" si="67"/>
        <v>42019.454166666663</v>
      </c>
      <c r="T749" s="9">
        <f t="shared" si="68"/>
        <v>41988.548831018517</v>
      </c>
      <c r="U749" t="str" cm="1">
        <f t="array" ref="U749">_xlfn.IFS(D749&lt;1000,"Less than 1000",AND(D749&gt;=1000,D749&lt;=4999),"1000 to 4999",AND(D749&gt;=5000,D749&lt;=9999),"5000 to 9999",AND(D749&gt;=10000,D749&lt;=14999),"10000 to 14999",AND(D749&gt;=15000,D749&lt;=19999),"15000 to 19999",AND(D749&gt;=20000,D749&lt;=24999),"20000 to 24999",AND(D749&gt;=25000,D749&lt;=29999),"25000 to 29999",AND(D749&gt;=30000,D749&lt;=34999),"30000 to 34999",AND(D749&gt;=35000,D749&lt;=39999),"35000 to 39999",AND(D749&gt;=40000,D749&lt;=44999),"40000 to 44999",AND(D749&gt;=45000,D749&lt;=49999),"45000 to 49999",D749&gt;=50000,"Greater than or equal to 50000")</f>
        <v>5000 to 9999</v>
      </c>
      <c r="V749" t="str" cm="1">
        <f t="array" ref="V749">_xlfn.IFS(OR(F749="canceled",F749="failed"),"unsuccessful",F749="successful","successful",F749="live","live")</f>
        <v>successful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100.25</v>
      </c>
      <c r="P750" s="5">
        <f t="shared" si="71"/>
        <v>45.56818181818182</v>
      </c>
      <c r="Q750" t="str">
        <f t="shared" si="69"/>
        <v>publishing</v>
      </c>
      <c r="R750" t="str">
        <f t="shared" si="70"/>
        <v>nonfiction</v>
      </c>
      <c r="S750" s="9">
        <f t="shared" si="67"/>
        <v>41861.846828703703</v>
      </c>
      <c r="T750" s="9">
        <f t="shared" si="68"/>
        <v>41831.846828703703</v>
      </c>
      <c r="U750" t="str" cm="1">
        <f t="array" ref="U750">_xlfn.IFS(D750&lt;1000,"Less than 1000",AND(D750&gt;=1000,D750&lt;=4999),"1000 to 4999",AND(D750&gt;=5000,D750&lt;=9999),"5000 to 9999",AND(D750&gt;=10000,D750&lt;=14999),"10000 to 14999",AND(D750&gt;=15000,D750&lt;=19999),"15000 to 19999",AND(D750&gt;=20000,D750&lt;=24999),"20000 to 24999",AND(D750&gt;=25000,D750&lt;=29999),"25000 to 29999",AND(D750&gt;=30000,D750&lt;=34999),"30000 to 34999",AND(D750&gt;=35000,D750&lt;=39999),"35000 to 39999",AND(D750&gt;=40000,D750&lt;=44999),"40000 to 44999",AND(D750&gt;=45000,D750&lt;=49999),"45000 to 49999",D750&gt;=50000,"Greater than or equal to 50000")</f>
        <v>1000 to 4999</v>
      </c>
      <c r="V750" t="str" cm="1">
        <f t="array" ref="V750">_xlfn.IFS(OR(F750="canceled",F750="failed"),"unsuccessful",F750="successful","successful",F750="live","live")</f>
        <v>successful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105.56</v>
      </c>
      <c r="P751" s="5">
        <f t="shared" si="71"/>
        <v>95.963636363636368</v>
      </c>
      <c r="Q751" t="str">
        <f t="shared" si="69"/>
        <v>publishing</v>
      </c>
      <c r="R751" t="str">
        <f t="shared" si="70"/>
        <v>nonfiction</v>
      </c>
      <c r="S751" s="9">
        <f t="shared" si="67"/>
        <v>42763.94131944445</v>
      </c>
      <c r="T751" s="9">
        <f t="shared" si="68"/>
        <v>42733.94131944445</v>
      </c>
      <c r="U751" t="str" cm="1">
        <f t="array" ref="U751">_xlfn.IFS(D751&lt;1000,"Less than 1000",AND(D751&gt;=1000,D751&lt;=4999),"1000 to 4999",AND(D751&gt;=5000,D751&lt;=9999),"5000 to 9999",AND(D751&gt;=10000,D751&lt;=14999),"10000 to 14999",AND(D751&gt;=15000,D751&lt;=19999),"15000 to 19999",AND(D751&gt;=20000,D751&lt;=24999),"20000 to 24999",AND(D751&gt;=25000,D751&lt;=29999),"25000 to 29999",AND(D751&gt;=30000,D751&lt;=34999),"30000 to 34999",AND(D751&gt;=35000,D751&lt;=39999),"35000 to 39999",AND(D751&gt;=40000,D751&lt;=44999),"40000 to 44999",AND(D751&gt;=45000,D751&lt;=49999),"45000 to 49999",D751&gt;=50000,"Greater than or equal to 50000")</f>
        <v>10000 to 14999</v>
      </c>
      <c r="V751" t="str" cm="1">
        <f t="array" ref="V751">_xlfn.IFS(OR(F751="canceled",F751="failed"),"unsuccessful",F751="successful","successful",F751="live","live")</f>
        <v>successful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102.58775877587757</v>
      </c>
      <c r="P752" s="5">
        <f t="shared" si="71"/>
        <v>77.271186440677965</v>
      </c>
      <c r="Q752" t="str">
        <f t="shared" si="69"/>
        <v>publishing</v>
      </c>
      <c r="R752" t="str">
        <f t="shared" si="70"/>
        <v>nonfiction</v>
      </c>
      <c r="S752" s="9">
        <f t="shared" si="67"/>
        <v>41329.878148148149</v>
      </c>
      <c r="T752" s="9">
        <f t="shared" si="68"/>
        <v>41299.878148148149</v>
      </c>
      <c r="U752" t="str" cm="1">
        <f t="array" ref="U752">_xlfn.IFS(D752&lt;1000,"Less than 1000",AND(D752&gt;=1000,D752&lt;=4999),"1000 to 4999",AND(D752&gt;=5000,D752&lt;=9999),"5000 to 9999",AND(D752&gt;=10000,D752&lt;=14999),"10000 to 14999",AND(D752&gt;=15000,D752&lt;=19999),"15000 to 19999",AND(D752&gt;=20000,D752&lt;=24999),"20000 to 24999",AND(D752&gt;=25000,D752&lt;=29999),"25000 to 29999",AND(D752&gt;=30000,D752&lt;=34999),"30000 to 34999",AND(D752&gt;=35000,D752&lt;=39999),"35000 to 39999",AND(D752&gt;=40000,D752&lt;=44999),"40000 to 44999",AND(D752&gt;=45000,D752&lt;=49999),"45000 to 49999",D752&gt;=50000,"Greater than or equal to 50000")</f>
        <v>1000 to 4999</v>
      </c>
      <c r="V752" t="str" cm="1">
        <f t="array" ref="V752">_xlfn.IFS(OR(F752="canceled",F752="failed"),"unsuccessful",F752="successful","successful",F752="live","live")</f>
        <v>successful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118.5</v>
      </c>
      <c r="P753" s="5">
        <f t="shared" si="71"/>
        <v>57.338709677419352</v>
      </c>
      <c r="Q753" t="str">
        <f t="shared" si="69"/>
        <v>publishing</v>
      </c>
      <c r="R753" t="str">
        <f t="shared" si="70"/>
        <v>nonfiction</v>
      </c>
      <c r="S753" s="9">
        <f t="shared" si="67"/>
        <v>40759.630497685182</v>
      </c>
      <c r="T753" s="9">
        <f t="shared" si="68"/>
        <v>40713.630497685182</v>
      </c>
      <c r="U753" t="str" cm="1">
        <f t="array" ref="U753">_xlfn.IFS(D753&lt;1000,"Less than 1000",AND(D753&gt;=1000,D753&lt;=4999),"1000 to 4999",AND(D753&gt;=5000,D753&lt;=9999),"5000 to 9999",AND(D753&gt;=10000,D753&lt;=14999),"10000 to 14999",AND(D753&gt;=15000,D753&lt;=19999),"15000 to 19999",AND(D753&gt;=20000,D753&lt;=24999),"20000 to 24999",AND(D753&gt;=25000,D753&lt;=29999),"25000 to 29999",AND(D753&gt;=30000,D753&lt;=34999),"30000 to 34999",AND(D753&gt;=35000,D753&lt;=39999),"35000 to 39999",AND(D753&gt;=40000,D753&lt;=44999),"40000 to 44999",AND(D753&gt;=45000,D753&lt;=49999),"45000 to 49999",D753&gt;=50000,"Greater than or equal to 50000")</f>
        <v>1000 to 4999</v>
      </c>
      <c r="V753" t="str" cm="1">
        <f t="array" ref="V753">_xlfn.IFS(OR(F753="canceled",F753="failed"),"unsuccessful",F753="successful","successful",F753="live","live")</f>
        <v>successful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111.7</v>
      </c>
      <c r="P754" s="5">
        <f t="shared" si="71"/>
        <v>53.19047619047619</v>
      </c>
      <c r="Q754" t="str">
        <f t="shared" si="69"/>
        <v>publishing</v>
      </c>
      <c r="R754" t="str">
        <f t="shared" si="70"/>
        <v>nonfiction</v>
      </c>
      <c r="S754" s="9">
        <f t="shared" si="67"/>
        <v>42659.458333333328</v>
      </c>
      <c r="T754" s="9">
        <f t="shared" si="68"/>
        <v>42639.421493055561</v>
      </c>
      <c r="U754" t="str" cm="1">
        <f t="array" ref="U754">_xlfn.IFS(D754&lt;1000,"Less than 1000",AND(D754&gt;=1000,D754&lt;=4999),"1000 to 4999",AND(D754&gt;=5000,D754&lt;=9999),"5000 to 9999",AND(D754&gt;=10000,D754&lt;=14999),"10000 to 14999",AND(D754&gt;=15000,D754&lt;=19999),"15000 to 19999",AND(D754&gt;=20000,D754&lt;=24999),"20000 to 24999",AND(D754&gt;=25000,D754&lt;=29999),"25000 to 29999",AND(D754&gt;=30000,D754&lt;=34999),"30000 to 34999",AND(D754&gt;=35000,D754&lt;=39999),"35000 to 39999",AND(D754&gt;=40000,D754&lt;=44999),"40000 to 44999",AND(D754&gt;=45000,D754&lt;=49999),"45000 to 49999",D754&gt;=50000,"Greater than or equal to 50000")</f>
        <v>5000 to 9999</v>
      </c>
      <c r="V754" t="str" cm="1">
        <f t="array" ref="V754">_xlfn.IFS(OR(F754="canceled",F754="failed"),"unsuccessful",F754="successful","successful",F754="live","live")</f>
        <v>successful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128</v>
      </c>
      <c r="P755" s="5">
        <f t="shared" si="71"/>
        <v>492.30769230769232</v>
      </c>
      <c r="Q755" t="str">
        <f t="shared" si="69"/>
        <v>publishing</v>
      </c>
      <c r="R755" t="str">
        <f t="shared" si="70"/>
        <v>nonfiction</v>
      </c>
      <c r="S755" s="9">
        <f t="shared" si="67"/>
        <v>42049.590173611112</v>
      </c>
      <c r="T755" s="9">
        <f t="shared" si="68"/>
        <v>42019.590173611112</v>
      </c>
      <c r="U755" t="str" cm="1">
        <f t="array" ref="U755">_xlfn.IFS(D755&lt;1000,"Less than 1000",AND(D755&gt;=1000,D755&lt;=4999),"1000 to 4999",AND(D755&gt;=5000,D755&lt;=9999),"5000 to 9999",AND(D755&gt;=10000,D755&lt;=14999),"10000 to 14999",AND(D755&gt;=15000,D755&lt;=19999),"15000 to 19999",AND(D755&gt;=20000,D755&lt;=24999),"20000 to 24999",AND(D755&gt;=25000,D755&lt;=29999),"25000 to 29999",AND(D755&gt;=30000,D755&lt;=34999),"30000 to 34999",AND(D755&gt;=35000,D755&lt;=39999),"35000 to 39999",AND(D755&gt;=40000,D755&lt;=44999),"40000 to 44999",AND(D755&gt;=45000,D755&lt;=49999),"45000 to 49999",D755&gt;=50000,"Greater than or equal to 50000")</f>
        <v>10000 to 14999</v>
      </c>
      <c r="V755" t="str" cm="1">
        <f t="array" ref="V755">_xlfn.IFS(OR(F755="canceled",F755="failed"),"unsuccessful",F755="successful","successful",F755="live","live")</f>
        <v>successful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103.75000000000001</v>
      </c>
      <c r="P756" s="5">
        <f t="shared" si="71"/>
        <v>42.346938775510203</v>
      </c>
      <c r="Q756" t="str">
        <f t="shared" si="69"/>
        <v>publishing</v>
      </c>
      <c r="R756" t="str">
        <f t="shared" si="70"/>
        <v>nonfiction</v>
      </c>
      <c r="S756" s="9">
        <f t="shared" si="67"/>
        <v>41279.749085648145</v>
      </c>
      <c r="T756" s="9">
        <f t="shared" si="68"/>
        <v>41249.749085648145</v>
      </c>
      <c r="U756" t="str" cm="1">
        <f t="array" ref="U756">_xlfn.IFS(D756&lt;1000,"Less than 1000",AND(D756&gt;=1000,D756&lt;=4999),"1000 to 4999",AND(D756&gt;=5000,D756&lt;=9999),"5000 to 9999",AND(D756&gt;=10000,D756&lt;=14999),"10000 to 14999",AND(D756&gt;=15000,D756&lt;=19999),"15000 to 19999",AND(D756&gt;=20000,D756&lt;=24999),"20000 to 24999",AND(D756&gt;=25000,D756&lt;=29999),"25000 to 29999",AND(D756&gt;=30000,D756&lt;=34999),"30000 to 34999",AND(D756&gt;=35000,D756&lt;=39999),"35000 to 39999",AND(D756&gt;=40000,D756&lt;=44999),"40000 to 44999",AND(D756&gt;=45000,D756&lt;=49999),"45000 to 49999",D756&gt;=50000,"Greater than or equal to 50000")</f>
        <v>1000 to 4999</v>
      </c>
      <c r="V756" t="str" cm="1">
        <f t="array" ref="V756">_xlfn.IFS(OR(F756="canceled",F756="failed"),"unsuccessful",F756="successful","successful",F756="live","live")</f>
        <v>successful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101.9076</v>
      </c>
      <c r="P757" s="5">
        <f t="shared" si="71"/>
        <v>37.466029411764708</v>
      </c>
      <c r="Q757" t="str">
        <f t="shared" si="69"/>
        <v>publishing</v>
      </c>
      <c r="R757" t="str">
        <f t="shared" si="70"/>
        <v>nonfiction</v>
      </c>
      <c r="S757" s="9">
        <f t="shared" si="67"/>
        <v>41414.02847222222</v>
      </c>
      <c r="T757" s="9">
        <f t="shared" si="68"/>
        <v>41383.605057870373</v>
      </c>
      <c r="U757" t="str" cm="1">
        <f t="array" ref="U757">_xlfn.IFS(D757&lt;1000,"Less than 1000",AND(D757&gt;=1000,D757&lt;=4999),"1000 to 4999",AND(D757&gt;=5000,D757&lt;=9999),"5000 to 9999",AND(D757&gt;=10000,D757&lt;=14999),"10000 to 14999",AND(D757&gt;=15000,D757&lt;=19999),"15000 to 19999",AND(D757&gt;=20000,D757&lt;=24999),"20000 to 24999",AND(D757&gt;=25000,D757&lt;=29999),"25000 to 29999",AND(D757&gt;=30000,D757&lt;=34999),"30000 to 34999",AND(D757&gt;=35000,D757&lt;=39999),"35000 to 39999",AND(D757&gt;=40000,D757&lt;=44999),"40000 to 44999",AND(D757&gt;=45000,D757&lt;=49999),"45000 to 49999",D757&gt;=50000,"Greater than or equal to 50000")</f>
        <v>1000 to 4999</v>
      </c>
      <c r="V757" t="str" cm="1">
        <f t="array" ref="V757">_xlfn.IFS(OR(F757="canceled",F757="failed"),"unsuccessful",F757="successful","successful",F757="live","live")</f>
        <v>successful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117.71428571428571</v>
      </c>
      <c r="P758" s="5">
        <f t="shared" si="71"/>
        <v>37.454545454545453</v>
      </c>
      <c r="Q758" t="str">
        <f t="shared" si="69"/>
        <v>publishing</v>
      </c>
      <c r="R758" t="str">
        <f t="shared" si="70"/>
        <v>nonfiction</v>
      </c>
      <c r="S758" s="9">
        <f t="shared" si="67"/>
        <v>40651.725219907406</v>
      </c>
      <c r="T758" s="9">
        <f t="shared" si="68"/>
        <v>40590.766886574071</v>
      </c>
      <c r="U758" t="str" cm="1">
        <f t="array" ref="U758">_xlfn.IFS(D758&lt;1000,"Less than 1000",AND(D758&gt;=1000,D758&lt;=4999),"1000 to 4999",AND(D758&gt;=5000,D758&lt;=9999),"5000 to 9999",AND(D758&gt;=10000,D758&lt;=14999),"10000 to 14999",AND(D758&gt;=15000,D758&lt;=19999),"15000 to 19999",AND(D758&gt;=20000,D758&lt;=24999),"20000 to 24999",AND(D758&gt;=25000,D758&lt;=29999),"25000 to 29999",AND(D758&gt;=30000,D758&lt;=34999),"30000 to 34999",AND(D758&gt;=35000,D758&lt;=39999),"35000 to 39999",AND(D758&gt;=40000,D758&lt;=44999),"40000 to 44999",AND(D758&gt;=45000,D758&lt;=49999),"45000 to 49999",D758&gt;=50000,"Greater than or equal to 50000")</f>
        <v>Less than 1000</v>
      </c>
      <c r="V758" t="str" cm="1">
        <f t="array" ref="V758">_xlfn.IFS(OR(F758="canceled",F758="failed"),"unsuccessful",F758="successful","successful",F758="live","live")</f>
        <v>successful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238</v>
      </c>
      <c r="P759" s="5">
        <f t="shared" si="71"/>
        <v>33.055555555555557</v>
      </c>
      <c r="Q759" t="str">
        <f t="shared" si="69"/>
        <v>publishing</v>
      </c>
      <c r="R759" t="str">
        <f t="shared" si="70"/>
        <v>nonfiction</v>
      </c>
      <c r="S759" s="9">
        <f t="shared" si="67"/>
        <v>41249.054560185185</v>
      </c>
      <c r="T759" s="9">
        <f t="shared" si="68"/>
        <v>41235.054560185185</v>
      </c>
      <c r="U759" t="str" cm="1">
        <f t="array" ref="U759">_xlfn.IFS(D759&lt;1000,"Less than 1000",AND(D759&gt;=1000,D759&lt;=4999),"1000 to 4999",AND(D759&gt;=5000,D759&lt;=9999),"5000 to 9999",AND(D759&gt;=10000,D759&lt;=14999),"10000 to 14999",AND(D759&gt;=15000,D759&lt;=19999),"15000 to 19999",AND(D759&gt;=20000,D759&lt;=24999),"20000 to 24999",AND(D759&gt;=25000,D759&lt;=29999),"25000 to 29999",AND(D759&gt;=30000,D759&lt;=34999),"30000 to 34999",AND(D759&gt;=35000,D759&lt;=39999),"35000 to 39999",AND(D759&gt;=40000,D759&lt;=44999),"40000 to 44999",AND(D759&gt;=45000,D759&lt;=49999),"45000 to 49999",D759&gt;=50000,"Greater than or equal to 50000")</f>
        <v>Less than 1000</v>
      </c>
      <c r="V759" t="str" cm="1">
        <f t="array" ref="V759">_xlfn.IFS(OR(F759="canceled",F759="failed"),"unsuccessful",F759="successful","successful",F759="live","live")</f>
        <v>successful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102</v>
      </c>
      <c r="P760" s="5">
        <f t="shared" si="71"/>
        <v>134.21052631578948</v>
      </c>
      <c r="Q760" t="str">
        <f t="shared" si="69"/>
        <v>publishing</v>
      </c>
      <c r="R760" t="str">
        <f t="shared" si="70"/>
        <v>nonfiction</v>
      </c>
      <c r="S760" s="9">
        <f t="shared" si="67"/>
        <v>40459.836435185185</v>
      </c>
      <c r="T760" s="9">
        <f t="shared" si="68"/>
        <v>40429.836435185185</v>
      </c>
      <c r="U760" t="str" cm="1">
        <f t="array" ref="U760">_xlfn.IFS(D760&lt;1000,"Less than 1000",AND(D760&gt;=1000,D760&lt;=4999),"1000 to 4999",AND(D760&gt;=5000,D760&lt;=9999),"5000 to 9999",AND(D760&gt;=10000,D760&lt;=14999),"10000 to 14999",AND(D760&gt;=15000,D760&lt;=19999),"15000 to 19999",AND(D760&gt;=20000,D760&lt;=24999),"20000 to 24999",AND(D760&gt;=25000,D760&lt;=29999),"25000 to 29999",AND(D760&gt;=30000,D760&lt;=34999),"30000 to 34999",AND(D760&gt;=35000,D760&lt;=39999),"35000 to 39999",AND(D760&gt;=40000,D760&lt;=44999),"40000 to 44999",AND(D760&gt;=45000,D760&lt;=49999),"45000 to 49999",D760&gt;=50000,"Greater than or equal to 50000")</f>
        <v>1000 to 4999</v>
      </c>
      <c r="V760" t="str" cm="1">
        <f t="array" ref="V760">_xlfn.IFS(OR(F760="canceled",F760="failed"),"unsuccessful",F760="successful","successful",F760="live","live")</f>
        <v>successful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101.92000000000002</v>
      </c>
      <c r="P761" s="5">
        <f t="shared" si="71"/>
        <v>51.474747474747474</v>
      </c>
      <c r="Q761" t="str">
        <f t="shared" si="69"/>
        <v>publishing</v>
      </c>
      <c r="R761" t="str">
        <f t="shared" si="70"/>
        <v>nonfiction</v>
      </c>
      <c r="S761" s="9">
        <f t="shared" si="67"/>
        <v>41829.330312500002</v>
      </c>
      <c r="T761" s="9">
        <f t="shared" si="68"/>
        <v>41789.330312500002</v>
      </c>
      <c r="U761" t="str" cm="1">
        <f t="array" ref="U761">_xlfn.IFS(D761&lt;1000,"Less than 1000",AND(D761&gt;=1000,D761&lt;=4999),"1000 to 4999",AND(D761&gt;=5000,D761&lt;=9999),"5000 to 9999",AND(D761&gt;=10000,D761&lt;=14999),"10000 to 14999",AND(D761&gt;=15000,D761&lt;=19999),"15000 to 19999",AND(D761&gt;=20000,D761&lt;=24999),"20000 to 24999",AND(D761&gt;=25000,D761&lt;=29999),"25000 to 29999",AND(D761&gt;=30000,D761&lt;=34999),"30000 to 34999",AND(D761&gt;=35000,D761&lt;=39999),"35000 to 39999",AND(D761&gt;=40000,D761&lt;=44999),"40000 to 44999",AND(D761&gt;=45000,D761&lt;=49999),"45000 to 49999",D761&gt;=50000,"Greater than or equal to 50000")</f>
        <v>5000 to 9999</v>
      </c>
      <c r="V761" t="str" cm="1">
        <f t="array" ref="V761">_xlfn.IFS(OR(F761="canceled",F761="failed"),"unsuccessful",F761="successful","successful",F761="live","live")</f>
        <v>successful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5">
        <f t="shared" si="71"/>
        <v>0</v>
      </c>
      <c r="Q762" t="str">
        <f t="shared" si="69"/>
        <v>publishing</v>
      </c>
      <c r="R762" t="str">
        <f t="shared" si="70"/>
        <v>fiction</v>
      </c>
      <c r="S762" s="9">
        <f t="shared" si="67"/>
        <v>42700.805706018517</v>
      </c>
      <c r="T762" s="9">
        <f t="shared" si="68"/>
        <v>42670.764039351852</v>
      </c>
      <c r="U762" t="str" cm="1">
        <f t="array" ref="U762">_xlfn.IFS(D762&lt;1000,"Less than 1000",AND(D762&gt;=1000,D762&lt;=4999),"1000 to 4999",AND(D762&gt;=5000,D762&lt;=9999),"5000 to 9999",AND(D762&gt;=10000,D762&lt;=14999),"10000 to 14999",AND(D762&gt;=15000,D762&lt;=19999),"15000 to 19999",AND(D762&gt;=20000,D762&lt;=24999),"20000 to 24999",AND(D762&gt;=25000,D762&lt;=29999),"25000 to 29999",AND(D762&gt;=30000,D762&lt;=34999),"30000 to 34999",AND(D762&gt;=35000,D762&lt;=39999),"35000 to 39999",AND(D762&gt;=40000,D762&lt;=44999),"40000 to 44999",AND(D762&gt;=45000,D762&lt;=49999),"45000 to 49999",D762&gt;=50000,"Greater than or equal to 50000")</f>
        <v>1000 to 4999</v>
      </c>
      <c r="V762" t="str" cm="1">
        <f t="array" ref="V762">_xlfn.IFS(OR(F762="canceled",F762="failed"),"unsuccessful",F762="successful","successful",F762="live","live")</f>
        <v>unsuccessful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</v>
      </c>
      <c r="P763" s="5">
        <f t="shared" si="71"/>
        <v>39.166666666666664</v>
      </c>
      <c r="Q763" t="str">
        <f t="shared" si="69"/>
        <v>publishing</v>
      </c>
      <c r="R763" t="str">
        <f t="shared" si="70"/>
        <v>fiction</v>
      </c>
      <c r="S763" s="9">
        <f t="shared" si="67"/>
        <v>41672.751458333332</v>
      </c>
      <c r="T763" s="9">
        <f t="shared" si="68"/>
        <v>41642.751458333332</v>
      </c>
      <c r="U763" t="str" cm="1">
        <f t="array" ref="U763">_xlfn.IFS(D763&lt;1000,"Less than 1000",AND(D763&gt;=1000,D763&lt;=4999),"1000 to 4999",AND(D763&gt;=5000,D763&lt;=9999),"5000 to 9999",AND(D763&gt;=10000,D763&lt;=14999),"10000 to 14999",AND(D763&gt;=15000,D763&lt;=19999),"15000 to 19999",AND(D763&gt;=20000,D763&lt;=24999),"20000 to 24999",AND(D763&gt;=25000,D763&lt;=29999),"25000 to 29999",AND(D763&gt;=30000,D763&lt;=34999),"30000 to 34999",AND(D763&gt;=35000,D763&lt;=39999),"35000 to 39999",AND(D763&gt;=40000,D763&lt;=44999),"40000 to 44999",AND(D763&gt;=45000,D763&lt;=49999),"45000 to 49999",D763&gt;=50000,"Greater than or equal to 50000")</f>
        <v>5000 to 9999</v>
      </c>
      <c r="V763" t="str" cm="1">
        <f t="array" ref="V763">_xlfn.IFS(OR(F763="canceled",F763="failed"),"unsuccessful",F763="successful","successful",F763="live","live")</f>
        <v>unsuccessful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5">
        <f t="shared" si="71"/>
        <v>0</v>
      </c>
      <c r="Q764" t="str">
        <f t="shared" si="69"/>
        <v>publishing</v>
      </c>
      <c r="R764" t="str">
        <f t="shared" si="70"/>
        <v>fiction</v>
      </c>
      <c r="S764" s="9">
        <f t="shared" si="67"/>
        <v>42708.25</v>
      </c>
      <c r="T764" s="9">
        <f t="shared" si="68"/>
        <v>42690.858449074076</v>
      </c>
      <c r="U764" t="str" cm="1">
        <f t="array" ref="U764">_xlfn.IFS(D764&lt;1000,"Less than 1000",AND(D764&gt;=1000,D764&lt;=4999),"1000 to 4999",AND(D764&gt;=5000,D764&lt;=9999),"5000 to 9999",AND(D764&gt;=10000,D764&lt;=14999),"10000 to 14999",AND(D764&gt;=15000,D764&lt;=19999),"15000 to 19999",AND(D764&gt;=20000,D764&lt;=24999),"20000 to 24999",AND(D764&gt;=25000,D764&lt;=29999),"25000 to 29999",AND(D764&gt;=30000,D764&lt;=34999),"30000 to 34999",AND(D764&gt;=35000,D764&lt;=39999),"35000 to 39999",AND(D764&gt;=40000,D764&lt;=44999),"40000 to 44999",AND(D764&gt;=45000,D764&lt;=49999),"45000 to 49999",D764&gt;=50000,"Greater than or equal to 50000")</f>
        <v>1000 to 4999</v>
      </c>
      <c r="V764" t="str" cm="1">
        <f t="array" ref="V764">_xlfn.IFS(OR(F764="canceled",F764="failed"),"unsuccessful",F764="successful","successful",F764="live","live")</f>
        <v>unsuccessful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0.11655011655011654</v>
      </c>
      <c r="P765" s="5">
        <f t="shared" si="71"/>
        <v>5</v>
      </c>
      <c r="Q765" t="str">
        <f t="shared" si="69"/>
        <v>publishing</v>
      </c>
      <c r="R765" t="str">
        <f t="shared" si="70"/>
        <v>fiction</v>
      </c>
      <c r="S765" s="9">
        <f t="shared" si="67"/>
        <v>41501.446851851848</v>
      </c>
      <c r="T765" s="9">
        <f t="shared" si="68"/>
        <v>41471.446851851848</v>
      </c>
      <c r="U765" t="str" cm="1">
        <f t="array" ref="U765">_xlfn.IFS(D765&lt;1000,"Less than 1000",AND(D765&gt;=1000,D765&lt;=4999),"1000 to 4999",AND(D765&gt;=5000,D765&lt;=9999),"5000 to 9999",AND(D765&gt;=10000,D765&lt;=14999),"10000 to 14999",AND(D765&gt;=15000,D765&lt;=19999),"15000 to 19999",AND(D765&gt;=20000,D765&lt;=24999),"20000 to 24999",AND(D765&gt;=25000,D765&lt;=29999),"25000 to 29999",AND(D765&gt;=30000,D765&lt;=34999),"30000 to 34999",AND(D765&gt;=35000,D765&lt;=39999),"35000 to 39999",AND(D765&gt;=40000,D765&lt;=44999),"40000 to 44999",AND(D765&gt;=45000,D765&lt;=49999),"45000 to 49999",D765&gt;=50000,"Greater than or equal to 50000")</f>
        <v>1000 to 4999</v>
      </c>
      <c r="V765" t="str" cm="1">
        <f t="array" ref="V765">_xlfn.IFS(OR(F765="canceled",F765="failed"),"unsuccessful",F765="successful","successful",F765="live","live")</f>
        <v>unsuccessful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5">
        <f t="shared" si="71"/>
        <v>0</v>
      </c>
      <c r="Q766" t="str">
        <f t="shared" si="69"/>
        <v>publishing</v>
      </c>
      <c r="R766" t="str">
        <f t="shared" si="70"/>
        <v>fiction</v>
      </c>
      <c r="S766" s="9">
        <f t="shared" si="67"/>
        <v>42257.173159722224</v>
      </c>
      <c r="T766" s="9">
        <f t="shared" si="68"/>
        <v>42227.173159722224</v>
      </c>
      <c r="U766" t="str" cm="1">
        <f t="array" ref="U766">_xlfn.IFS(D766&lt;1000,"Less than 1000",AND(D766&gt;=1000,D766&lt;=4999),"1000 to 4999",AND(D766&gt;=5000,D766&lt;=9999),"5000 to 9999",AND(D766&gt;=10000,D766&lt;=14999),"10000 to 14999",AND(D766&gt;=15000,D766&lt;=19999),"15000 to 19999",AND(D766&gt;=20000,D766&lt;=24999),"20000 to 24999",AND(D766&gt;=25000,D766&lt;=29999),"25000 to 29999",AND(D766&gt;=30000,D766&lt;=34999),"30000 to 34999",AND(D766&gt;=35000,D766&lt;=39999),"35000 to 39999",AND(D766&gt;=40000,D766&lt;=44999),"40000 to 44999",AND(D766&gt;=45000,D766&lt;=49999),"45000 to 49999",D766&gt;=50000,"Greater than or equal to 50000")</f>
        <v>5000 to 9999</v>
      </c>
      <c r="V766" t="str" cm="1">
        <f t="array" ref="V766">_xlfn.IFS(OR(F766="canceled",F766="failed"),"unsuccessful",F766="successful","successful",F766="live","live")</f>
        <v>unsuccessful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36.014285714285712</v>
      </c>
      <c r="P767" s="5">
        <f t="shared" si="71"/>
        <v>57.295454545454547</v>
      </c>
      <c r="Q767" t="str">
        <f t="shared" si="69"/>
        <v>publishing</v>
      </c>
      <c r="R767" t="str">
        <f t="shared" si="70"/>
        <v>fiction</v>
      </c>
      <c r="S767" s="9">
        <f t="shared" si="67"/>
        <v>41931.542638888888</v>
      </c>
      <c r="T767" s="9">
        <f t="shared" si="68"/>
        <v>41901.542638888888</v>
      </c>
      <c r="U767" t="str" cm="1">
        <f t="array" ref="U767">_xlfn.IFS(D767&lt;1000,"Less than 1000",AND(D767&gt;=1000,D767&lt;=4999),"1000 to 4999",AND(D767&gt;=5000,D767&lt;=9999),"5000 to 9999",AND(D767&gt;=10000,D767&lt;=14999),"10000 to 14999",AND(D767&gt;=15000,D767&lt;=19999),"15000 to 19999",AND(D767&gt;=20000,D767&lt;=24999),"20000 to 24999",AND(D767&gt;=25000,D767&lt;=29999),"25000 to 29999",AND(D767&gt;=30000,D767&lt;=34999),"30000 to 34999",AND(D767&gt;=35000,D767&lt;=39999),"35000 to 39999",AND(D767&gt;=40000,D767&lt;=44999),"40000 to 44999",AND(D767&gt;=45000,D767&lt;=49999),"45000 to 49999",D767&gt;=50000,"Greater than or equal to 50000")</f>
        <v>5000 to 9999</v>
      </c>
      <c r="V767" t="str" cm="1">
        <f t="array" ref="V767">_xlfn.IFS(OR(F767="canceled",F767="failed"),"unsuccessful",F767="successful","successful",F767="live","live")</f>
        <v>unsuccessful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5">
        <f t="shared" si="71"/>
        <v>0</v>
      </c>
      <c r="Q768" t="str">
        <f t="shared" si="69"/>
        <v>publishing</v>
      </c>
      <c r="R768" t="str">
        <f t="shared" si="70"/>
        <v>fiction</v>
      </c>
      <c r="S768" s="9">
        <f t="shared" si="67"/>
        <v>42051.783368055556</v>
      </c>
      <c r="T768" s="9">
        <f t="shared" si="68"/>
        <v>42021.783368055556</v>
      </c>
      <c r="U768" t="str" cm="1">
        <f t="array" ref="U768">_xlfn.IFS(D768&lt;1000,"Less than 1000",AND(D768&gt;=1000,D768&lt;=4999),"1000 to 4999",AND(D768&gt;=5000,D768&lt;=9999),"5000 to 9999",AND(D768&gt;=10000,D768&lt;=14999),"10000 to 14999",AND(D768&gt;=15000,D768&lt;=19999),"15000 to 19999",AND(D768&gt;=20000,D768&lt;=24999),"20000 to 24999",AND(D768&gt;=25000,D768&lt;=29999),"25000 to 29999",AND(D768&gt;=30000,D768&lt;=34999),"30000 to 34999",AND(D768&gt;=35000,D768&lt;=39999),"35000 to 39999",AND(D768&gt;=40000,D768&lt;=44999),"40000 to 44999",AND(D768&gt;=45000,D768&lt;=49999),"45000 to 49999",D768&gt;=50000,"Greater than or equal to 50000")</f>
        <v>1000 to 4999</v>
      </c>
      <c r="V768" t="str" cm="1">
        <f t="array" ref="V768">_xlfn.IFS(OR(F768="canceled",F768="failed"),"unsuccessful",F768="successful","successful",F768="live","live")</f>
        <v>unsuccessful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</v>
      </c>
      <c r="P769" s="5">
        <f t="shared" si="71"/>
        <v>59</v>
      </c>
      <c r="Q769" t="str">
        <f t="shared" si="69"/>
        <v>publishing</v>
      </c>
      <c r="R769" t="str">
        <f t="shared" si="70"/>
        <v>fiction</v>
      </c>
      <c r="S769" s="9">
        <f t="shared" si="67"/>
        <v>42145.143634259264</v>
      </c>
      <c r="T769" s="9">
        <f t="shared" si="68"/>
        <v>42115.143634259264</v>
      </c>
      <c r="U769" t="str" cm="1">
        <f t="array" ref="U769">_xlfn.IFS(D769&lt;1000,"Less than 1000",AND(D769&gt;=1000,D769&lt;=4999),"1000 to 4999",AND(D769&gt;=5000,D769&lt;=9999),"5000 to 9999",AND(D769&gt;=10000,D769&lt;=14999),"10000 to 14999",AND(D769&gt;=15000,D769&lt;=19999),"15000 to 19999",AND(D769&gt;=20000,D769&lt;=24999),"20000 to 24999",AND(D769&gt;=25000,D769&lt;=29999),"25000 to 29999",AND(D769&gt;=30000,D769&lt;=34999),"30000 to 34999",AND(D769&gt;=35000,D769&lt;=39999),"35000 to 39999",AND(D769&gt;=40000,D769&lt;=44999),"40000 to 44999",AND(D769&gt;=45000,D769&lt;=49999),"45000 to 49999",D769&gt;=50000,"Greater than or equal to 50000")</f>
        <v>5000 to 9999</v>
      </c>
      <c r="V769" t="str" cm="1">
        <f t="array" ref="V769">_xlfn.IFS(OR(F769="canceled",F769="failed"),"unsuccessful",F769="successful","successful",F769="live","live")</f>
        <v>unsuccessful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ref="O770:O833" si="72">(E770/D770)*100</f>
        <v>0</v>
      </c>
      <c r="P770" s="5">
        <f t="shared" si="71"/>
        <v>0</v>
      </c>
      <c r="Q770" t="str">
        <f t="shared" si="69"/>
        <v>publishing</v>
      </c>
      <c r="R770" t="str">
        <f t="shared" si="70"/>
        <v>fiction</v>
      </c>
      <c r="S770" s="9">
        <f t="shared" ref="S770:S833" si="73">(((I770/60)/60)/24)+DATE(1970,1,1)</f>
        <v>41624.207060185188</v>
      </c>
      <c r="T770" s="9">
        <f t="shared" ref="T770:T833" si="74">(((J770/60)/60)/24)+DATE(1970,1,1)</f>
        <v>41594.207060185188</v>
      </c>
      <c r="U770" t="str" cm="1">
        <f t="array" ref="U770">_xlfn.IFS(D770&lt;1000,"Less than 1000",AND(D770&gt;=1000,D770&lt;=4999),"1000 to 4999",AND(D770&gt;=5000,D770&lt;=9999),"5000 to 9999",AND(D770&gt;=10000,D770&lt;=14999),"10000 to 14999",AND(D770&gt;=15000,D770&lt;=19999),"15000 to 19999",AND(D770&gt;=20000,D770&lt;=24999),"20000 to 24999",AND(D770&gt;=25000,D770&lt;=29999),"25000 to 29999",AND(D770&gt;=30000,D770&lt;=34999),"30000 to 34999",AND(D770&gt;=35000,D770&lt;=39999),"35000 to 39999",AND(D770&gt;=40000,D770&lt;=44999),"40000 to 44999",AND(D770&gt;=45000,D770&lt;=49999),"45000 to 49999",D770&gt;=50000,"Greater than or equal to 50000")</f>
        <v>1000 to 4999</v>
      </c>
      <c r="V770" t="str" cm="1">
        <f t="array" ref="V770">_xlfn.IFS(OR(F770="canceled",F770="failed"),"unsuccessful",F770="successful","successful",F770="live","live")</f>
        <v>unsuccessful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72"/>
        <v>41.4</v>
      </c>
      <c r="P771" s="5">
        <f t="shared" si="71"/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9">
        <f t="shared" si="73"/>
        <v>41634.996458333335</v>
      </c>
      <c r="T771" s="9">
        <f t="shared" si="74"/>
        <v>41604.996458333335</v>
      </c>
      <c r="U771" t="str" cm="1">
        <f t="array" ref="U771">_xlfn.IFS(D771&lt;1000,"Less than 1000",AND(D771&gt;=1000,D771&lt;=4999),"1000 to 4999",AND(D771&gt;=5000,D771&lt;=9999),"5000 to 9999",AND(D771&gt;=10000,D771&lt;=14999),"10000 to 14999",AND(D771&gt;=15000,D771&lt;=19999),"15000 to 19999",AND(D771&gt;=20000,D771&lt;=24999),"20000 to 24999",AND(D771&gt;=25000,D771&lt;=29999),"25000 to 29999",AND(D771&gt;=30000,D771&lt;=34999),"30000 to 34999",AND(D771&gt;=35000,D771&lt;=39999),"35000 to 39999",AND(D771&gt;=40000,D771&lt;=44999),"40000 to 44999",AND(D771&gt;=45000,D771&lt;=49999),"45000 to 49999",D771&gt;=50000,"Greater than or equal to 50000")</f>
        <v>1000 to 4999</v>
      </c>
      <c r="V771" t="str" cm="1">
        <f t="array" ref="V771">_xlfn.IFS(OR(F771="canceled",F771="failed"),"unsuccessful",F771="successful","successful",F771="live","live")</f>
        <v>unsuccessful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5">
        <f t="shared" ref="P772:P835" si="77">IFERROR(E772/L772,0)</f>
        <v>0</v>
      </c>
      <c r="Q772" t="str">
        <f t="shared" si="75"/>
        <v>publishing</v>
      </c>
      <c r="R772" t="str">
        <f t="shared" si="76"/>
        <v>fiction</v>
      </c>
      <c r="S772" s="9">
        <f t="shared" si="73"/>
        <v>41329.999641203707</v>
      </c>
      <c r="T772" s="9">
        <f t="shared" si="74"/>
        <v>41289.999641203707</v>
      </c>
      <c r="U772" t="str" cm="1">
        <f t="array" ref="U772">_xlfn.IFS(D772&lt;1000,"Less than 1000",AND(D772&gt;=1000,D772&lt;=4999),"1000 to 4999",AND(D772&gt;=5000,D772&lt;=9999),"5000 to 9999",AND(D772&gt;=10000,D772&lt;=14999),"10000 to 14999",AND(D772&gt;=15000,D772&lt;=19999),"15000 to 19999",AND(D772&gt;=20000,D772&lt;=24999),"20000 to 24999",AND(D772&gt;=25000,D772&lt;=29999),"25000 to 29999",AND(D772&gt;=30000,D772&lt;=34999),"30000 to 34999",AND(D772&gt;=35000,D772&lt;=39999),"35000 to 39999",AND(D772&gt;=40000,D772&lt;=44999),"40000 to 44999",AND(D772&gt;=45000,D772&lt;=49999),"45000 to 49999",D772&gt;=50000,"Greater than or equal to 50000")</f>
        <v>15000 to 19999</v>
      </c>
      <c r="V772" t="str" cm="1">
        <f t="array" ref="V772">_xlfn.IFS(OR(F772="canceled",F772="failed"),"unsuccessful",F772="successful","successful",F772="live","live")</f>
        <v>unsuccessful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2.6315789473684209E-2</v>
      </c>
      <c r="P773" s="5">
        <f t="shared" si="77"/>
        <v>10</v>
      </c>
      <c r="Q773" t="str">
        <f t="shared" si="75"/>
        <v>publishing</v>
      </c>
      <c r="R773" t="str">
        <f t="shared" si="76"/>
        <v>fiction</v>
      </c>
      <c r="S773" s="9">
        <f t="shared" si="73"/>
        <v>42399.824097222227</v>
      </c>
      <c r="T773" s="9">
        <f t="shared" si="74"/>
        <v>42349.824097222227</v>
      </c>
      <c r="U773" t="str" cm="1">
        <f t="array" ref="U773">_xlfn.IFS(D773&lt;1000,"Less than 1000",AND(D773&gt;=1000,D773&lt;=4999),"1000 to 4999",AND(D773&gt;=5000,D773&lt;=9999),"5000 to 9999",AND(D773&gt;=10000,D773&lt;=14999),"10000 to 14999",AND(D773&gt;=15000,D773&lt;=19999),"15000 to 19999",AND(D773&gt;=20000,D773&lt;=24999),"20000 to 24999",AND(D773&gt;=25000,D773&lt;=29999),"25000 to 29999",AND(D773&gt;=30000,D773&lt;=34999),"30000 to 34999",AND(D773&gt;=35000,D773&lt;=39999),"35000 to 39999",AND(D773&gt;=40000,D773&lt;=44999),"40000 to 44999",AND(D773&gt;=45000,D773&lt;=49999),"45000 to 49999",D773&gt;=50000,"Greater than or equal to 50000")</f>
        <v>35000 to 39999</v>
      </c>
      <c r="V773" t="str" cm="1">
        <f t="array" ref="V773">_xlfn.IFS(OR(F773="canceled",F773="failed"),"unsuccessful",F773="successful","successful",F773="live","live")</f>
        <v>unsuccessful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3.3333333333333335</v>
      </c>
      <c r="P774" s="5">
        <f t="shared" si="77"/>
        <v>50</v>
      </c>
      <c r="Q774" t="str">
        <f t="shared" si="75"/>
        <v>publishing</v>
      </c>
      <c r="R774" t="str">
        <f t="shared" si="76"/>
        <v>fiction</v>
      </c>
      <c r="S774" s="9">
        <f t="shared" si="73"/>
        <v>40118.165972222225</v>
      </c>
      <c r="T774" s="9">
        <f t="shared" si="74"/>
        <v>40068.056932870371</v>
      </c>
      <c r="U774" t="str" cm="1">
        <f t="array" ref="U774">_xlfn.IFS(D774&lt;1000,"Less than 1000",AND(D774&gt;=1000,D774&lt;=4999),"1000 to 4999",AND(D774&gt;=5000,D774&lt;=9999),"5000 to 9999",AND(D774&gt;=10000,D774&lt;=14999),"10000 to 14999",AND(D774&gt;=15000,D774&lt;=19999),"15000 to 19999",AND(D774&gt;=20000,D774&lt;=24999),"20000 to 24999",AND(D774&gt;=25000,D774&lt;=29999),"25000 to 29999",AND(D774&gt;=30000,D774&lt;=34999),"30000 to 34999",AND(D774&gt;=35000,D774&lt;=39999),"35000 to 39999",AND(D774&gt;=40000,D774&lt;=44999),"40000 to 44999",AND(D774&gt;=45000,D774&lt;=49999),"45000 to 49999",D774&gt;=50000,"Greater than or equal to 50000")</f>
        <v>1000 to 4999</v>
      </c>
      <c r="V774" t="str" cm="1">
        <f t="array" ref="V774">_xlfn.IFS(OR(F774="canceled",F774="failed"),"unsuccessful",F774="successful","successful",F774="live","live")</f>
        <v>unsuccessful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0.85129023676509719</v>
      </c>
      <c r="P775" s="5">
        <f t="shared" si="77"/>
        <v>16</v>
      </c>
      <c r="Q775" t="str">
        <f t="shared" si="75"/>
        <v>publishing</v>
      </c>
      <c r="R775" t="str">
        <f t="shared" si="76"/>
        <v>fiction</v>
      </c>
      <c r="S775" s="9">
        <f t="shared" si="73"/>
        <v>42134.959027777775</v>
      </c>
      <c r="T775" s="9">
        <f t="shared" si="74"/>
        <v>42100.735937499994</v>
      </c>
      <c r="U775" t="str" cm="1">
        <f t="array" ref="U775">_xlfn.IFS(D775&lt;1000,"Less than 1000",AND(D775&gt;=1000,D775&lt;=4999),"1000 to 4999",AND(D775&gt;=5000,D775&lt;=9999),"5000 to 9999",AND(D775&gt;=10000,D775&lt;=14999),"10000 to 14999",AND(D775&gt;=15000,D775&lt;=19999),"15000 to 19999",AND(D775&gt;=20000,D775&lt;=24999),"20000 to 24999",AND(D775&gt;=25000,D775&lt;=29999),"25000 to 29999",AND(D775&gt;=30000,D775&lt;=34999),"30000 to 34999",AND(D775&gt;=35000,D775&lt;=39999),"35000 to 39999",AND(D775&gt;=40000,D775&lt;=44999),"40000 to 44999",AND(D775&gt;=45000,D775&lt;=49999),"45000 to 49999",D775&gt;=50000,"Greater than or equal to 50000")</f>
        <v>1000 to 4999</v>
      </c>
      <c r="V775" t="str" cm="1">
        <f t="array" ref="V775">_xlfn.IFS(OR(F775="canceled",F775="failed"),"unsuccessful",F775="successful","successful",F775="live","live")</f>
        <v>unsuccessful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70.199999999999989</v>
      </c>
      <c r="P776" s="5">
        <f t="shared" si="77"/>
        <v>39</v>
      </c>
      <c r="Q776" t="str">
        <f t="shared" si="75"/>
        <v>publishing</v>
      </c>
      <c r="R776" t="str">
        <f t="shared" si="76"/>
        <v>fiction</v>
      </c>
      <c r="S776" s="9">
        <f t="shared" si="73"/>
        <v>41693.780300925922</v>
      </c>
      <c r="T776" s="9">
        <f t="shared" si="74"/>
        <v>41663.780300925922</v>
      </c>
      <c r="U776" t="str" cm="1">
        <f t="array" ref="U776">_xlfn.IFS(D776&lt;1000,"Less than 1000",AND(D776&gt;=1000,D776&lt;=4999),"1000 to 4999",AND(D776&gt;=5000,D776&lt;=9999),"5000 to 9999",AND(D776&gt;=10000,D776&lt;=14999),"10000 to 14999",AND(D776&gt;=15000,D776&lt;=19999),"15000 to 19999",AND(D776&gt;=20000,D776&lt;=24999),"20000 to 24999",AND(D776&gt;=25000,D776&lt;=29999),"25000 to 29999",AND(D776&gt;=30000,D776&lt;=34999),"30000 to 34999",AND(D776&gt;=35000,D776&lt;=39999),"35000 to 39999",AND(D776&gt;=40000,D776&lt;=44999),"40000 to 44999",AND(D776&gt;=45000,D776&lt;=49999),"45000 to 49999",D776&gt;=50000,"Greater than or equal to 50000")</f>
        <v>Less than 1000</v>
      </c>
      <c r="V776" t="str" cm="1">
        <f t="array" ref="V776">_xlfn.IFS(OR(F776="canceled",F776="failed"),"unsuccessful",F776="successful","successful",F776="live","live")</f>
        <v>unsuccessful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1.7000000000000002</v>
      </c>
      <c r="P777" s="5">
        <f t="shared" si="77"/>
        <v>34</v>
      </c>
      <c r="Q777" t="str">
        <f t="shared" si="75"/>
        <v>publishing</v>
      </c>
      <c r="R777" t="str">
        <f t="shared" si="76"/>
        <v>fiction</v>
      </c>
      <c r="S777" s="9">
        <f t="shared" si="73"/>
        <v>40893.060127314813</v>
      </c>
      <c r="T777" s="9">
        <f t="shared" si="74"/>
        <v>40863.060127314813</v>
      </c>
      <c r="U777" t="str" cm="1">
        <f t="array" ref="U777">_xlfn.IFS(D777&lt;1000,"Less than 1000",AND(D777&gt;=1000,D777&lt;=4999),"1000 to 4999",AND(D777&gt;=5000,D777&lt;=9999),"5000 to 9999",AND(D777&gt;=10000,D777&lt;=14999),"10000 to 14999",AND(D777&gt;=15000,D777&lt;=19999),"15000 to 19999",AND(D777&gt;=20000,D777&lt;=24999),"20000 to 24999",AND(D777&gt;=25000,D777&lt;=29999),"25000 to 29999",AND(D777&gt;=30000,D777&lt;=34999),"30000 to 34999",AND(D777&gt;=35000,D777&lt;=39999),"35000 to 39999",AND(D777&gt;=40000,D777&lt;=44999),"40000 to 44999",AND(D777&gt;=45000,D777&lt;=49999),"45000 to 49999",D777&gt;=50000,"Greater than or equal to 50000")</f>
        <v>10000 to 14999</v>
      </c>
      <c r="V777" t="str" cm="1">
        <f t="array" ref="V777">_xlfn.IFS(OR(F777="canceled",F777="failed"),"unsuccessful",F777="successful","successful",F777="live","live")</f>
        <v>unsuccessful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51.4</v>
      </c>
      <c r="P778" s="5">
        <f t="shared" si="77"/>
        <v>63.122807017543863</v>
      </c>
      <c r="Q778" t="str">
        <f t="shared" si="75"/>
        <v>publishing</v>
      </c>
      <c r="R778" t="str">
        <f t="shared" si="76"/>
        <v>fiction</v>
      </c>
      <c r="S778" s="9">
        <f t="shared" si="73"/>
        <v>42288.208333333328</v>
      </c>
      <c r="T778" s="9">
        <f t="shared" si="74"/>
        <v>42250.685706018514</v>
      </c>
      <c r="U778" t="str" cm="1">
        <f t="array" ref="U778">_xlfn.IFS(D778&lt;1000,"Less than 1000",AND(D778&gt;=1000,D778&lt;=4999),"1000 to 4999",AND(D778&gt;=5000,D778&lt;=9999),"5000 to 9999",AND(D778&gt;=10000,D778&lt;=14999),"10000 to 14999",AND(D778&gt;=15000,D778&lt;=19999),"15000 to 19999",AND(D778&gt;=20000,D778&lt;=24999),"20000 to 24999",AND(D778&gt;=25000,D778&lt;=29999),"25000 to 29999",AND(D778&gt;=30000,D778&lt;=34999),"30000 to 34999",AND(D778&gt;=35000,D778&lt;=39999),"35000 to 39999",AND(D778&gt;=40000,D778&lt;=44999),"40000 to 44999",AND(D778&gt;=45000,D778&lt;=49999),"45000 to 49999",D778&gt;=50000,"Greater than or equal to 50000")</f>
        <v>5000 to 9999</v>
      </c>
      <c r="V778" t="str" cm="1">
        <f t="array" ref="V778">_xlfn.IFS(OR(F778="canceled",F778="failed"),"unsuccessful",F778="successful","successful",F778="live","live")</f>
        <v>unsuccessful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0.70000000000000007</v>
      </c>
      <c r="P779" s="5">
        <f t="shared" si="77"/>
        <v>7</v>
      </c>
      <c r="Q779" t="str">
        <f t="shared" si="75"/>
        <v>publishing</v>
      </c>
      <c r="R779" t="str">
        <f t="shared" si="76"/>
        <v>fiction</v>
      </c>
      <c r="S779" s="9">
        <f t="shared" si="73"/>
        <v>41486.981215277774</v>
      </c>
      <c r="T779" s="9">
        <f t="shared" si="74"/>
        <v>41456.981215277774</v>
      </c>
      <c r="U779" t="str" cm="1">
        <f t="array" ref="U779">_xlfn.IFS(D779&lt;1000,"Less than 1000",AND(D779&gt;=1000,D779&lt;=4999),"1000 to 4999",AND(D779&gt;=5000,D779&lt;=9999),"5000 to 9999",AND(D779&gt;=10000,D779&lt;=14999),"10000 to 14999",AND(D779&gt;=15000,D779&lt;=19999),"15000 to 19999",AND(D779&gt;=20000,D779&lt;=24999),"20000 to 24999",AND(D779&gt;=25000,D779&lt;=29999),"25000 to 29999",AND(D779&gt;=30000,D779&lt;=34999),"30000 to 34999",AND(D779&gt;=35000,D779&lt;=39999),"35000 to 39999",AND(D779&gt;=40000,D779&lt;=44999),"40000 to 44999",AND(D779&gt;=45000,D779&lt;=49999),"45000 to 49999",D779&gt;=50000,"Greater than or equal to 50000")</f>
        <v>1000 to 4999</v>
      </c>
      <c r="V779" t="str" cm="1">
        <f t="array" ref="V779">_xlfn.IFS(OR(F779="canceled",F779="failed"),"unsuccessful",F779="successful","successful",F779="live","live")</f>
        <v>unsuccessful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0.4</v>
      </c>
      <c r="P780" s="5">
        <f t="shared" si="77"/>
        <v>2</v>
      </c>
      <c r="Q780" t="str">
        <f t="shared" si="75"/>
        <v>publishing</v>
      </c>
      <c r="R780" t="str">
        <f t="shared" si="76"/>
        <v>fiction</v>
      </c>
      <c r="S780" s="9">
        <f t="shared" si="73"/>
        <v>41759.702314814815</v>
      </c>
      <c r="T780" s="9">
        <f t="shared" si="74"/>
        <v>41729.702314814815</v>
      </c>
      <c r="U780" t="str" cm="1">
        <f t="array" ref="U780">_xlfn.IFS(D780&lt;1000,"Less than 1000",AND(D780&gt;=1000,D780&lt;=4999),"1000 to 4999",AND(D780&gt;=5000,D780&lt;=9999),"5000 to 9999",AND(D780&gt;=10000,D780&lt;=14999),"10000 to 14999",AND(D780&gt;=15000,D780&lt;=19999),"15000 to 19999",AND(D780&gt;=20000,D780&lt;=24999),"20000 to 24999",AND(D780&gt;=25000,D780&lt;=29999),"25000 to 29999",AND(D780&gt;=30000,D780&lt;=34999),"30000 to 34999",AND(D780&gt;=35000,D780&lt;=39999),"35000 to 39999",AND(D780&gt;=40000,D780&lt;=44999),"40000 to 44999",AND(D780&gt;=45000,D780&lt;=49999),"45000 to 49999",D780&gt;=50000,"Greater than or equal to 50000")</f>
        <v>Less than 1000</v>
      </c>
      <c r="V780" t="str" cm="1">
        <f t="array" ref="V780">_xlfn.IFS(OR(F780="canceled",F780="failed"),"unsuccessful",F780="successful","successful",F780="live","live")</f>
        <v>unsuccessful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2.666666666666667</v>
      </c>
      <c r="P781" s="5">
        <f t="shared" si="77"/>
        <v>66.666666666666671</v>
      </c>
      <c r="Q781" t="str">
        <f t="shared" si="75"/>
        <v>publishing</v>
      </c>
      <c r="R781" t="str">
        <f t="shared" si="76"/>
        <v>fiction</v>
      </c>
      <c r="S781" s="9">
        <f t="shared" si="73"/>
        <v>40466.166666666664</v>
      </c>
      <c r="T781" s="9">
        <f t="shared" si="74"/>
        <v>40436.68408564815</v>
      </c>
      <c r="U781" t="str" cm="1">
        <f t="array" ref="U781">_xlfn.IFS(D781&lt;1000,"Less than 1000",AND(D781&gt;=1000,D781&lt;=4999),"1000 to 4999",AND(D781&gt;=5000,D781&lt;=9999),"5000 to 9999",AND(D781&gt;=10000,D781&lt;=14999),"10000 to 14999",AND(D781&gt;=15000,D781&lt;=19999),"15000 to 19999",AND(D781&gt;=20000,D781&lt;=24999),"20000 to 24999",AND(D781&gt;=25000,D781&lt;=29999),"25000 to 29999",AND(D781&gt;=30000,D781&lt;=34999),"30000 to 34999",AND(D781&gt;=35000,D781&lt;=39999),"35000 to 39999",AND(D781&gt;=40000,D781&lt;=44999),"40000 to 44999",AND(D781&gt;=45000,D781&lt;=49999),"45000 to 49999",D781&gt;=50000,"Greater than or equal to 50000")</f>
        <v>15000 to 19999</v>
      </c>
      <c r="V781" t="str" cm="1">
        <f t="array" ref="V781">_xlfn.IFS(OR(F781="canceled",F781="failed"),"unsuccessful",F781="successful","successful",F781="live","live")</f>
        <v>unsuccessful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104</v>
      </c>
      <c r="P782" s="5">
        <f t="shared" si="77"/>
        <v>38.518518518518519</v>
      </c>
      <c r="Q782" t="str">
        <f t="shared" si="75"/>
        <v>music</v>
      </c>
      <c r="R782" t="str">
        <f t="shared" si="76"/>
        <v>rock</v>
      </c>
      <c r="S782" s="9">
        <f t="shared" si="73"/>
        <v>40666.673900462964</v>
      </c>
      <c r="T782" s="9">
        <f t="shared" si="74"/>
        <v>40636.673900462964</v>
      </c>
      <c r="U782" t="str" cm="1">
        <f t="array" ref="U782">_xlfn.IFS(D782&lt;1000,"Less than 1000",AND(D782&gt;=1000,D782&lt;=4999),"1000 to 4999",AND(D782&gt;=5000,D782&lt;=9999),"5000 to 9999",AND(D782&gt;=10000,D782&lt;=14999),"10000 to 14999",AND(D782&gt;=15000,D782&lt;=19999),"15000 to 19999",AND(D782&gt;=20000,D782&lt;=24999),"20000 to 24999",AND(D782&gt;=25000,D782&lt;=29999),"25000 to 29999",AND(D782&gt;=30000,D782&lt;=34999),"30000 to 34999",AND(D782&gt;=35000,D782&lt;=39999),"35000 to 39999",AND(D782&gt;=40000,D782&lt;=44999),"40000 to 44999",AND(D782&gt;=45000,D782&lt;=49999),"45000 to 49999",D782&gt;=50000,"Greater than or equal to 50000")</f>
        <v>1000 to 4999</v>
      </c>
      <c r="V782" t="str" cm="1">
        <f t="array" ref="V782">_xlfn.IFS(OR(F782="canceled",F782="failed"),"unsuccessful",F782="successful","successful",F782="live","live")</f>
        <v>successful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133.15375</v>
      </c>
      <c r="P783" s="5">
        <f t="shared" si="77"/>
        <v>42.609200000000001</v>
      </c>
      <c r="Q783" t="str">
        <f t="shared" si="75"/>
        <v>music</v>
      </c>
      <c r="R783" t="str">
        <f t="shared" si="76"/>
        <v>rock</v>
      </c>
      <c r="S783" s="9">
        <f t="shared" si="73"/>
        <v>41433.000856481485</v>
      </c>
      <c r="T783" s="9">
        <f t="shared" si="74"/>
        <v>41403.000856481485</v>
      </c>
      <c r="U783" t="str" cm="1">
        <f t="array" ref="U783">_xlfn.IFS(D783&lt;1000,"Less than 1000",AND(D783&gt;=1000,D783&lt;=4999),"1000 to 4999",AND(D783&gt;=5000,D783&lt;=9999),"5000 to 9999",AND(D783&gt;=10000,D783&lt;=14999),"10000 to 14999",AND(D783&gt;=15000,D783&lt;=19999),"15000 to 19999",AND(D783&gt;=20000,D783&lt;=24999),"20000 to 24999",AND(D783&gt;=25000,D783&lt;=29999),"25000 to 29999",AND(D783&gt;=30000,D783&lt;=34999),"30000 to 34999",AND(D783&gt;=35000,D783&lt;=39999),"35000 to 39999",AND(D783&gt;=40000,D783&lt;=44999),"40000 to 44999",AND(D783&gt;=45000,D783&lt;=49999),"45000 to 49999",D783&gt;=50000,"Greater than or equal to 50000")</f>
        <v>Less than 1000</v>
      </c>
      <c r="V783" t="str" cm="1">
        <f t="array" ref="V783">_xlfn.IFS(OR(F783="canceled",F783="failed"),"unsuccessful",F783="successful","successful",F783="live","live")</f>
        <v>successful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100</v>
      </c>
      <c r="P784" s="5">
        <f t="shared" si="77"/>
        <v>50</v>
      </c>
      <c r="Q784" t="str">
        <f t="shared" si="75"/>
        <v>music</v>
      </c>
      <c r="R784" t="str">
        <f t="shared" si="76"/>
        <v>rock</v>
      </c>
      <c r="S784" s="9">
        <f t="shared" si="73"/>
        <v>41146.758125</v>
      </c>
      <c r="T784" s="9">
        <f t="shared" si="74"/>
        <v>41116.758125</v>
      </c>
      <c r="U784" t="str" cm="1">
        <f t="array" ref="U784">_xlfn.IFS(D784&lt;1000,"Less than 1000",AND(D784&gt;=1000,D784&lt;=4999),"1000 to 4999",AND(D784&gt;=5000,D784&lt;=9999),"5000 to 9999",AND(D784&gt;=10000,D784&lt;=14999),"10000 to 14999",AND(D784&gt;=15000,D784&lt;=19999),"15000 to 19999",AND(D784&gt;=20000,D784&lt;=24999),"20000 to 24999",AND(D784&gt;=25000,D784&lt;=29999),"25000 to 29999",AND(D784&gt;=30000,D784&lt;=34999),"30000 to 34999",AND(D784&gt;=35000,D784&lt;=39999),"35000 to 39999",AND(D784&gt;=40000,D784&lt;=44999),"40000 to 44999",AND(D784&gt;=45000,D784&lt;=49999),"45000 to 49999",D784&gt;=50000,"Greater than or equal to 50000")</f>
        <v>Less than 1000</v>
      </c>
      <c r="V784" t="str" cm="1">
        <f t="array" ref="V784">_xlfn.IFS(OR(F784="canceled",F784="failed"),"unsuccessful",F784="successful","successful",F784="live","live")</f>
        <v>successful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148.13333333333333</v>
      </c>
      <c r="P785" s="5">
        <f t="shared" si="77"/>
        <v>63.485714285714288</v>
      </c>
      <c r="Q785" t="str">
        <f t="shared" si="75"/>
        <v>music</v>
      </c>
      <c r="R785" t="str">
        <f t="shared" si="76"/>
        <v>rock</v>
      </c>
      <c r="S785" s="9">
        <f t="shared" si="73"/>
        <v>41026.916666666664</v>
      </c>
      <c r="T785" s="9">
        <f t="shared" si="74"/>
        <v>40987.773715277777</v>
      </c>
      <c r="U785" t="str" cm="1">
        <f t="array" ref="U785">_xlfn.IFS(D785&lt;1000,"Less than 1000",AND(D785&gt;=1000,D785&lt;=4999),"1000 to 4999",AND(D785&gt;=5000,D785&lt;=9999),"5000 to 9999",AND(D785&gt;=10000,D785&lt;=14999),"10000 to 14999",AND(D785&gt;=15000,D785&lt;=19999),"15000 to 19999",AND(D785&gt;=20000,D785&lt;=24999),"20000 to 24999",AND(D785&gt;=25000,D785&lt;=29999),"25000 to 29999",AND(D785&gt;=30000,D785&lt;=34999),"30000 to 34999",AND(D785&gt;=35000,D785&lt;=39999),"35000 to 39999",AND(D785&gt;=40000,D785&lt;=44999),"40000 to 44999",AND(D785&gt;=45000,D785&lt;=49999),"45000 to 49999",D785&gt;=50000,"Greater than or equal to 50000")</f>
        <v>1000 to 4999</v>
      </c>
      <c r="V785" t="str" cm="1">
        <f t="array" ref="V785">_xlfn.IFS(OR(F785="canceled",F785="failed"),"unsuccessful",F785="successful","successful",F785="live","live")</f>
        <v>successful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102.49999999999999</v>
      </c>
      <c r="P786" s="5">
        <f t="shared" si="77"/>
        <v>102.5</v>
      </c>
      <c r="Q786" t="str">
        <f t="shared" si="75"/>
        <v>music</v>
      </c>
      <c r="R786" t="str">
        <f t="shared" si="76"/>
        <v>rock</v>
      </c>
      <c r="S786" s="9">
        <f t="shared" si="73"/>
        <v>41715.107858796298</v>
      </c>
      <c r="T786" s="9">
        <f t="shared" si="74"/>
        <v>41675.149525462963</v>
      </c>
      <c r="U786" t="str" cm="1">
        <f t="array" ref="U786">_xlfn.IFS(D786&lt;1000,"Less than 1000",AND(D786&gt;=1000,D786&lt;=4999),"1000 to 4999",AND(D786&gt;=5000,D786&lt;=9999),"5000 to 9999",AND(D786&gt;=10000,D786&lt;=14999),"10000 to 14999",AND(D786&gt;=15000,D786&lt;=19999),"15000 to 19999",AND(D786&gt;=20000,D786&lt;=24999),"20000 to 24999",AND(D786&gt;=25000,D786&lt;=29999),"25000 to 29999",AND(D786&gt;=30000,D786&lt;=34999),"30000 to 34999",AND(D786&gt;=35000,D786&lt;=39999),"35000 to 39999",AND(D786&gt;=40000,D786&lt;=44999),"40000 to 44999",AND(D786&gt;=45000,D786&lt;=49999),"45000 to 49999",D786&gt;=50000,"Greater than or equal to 50000")</f>
        <v>1000 to 4999</v>
      </c>
      <c r="V786" t="str" cm="1">
        <f t="array" ref="V786">_xlfn.IFS(OR(F786="canceled",F786="failed"),"unsuccessful",F786="successful","successful",F786="live","live")</f>
        <v>successful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180.62799999999999</v>
      </c>
      <c r="P787" s="5">
        <f t="shared" si="77"/>
        <v>31.142758620689655</v>
      </c>
      <c r="Q787" t="str">
        <f t="shared" si="75"/>
        <v>music</v>
      </c>
      <c r="R787" t="str">
        <f t="shared" si="76"/>
        <v>rock</v>
      </c>
      <c r="S787" s="9">
        <f t="shared" si="73"/>
        <v>41333.593923611108</v>
      </c>
      <c r="T787" s="9">
        <f t="shared" si="74"/>
        <v>41303.593923611108</v>
      </c>
      <c r="U787" t="str" cm="1">
        <f t="array" ref="U787">_xlfn.IFS(D787&lt;1000,"Less than 1000",AND(D787&gt;=1000,D787&lt;=4999),"1000 to 4999",AND(D787&gt;=5000,D787&lt;=9999),"5000 to 9999",AND(D787&gt;=10000,D787&lt;=14999),"10000 to 14999",AND(D787&gt;=15000,D787&lt;=19999),"15000 to 19999",AND(D787&gt;=20000,D787&lt;=24999),"20000 to 24999",AND(D787&gt;=25000,D787&lt;=29999),"25000 to 29999",AND(D787&gt;=30000,D787&lt;=34999),"30000 to 34999",AND(D787&gt;=35000,D787&lt;=39999),"35000 to 39999",AND(D787&gt;=40000,D787&lt;=44999),"40000 to 44999",AND(D787&gt;=45000,D787&lt;=49999),"45000 to 49999",D787&gt;=50000,"Greater than or equal to 50000")</f>
        <v>Less than 1000</v>
      </c>
      <c r="V787" t="str" cm="1">
        <f t="array" ref="V787">_xlfn.IFS(OR(F787="canceled",F787="failed"),"unsuccessful",F787="successful","successful",F787="live","live")</f>
        <v>successful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142.79999999999998</v>
      </c>
      <c r="P788" s="5">
        <f t="shared" si="77"/>
        <v>162.27272727272728</v>
      </c>
      <c r="Q788" t="str">
        <f t="shared" si="75"/>
        <v>music</v>
      </c>
      <c r="R788" t="str">
        <f t="shared" si="76"/>
        <v>rock</v>
      </c>
      <c r="S788" s="9">
        <f t="shared" si="73"/>
        <v>41040.657638888886</v>
      </c>
      <c r="T788" s="9">
        <f t="shared" si="74"/>
        <v>40983.055949074071</v>
      </c>
      <c r="U788" t="str" cm="1">
        <f t="array" ref="U788">_xlfn.IFS(D788&lt;1000,"Less than 1000",AND(D788&gt;=1000,D788&lt;=4999),"1000 to 4999",AND(D788&gt;=5000,D788&lt;=9999),"5000 to 9999",AND(D788&gt;=10000,D788&lt;=14999),"10000 to 14999",AND(D788&gt;=15000,D788&lt;=19999),"15000 to 19999",AND(D788&gt;=20000,D788&lt;=24999),"20000 to 24999",AND(D788&gt;=25000,D788&lt;=29999),"25000 to 29999",AND(D788&gt;=30000,D788&lt;=34999),"30000 to 34999",AND(D788&gt;=35000,D788&lt;=39999),"35000 to 39999",AND(D788&gt;=40000,D788&lt;=44999),"40000 to 44999",AND(D788&gt;=45000,D788&lt;=49999),"45000 to 49999",D788&gt;=50000,"Greater than or equal to 50000")</f>
        <v>5000 to 9999</v>
      </c>
      <c r="V788" t="str" cm="1">
        <f t="array" ref="V788">_xlfn.IFS(OR(F788="canceled",F788="failed"),"unsuccessful",F788="successful","successful",F788="live","live")</f>
        <v>successful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114.16666666666666</v>
      </c>
      <c r="P789" s="5">
        <f t="shared" si="77"/>
        <v>80.588235294117652</v>
      </c>
      <c r="Q789" t="str">
        <f t="shared" si="75"/>
        <v>music</v>
      </c>
      <c r="R789" t="str">
        <f t="shared" si="76"/>
        <v>rock</v>
      </c>
      <c r="S789" s="9">
        <f t="shared" si="73"/>
        <v>41579.627615740741</v>
      </c>
      <c r="T789" s="9">
        <f t="shared" si="74"/>
        <v>41549.627615740741</v>
      </c>
      <c r="U789" t="str" cm="1">
        <f t="array" ref="U789">_xlfn.IFS(D789&lt;1000,"Less than 1000",AND(D789&gt;=1000,D789&lt;=4999),"1000 to 4999",AND(D789&gt;=5000,D789&lt;=9999),"5000 to 9999",AND(D789&gt;=10000,D789&lt;=14999),"10000 to 14999",AND(D789&gt;=15000,D789&lt;=19999),"15000 to 19999",AND(D789&gt;=20000,D789&lt;=24999),"20000 to 24999",AND(D789&gt;=25000,D789&lt;=29999),"25000 to 29999",AND(D789&gt;=30000,D789&lt;=34999),"30000 to 34999",AND(D789&gt;=35000,D789&lt;=39999),"35000 to 39999",AND(D789&gt;=40000,D789&lt;=44999),"40000 to 44999",AND(D789&gt;=45000,D789&lt;=49999),"45000 to 49999",D789&gt;=50000,"Greater than or equal to 50000")</f>
        <v>1000 to 4999</v>
      </c>
      <c r="V789" t="str" cm="1">
        <f t="array" ref="V789">_xlfn.IFS(OR(F789="canceled",F789="failed"),"unsuccessful",F789="successful","successful",F789="live","live")</f>
        <v>successful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203.505</v>
      </c>
      <c r="P790" s="5">
        <f t="shared" si="77"/>
        <v>59.85441176470588</v>
      </c>
      <c r="Q790" t="str">
        <f t="shared" si="75"/>
        <v>music</v>
      </c>
      <c r="R790" t="str">
        <f t="shared" si="76"/>
        <v>rock</v>
      </c>
      <c r="S790" s="9">
        <f t="shared" si="73"/>
        <v>41097.165972222225</v>
      </c>
      <c r="T790" s="9">
        <f t="shared" si="74"/>
        <v>41059.006805555553</v>
      </c>
      <c r="U790" t="str" cm="1">
        <f t="array" ref="U790">_xlfn.IFS(D790&lt;1000,"Less than 1000",AND(D790&gt;=1000,D790&lt;=4999),"1000 to 4999",AND(D790&gt;=5000,D790&lt;=9999),"5000 to 9999",AND(D790&gt;=10000,D790&lt;=14999),"10000 to 14999",AND(D790&gt;=15000,D790&lt;=19999),"15000 to 19999",AND(D790&gt;=20000,D790&lt;=24999),"20000 to 24999",AND(D790&gt;=25000,D790&lt;=29999),"25000 to 29999",AND(D790&gt;=30000,D790&lt;=34999),"30000 to 34999",AND(D790&gt;=35000,D790&lt;=39999),"35000 to 39999",AND(D790&gt;=40000,D790&lt;=44999),"40000 to 44999",AND(D790&gt;=45000,D790&lt;=49999),"45000 to 49999",D790&gt;=50000,"Greater than or equal to 50000")</f>
        <v>1000 to 4999</v>
      </c>
      <c r="V790" t="str" cm="1">
        <f t="array" ref="V790">_xlfn.IFS(OR(F790="canceled",F790="failed"),"unsuccessful",F790="successful","successful",F790="live","live")</f>
        <v>successful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109.41176470588236</v>
      </c>
      <c r="P791" s="5">
        <f t="shared" si="77"/>
        <v>132.85714285714286</v>
      </c>
      <c r="Q791" t="str">
        <f t="shared" si="75"/>
        <v>music</v>
      </c>
      <c r="R791" t="str">
        <f t="shared" si="76"/>
        <v>rock</v>
      </c>
      <c r="S791" s="9">
        <f t="shared" si="73"/>
        <v>41295.332638888889</v>
      </c>
      <c r="T791" s="9">
        <f t="shared" si="74"/>
        <v>41277.186111111114</v>
      </c>
      <c r="U791" t="str" cm="1">
        <f t="array" ref="U791">_xlfn.IFS(D791&lt;1000,"Less than 1000",AND(D791&gt;=1000,D791&lt;=4999),"1000 to 4999",AND(D791&gt;=5000,D791&lt;=9999),"5000 to 9999",AND(D791&gt;=10000,D791&lt;=14999),"10000 to 14999",AND(D791&gt;=15000,D791&lt;=19999),"15000 to 19999",AND(D791&gt;=20000,D791&lt;=24999),"20000 to 24999",AND(D791&gt;=25000,D791&lt;=29999),"25000 to 29999",AND(D791&gt;=30000,D791&lt;=34999),"30000 to 34999",AND(D791&gt;=35000,D791&lt;=39999),"35000 to 39999",AND(D791&gt;=40000,D791&lt;=44999),"40000 to 44999",AND(D791&gt;=45000,D791&lt;=49999),"45000 to 49999",D791&gt;=50000,"Greater than or equal to 50000")</f>
        <v>1000 to 4999</v>
      </c>
      <c r="V791" t="str" cm="1">
        <f t="array" ref="V791">_xlfn.IFS(OR(F791="canceled",F791="failed"),"unsuccessful",F791="successful","successful",F791="live","live")</f>
        <v>successful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144.37459999999999</v>
      </c>
      <c r="P792" s="5">
        <f t="shared" si="77"/>
        <v>92.547820512820508</v>
      </c>
      <c r="Q792" t="str">
        <f t="shared" si="75"/>
        <v>music</v>
      </c>
      <c r="R792" t="str">
        <f t="shared" si="76"/>
        <v>rock</v>
      </c>
      <c r="S792" s="9">
        <f t="shared" si="73"/>
        <v>41306.047905092593</v>
      </c>
      <c r="T792" s="9">
        <f t="shared" si="74"/>
        <v>41276.047905092593</v>
      </c>
      <c r="U792" t="str" cm="1">
        <f t="array" ref="U792">_xlfn.IFS(D792&lt;1000,"Less than 1000",AND(D792&gt;=1000,D792&lt;=4999),"1000 to 4999",AND(D792&gt;=5000,D792&lt;=9999),"5000 to 9999",AND(D792&gt;=10000,D792&lt;=14999),"10000 to 14999",AND(D792&gt;=15000,D792&lt;=19999),"15000 to 19999",AND(D792&gt;=20000,D792&lt;=24999),"20000 to 24999",AND(D792&gt;=25000,D792&lt;=29999),"25000 to 29999",AND(D792&gt;=30000,D792&lt;=34999),"30000 to 34999",AND(D792&gt;=35000,D792&lt;=39999),"35000 to 39999",AND(D792&gt;=40000,D792&lt;=44999),"40000 to 44999",AND(D792&gt;=45000,D792&lt;=49999),"45000 to 49999",D792&gt;=50000,"Greater than or equal to 50000")</f>
        <v>10000 to 14999</v>
      </c>
      <c r="V792" t="str" cm="1">
        <f t="array" ref="V792">_xlfn.IFS(OR(F792="canceled",F792="failed"),"unsuccessful",F792="successful","successful",F792="live","live")</f>
        <v>successful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103.86666666666666</v>
      </c>
      <c r="P793" s="5">
        <f t="shared" si="77"/>
        <v>60.859375</v>
      </c>
      <c r="Q793" t="str">
        <f t="shared" si="75"/>
        <v>music</v>
      </c>
      <c r="R793" t="str">
        <f t="shared" si="76"/>
        <v>rock</v>
      </c>
      <c r="S793" s="9">
        <f t="shared" si="73"/>
        <v>41591.249305555553</v>
      </c>
      <c r="T793" s="9">
        <f t="shared" si="74"/>
        <v>41557.780624999999</v>
      </c>
      <c r="U793" t="str" cm="1">
        <f t="array" ref="U793">_xlfn.IFS(D793&lt;1000,"Less than 1000",AND(D793&gt;=1000,D793&lt;=4999),"1000 to 4999",AND(D793&gt;=5000,D793&lt;=9999),"5000 to 9999",AND(D793&gt;=10000,D793&lt;=14999),"10000 to 14999",AND(D793&gt;=15000,D793&lt;=19999),"15000 to 19999",AND(D793&gt;=20000,D793&lt;=24999),"20000 to 24999",AND(D793&gt;=25000,D793&lt;=29999),"25000 to 29999",AND(D793&gt;=30000,D793&lt;=34999),"30000 to 34999",AND(D793&gt;=35000,D793&lt;=39999),"35000 to 39999",AND(D793&gt;=40000,D793&lt;=44999),"40000 to 44999",AND(D793&gt;=45000,D793&lt;=49999),"45000 to 49999",D793&gt;=50000,"Greater than or equal to 50000")</f>
        <v>5000 to 9999</v>
      </c>
      <c r="V793" t="str" cm="1">
        <f t="array" ref="V793">_xlfn.IFS(OR(F793="canceled",F793="failed"),"unsuccessful",F793="successful","successful",F793="live","live")</f>
        <v>successful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100.44440000000002</v>
      </c>
      <c r="P794" s="5">
        <f t="shared" si="77"/>
        <v>41.851833333333339</v>
      </c>
      <c r="Q794" t="str">
        <f t="shared" si="75"/>
        <v>music</v>
      </c>
      <c r="R794" t="str">
        <f t="shared" si="76"/>
        <v>rock</v>
      </c>
      <c r="S794" s="9">
        <f t="shared" si="73"/>
        <v>41585.915312500001</v>
      </c>
      <c r="T794" s="9">
        <f t="shared" si="74"/>
        <v>41555.873645833337</v>
      </c>
      <c r="U794" t="str" cm="1">
        <f t="array" ref="U794">_xlfn.IFS(D794&lt;1000,"Less than 1000",AND(D794&gt;=1000,D794&lt;=4999),"1000 to 4999",AND(D794&gt;=5000,D794&lt;=9999),"5000 to 9999",AND(D794&gt;=10000,D794&lt;=14999),"10000 to 14999",AND(D794&gt;=15000,D794&lt;=19999),"15000 to 19999",AND(D794&gt;=20000,D794&lt;=24999),"20000 to 24999",AND(D794&gt;=25000,D794&lt;=29999),"25000 to 29999",AND(D794&gt;=30000,D794&lt;=34999),"30000 to 34999",AND(D794&gt;=35000,D794&lt;=39999),"35000 to 39999",AND(D794&gt;=40000,D794&lt;=44999),"40000 to 44999",AND(D794&gt;=45000,D794&lt;=49999),"45000 to 49999",D794&gt;=50000,"Greater than or equal to 50000")</f>
        <v>1000 to 4999</v>
      </c>
      <c r="V794" t="str" cm="1">
        <f t="array" ref="V794">_xlfn.IFS(OR(F794="canceled",F794="failed"),"unsuccessful",F794="successful","successful",F794="live","live")</f>
        <v>successful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102.77927272727271</v>
      </c>
      <c r="P795" s="5">
        <f t="shared" si="77"/>
        <v>88.325937499999995</v>
      </c>
      <c r="Q795" t="str">
        <f t="shared" si="75"/>
        <v>music</v>
      </c>
      <c r="R795" t="str">
        <f t="shared" si="76"/>
        <v>rock</v>
      </c>
      <c r="S795" s="9">
        <f t="shared" si="73"/>
        <v>41458.207638888889</v>
      </c>
      <c r="T795" s="9">
        <f t="shared" si="74"/>
        <v>41442.741249999999</v>
      </c>
      <c r="U795" t="str" cm="1">
        <f t="array" ref="U795">_xlfn.IFS(D795&lt;1000,"Less than 1000",AND(D795&gt;=1000,D795&lt;=4999),"1000 to 4999",AND(D795&gt;=5000,D795&lt;=9999),"5000 to 9999",AND(D795&gt;=10000,D795&lt;=14999),"10000 to 14999",AND(D795&gt;=15000,D795&lt;=19999),"15000 to 19999",AND(D795&gt;=20000,D795&lt;=24999),"20000 to 24999",AND(D795&gt;=25000,D795&lt;=29999),"25000 to 29999",AND(D795&gt;=30000,D795&lt;=34999),"30000 to 34999",AND(D795&gt;=35000,D795&lt;=39999),"35000 to 39999",AND(D795&gt;=40000,D795&lt;=44999),"40000 to 44999",AND(D795&gt;=45000,D795&lt;=49999),"45000 to 49999",D795&gt;=50000,"Greater than or equal to 50000")</f>
        <v>1000 to 4999</v>
      </c>
      <c r="V795" t="str" cm="1">
        <f t="array" ref="V795">_xlfn.IFS(OR(F795="canceled",F795="failed"),"unsuccessful",F795="successful","successful",F795="live","live")</f>
        <v>successful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105.31250000000001</v>
      </c>
      <c r="P796" s="5">
        <f t="shared" si="77"/>
        <v>158.96226415094338</v>
      </c>
      <c r="Q796" t="str">
        <f t="shared" si="75"/>
        <v>music</v>
      </c>
      <c r="R796" t="str">
        <f t="shared" si="76"/>
        <v>rock</v>
      </c>
      <c r="S796" s="9">
        <f t="shared" si="73"/>
        <v>40791.712500000001</v>
      </c>
      <c r="T796" s="9">
        <f t="shared" si="74"/>
        <v>40736.115011574075</v>
      </c>
      <c r="U796" t="str" cm="1">
        <f t="array" ref="U796">_xlfn.IFS(D796&lt;1000,"Less than 1000",AND(D796&gt;=1000,D796&lt;=4999),"1000 to 4999",AND(D796&gt;=5000,D796&lt;=9999),"5000 to 9999",AND(D796&gt;=10000,D796&lt;=14999),"10000 to 14999",AND(D796&gt;=15000,D796&lt;=19999),"15000 to 19999",AND(D796&gt;=20000,D796&lt;=24999),"20000 to 24999",AND(D796&gt;=25000,D796&lt;=29999),"25000 to 29999",AND(D796&gt;=30000,D796&lt;=34999),"30000 to 34999",AND(D796&gt;=35000,D796&lt;=39999),"35000 to 39999",AND(D796&gt;=40000,D796&lt;=44999),"40000 to 44999",AND(D796&gt;=45000,D796&lt;=49999),"45000 to 49999",D796&gt;=50000,"Greater than or equal to 50000")</f>
        <v>5000 to 9999</v>
      </c>
      <c r="V796" t="str" cm="1">
        <f t="array" ref="V796">_xlfn.IFS(OR(F796="canceled",F796="failed"),"unsuccessful",F796="successful","successful",F796="live","live")</f>
        <v>successful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111.78571428571429</v>
      </c>
      <c r="P797" s="5">
        <f t="shared" si="77"/>
        <v>85.054347826086953</v>
      </c>
      <c r="Q797" t="str">
        <f t="shared" si="75"/>
        <v>music</v>
      </c>
      <c r="R797" t="str">
        <f t="shared" si="76"/>
        <v>rock</v>
      </c>
      <c r="S797" s="9">
        <f t="shared" si="73"/>
        <v>41006.207638888889</v>
      </c>
      <c r="T797" s="9">
        <f t="shared" si="74"/>
        <v>40963.613032407404</v>
      </c>
      <c r="U797" t="str" cm="1">
        <f t="array" ref="U797">_xlfn.IFS(D797&lt;1000,"Less than 1000",AND(D797&gt;=1000,D797&lt;=4999),"1000 to 4999",AND(D797&gt;=5000,D797&lt;=9999),"5000 to 9999",AND(D797&gt;=10000,D797&lt;=14999),"10000 to 14999",AND(D797&gt;=15000,D797&lt;=19999),"15000 to 19999",AND(D797&gt;=20000,D797&lt;=24999),"20000 to 24999",AND(D797&gt;=25000,D797&lt;=29999),"25000 to 29999",AND(D797&gt;=30000,D797&lt;=34999),"30000 to 34999",AND(D797&gt;=35000,D797&lt;=39999),"35000 to 39999",AND(D797&gt;=40000,D797&lt;=44999),"40000 to 44999",AND(D797&gt;=45000,D797&lt;=49999),"45000 to 49999",D797&gt;=50000,"Greater than or equal to 50000")</f>
        <v>10000 to 14999</v>
      </c>
      <c r="V797" t="str" cm="1">
        <f t="array" ref="V797">_xlfn.IFS(OR(F797="canceled",F797="failed"),"unsuccessful",F797="successful","successful",F797="live","live")</f>
        <v>successful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101.35000000000001</v>
      </c>
      <c r="P798" s="5">
        <f t="shared" si="77"/>
        <v>112.61111111111111</v>
      </c>
      <c r="Q798" t="str">
        <f t="shared" si="75"/>
        <v>music</v>
      </c>
      <c r="R798" t="str">
        <f t="shared" si="76"/>
        <v>rock</v>
      </c>
      <c r="S798" s="9">
        <f t="shared" si="73"/>
        <v>41532.881944444445</v>
      </c>
      <c r="T798" s="9">
        <f t="shared" si="74"/>
        <v>41502.882928240739</v>
      </c>
      <c r="U798" t="str" cm="1">
        <f t="array" ref="U798">_xlfn.IFS(D798&lt;1000,"Less than 1000",AND(D798&gt;=1000,D798&lt;=4999),"1000 to 4999",AND(D798&gt;=5000,D798&lt;=9999),"5000 to 9999",AND(D798&gt;=10000,D798&lt;=14999),"10000 to 14999",AND(D798&gt;=15000,D798&lt;=19999),"15000 to 19999",AND(D798&gt;=20000,D798&lt;=24999),"20000 to 24999",AND(D798&gt;=25000,D798&lt;=29999),"25000 to 29999",AND(D798&gt;=30000,D798&lt;=34999),"30000 to 34999",AND(D798&gt;=35000,D798&lt;=39999),"35000 to 39999",AND(D798&gt;=40000,D798&lt;=44999),"40000 to 44999",AND(D798&gt;=45000,D798&lt;=49999),"45000 to 49999",D798&gt;=50000,"Greater than or equal to 50000")</f>
        <v>10000 to 14999</v>
      </c>
      <c r="V798" t="str" cm="1">
        <f t="array" ref="V798">_xlfn.IFS(OR(F798="canceled",F798="failed"),"unsuccessful",F798="successful","successful",F798="live","live")</f>
        <v>successful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107.53333333333333</v>
      </c>
      <c r="P799" s="5">
        <f t="shared" si="77"/>
        <v>45.436619718309856</v>
      </c>
      <c r="Q799" t="str">
        <f t="shared" si="75"/>
        <v>music</v>
      </c>
      <c r="R799" t="str">
        <f t="shared" si="76"/>
        <v>rock</v>
      </c>
      <c r="S799" s="9">
        <f t="shared" si="73"/>
        <v>41028.166666666664</v>
      </c>
      <c r="T799" s="9">
        <f t="shared" si="74"/>
        <v>40996.994074074071</v>
      </c>
      <c r="U799" t="str" cm="1">
        <f t="array" ref="U799">_xlfn.IFS(D799&lt;1000,"Less than 1000",AND(D799&gt;=1000,D799&lt;=4999),"1000 to 4999",AND(D799&gt;=5000,D799&lt;=9999),"5000 to 9999",AND(D799&gt;=10000,D799&lt;=14999),"10000 to 14999",AND(D799&gt;=15000,D799&lt;=19999),"15000 to 19999",AND(D799&gt;=20000,D799&lt;=24999),"20000 to 24999",AND(D799&gt;=25000,D799&lt;=29999),"25000 to 29999",AND(D799&gt;=30000,D799&lt;=34999),"30000 to 34999",AND(D799&gt;=35000,D799&lt;=39999),"35000 to 39999",AND(D799&gt;=40000,D799&lt;=44999),"40000 to 44999",AND(D799&gt;=45000,D799&lt;=49999),"45000 to 49999",D799&gt;=50000,"Greater than or equal to 50000")</f>
        <v>1000 to 4999</v>
      </c>
      <c r="V799" t="str" cm="1">
        <f t="array" ref="V799">_xlfn.IFS(OR(F799="canceled",F799="failed"),"unsuccessful",F799="successful","successful",F799="live","live")</f>
        <v>successful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114.88571428571429</v>
      </c>
      <c r="P800" s="5">
        <f t="shared" si="77"/>
        <v>46.218390804597703</v>
      </c>
      <c r="Q800" t="str">
        <f t="shared" si="75"/>
        <v>music</v>
      </c>
      <c r="R800" t="str">
        <f t="shared" si="76"/>
        <v>rock</v>
      </c>
      <c r="S800" s="9">
        <f t="shared" si="73"/>
        <v>41912.590127314819</v>
      </c>
      <c r="T800" s="9">
        <f t="shared" si="74"/>
        <v>41882.590127314819</v>
      </c>
      <c r="U800" t="str" cm="1">
        <f t="array" ref="U800">_xlfn.IFS(D800&lt;1000,"Less than 1000",AND(D800&gt;=1000,D800&lt;=4999),"1000 to 4999",AND(D800&gt;=5000,D800&lt;=9999),"5000 to 9999",AND(D800&gt;=10000,D800&lt;=14999),"10000 to 14999",AND(D800&gt;=15000,D800&lt;=19999),"15000 to 19999",AND(D800&gt;=20000,D800&lt;=24999),"20000 to 24999",AND(D800&gt;=25000,D800&lt;=29999),"25000 to 29999",AND(D800&gt;=30000,D800&lt;=34999),"30000 to 34999",AND(D800&gt;=35000,D800&lt;=39999),"35000 to 39999",AND(D800&gt;=40000,D800&lt;=44999),"40000 to 44999",AND(D800&gt;=45000,D800&lt;=49999),"45000 to 49999",D800&gt;=50000,"Greater than or equal to 50000")</f>
        <v>1000 to 4999</v>
      </c>
      <c r="V800" t="str" cm="1">
        <f t="array" ref="V800">_xlfn.IFS(OR(F800="canceled",F800="failed"),"unsuccessful",F800="successful","successful",F800="live","live")</f>
        <v>successful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100.02</v>
      </c>
      <c r="P801" s="5">
        <f t="shared" si="77"/>
        <v>178.60714285714286</v>
      </c>
      <c r="Q801" t="str">
        <f t="shared" si="75"/>
        <v>music</v>
      </c>
      <c r="R801" t="str">
        <f t="shared" si="76"/>
        <v>rock</v>
      </c>
      <c r="S801" s="9">
        <f t="shared" si="73"/>
        <v>41026.667199074072</v>
      </c>
      <c r="T801" s="9">
        <f t="shared" si="74"/>
        <v>40996.667199074072</v>
      </c>
      <c r="U801" t="str" cm="1">
        <f t="array" ref="U801">_xlfn.IFS(D801&lt;1000,"Less than 1000",AND(D801&gt;=1000,D801&lt;=4999),"1000 to 4999",AND(D801&gt;=5000,D801&lt;=9999),"5000 to 9999",AND(D801&gt;=10000,D801&lt;=14999),"10000 to 14999",AND(D801&gt;=15000,D801&lt;=19999),"15000 to 19999",AND(D801&gt;=20000,D801&lt;=24999),"20000 to 24999",AND(D801&gt;=25000,D801&lt;=29999),"25000 to 29999",AND(D801&gt;=30000,D801&lt;=34999),"30000 to 34999",AND(D801&gt;=35000,D801&lt;=39999),"35000 to 39999",AND(D801&gt;=40000,D801&lt;=44999),"40000 to 44999",AND(D801&gt;=45000,D801&lt;=49999),"45000 to 49999",D801&gt;=50000,"Greater than or equal to 50000")</f>
        <v>5000 to 9999</v>
      </c>
      <c r="V801" t="str" cm="1">
        <f t="array" ref="V801">_xlfn.IFS(OR(F801="canceled",F801="failed"),"unsuccessful",F801="successful","successful",F801="live","live")</f>
        <v>successful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152.13333333333335</v>
      </c>
      <c r="P802" s="5">
        <f t="shared" si="77"/>
        <v>40.75</v>
      </c>
      <c r="Q802" t="str">
        <f t="shared" si="75"/>
        <v>music</v>
      </c>
      <c r="R802" t="str">
        <f t="shared" si="76"/>
        <v>rock</v>
      </c>
      <c r="S802" s="9">
        <f t="shared" si="73"/>
        <v>41893.433495370373</v>
      </c>
      <c r="T802" s="9">
        <f t="shared" si="74"/>
        <v>41863.433495370373</v>
      </c>
      <c r="U802" t="str" cm="1">
        <f t="array" ref="U802">_xlfn.IFS(D802&lt;1000,"Less than 1000",AND(D802&gt;=1000,D802&lt;=4999),"1000 to 4999",AND(D802&gt;=5000,D802&lt;=9999),"5000 to 9999",AND(D802&gt;=10000,D802&lt;=14999),"10000 to 14999",AND(D802&gt;=15000,D802&lt;=19999),"15000 to 19999",AND(D802&gt;=20000,D802&lt;=24999),"20000 to 24999",AND(D802&gt;=25000,D802&lt;=29999),"25000 to 29999",AND(D802&gt;=30000,D802&lt;=34999),"30000 to 34999",AND(D802&gt;=35000,D802&lt;=39999),"35000 to 39999",AND(D802&gt;=40000,D802&lt;=44999),"40000 to 44999",AND(D802&gt;=45000,D802&lt;=49999),"45000 to 49999",D802&gt;=50000,"Greater than or equal to 50000")</f>
        <v>1000 to 4999</v>
      </c>
      <c r="V802" t="str" cm="1">
        <f t="array" ref="V802">_xlfn.IFS(OR(F802="canceled",F802="failed"),"unsuccessful",F802="successful","successful",F802="live","live")</f>
        <v>successful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111.52149999999999</v>
      </c>
      <c r="P803" s="5">
        <f t="shared" si="77"/>
        <v>43.733921568627444</v>
      </c>
      <c r="Q803" t="str">
        <f t="shared" si="75"/>
        <v>music</v>
      </c>
      <c r="R803" t="str">
        <f t="shared" si="76"/>
        <v>rock</v>
      </c>
      <c r="S803" s="9">
        <f t="shared" si="73"/>
        <v>40725.795370370368</v>
      </c>
      <c r="T803" s="9">
        <f t="shared" si="74"/>
        <v>40695.795370370368</v>
      </c>
      <c r="U803" t="str" cm="1">
        <f t="array" ref="U803">_xlfn.IFS(D803&lt;1000,"Less than 1000",AND(D803&gt;=1000,D803&lt;=4999),"1000 to 4999",AND(D803&gt;=5000,D803&lt;=9999),"5000 to 9999",AND(D803&gt;=10000,D803&lt;=14999),"10000 to 14999",AND(D803&gt;=15000,D803&lt;=19999),"15000 to 19999",AND(D803&gt;=20000,D803&lt;=24999),"20000 to 24999",AND(D803&gt;=25000,D803&lt;=29999),"25000 to 29999",AND(D803&gt;=30000,D803&lt;=34999),"30000 to 34999",AND(D803&gt;=35000,D803&lt;=39999),"35000 to 39999",AND(D803&gt;=40000,D803&lt;=44999),"40000 to 44999",AND(D803&gt;=45000,D803&lt;=49999),"45000 to 49999",D803&gt;=50000,"Greater than or equal to 50000")</f>
        <v>1000 to 4999</v>
      </c>
      <c r="V803" t="str" cm="1">
        <f t="array" ref="V803">_xlfn.IFS(OR(F803="canceled",F803="failed"),"unsuccessful",F803="successful","successful",F803="live","live")</f>
        <v>successful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101.33333333333334</v>
      </c>
      <c r="P804" s="5">
        <f t="shared" si="77"/>
        <v>81.066666666666663</v>
      </c>
      <c r="Q804" t="str">
        <f t="shared" si="75"/>
        <v>music</v>
      </c>
      <c r="R804" t="str">
        <f t="shared" si="76"/>
        <v>rock</v>
      </c>
      <c r="S804" s="9">
        <f t="shared" si="73"/>
        <v>41169.170138888891</v>
      </c>
      <c r="T804" s="9">
        <f t="shared" si="74"/>
        <v>41123.022268518522</v>
      </c>
      <c r="U804" t="str" cm="1">
        <f t="array" ref="U804">_xlfn.IFS(D804&lt;1000,"Less than 1000",AND(D804&gt;=1000,D804&lt;=4999),"1000 to 4999",AND(D804&gt;=5000,D804&lt;=9999),"5000 to 9999",AND(D804&gt;=10000,D804&lt;=14999),"10000 to 14999",AND(D804&gt;=15000,D804&lt;=19999),"15000 to 19999",AND(D804&gt;=20000,D804&lt;=24999),"20000 to 24999",AND(D804&gt;=25000,D804&lt;=29999),"25000 to 29999",AND(D804&gt;=30000,D804&lt;=34999),"30000 to 34999",AND(D804&gt;=35000,D804&lt;=39999),"35000 to 39999",AND(D804&gt;=40000,D804&lt;=44999),"40000 to 44999",AND(D804&gt;=45000,D804&lt;=49999),"45000 to 49999",D804&gt;=50000,"Greater than or equal to 50000")</f>
        <v>5000 to 9999</v>
      </c>
      <c r="V804" t="str" cm="1">
        <f t="array" ref="V804">_xlfn.IFS(OR(F804="canceled",F804="failed"),"unsuccessful",F804="successful","successful",F804="live","live")</f>
        <v>successful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123.2608695652174</v>
      </c>
      <c r="P805" s="5">
        <f t="shared" si="77"/>
        <v>74.60526315789474</v>
      </c>
      <c r="Q805" t="str">
        <f t="shared" si="75"/>
        <v>music</v>
      </c>
      <c r="R805" t="str">
        <f t="shared" si="76"/>
        <v>rock</v>
      </c>
      <c r="S805" s="9">
        <f t="shared" si="73"/>
        <v>40692.041666666664</v>
      </c>
      <c r="T805" s="9">
        <f t="shared" si="74"/>
        <v>40665.949976851851</v>
      </c>
      <c r="U805" t="str" cm="1">
        <f t="array" ref="U805">_xlfn.IFS(D805&lt;1000,"Less than 1000",AND(D805&gt;=1000,D805&lt;=4999),"1000 to 4999",AND(D805&gt;=5000,D805&lt;=9999),"5000 to 9999",AND(D805&gt;=10000,D805&lt;=14999),"10000 to 14999",AND(D805&gt;=15000,D805&lt;=19999),"15000 to 19999",AND(D805&gt;=20000,D805&lt;=24999),"20000 to 24999",AND(D805&gt;=25000,D805&lt;=29999),"25000 to 29999",AND(D805&gt;=30000,D805&lt;=34999),"30000 to 34999",AND(D805&gt;=35000,D805&lt;=39999),"35000 to 39999",AND(D805&gt;=40000,D805&lt;=44999),"40000 to 44999",AND(D805&gt;=45000,D805&lt;=49999),"45000 to 49999",D805&gt;=50000,"Greater than or equal to 50000")</f>
        <v>1000 to 4999</v>
      </c>
      <c r="V805" t="str" cm="1">
        <f t="array" ref="V805">_xlfn.IFS(OR(F805="canceled",F805="failed"),"unsuccessful",F805="successful","successful",F805="live","live")</f>
        <v>successful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100</v>
      </c>
      <c r="P806" s="5">
        <f t="shared" si="77"/>
        <v>305.55555555555554</v>
      </c>
      <c r="Q806" t="str">
        <f t="shared" si="75"/>
        <v>music</v>
      </c>
      <c r="R806" t="str">
        <f t="shared" si="76"/>
        <v>rock</v>
      </c>
      <c r="S806" s="9">
        <f t="shared" si="73"/>
        <v>40747.165972222225</v>
      </c>
      <c r="T806" s="9">
        <f t="shared" si="74"/>
        <v>40730.105625000004</v>
      </c>
      <c r="U806" t="str" cm="1">
        <f t="array" ref="U806">_xlfn.IFS(D806&lt;1000,"Less than 1000",AND(D806&gt;=1000,D806&lt;=4999),"1000 to 4999",AND(D806&gt;=5000,D806&lt;=9999),"5000 to 9999",AND(D806&gt;=10000,D806&lt;=14999),"10000 to 14999",AND(D806&gt;=15000,D806&lt;=19999),"15000 to 19999",AND(D806&gt;=20000,D806&lt;=24999),"20000 to 24999",AND(D806&gt;=25000,D806&lt;=29999),"25000 to 29999",AND(D806&gt;=30000,D806&lt;=34999),"30000 to 34999",AND(D806&gt;=35000,D806&lt;=39999),"35000 to 39999",AND(D806&gt;=40000,D806&lt;=44999),"40000 to 44999",AND(D806&gt;=45000,D806&lt;=49999),"45000 to 49999",D806&gt;=50000,"Greater than or equal to 50000")</f>
        <v>5000 to 9999</v>
      </c>
      <c r="V806" t="str" cm="1">
        <f t="array" ref="V806">_xlfn.IFS(OR(F806="canceled",F806="failed"),"unsuccessful",F806="successful","successful",F806="live","live")</f>
        <v>successful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105</v>
      </c>
      <c r="P807" s="5">
        <f t="shared" si="77"/>
        <v>58.333333333333336</v>
      </c>
      <c r="Q807" t="str">
        <f t="shared" si="75"/>
        <v>music</v>
      </c>
      <c r="R807" t="str">
        <f t="shared" si="76"/>
        <v>rock</v>
      </c>
      <c r="S807" s="9">
        <f t="shared" si="73"/>
        <v>40740.958333333336</v>
      </c>
      <c r="T807" s="9">
        <f t="shared" si="74"/>
        <v>40690.823055555556</v>
      </c>
      <c r="U807" t="str" cm="1">
        <f t="array" ref="U807">_xlfn.IFS(D807&lt;1000,"Less than 1000",AND(D807&gt;=1000,D807&lt;=4999),"1000 to 4999",AND(D807&gt;=5000,D807&lt;=9999),"5000 to 9999",AND(D807&gt;=10000,D807&lt;=14999),"10000 to 14999",AND(D807&gt;=15000,D807&lt;=19999),"15000 to 19999",AND(D807&gt;=20000,D807&lt;=24999),"20000 to 24999",AND(D807&gt;=25000,D807&lt;=29999),"25000 to 29999",AND(D807&gt;=30000,D807&lt;=34999),"30000 to 34999",AND(D807&gt;=35000,D807&lt;=39999),"35000 to 39999",AND(D807&gt;=40000,D807&lt;=44999),"40000 to 44999",AND(D807&gt;=45000,D807&lt;=49999),"45000 to 49999",D807&gt;=50000,"Greater than or equal to 50000")</f>
        <v>1000 to 4999</v>
      </c>
      <c r="V807" t="str" cm="1">
        <f t="array" ref="V807">_xlfn.IFS(OR(F807="canceled",F807="failed"),"unsuccessful",F807="successful","successful",F807="live","live")</f>
        <v>successful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104.4375</v>
      </c>
      <c r="P808" s="5">
        <f t="shared" si="77"/>
        <v>117.67605633802818</v>
      </c>
      <c r="Q808" t="str">
        <f t="shared" si="75"/>
        <v>music</v>
      </c>
      <c r="R808" t="str">
        <f t="shared" si="76"/>
        <v>rock</v>
      </c>
      <c r="S808" s="9">
        <f t="shared" si="73"/>
        <v>40793.691423611112</v>
      </c>
      <c r="T808" s="9">
        <f t="shared" si="74"/>
        <v>40763.691423611112</v>
      </c>
      <c r="U808" t="str" cm="1">
        <f t="array" ref="U808">_xlfn.IFS(D808&lt;1000,"Less than 1000",AND(D808&gt;=1000,D808&lt;=4999),"1000 to 4999",AND(D808&gt;=5000,D808&lt;=9999),"5000 to 9999",AND(D808&gt;=10000,D808&lt;=14999),"10000 to 14999",AND(D808&gt;=15000,D808&lt;=19999),"15000 to 19999",AND(D808&gt;=20000,D808&lt;=24999),"20000 to 24999",AND(D808&gt;=25000,D808&lt;=29999),"25000 to 29999",AND(D808&gt;=30000,D808&lt;=34999),"30000 to 34999",AND(D808&gt;=35000,D808&lt;=39999),"35000 to 39999",AND(D808&gt;=40000,D808&lt;=44999),"40000 to 44999",AND(D808&gt;=45000,D808&lt;=49999),"45000 to 49999",D808&gt;=50000,"Greater than or equal to 50000")</f>
        <v>5000 to 9999</v>
      </c>
      <c r="V808" t="str" cm="1">
        <f t="array" ref="V808">_xlfn.IFS(OR(F808="canceled",F808="failed"),"unsuccessful",F808="successful","successful",F808="live","live")</f>
        <v>successful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105.125</v>
      </c>
      <c r="P809" s="5">
        <f t="shared" si="77"/>
        <v>73.771929824561397</v>
      </c>
      <c r="Q809" t="str">
        <f t="shared" si="75"/>
        <v>music</v>
      </c>
      <c r="R809" t="str">
        <f t="shared" si="76"/>
        <v>rock</v>
      </c>
      <c r="S809" s="9">
        <f t="shared" si="73"/>
        <v>42795.083333333328</v>
      </c>
      <c r="T809" s="9">
        <f t="shared" si="74"/>
        <v>42759.628599537042</v>
      </c>
      <c r="U809" t="str" cm="1">
        <f t="array" ref="U809">_xlfn.IFS(D809&lt;1000,"Less than 1000",AND(D809&gt;=1000,D809&lt;=4999),"1000 to 4999",AND(D809&gt;=5000,D809&lt;=9999),"5000 to 9999",AND(D809&gt;=10000,D809&lt;=14999),"10000 to 14999",AND(D809&gt;=15000,D809&lt;=19999),"15000 to 19999",AND(D809&gt;=20000,D809&lt;=24999),"20000 to 24999",AND(D809&gt;=25000,D809&lt;=29999),"25000 to 29999",AND(D809&gt;=30000,D809&lt;=34999),"30000 to 34999",AND(D809&gt;=35000,D809&lt;=39999),"35000 to 39999",AND(D809&gt;=40000,D809&lt;=44999),"40000 to 44999",AND(D809&gt;=45000,D809&lt;=49999),"45000 to 49999",D809&gt;=50000,"Greater than or equal to 50000")</f>
        <v>1000 to 4999</v>
      </c>
      <c r="V809" t="str" cm="1">
        <f t="array" ref="V809">_xlfn.IFS(OR(F809="canceled",F809="failed"),"unsuccessful",F809="successful","successful",F809="live","live")</f>
        <v>successful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100</v>
      </c>
      <c r="P810" s="5">
        <f t="shared" si="77"/>
        <v>104.65116279069767</v>
      </c>
      <c r="Q810" t="str">
        <f t="shared" si="75"/>
        <v>music</v>
      </c>
      <c r="R810" t="str">
        <f t="shared" si="76"/>
        <v>rock</v>
      </c>
      <c r="S810" s="9">
        <f t="shared" si="73"/>
        <v>41995.207638888889</v>
      </c>
      <c r="T810" s="9">
        <f t="shared" si="74"/>
        <v>41962.100532407407</v>
      </c>
      <c r="U810" t="str" cm="1">
        <f t="array" ref="U810">_xlfn.IFS(D810&lt;1000,"Less than 1000",AND(D810&gt;=1000,D810&lt;=4999),"1000 to 4999",AND(D810&gt;=5000,D810&lt;=9999),"5000 to 9999",AND(D810&gt;=10000,D810&lt;=14999),"10000 to 14999",AND(D810&gt;=15000,D810&lt;=19999),"15000 to 19999",AND(D810&gt;=20000,D810&lt;=24999),"20000 to 24999",AND(D810&gt;=25000,D810&lt;=29999),"25000 to 29999",AND(D810&gt;=30000,D810&lt;=34999),"30000 to 34999",AND(D810&gt;=35000,D810&lt;=39999),"35000 to 39999",AND(D810&gt;=40000,D810&lt;=44999),"40000 to 44999",AND(D810&gt;=45000,D810&lt;=49999),"45000 to 49999",D810&gt;=50000,"Greater than or equal to 50000")</f>
        <v>1000 to 4999</v>
      </c>
      <c r="V810" t="str" cm="1">
        <f t="array" ref="V810">_xlfn.IFS(OR(F810="canceled",F810="failed"),"unsuccessful",F810="successful","successful",F810="live","live")</f>
        <v>successful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103.77499999999999</v>
      </c>
      <c r="P811" s="5">
        <f t="shared" si="77"/>
        <v>79.82692307692308</v>
      </c>
      <c r="Q811" t="str">
        <f t="shared" si="75"/>
        <v>music</v>
      </c>
      <c r="R811" t="str">
        <f t="shared" si="76"/>
        <v>rock</v>
      </c>
      <c r="S811" s="9">
        <f t="shared" si="73"/>
        <v>41658.833680555559</v>
      </c>
      <c r="T811" s="9">
        <f t="shared" si="74"/>
        <v>41628.833680555559</v>
      </c>
      <c r="U811" t="str" cm="1">
        <f t="array" ref="U811">_xlfn.IFS(D811&lt;1000,"Less than 1000",AND(D811&gt;=1000,D811&lt;=4999),"1000 to 4999",AND(D811&gt;=5000,D811&lt;=9999),"5000 to 9999",AND(D811&gt;=10000,D811&lt;=14999),"10000 to 14999",AND(D811&gt;=15000,D811&lt;=19999),"15000 to 19999",AND(D811&gt;=20000,D811&lt;=24999),"20000 to 24999",AND(D811&gt;=25000,D811&lt;=29999),"25000 to 29999",AND(D811&gt;=30000,D811&lt;=34999),"30000 to 34999",AND(D811&gt;=35000,D811&lt;=39999),"35000 to 39999",AND(D811&gt;=40000,D811&lt;=44999),"40000 to 44999",AND(D811&gt;=45000,D811&lt;=49999),"45000 to 49999",D811&gt;=50000,"Greater than or equal to 50000")</f>
        <v>1000 to 4999</v>
      </c>
      <c r="V811" t="str" cm="1">
        <f t="array" ref="V811">_xlfn.IFS(OR(F811="canceled",F811="failed"),"unsuccessful",F811="successful","successful",F811="live","live")</f>
        <v>successful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105</v>
      </c>
      <c r="P812" s="5">
        <f t="shared" si="77"/>
        <v>58.333333333333336</v>
      </c>
      <c r="Q812" t="str">
        <f t="shared" si="75"/>
        <v>music</v>
      </c>
      <c r="R812" t="str">
        <f t="shared" si="76"/>
        <v>rock</v>
      </c>
      <c r="S812" s="9">
        <f t="shared" si="73"/>
        <v>41153.056273148148</v>
      </c>
      <c r="T812" s="9">
        <f t="shared" si="74"/>
        <v>41123.056273148148</v>
      </c>
      <c r="U812" t="str" cm="1">
        <f t="array" ref="U812">_xlfn.IFS(D812&lt;1000,"Less than 1000",AND(D812&gt;=1000,D812&lt;=4999),"1000 to 4999",AND(D812&gt;=5000,D812&lt;=9999),"5000 to 9999",AND(D812&gt;=10000,D812&lt;=14999),"10000 to 14999",AND(D812&gt;=15000,D812&lt;=19999),"15000 to 19999",AND(D812&gt;=20000,D812&lt;=24999),"20000 to 24999",AND(D812&gt;=25000,D812&lt;=29999),"25000 to 29999",AND(D812&gt;=30000,D812&lt;=34999),"30000 to 34999",AND(D812&gt;=35000,D812&lt;=39999),"35000 to 39999",AND(D812&gt;=40000,D812&lt;=44999),"40000 to 44999",AND(D812&gt;=45000,D812&lt;=49999),"45000 to 49999",D812&gt;=50000,"Greater than or equal to 50000")</f>
        <v>1000 to 4999</v>
      </c>
      <c r="V812" t="str" cm="1">
        <f t="array" ref="V812">_xlfn.IFS(OR(F812="canceled",F812="failed"),"unsuccessful",F812="successful","successful",F812="live","live")</f>
        <v>successful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104</v>
      </c>
      <c r="P813" s="5">
        <f t="shared" si="77"/>
        <v>86.666666666666671</v>
      </c>
      <c r="Q813" t="str">
        <f t="shared" si="75"/>
        <v>music</v>
      </c>
      <c r="R813" t="str">
        <f t="shared" si="76"/>
        <v>rock</v>
      </c>
      <c r="S813" s="9">
        <f t="shared" si="73"/>
        <v>41465.702777777777</v>
      </c>
      <c r="T813" s="9">
        <f t="shared" si="74"/>
        <v>41443.643541666665</v>
      </c>
      <c r="U813" t="str" cm="1">
        <f t="array" ref="U813">_xlfn.IFS(D813&lt;1000,"Less than 1000",AND(D813&gt;=1000,D813&lt;=4999),"1000 to 4999",AND(D813&gt;=5000,D813&lt;=9999),"5000 to 9999",AND(D813&gt;=10000,D813&lt;=14999),"10000 to 14999",AND(D813&gt;=15000,D813&lt;=19999),"15000 to 19999",AND(D813&gt;=20000,D813&lt;=24999),"20000 to 24999",AND(D813&gt;=25000,D813&lt;=29999),"25000 to 29999",AND(D813&gt;=30000,D813&lt;=34999),"30000 to 34999",AND(D813&gt;=35000,D813&lt;=39999),"35000 to 39999",AND(D813&gt;=40000,D813&lt;=44999),"40000 to 44999",AND(D813&gt;=45000,D813&lt;=49999),"45000 to 49999",D813&gt;=50000,"Greater than or equal to 50000")</f>
        <v>1000 to 4999</v>
      </c>
      <c r="V813" t="str" cm="1">
        <f t="array" ref="V813">_xlfn.IFS(OR(F813="canceled",F813="failed"),"unsuccessful",F813="successful","successful",F813="live","live")</f>
        <v>successful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151.83333333333334</v>
      </c>
      <c r="P814" s="5">
        <f t="shared" si="77"/>
        <v>27.606060606060606</v>
      </c>
      <c r="Q814" t="str">
        <f t="shared" si="75"/>
        <v>music</v>
      </c>
      <c r="R814" t="str">
        <f t="shared" si="76"/>
        <v>rock</v>
      </c>
      <c r="S814" s="9">
        <f t="shared" si="73"/>
        <v>41334.581944444442</v>
      </c>
      <c r="T814" s="9">
        <f t="shared" si="74"/>
        <v>41282.017962962964</v>
      </c>
      <c r="U814" t="str" cm="1">
        <f t="array" ref="U814">_xlfn.IFS(D814&lt;1000,"Less than 1000",AND(D814&gt;=1000,D814&lt;=4999),"1000 to 4999",AND(D814&gt;=5000,D814&lt;=9999),"5000 to 9999",AND(D814&gt;=10000,D814&lt;=14999),"10000 to 14999",AND(D814&gt;=15000,D814&lt;=19999),"15000 to 19999",AND(D814&gt;=20000,D814&lt;=24999),"20000 to 24999",AND(D814&gt;=25000,D814&lt;=29999),"25000 to 29999",AND(D814&gt;=30000,D814&lt;=34999),"30000 to 34999",AND(D814&gt;=35000,D814&lt;=39999),"35000 to 39999",AND(D814&gt;=40000,D814&lt;=44999),"40000 to 44999",AND(D814&gt;=45000,D814&lt;=49999),"45000 to 49999",D814&gt;=50000,"Greater than or equal to 50000")</f>
        <v>Less than 1000</v>
      </c>
      <c r="V814" t="str" cm="1">
        <f t="array" ref="V814">_xlfn.IFS(OR(F814="canceled",F814="failed"),"unsuccessful",F814="successful","successful",F814="live","live")</f>
        <v>successful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159.99600000000001</v>
      </c>
      <c r="P815" s="5">
        <f t="shared" si="77"/>
        <v>24.999375000000001</v>
      </c>
      <c r="Q815" t="str">
        <f t="shared" si="75"/>
        <v>music</v>
      </c>
      <c r="R815" t="str">
        <f t="shared" si="76"/>
        <v>rock</v>
      </c>
      <c r="S815" s="9">
        <f t="shared" si="73"/>
        <v>41110.960243055553</v>
      </c>
      <c r="T815" s="9">
        <f t="shared" si="74"/>
        <v>41080.960243055553</v>
      </c>
      <c r="U815" t="str" cm="1">
        <f t="array" ref="U815">_xlfn.IFS(D815&lt;1000,"Less than 1000",AND(D815&gt;=1000,D815&lt;=4999),"1000 to 4999",AND(D815&gt;=5000,D815&lt;=9999),"5000 to 9999",AND(D815&gt;=10000,D815&lt;=14999),"10000 to 14999",AND(D815&gt;=15000,D815&lt;=19999),"15000 to 19999",AND(D815&gt;=20000,D815&lt;=24999),"20000 to 24999",AND(D815&gt;=25000,D815&lt;=29999),"25000 to 29999",AND(D815&gt;=30000,D815&lt;=34999),"30000 to 34999",AND(D815&gt;=35000,D815&lt;=39999),"35000 to 39999",AND(D815&gt;=40000,D815&lt;=44999),"40000 to 44999",AND(D815&gt;=45000,D815&lt;=49999),"45000 to 49999",D815&gt;=50000,"Greater than or equal to 50000")</f>
        <v>1000 to 4999</v>
      </c>
      <c r="V815" t="str" cm="1">
        <f t="array" ref="V815">_xlfn.IFS(OR(F815="canceled",F815="failed"),"unsuccessful",F815="successful","successful",F815="live","live")</f>
        <v>successful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127.3</v>
      </c>
      <c r="P816" s="5">
        <f t="shared" si="77"/>
        <v>45.464285714285715</v>
      </c>
      <c r="Q816" t="str">
        <f t="shared" si="75"/>
        <v>music</v>
      </c>
      <c r="R816" t="str">
        <f t="shared" si="76"/>
        <v>rock</v>
      </c>
      <c r="S816" s="9">
        <f t="shared" si="73"/>
        <v>40694.75277777778</v>
      </c>
      <c r="T816" s="9">
        <f t="shared" si="74"/>
        <v>40679.743067129632</v>
      </c>
      <c r="U816" t="str" cm="1">
        <f t="array" ref="U816">_xlfn.IFS(D816&lt;1000,"Less than 1000",AND(D816&gt;=1000,D816&lt;=4999),"1000 to 4999",AND(D816&gt;=5000,D816&lt;=9999),"5000 to 9999",AND(D816&gt;=10000,D816&lt;=14999),"10000 to 14999",AND(D816&gt;=15000,D816&lt;=19999),"15000 to 19999",AND(D816&gt;=20000,D816&lt;=24999),"20000 to 24999",AND(D816&gt;=25000,D816&lt;=29999),"25000 to 29999",AND(D816&gt;=30000,D816&lt;=34999),"30000 to 34999",AND(D816&gt;=35000,D816&lt;=39999),"35000 to 39999",AND(D816&gt;=40000,D816&lt;=44999),"40000 to 44999",AND(D816&gt;=45000,D816&lt;=49999),"45000 to 49999",D816&gt;=50000,"Greater than or equal to 50000")</f>
        <v>1000 to 4999</v>
      </c>
      <c r="V816" t="str" cm="1">
        <f t="array" ref="V816">_xlfn.IFS(OR(F816="canceled",F816="failed"),"unsuccessful",F816="successful","successful",F816="live","live")</f>
        <v>successful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107</v>
      </c>
      <c r="P817" s="5">
        <f t="shared" si="77"/>
        <v>99.534883720930239</v>
      </c>
      <c r="Q817" t="str">
        <f t="shared" si="75"/>
        <v>music</v>
      </c>
      <c r="R817" t="str">
        <f t="shared" si="76"/>
        <v>rock</v>
      </c>
      <c r="S817" s="9">
        <f t="shared" si="73"/>
        <v>41944.917858796296</v>
      </c>
      <c r="T817" s="9">
        <f t="shared" si="74"/>
        <v>41914.917858796296</v>
      </c>
      <c r="U817" t="str" cm="1">
        <f t="array" ref="U817">_xlfn.IFS(D817&lt;1000,"Less than 1000",AND(D817&gt;=1000,D817&lt;=4999),"1000 to 4999",AND(D817&gt;=5000,D817&lt;=9999),"5000 to 9999",AND(D817&gt;=10000,D817&lt;=14999),"10000 to 14999",AND(D817&gt;=15000,D817&lt;=19999),"15000 to 19999",AND(D817&gt;=20000,D817&lt;=24999),"20000 to 24999",AND(D817&gt;=25000,D817&lt;=29999),"25000 to 29999",AND(D817&gt;=30000,D817&lt;=34999),"30000 to 34999",AND(D817&gt;=35000,D817&lt;=39999),"35000 to 39999",AND(D817&gt;=40000,D817&lt;=44999),"40000 to 44999",AND(D817&gt;=45000,D817&lt;=49999),"45000 to 49999",D817&gt;=50000,"Greater than or equal to 50000")</f>
        <v>1000 to 4999</v>
      </c>
      <c r="V817" t="str" cm="1">
        <f t="array" ref="V817">_xlfn.IFS(OR(F817="canceled",F817="failed"),"unsuccessful",F817="successful","successful",F817="live","live")</f>
        <v>successful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115.12214285714286</v>
      </c>
      <c r="P818" s="5">
        <f t="shared" si="77"/>
        <v>39.31</v>
      </c>
      <c r="Q818" t="str">
        <f t="shared" si="75"/>
        <v>music</v>
      </c>
      <c r="R818" t="str">
        <f t="shared" si="76"/>
        <v>rock</v>
      </c>
      <c r="S818" s="9">
        <f t="shared" si="73"/>
        <v>41373.270833333336</v>
      </c>
      <c r="T818" s="9">
        <f t="shared" si="74"/>
        <v>41341.870868055557</v>
      </c>
      <c r="U818" t="str" cm="1">
        <f t="array" ref="U818">_xlfn.IFS(D818&lt;1000,"Less than 1000",AND(D818&gt;=1000,D818&lt;=4999),"1000 to 4999",AND(D818&gt;=5000,D818&lt;=9999),"5000 to 9999",AND(D818&gt;=10000,D818&lt;=14999),"10000 to 14999",AND(D818&gt;=15000,D818&lt;=19999),"15000 to 19999",AND(D818&gt;=20000,D818&lt;=24999),"20000 to 24999",AND(D818&gt;=25000,D818&lt;=29999),"25000 to 29999",AND(D818&gt;=30000,D818&lt;=34999),"30000 to 34999",AND(D818&gt;=35000,D818&lt;=39999),"35000 to 39999",AND(D818&gt;=40000,D818&lt;=44999),"40000 to 44999",AND(D818&gt;=45000,D818&lt;=49999),"45000 to 49999",D818&gt;=50000,"Greater than or equal to 50000")</f>
        <v>5000 to 9999</v>
      </c>
      <c r="V818" t="str" cm="1">
        <f t="array" ref="V818">_xlfn.IFS(OR(F818="canceled",F818="failed"),"unsuccessful",F818="successful","successful",F818="live","live")</f>
        <v>successful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137.11066666666665</v>
      </c>
      <c r="P819" s="5">
        <f t="shared" si="77"/>
        <v>89.419999999999987</v>
      </c>
      <c r="Q819" t="str">
        <f t="shared" si="75"/>
        <v>music</v>
      </c>
      <c r="R819" t="str">
        <f t="shared" si="76"/>
        <v>rock</v>
      </c>
      <c r="S819" s="9">
        <f t="shared" si="73"/>
        <v>40979.207638888889</v>
      </c>
      <c r="T819" s="9">
        <f t="shared" si="74"/>
        <v>40925.599664351852</v>
      </c>
      <c r="U819" t="str" cm="1">
        <f t="array" ref="U819">_xlfn.IFS(D819&lt;1000,"Less than 1000",AND(D819&gt;=1000,D819&lt;=4999),"1000 to 4999",AND(D819&gt;=5000,D819&lt;=9999),"5000 to 9999",AND(D819&gt;=10000,D819&lt;=14999),"10000 to 14999",AND(D819&gt;=15000,D819&lt;=19999),"15000 to 19999",AND(D819&gt;=20000,D819&lt;=24999),"20000 to 24999",AND(D819&gt;=25000,D819&lt;=29999),"25000 to 29999",AND(D819&gt;=30000,D819&lt;=34999),"30000 to 34999",AND(D819&gt;=35000,D819&lt;=39999),"35000 to 39999",AND(D819&gt;=40000,D819&lt;=44999),"40000 to 44999",AND(D819&gt;=45000,D819&lt;=49999),"45000 to 49999",D819&gt;=50000,"Greater than or equal to 50000")</f>
        <v>1000 to 4999</v>
      </c>
      <c r="V819" t="str" cm="1">
        <f t="array" ref="V819">_xlfn.IFS(OR(F819="canceled",F819="failed"),"unsuccessful",F819="successful","successful",F819="live","live")</f>
        <v>successful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155.71428571428572</v>
      </c>
      <c r="P820" s="5">
        <f t="shared" si="77"/>
        <v>28.684210526315791</v>
      </c>
      <c r="Q820" t="str">
        <f t="shared" si="75"/>
        <v>music</v>
      </c>
      <c r="R820" t="str">
        <f t="shared" si="76"/>
        <v>rock</v>
      </c>
      <c r="S820" s="9">
        <f t="shared" si="73"/>
        <v>41128.709027777775</v>
      </c>
      <c r="T820" s="9">
        <f t="shared" si="74"/>
        <v>41120.882881944446</v>
      </c>
      <c r="U820" t="str" cm="1">
        <f t="array" ref="U820">_xlfn.IFS(D820&lt;1000,"Less than 1000",AND(D820&gt;=1000,D820&lt;=4999),"1000 to 4999",AND(D820&gt;=5000,D820&lt;=9999),"5000 to 9999",AND(D820&gt;=10000,D820&lt;=14999),"10000 to 14999",AND(D820&gt;=15000,D820&lt;=19999),"15000 to 19999",AND(D820&gt;=20000,D820&lt;=24999),"20000 to 24999",AND(D820&gt;=25000,D820&lt;=29999),"25000 to 29999",AND(D820&gt;=30000,D820&lt;=34999),"30000 to 34999",AND(D820&gt;=35000,D820&lt;=39999),"35000 to 39999",AND(D820&gt;=40000,D820&lt;=44999),"40000 to 44999",AND(D820&gt;=45000,D820&lt;=49999),"45000 to 49999",D820&gt;=50000,"Greater than or equal to 50000")</f>
        <v>Less than 1000</v>
      </c>
      <c r="V820" t="str" cm="1">
        <f t="array" ref="V820">_xlfn.IFS(OR(F820="canceled",F820="failed"),"unsuccessful",F820="successful","successful",F820="live","live")</f>
        <v>successful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108.74999999999999</v>
      </c>
      <c r="P821" s="5">
        <f t="shared" si="77"/>
        <v>31.071428571428573</v>
      </c>
      <c r="Q821" t="str">
        <f t="shared" si="75"/>
        <v>music</v>
      </c>
      <c r="R821" t="str">
        <f t="shared" si="76"/>
        <v>rock</v>
      </c>
      <c r="S821" s="9">
        <f t="shared" si="73"/>
        <v>41629.197222222225</v>
      </c>
      <c r="T821" s="9">
        <f t="shared" si="74"/>
        <v>41619.998310185183</v>
      </c>
      <c r="U821" t="str" cm="1">
        <f t="array" ref="U821">_xlfn.IFS(D821&lt;1000,"Less than 1000",AND(D821&gt;=1000,D821&lt;=4999),"1000 to 4999",AND(D821&gt;=5000,D821&lt;=9999),"5000 to 9999",AND(D821&gt;=10000,D821&lt;=14999),"10000 to 14999",AND(D821&gt;=15000,D821&lt;=19999),"15000 to 19999",AND(D821&gt;=20000,D821&lt;=24999),"20000 to 24999",AND(D821&gt;=25000,D821&lt;=29999),"25000 to 29999",AND(D821&gt;=30000,D821&lt;=34999),"30000 to 34999",AND(D821&gt;=35000,D821&lt;=39999),"35000 to 39999",AND(D821&gt;=40000,D821&lt;=44999),"40000 to 44999",AND(D821&gt;=45000,D821&lt;=49999),"45000 to 49999",D821&gt;=50000,"Greater than or equal to 50000")</f>
        <v>Less than 1000</v>
      </c>
      <c r="V821" t="str" cm="1">
        <f t="array" ref="V821">_xlfn.IFS(OR(F821="canceled",F821="failed"),"unsuccessful",F821="successful","successful",F821="live","live")</f>
        <v>successful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134.05000000000001</v>
      </c>
      <c r="P822" s="5">
        <f t="shared" si="77"/>
        <v>70.55263157894737</v>
      </c>
      <c r="Q822" t="str">
        <f t="shared" si="75"/>
        <v>music</v>
      </c>
      <c r="R822" t="str">
        <f t="shared" si="76"/>
        <v>rock</v>
      </c>
      <c r="S822" s="9">
        <f t="shared" si="73"/>
        <v>41799.208333333336</v>
      </c>
      <c r="T822" s="9">
        <f t="shared" si="74"/>
        <v>41768.841921296298</v>
      </c>
      <c r="U822" t="str" cm="1">
        <f t="array" ref="U822">_xlfn.IFS(D822&lt;1000,"Less than 1000",AND(D822&gt;=1000,D822&lt;=4999),"1000 to 4999",AND(D822&gt;=5000,D822&lt;=9999),"5000 to 9999",AND(D822&gt;=10000,D822&lt;=14999),"10000 to 14999",AND(D822&gt;=15000,D822&lt;=19999),"15000 to 19999",AND(D822&gt;=20000,D822&lt;=24999),"20000 to 24999",AND(D822&gt;=25000,D822&lt;=29999),"25000 to 29999",AND(D822&gt;=30000,D822&lt;=34999),"30000 to 34999",AND(D822&gt;=35000,D822&lt;=39999),"35000 to 39999",AND(D822&gt;=40000,D822&lt;=44999),"40000 to 44999",AND(D822&gt;=45000,D822&lt;=49999),"45000 to 49999",D822&gt;=50000,"Greater than or equal to 50000")</f>
        <v>1000 to 4999</v>
      </c>
      <c r="V822" t="str" cm="1">
        <f t="array" ref="V822">_xlfn.IFS(OR(F822="canceled",F822="failed"),"unsuccessful",F822="successful","successful",F822="live","live")</f>
        <v>successful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100</v>
      </c>
      <c r="P823" s="5">
        <f t="shared" si="77"/>
        <v>224.12820512820514</v>
      </c>
      <c r="Q823" t="str">
        <f t="shared" si="75"/>
        <v>music</v>
      </c>
      <c r="R823" t="str">
        <f t="shared" si="76"/>
        <v>rock</v>
      </c>
      <c r="S823" s="9">
        <f t="shared" si="73"/>
        <v>42128.167361111111</v>
      </c>
      <c r="T823" s="9">
        <f t="shared" si="74"/>
        <v>42093.922048611115</v>
      </c>
      <c r="U823" t="str" cm="1">
        <f t="array" ref="U823">_xlfn.IFS(D823&lt;1000,"Less than 1000",AND(D823&gt;=1000,D823&lt;=4999),"1000 to 4999",AND(D823&gt;=5000,D823&lt;=9999),"5000 to 9999",AND(D823&gt;=10000,D823&lt;=14999),"10000 to 14999",AND(D823&gt;=15000,D823&lt;=19999),"15000 to 19999",AND(D823&gt;=20000,D823&lt;=24999),"20000 to 24999",AND(D823&gt;=25000,D823&lt;=29999),"25000 to 29999",AND(D823&gt;=30000,D823&lt;=34999),"30000 to 34999",AND(D823&gt;=35000,D823&lt;=39999),"35000 to 39999",AND(D823&gt;=40000,D823&lt;=44999),"40000 to 44999",AND(D823&gt;=45000,D823&lt;=49999),"45000 to 49999",D823&gt;=50000,"Greater than or equal to 50000")</f>
        <v>15000 to 19999</v>
      </c>
      <c r="V823" t="str" cm="1">
        <f t="array" ref="V823">_xlfn.IFS(OR(F823="canceled",F823="failed"),"unsuccessful",F823="successful","successful",F823="live","live")</f>
        <v>successful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119.16666666666667</v>
      </c>
      <c r="P824" s="5">
        <f t="shared" si="77"/>
        <v>51.811594202898547</v>
      </c>
      <c r="Q824" t="str">
        <f t="shared" si="75"/>
        <v>music</v>
      </c>
      <c r="R824" t="str">
        <f t="shared" si="76"/>
        <v>rock</v>
      </c>
      <c r="S824" s="9">
        <f t="shared" si="73"/>
        <v>41187.947337962964</v>
      </c>
      <c r="T824" s="9">
        <f t="shared" si="74"/>
        <v>41157.947337962964</v>
      </c>
      <c r="U824" t="str" cm="1">
        <f t="array" ref="U824">_xlfn.IFS(D824&lt;1000,"Less than 1000",AND(D824&gt;=1000,D824&lt;=4999),"1000 to 4999",AND(D824&gt;=5000,D824&lt;=9999),"5000 to 9999",AND(D824&gt;=10000,D824&lt;=14999),"10000 to 14999",AND(D824&gt;=15000,D824&lt;=19999),"15000 to 19999",AND(D824&gt;=20000,D824&lt;=24999),"20000 to 24999",AND(D824&gt;=25000,D824&lt;=29999),"25000 to 29999",AND(D824&gt;=30000,D824&lt;=34999),"30000 to 34999",AND(D824&gt;=35000,D824&lt;=39999),"35000 to 39999",AND(D824&gt;=40000,D824&lt;=44999),"40000 to 44999",AND(D824&gt;=45000,D824&lt;=49999),"45000 to 49999",D824&gt;=50000,"Greater than or equal to 50000")</f>
        <v>1000 to 4999</v>
      </c>
      <c r="V824" t="str" cm="1">
        <f t="array" ref="V824">_xlfn.IFS(OR(F824="canceled",F824="failed"),"unsuccessful",F824="successful","successful",F824="live","live")</f>
        <v>successful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179.5</v>
      </c>
      <c r="P825" s="5">
        <f t="shared" si="77"/>
        <v>43.515151515151516</v>
      </c>
      <c r="Q825" t="str">
        <f t="shared" si="75"/>
        <v>music</v>
      </c>
      <c r="R825" t="str">
        <f t="shared" si="76"/>
        <v>rock</v>
      </c>
      <c r="S825" s="9">
        <f t="shared" si="73"/>
        <v>42085.931157407409</v>
      </c>
      <c r="T825" s="9">
        <f t="shared" si="74"/>
        <v>42055.972824074073</v>
      </c>
      <c r="U825" t="str" cm="1">
        <f t="array" ref="U825">_xlfn.IFS(D825&lt;1000,"Less than 1000",AND(D825&gt;=1000,D825&lt;=4999),"1000 to 4999",AND(D825&gt;=5000,D825&lt;=9999),"5000 to 9999",AND(D825&gt;=10000,D825&lt;=14999),"10000 to 14999",AND(D825&gt;=15000,D825&lt;=19999),"15000 to 19999",AND(D825&gt;=20000,D825&lt;=24999),"20000 to 24999",AND(D825&gt;=25000,D825&lt;=29999),"25000 to 29999",AND(D825&gt;=30000,D825&lt;=34999),"30000 to 34999",AND(D825&gt;=35000,D825&lt;=39999),"35000 to 39999",AND(D825&gt;=40000,D825&lt;=44999),"40000 to 44999",AND(D825&gt;=45000,D825&lt;=49999),"45000 to 49999",D825&gt;=50000,"Greater than or equal to 50000")</f>
        <v>Less than 1000</v>
      </c>
      <c r="V825" t="str" cm="1">
        <f t="array" ref="V825">_xlfn.IFS(OR(F825="canceled",F825="failed"),"unsuccessful",F825="successful","successful",F825="live","live")</f>
        <v>successful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134.38124999999999</v>
      </c>
      <c r="P826" s="5">
        <f t="shared" si="77"/>
        <v>39.816666666666663</v>
      </c>
      <c r="Q826" t="str">
        <f t="shared" si="75"/>
        <v>music</v>
      </c>
      <c r="R826" t="str">
        <f t="shared" si="76"/>
        <v>rock</v>
      </c>
      <c r="S826" s="9">
        <f t="shared" si="73"/>
        <v>40286.290972222225</v>
      </c>
      <c r="T826" s="9">
        <f t="shared" si="74"/>
        <v>40250.242106481484</v>
      </c>
      <c r="U826" t="str" cm="1">
        <f t="array" ref="U826">_xlfn.IFS(D826&lt;1000,"Less than 1000",AND(D826&gt;=1000,D826&lt;=4999),"1000 to 4999",AND(D826&gt;=5000,D826&lt;=9999),"5000 to 9999",AND(D826&gt;=10000,D826&lt;=14999),"10000 to 14999",AND(D826&gt;=15000,D826&lt;=19999),"15000 to 19999",AND(D826&gt;=20000,D826&lt;=24999),"20000 to 24999",AND(D826&gt;=25000,D826&lt;=29999),"25000 to 29999",AND(D826&gt;=30000,D826&lt;=34999),"30000 to 34999",AND(D826&gt;=35000,D826&lt;=39999),"35000 to 39999",AND(D826&gt;=40000,D826&lt;=44999),"40000 to 44999",AND(D826&gt;=45000,D826&lt;=49999),"45000 to 49999",D826&gt;=50000,"Greater than or equal to 50000")</f>
        <v>1000 to 4999</v>
      </c>
      <c r="V826" t="str" cm="1">
        <f t="array" ref="V826">_xlfn.IFS(OR(F826="canceled",F826="failed"),"unsuccessful",F826="successful","successful",F826="live","live")</f>
        <v>successful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100.43200000000002</v>
      </c>
      <c r="P827" s="5">
        <f t="shared" si="77"/>
        <v>126.8080808080808</v>
      </c>
      <c r="Q827" t="str">
        <f t="shared" si="75"/>
        <v>music</v>
      </c>
      <c r="R827" t="str">
        <f t="shared" si="76"/>
        <v>rock</v>
      </c>
      <c r="S827" s="9">
        <f t="shared" si="73"/>
        <v>41211.306527777779</v>
      </c>
      <c r="T827" s="9">
        <f t="shared" si="74"/>
        <v>41186.306527777779</v>
      </c>
      <c r="U827" t="str" cm="1">
        <f t="array" ref="U827">_xlfn.IFS(D827&lt;1000,"Less than 1000",AND(D827&gt;=1000,D827&lt;=4999),"1000 to 4999",AND(D827&gt;=5000,D827&lt;=9999),"5000 to 9999",AND(D827&gt;=10000,D827&lt;=14999),"10000 to 14999",AND(D827&gt;=15000,D827&lt;=19999),"15000 to 19999",AND(D827&gt;=20000,D827&lt;=24999),"20000 to 24999",AND(D827&gt;=25000,D827&lt;=29999),"25000 to 29999",AND(D827&gt;=30000,D827&lt;=34999),"30000 to 34999",AND(D827&gt;=35000,D827&lt;=39999),"35000 to 39999",AND(D827&gt;=40000,D827&lt;=44999),"40000 to 44999",AND(D827&gt;=45000,D827&lt;=49999),"45000 to 49999",D827&gt;=50000,"Greater than or equal to 50000")</f>
        <v>10000 to 14999</v>
      </c>
      <c r="V827" t="str" cm="1">
        <f t="array" ref="V827">_xlfn.IFS(OR(F827="canceled",F827="failed"),"unsuccessful",F827="successful","successful",F827="live","live")</f>
        <v>successful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101.45454545454547</v>
      </c>
      <c r="P828" s="5">
        <f t="shared" si="77"/>
        <v>113.87755102040816</v>
      </c>
      <c r="Q828" t="str">
        <f t="shared" si="75"/>
        <v>music</v>
      </c>
      <c r="R828" t="str">
        <f t="shared" si="76"/>
        <v>rock</v>
      </c>
      <c r="S828" s="9">
        <f t="shared" si="73"/>
        <v>40993.996874999997</v>
      </c>
      <c r="T828" s="9">
        <f t="shared" si="74"/>
        <v>40973.038541666669</v>
      </c>
      <c r="U828" t="str" cm="1">
        <f t="array" ref="U828">_xlfn.IFS(D828&lt;1000,"Less than 1000",AND(D828&gt;=1000,D828&lt;=4999),"1000 to 4999",AND(D828&gt;=5000,D828&lt;=9999),"5000 to 9999",AND(D828&gt;=10000,D828&lt;=14999),"10000 to 14999",AND(D828&gt;=15000,D828&lt;=19999),"15000 to 19999",AND(D828&gt;=20000,D828&lt;=24999),"20000 to 24999",AND(D828&gt;=25000,D828&lt;=29999),"25000 to 29999",AND(D828&gt;=30000,D828&lt;=34999),"30000 to 34999",AND(D828&gt;=35000,D828&lt;=39999),"35000 to 39999",AND(D828&gt;=40000,D828&lt;=44999),"40000 to 44999",AND(D828&gt;=45000,D828&lt;=49999),"45000 to 49999",D828&gt;=50000,"Greater than or equal to 50000")</f>
        <v>5000 to 9999</v>
      </c>
      <c r="V828" t="str" cm="1">
        <f t="array" ref="V828">_xlfn.IFS(OR(F828="canceled",F828="failed"),"unsuccessful",F828="successful","successful",F828="live","live")</f>
        <v>successful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103.33333333333334</v>
      </c>
      <c r="P829" s="5">
        <f t="shared" si="77"/>
        <v>28.181818181818183</v>
      </c>
      <c r="Q829" t="str">
        <f t="shared" si="75"/>
        <v>music</v>
      </c>
      <c r="R829" t="str">
        <f t="shared" si="76"/>
        <v>rock</v>
      </c>
      <c r="S829" s="9">
        <f t="shared" si="73"/>
        <v>40953.825694444444</v>
      </c>
      <c r="T829" s="9">
        <f t="shared" si="74"/>
        <v>40927.473460648151</v>
      </c>
      <c r="U829" t="str" cm="1">
        <f t="array" ref="U829">_xlfn.IFS(D829&lt;1000,"Less than 1000",AND(D829&gt;=1000,D829&lt;=4999),"1000 to 4999",AND(D829&gt;=5000,D829&lt;=9999),"5000 to 9999",AND(D829&gt;=10000,D829&lt;=14999),"10000 to 14999",AND(D829&gt;=15000,D829&lt;=19999),"15000 to 19999",AND(D829&gt;=20000,D829&lt;=24999),"20000 to 24999",AND(D829&gt;=25000,D829&lt;=29999),"25000 to 29999",AND(D829&gt;=30000,D829&lt;=34999),"30000 to 34999",AND(D829&gt;=35000,D829&lt;=39999),"35000 to 39999",AND(D829&gt;=40000,D829&lt;=44999),"40000 to 44999",AND(D829&gt;=45000,D829&lt;=49999),"45000 to 49999",D829&gt;=50000,"Greater than or equal to 50000")</f>
        <v>Less than 1000</v>
      </c>
      <c r="V829" t="str" cm="1">
        <f t="array" ref="V829">_xlfn.IFS(OR(F829="canceled",F829="failed"),"unsuccessful",F829="successful","successful",F829="live","live")</f>
        <v>successful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107</v>
      </c>
      <c r="P830" s="5">
        <f t="shared" si="77"/>
        <v>36.60526315789474</v>
      </c>
      <c r="Q830" t="str">
        <f t="shared" si="75"/>
        <v>music</v>
      </c>
      <c r="R830" t="str">
        <f t="shared" si="76"/>
        <v>rock</v>
      </c>
      <c r="S830" s="9">
        <f t="shared" si="73"/>
        <v>41085.683333333334</v>
      </c>
      <c r="T830" s="9">
        <f t="shared" si="74"/>
        <v>41073.050717592596</v>
      </c>
      <c r="U830" t="str" cm="1">
        <f t="array" ref="U830">_xlfn.IFS(D830&lt;1000,"Less than 1000",AND(D830&gt;=1000,D830&lt;=4999),"1000 to 4999",AND(D830&gt;=5000,D830&lt;=9999),"5000 to 9999",AND(D830&gt;=10000,D830&lt;=14999),"10000 to 14999",AND(D830&gt;=15000,D830&lt;=19999),"15000 to 19999",AND(D830&gt;=20000,D830&lt;=24999),"20000 to 24999",AND(D830&gt;=25000,D830&lt;=29999),"25000 to 29999",AND(D830&gt;=30000,D830&lt;=34999),"30000 to 34999",AND(D830&gt;=35000,D830&lt;=39999),"35000 to 39999",AND(D830&gt;=40000,D830&lt;=44999),"40000 to 44999",AND(D830&gt;=45000,D830&lt;=49999),"45000 to 49999",D830&gt;=50000,"Greater than or equal to 50000")</f>
        <v>1000 to 4999</v>
      </c>
      <c r="V830" t="str" cm="1">
        <f t="array" ref="V830">_xlfn.IFS(OR(F830="canceled",F830="failed"),"unsuccessful",F830="successful","successful",F830="live","live")</f>
        <v>successful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104</v>
      </c>
      <c r="P831" s="5">
        <f t="shared" si="77"/>
        <v>32.5</v>
      </c>
      <c r="Q831" t="str">
        <f t="shared" si="75"/>
        <v>music</v>
      </c>
      <c r="R831" t="str">
        <f t="shared" si="76"/>
        <v>rock</v>
      </c>
      <c r="S831" s="9">
        <f t="shared" si="73"/>
        <v>42564.801388888889</v>
      </c>
      <c r="T831" s="9">
        <f t="shared" si="74"/>
        <v>42504.801388888889</v>
      </c>
      <c r="U831" t="str" cm="1">
        <f t="array" ref="U831">_xlfn.IFS(D831&lt;1000,"Less than 1000",AND(D831&gt;=1000,D831&lt;=4999),"1000 to 4999",AND(D831&gt;=5000,D831&lt;=9999),"5000 to 9999",AND(D831&gt;=10000,D831&lt;=14999),"10000 to 14999",AND(D831&gt;=15000,D831&lt;=19999),"15000 to 19999",AND(D831&gt;=20000,D831&lt;=24999),"20000 to 24999",AND(D831&gt;=25000,D831&lt;=29999),"25000 to 29999",AND(D831&gt;=30000,D831&lt;=34999),"30000 to 34999",AND(D831&gt;=35000,D831&lt;=39999),"35000 to 39999",AND(D831&gt;=40000,D831&lt;=44999),"40000 to 44999",AND(D831&gt;=45000,D831&lt;=49999),"45000 to 49999",D831&gt;=50000,"Greater than or equal to 50000")</f>
        <v>Less than 1000</v>
      </c>
      <c r="V831" t="str" cm="1">
        <f t="array" ref="V831">_xlfn.IFS(OR(F831="canceled",F831="failed"),"unsuccessful",F831="successful","successful",F831="live","live")</f>
        <v>successful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107.83333333333334</v>
      </c>
      <c r="P832" s="5">
        <f t="shared" si="77"/>
        <v>60.65625</v>
      </c>
      <c r="Q832" t="str">
        <f t="shared" si="75"/>
        <v>music</v>
      </c>
      <c r="R832" t="str">
        <f t="shared" si="76"/>
        <v>rock</v>
      </c>
      <c r="S832" s="9">
        <f t="shared" si="73"/>
        <v>41355.484085648146</v>
      </c>
      <c r="T832" s="9">
        <f t="shared" si="74"/>
        <v>41325.525752314818</v>
      </c>
      <c r="U832" t="str" cm="1">
        <f t="array" ref="U832">_xlfn.IFS(D832&lt;1000,"Less than 1000",AND(D832&gt;=1000,D832&lt;=4999),"1000 to 4999",AND(D832&gt;=5000,D832&lt;=9999),"5000 to 9999",AND(D832&gt;=10000,D832&lt;=14999),"10000 to 14999",AND(D832&gt;=15000,D832&lt;=19999),"15000 to 19999",AND(D832&gt;=20000,D832&lt;=24999),"20000 to 24999",AND(D832&gt;=25000,D832&lt;=29999),"25000 to 29999",AND(D832&gt;=30000,D832&lt;=34999),"30000 to 34999",AND(D832&gt;=35000,D832&lt;=39999),"35000 to 39999",AND(D832&gt;=40000,D832&lt;=44999),"40000 to 44999",AND(D832&gt;=45000,D832&lt;=49999),"45000 to 49999",D832&gt;=50000,"Greater than or equal to 50000")</f>
        <v>1000 to 4999</v>
      </c>
      <c r="V832" t="str" cm="1">
        <f t="array" ref="V832">_xlfn.IFS(OR(F832="canceled",F832="failed"),"unsuccessful",F832="successful","successful",F832="live","live")</f>
        <v>successful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233.33333333333334</v>
      </c>
      <c r="P833" s="5">
        <f t="shared" si="77"/>
        <v>175</v>
      </c>
      <c r="Q833" t="str">
        <f t="shared" si="75"/>
        <v>music</v>
      </c>
      <c r="R833" t="str">
        <f t="shared" si="76"/>
        <v>rock</v>
      </c>
      <c r="S833" s="9">
        <f t="shared" si="73"/>
        <v>41026.646921296298</v>
      </c>
      <c r="T833" s="9">
        <f t="shared" si="74"/>
        <v>40996.646921296298</v>
      </c>
      <c r="U833" t="str" cm="1">
        <f t="array" ref="U833">_xlfn.IFS(D833&lt;1000,"Less than 1000",AND(D833&gt;=1000,D833&lt;=4999),"1000 to 4999",AND(D833&gt;=5000,D833&lt;=9999),"5000 to 9999",AND(D833&gt;=10000,D833&lt;=14999),"10000 to 14999",AND(D833&gt;=15000,D833&lt;=19999),"15000 to 19999",AND(D833&gt;=20000,D833&lt;=24999),"20000 to 24999",AND(D833&gt;=25000,D833&lt;=29999),"25000 to 29999",AND(D833&gt;=30000,D833&lt;=34999),"30000 to 34999",AND(D833&gt;=35000,D833&lt;=39999),"35000 to 39999",AND(D833&gt;=40000,D833&lt;=44999),"40000 to 44999",AND(D833&gt;=45000,D833&lt;=49999),"45000 to 49999",D833&gt;=50000,"Greater than or equal to 50000")</f>
        <v>1000 to 4999</v>
      </c>
      <c r="V833" t="str" cm="1">
        <f t="array" ref="V833">_xlfn.IFS(OR(F833="canceled",F833="failed"),"unsuccessful",F833="successful","successful",F833="live","live")</f>
        <v>successful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ref="O834:O897" si="78">(E834/D834)*100</f>
        <v>100.60706666666665</v>
      </c>
      <c r="P834" s="5">
        <f t="shared" si="77"/>
        <v>97.993896103896105</v>
      </c>
      <c r="Q834" t="str">
        <f t="shared" si="75"/>
        <v>music</v>
      </c>
      <c r="R834" t="str">
        <f t="shared" si="76"/>
        <v>rock</v>
      </c>
      <c r="S834" s="9">
        <f t="shared" ref="S834:S897" si="79">(((I834/60)/60)/24)+DATE(1970,1,1)</f>
        <v>40929.342361111114</v>
      </c>
      <c r="T834" s="9">
        <f t="shared" ref="T834:T897" si="80">(((J834/60)/60)/24)+DATE(1970,1,1)</f>
        <v>40869.675173611111</v>
      </c>
      <c r="U834" t="str" cm="1">
        <f t="array" ref="U834">_xlfn.IFS(D834&lt;1000,"Less than 1000",AND(D834&gt;=1000,D834&lt;=4999),"1000 to 4999",AND(D834&gt;=5000,D834&lt;=9999),"5000 to 9999",AND(D834&gt;=10000,D834&lt;=14999),"10000 to 14999",AND(D834&gt;=15000,D834&lt;=19999),"15000 to 19999",AND(D834&gt;=20000,D834&lt;=24999),"20000 to 24999",AND(D834&gt;=25000,D834&lt;=29999),"25000 to 29999",AND(D834&gt;=30000,D834&lt;=34999),"30000 to 34999",AND(D834&gt;=35000,D834&lt;=39999),"35000 to 39999",AND(D834&gt;=40000,D834&lt;=44999),"40000 to 44999",AND(D834&gt;=45000,D834&lt;=49999),"45000 to 49999",D834&gt;=50000,"Greater than or equal to 50000")</f>
        <v>15000 to 19999</v>
      </c>
      <c r="V834" t="str" cm="1">
        <f t="array" ref="V834">_xlfn.IFS(OR(F834="canceled",F834="failed"),"unsuccessful",F834="successful","successful",F834="live","live")</f>
        <v>successful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78"/>
        <v>101.66666666666666</v>
      </c>
      <c r="P835" s="5">
        <f t="shared" si="77"/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9">
        <f t="shared" si="79"/>
        <v>41748.878182870372</v>
      </c>
      <c r="T835" s="9">
        <f t="shared" si="80"/>
        <v>41718.878182870372</v>
      </c>
      <c r="U835" t="str" cm="1">
        <f t="array" ref="U835">_xlfn.IFS(D835&lt;1000,"Less than 1000",AND(D835&gt;=1000,D835&lt;=4999),"1000 to 4999",AND(D835&gt;=5000,D835&lt;=9999),"5000 to 9999",AND(D835&gt;=10000,D835&lt;=14999),"10000 to 14999",AND(D835&gt;=15000,D835&lt;=19999),"15000 to 19999",AND(D835&gt;=20000,D835&lt;=24999),"20000 to 24999",AND(D835&gt;=25000,D835&lt;=29999),"25000 to 29999",AND(D835&gt;=30000,D835&lt;=34999),"30000 to 34999",AND(D835&gt;=35000,D835&lt;=39999),"35000 to 39999",AND(D835&gt;=40000,D835&lt;=44999),"40000 to 44999",AND(D835&gt;=45000,D835&lt;=49999),"45000 to 49999",D835&gt;=50000,"Greater than or equal to 50000")</f>
        <v>5000 to 9999</v>
      </c>
      <c r="V835" t="str" cm="1">
        <f t="array" ref="V835">_xlfn.IFS(OR(F835="canceled",F835="failed"),"unsuccessful",F835="successful","successful",F835="live","live")</f>
        <v>successful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131.0181818181818</v>
      </c>
      <c r="P836" s="5">
        <f t="shared" ref="P836:P899" si="83">IFERROR(E836/L836,0)</f>
        <v>96.08</v>
      </c>
      <c r="Q836" t="str">
        <f t="shared" si="81"/>
        <v>music</v>
      </c>
      <c r="R836" t="str">
        <f t="shared" si="82"/>
        <v>rock</v>
      </c>
      <c r="S836" s="9">
        <f t="shared" si="79"/>
        <v>41456.165972222225</v>
      </c>
      <c r="T836" s="9">
        <f t="shared" si="80"/>
        <v>41422.822824074072</v>
      </c>
      <c r="U836" t="str" cm="1">
        <f t="array" ref="U836">_xlfn.IFS(D836&lt;1000,"Less than 1000",AND(D836&gt;=1000,D836&lt;=4999),"1000 to 4999",AND(D836&gt;=5000,D836&lt;=9999),"5000 to 9999",AND(D836&gt;=10000,D836&lt;=14999),"10000 to 14999",AND(D836&gt;=15000,D836&lt;=19999),"15000 to 19999",AND(D836&gt;=20000,D836&lt;=24999),"20000 to 24999",AND(D836&gt;=25000,D836&lt;=29999),"25000 to 29999",AND(D836&gt;=30000,D836&lt;=34999),"30000 to 34999",AND(D836&gt;=35000,D836&lt;=39999),"35000 to 39999",AND(D836&gt;=40000,D836&lt;=44999),"40000 to 44999",AND(D836&gt;=45000,D836&lt;=49999),"45000 to 49999",D836&gt;=50000,"Greater than or equal to 50000")</f>
        <v>5000 to 9999</v>
      </c>
      <c r="V836" t="str" cm="1">
        <f t="array" ref="V836">_xlfn.IFS(OR(F836="canceled",F836="failed"),"unsuccessful",F836="successful","successful",F836="live","live")</f>
        <v>successful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117.25000000000001</v>
      </c>
      <c r="P837" s="5">
        <f t="shared" si="83"/>
        <v>58.625</v>
      </c>
      <c r="Q837" t="str">
        <f t="shared" si="81"/>
        <v>music</v>
      </c>
      <c r="R837" t="str">
        <f t="shared" si="82"/>
        <v>rock</v>
      </c>
      <c r="S837" s="9">
        <f t="shared" si="79"/>
        <v>41048.125</v>
      </c>
      <c r="T837" s="9">
        <f t="shared" si="80"/>
        <v>41005.45784722222</v>
      </c>
      <c r="U837" t="str" cm="1">
        <f t="array" ref="U837">_xlfn.IFS(D837&lt;1000,"Less than 1000",AND(D837&gt;=1000,D837&lt;=4999),"1000 to 4999",AND(D837&gt;=5000,D837&lt;=9999),"5000 to 9999",AND(D837&gt;=10000,D837&lt;=14999),"10000 to 14999",AND(D837&gt;=15000,D837&lt;=19999),"15000 to 19999",AND(D837&gt;=20000,D837&lt;=24999),"20000 to 24999",AND(D837&gt;=25000,D837&lt;=29999),"25000 to 29999",AND(D837&gt;=30000,D837&lt;=34999),"30000 to 34999",AND(D837&gt;=35000,D837&lt;=39999),"35000 to 39999",AND(D837&gt;=40000,D837&lt;=44999),"40000 to 44999",AND(D837&gt;=45000,D837&lt;=49999),"45000 to 49999",D837&gt;=50000,"Greater than or equal to 50000")</f>
        <v>1000 to 4999</v>
      </c>
      <c r="V837" t="str" cm="1">
        <f t="array" ref="V837">_xlfn.IFS(OR(F837="canceled",F837="failed"),"unsuccessful",F837="successful","successful",F837="live","live")</f>
        <v>successful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100.93039999999999</v>
      </c>
      <c r="P838" s="5">
        <f t="shared" si="83"/>
        <v>109.70695652173914</v>
      </c>
      <c r="Q838" t="str">
        <f t="shared" si="81"/>
        <v>music</v>
      </c>
      <c r="R838" t="str">
        <f t="shared" si="82"/>
        <v>rock</v>
      </c>
      <c r="S838" s="9">
        <f t="shared" si="79"/>
        <v>41554.056921296295</v>
      </c>
      <c r="T838" s="9">
        <f t="shared" si="80"/>
        <v>41524.056921296295</v>
      </c>
      <c r="U838" t="str" cm="1">
        <f t="array" ref="U838">_xlfn.IFS(D838&lt;1000,"Less than 1000",AND(D838&gt;=1000,D838&lt;=4999),"1000 to 4999",AND(D838&gt;=5000,D838&lt;=9999),"5000 to 9999",AND(D838&gt;=10000,D838&lt;=14999),"10000 to 14999",AND(D838&gt;=15000,D838&lt;=19999),"15000 to 19999",AND(D838&gt;=20000,D838&lt;=24999),"20000 to 24999",AND(D838&gt;=25000,D838&lt;=29999),"25000 to 29999",AND(D838&gt;=30000,D838&lt;=34999),"30000 to 34999",AND(D838&gt;=35000,D838&lt;=39999),"35000 to 39999",AND(D838&gt;=40000,D838&lt;=44999),"40000 to 44999",AND(D838&gt;=45000,D838&lt;=49999),"45000 to 49999",D838&gt;=50000,"Greater than or equal to 50000")</f>
        <v>5000 to 9999</v>
      </c>
      <c r="V838" t="str" cm="1">
        <f t="array" ref="V838">_xlfn.IFS(OR(F838="canceled",F838="failed"),"unsuccessful",F838="successful","successful",F838="live","live")</f>
        <v>successful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121.8</v>
      </c>
      <c r="P839" s="5">
        <f t="shared" si="83"/>
        <v>49.112903225806448</v>
      </c>
      <c r="Q839" t="str">
        <f t="shared" si="81"/>
        <v>music</v>
      </c>
      <c r="R839" t="str">
        <f t="shared" si="82"/>
        <v>rock</v>
      </c>
      <c r="S839" s="9">
        <f t="shared" si="79"/>
        <v>41760.998402777775</v>
      </c>
      <c r="T839" s="9">
        <f t="shared" si="80"/>
        <v>41730.998402777775</v>
      </c>
      <c r="U839" t="str" cm="1">
        <f t="array" ref="U839">_xlfn.IFS(D839&lt;1000,"Less than 1000",AND(D839&gt;=1000,D839&lt;=4999),"1000 to 4999",AND(D839&gt;=5000,D839&lt;=9999),"5000 to 9999",AND(D839&gt;=10000,D839&lt;=14999),"10000 to 14999",AND(D839&gt;=15000,D839&lt;=19999),"15000 to 19999",AND(D839&gt;=20000,D839&lt;=24999),"20000 to 24999",AND(D839&gt;=25000,D839&lt;=29999),"25000 to 29999",AND(D839&gt;=30000,D839&lt;=34999),"30000 to 34999",AND(D839&gt;=35000,D839&lt;=39999),"35000 to 39999",AND(D839&gt;=40000,D839&lt;=44999),"40000 to 44999",AND(D839&gt;=45000,D839&lt;=49999),"45000 to 49999",D839&gt;=50000,"Greater than or equal to 50000")</f>
        <v>1000 to 4999</v>
      </c>
      <c r="V839" t="str" cm="1">
        <f t="array" ref="V839">_xlfn.IFS(OR(F839="canceled",F839="failed"),"unsuccessful",F839="successful","successful",F839="live","live")</f>
        <v>successful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145.4</v>
      </c>
      <c r="P840" s="5">
        <f t="shared" si="83"/>
        <v>47.672131147540981</v>
      </c>
      <c r="Q840" t="str">
        <f t="shared" si="81"/>
        <v>music</v>
      </c>
      <c r="R840" t="str">
        <f t="shared" si="82"/>
        <v>rock</v>
      </c>
      <c r="S840" s="9">
        <f t="shared" si="79"/>
        <v>40925.897974537038</v>
      </c>
      <c r="T840" s="9">
        <f t="shared" si="80"/>
        <v>40895.897974537038</v>
      </c>
      <c r="U840" t="str" cm="1">
        <f t="array" ref="U840">_xlfn.IFS(D840&lt;1000,"Less than 1000",AND(D840&gt;=1000,D840&lt;=4999),"1000 to 4999",AND(D840&gt;=5000,D840&lt;=9999),"5000 to 9999",AND(D840&gt;=10000,D840&lt;=14999),"10000 to 14999",AND(D840&gt;=15000,D840&lt;=19999),"15000 to 19999",AND(D840&gt;=20000,D840&lt;=24999),"20000 to 24999",AND(D840&gt;=25000,D840&lt;=29999),"25000 to 29999",AND(D840&gt;=30000,D840&lt;=34999),"30000 to 34999",AND(D840&gt;=35000,D840&lt;=39999),"35000 to 39999",AND(D840&gt;=40000,D840&lt;=44999),"40000 to 44999",AND(D840&gt;=45000,D840&lt;=49999),"45000 to 49999",D840&gt;=50000,"Greater than or equal to 50000")</f>
        <v>1000 to 4999</v>
      </c>
      <c r="V840" t="str" cm="1">
        <f t="array" ref="V840">_xlfn.IFS(OR(F840="canceled",F840="failed"),"unsuccessful",F840="successful","successful",F840="live","live")</f>
        <v>successful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116.61660000000001</v>
      </c>
      <c r="P841" s="5">
        <f t="shared" si="83"/>
        <v>60.737812499999997</v>
      </c>
      <c r="Q841" t="str">
        <f t="shared" si="81"/>
        <v>music</v>
      </c>
      <c r="R841" t="str">
        <f t="shared" si="82"/>
        <v>rock</v>
      </c>
      <c r="S841" s="9">
        <f t="shared" si="79"/>
        <v>41174.763379629629</v>
      </c>
      <c r="T841" s="9">
        <f t="shared" si="80"/>
        <v>41144.763379629629</v>
      </c>
      <c r="U841" t="str" cm="1">
        <f t="array" ref="U841">_xlfn.IFS(D841&lt;1000,"Less than 1000",AND(D841&gt;=1000,D841&lt;=4999),"1000 to 4999",AND(D841&gt;=5000,D841&lt;=9999),"5000 to 9999",AND(D841&gt;=10000,D841&lt;=14999),"10000 to 14999",AND(D841&gt;=15000,D841&lt;=19999),"15000 to 19999",AND(D841&gt;=20000,D841&lt;=24999),"20000 to 24999",AND(D841&gt;=25000,D841&lt;=29999),"25000 to 29999",AND(D841&gt;=30000,D841&lt;=34999),"30000 to 34999",AND(D841&gt;=35000,D841&lt;=39999),"35000 to 39999",AND(D841&gt;=40000,D841&lt;=44999),"40000 to 44999",AND(D841&gt;=45000,D841&lt;=49999),"45000 to 49999",D841&gt;=50000,"Greater than or equal to 50000")</f>
        <v>5000 to 9999</v>
      </c>
      <c r="V841" t="str" cm="1">
        <f t="array" ref="V841">_xlfn.IFS(OR(F841="canceled",F841="failed"),"unsuccessful",F841="successful","successful",F841="live","live")</f>
        <v>successful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120.4166</v>
      </c>
      <c r="P842" s="5">
        <f t="shared" si="83"/>
        <v>63.37715789473684</v>
      </c>
      <c r="Q842" t="str">
        <f t="shared" si="81"/>
        <v>music</v>
      </c>
      <c r="R842" t="str">
        <f t="shared" si="82"/>
        <v>metal</v>
      </c>
      <c r="S842" s="9">
        <f t="shared" si="79"/>
        <v>42637.226701388892</v>
      </c>
      <c r="T842" s="9">
        <f t="shared" si="80"/>
        <v>42607.226701388892</v>
      </c>
      <c r="U842" t="str" cm="1">
        <f t="array" ref="U842">_xlfn.IFS(D842&lt;1000,"Less than 1000",AND(D842&gt;=1000,D842&lt;=4999),"1000 to 4999",AND(D842&gt;=5000,D842&lt;=9999),"5000 to 9999",AND(D842&gt;=10000,D842&lt;=14999),"10000 to 14999",AND(D842&gt;=15000,D842&lt;=19999),"15000 to 19999",AND(D842&gt;=20000,D842&lt;=24999),"20000 to 24999",AND(D842&gt;=25000,D842&lt;=29999),"25000 to 29999",AND(D842&gt;=30000,D842&lt;=34999),"30000 to 34999",AND(D842&gt;=35000,D842&lt;=39999),"35000 to 39999",AND(D842&gt;=40000,D842&lt;=44999),"40000 to 44999",AND(D842&gt;=45000,D842&lt;=49999),"45000 to 49999",D842&gt;=50000,"Greater than or equal to 50000")</f>
        <v>10000 to 14999</v>
      </c>
      <c r="V842" t="str" cm="1">
        <f t="array" ref="V842">_xlfn.IFS(OR(F842="canceled",F842="failed"),"unsuccessful",F842="successful","successful",F842="live","live")</f>
        <v>successful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101.32000000000001</v>
      </c>
      <c r="P843" s="5">
        <f t="shared" si="83"/>
        <v>53.893617021276597</v>
      </c>
      <c r="Q843" t="str">
        <f t="shared" si="81"/>
        <v>music</v>
      </c>
      <c r="R843" t="str">
        <f t="shared" si="82"/>
        <v>metal</v>
      </c>
      <c r="S843" s="9">
        <f t="shared" si="79"/>
        <v>41953.88035879629</v>
      </c>
      <c r="T843" s="9">
        <f t="shared" si="80"/>
        <v>41923.838692129626</v>
      </c>
      <c r="U843" t="str" cm="1">
        <f t="array" ref="U843">_xlfn.IFS(D843&lt;1000,"Less than 1000",AND(D843&gt;=1000,D843&lt;=4999),"1000 to 4999",AND(D843&gt;=5000,D843&lt;=9999),"5000 to 9999",AND(D843&gt;=10000,D843&lt;=14999),"10000 to 14999",AND(D843&gt;=15000,D843&lt;=19999),"15000 to 19999",AND(D843&gt;=20000,D843&lt;=24999),"20000 to 24999",AND(D843&gt;=25000,D843&lt;=29999),"25000 to 29999",AND(D843&gt;=30000,D843&lt;=34999),"30000 to 34999",AND(D843&gt;=35000,D843&lt;=39999),"35000 to 39999",AND(D843&gt;=40000,D843&lt;=44999),"40000 to 44999",AND(D843&gt;=45000,D843&lt;=49999),"45000 to 49999",D843&gt;=50000,"Greater than or equal to 50000")</f>
        <v>5000 to 9999</v>
      </c>
      <c r="V843" t="str" cm="1">
        <f t="array" ref="V843">_xlfn.IFS(OR(F843="canceled",F843="failed"),"unsuccessful",F843="successful","successful",F843="live","live")</f>
        <v>successful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104.32</v>
      </c>
      <c r="P844" s="5">
        <f t="shared" si="83"/>
        <v>66.871794871794876</v>
      </c>
      <c r="Q844" t="str">
        <f t="shared" si="81"/>
        <v>music</v>
      </c>
      <c r="R844" t="str">
        <f t="shared" si="82"/>
        <v>metal</v>
      </c>
      <c r="S844" s="9">
        <f t="shared" si="79"/>
        <v>41561.165972222225</v>
      </c>
      <c r="T844" s="9">
        <f t="shared" si="80"/>
        <v>41526.592395833337</v>
      </c>
      <c r="U844" t="str" cm="1">
        <f t="array" ref="U844">_xlfn.IFS(D844&lt;1000,"Less than 1000",AND(D844&gt;=1000,D844&lt;=4999),"1000 to 4999",AND(D844&gt;=5000,D844&lt;=9999),"5000 to 9999",AND(D844&gt;=10000,D844&lt;=14999),"10000 to 14999",AND(D844&gt;=15000,D844&lt;=19999),"15000 to 19999",AND(D844&gt;=20000,D844&lt;=24999),"20000 to 24999",AND(D844&gt;=25000,D844&lt;=29999),"25000 to 29999",AND(D844&gt;=30000,D844&lt;=34999),"30000 to 34999",AND(D844&gt;=35000,D844&lt;=39999),"35000 to 39999",AND(D844&gt;=40000,D844&lt;=44999),"40000 to 44999",AND(D844&gt;=45000,D844&lt;=49999),"45000 to 49999",D844&gt;=50000,"Greater than or equal to 50000")</f>
        <v>1000 to 4999</v>
      </c>
      <c r="V844" t="str" cm="1">
        <f t="array" ref="V844">_xlfn.IFS(OR(F844="canceled",F844="failed"),"unsuccessful",F844="successful","successful",F844="live","live")</f>
        <v>successful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267.13333333333333</v>
      </c>
      <c r="P845" s="5">
        <f t="shared" si="83"/>
        <v>63.102362204724407</v>
      </c>
      <c r="Q845" t="str">
        <f t="shared" si="81"/>
        <v>music</v>
      </c>
      <c r="R845" t="str">
        <f t="shared" si="82"/>
        <v>metal</v>
      </c>
      <c r="S845" s="9">
        <f t="shared" si="79"/>
        <v>42712.333333333328</v>
      </c>
      <c r="T845" s="9">
        <f t="shared" si="80"/>
        <v>42695.257870370369</v>
      </c>
      <c r="U845" t="str" cm="1">
        <f t="array" ref="U845">_xlfn.IFS(D845&lt;1000,"Less than 1000",AND(D845&gt;=1000,D845&lt;=4999),"1000 to 4999",AND(D845&gt;=5000,D845&lt;=9999),"5000 to 9999",AND(D845&gt;=10000,D845&lt;=14999),"10000 to 14999",AND(D845&gt;=15000,D845&lt;=19999),"15000 to 19999",AND(D845&gt;=20000,D845&lt;=24999),"20000 to 24999",AND(D845&gt;=25000,D845&lt;=29999),"25000 to 29999",AND(D845&gt;=30000,D845&lt;=34999),"30000 to 34999",AND(D845&gt;=35000,D845&lt;=39999),"35000 to 39999",AND(D845&gt;=40000,D845&lt;=44999),"40000 to 44999",AND(D845&gt;=45000,D845&lt;=49999),"45000 to 49999",D845&gt;=50000,"Greater than or equal to 50000")</f>
        <v>1000 to 4999</v>
      </c>
      <c r="V845" t="str" cm="1">
        <f t="array" ref="V845">_xlfn.IFS(OR(F845="canceled",F845="failed"),"unsuccessful",F845="successful","successful",F845="live","live")</f>
        <v>successful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194.13333333333333</v>
      </c>
      <c r="P846" s="5">
        <f t="shared" si="83"/>
        <v>36.628930817610062</v>
      </c>
      <c r="Q846" t="str">
        <f t="shared" si="81"/>
        <v>music</v>
      </c>
      <c r="R846" t="str">
        <f t="shared" si="82"/>
        <v>metal</v>
      </c>
      <c r="S846" s="9">
        <f t="shared" si="79"/>
        <v>41944.207638888889</v>
      </c>
      <c r="T846" s="9">
        <f t="shared" si="80"/>
        <v>41905.684629629628</v>
      </c>
      <c r="U846" t="str" cm="1">
        <f t="array" ref="U846">_xlfn.IFS(D846&lt;1000,"Less than 1000",AND(D846&gt;=1000,D846&lt;=4999),"1000 to 4999",AND(D846&gt;=5000,D846&lt;=9999),"5000 to 9999",AND(D846&gt;=10000,D846&lt;=14999),"10000 to 14999",AND(D846&gt;=15000,D846&lt;=19999),"15000 to 19999",AND(D846&gt;=20000,D846&lt;=24999),"20000 to 24999",AND(D846&gt;=25000,D846&lt;=29999),"25000 to 29999",AND(D846&gt;=30000,D846&lt;=34999),"30000 to 34999",AND(D846&gt;=35000,D846&lt;=39999),"35000 to 39999",AND(D846&gt;=40000,D846&lt;=44999),"40000 to 44999",AND(D846&gt;=45000,D846&lt;=49999),"45000 to 49999",D846&gt;=50000,"Greater than or equal to 50000")</f>
        <v>1000 to 4999</v>
      </c>
      <c r="V846" t="str" cm="1">
        <f t="array" ref="V846">_xlfn.IFS(OR(F846="canceled",F846="failed"),"unsuccessful",F846="successful","successful",F846="live","live")</f>
        <v>successful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120.3802</v>
      </c>
      <c r="P847" s="5">
        <f t="shared" si="83"/>
        <v>34.005706214689269</v>
      </c>
      <c r="Q847" t="str">
        <f t="shared" si="81"/>
        <v>music</v>
      </c>
      <c r="R847" t="str">
        <f t="shared" si="82"/>
        <v>metal</v>
      </c>
      <c r="S847" s="9">
        <f t="shared" si="79"/>
        <v>42618.165972222225</v>
      </c>
      <c r="T847" s="9">
        <f t="shared" si="80"/>
        <v>42578.205972222218</v>
      </c>
      <c r="U847" t="str" cm="1">
        <f t="array" ref="U847">_xlfn.IFS(D847&lt;1000,"Less than 1000",AND(D847&gt;=1000,D847&lt;=4999),"1000 to 4999",AND(D847&gt;=5000,D847&lt;=9999),"5000 to 9999",AND(D847&gt;=10000,D847&lt;=14999),"10000 to 14999",AND(D847&gt;=15000,D847&lt;=19999),"15000 to 19999",AND(D847&gt;=20000,D847&lt;=24999),"20000 to 24999",AND(D847&gt;=25000,D847&lt;=29999),"25000 to 29999",AND(D847&gt;=30000,D847&lt;=34999),"30000 to 34999",AND(D847&gt;=35000,D847&lt;=39999),"35000 to 39999",AND(D847&gt;=40000,D847&lt;=44999),"40000 to 44999",AND(D847&gt;=45000,D847&lt;=49999),"45000 to 49999",D847&gt;=50000,"Greater than or equal to 50000")</f>
        <v>5000 to 9999</v>
      </c>
      <c r="V847" t="str" cm="1">
        <f t="array" ref="V847">_xlfn.IFS(OR(F847="canceled",F847="failed"),"unsuccessful",F847="successful","successful",F847="live","live")</f>
        <v>successful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122.00090909090908</v>
      </c>
      <c r="P848" s="5">
        <f t="shared" si="83"/>
        <v>28.553404255319148</v>
      </c>
      <c r="Q848" t="str">
        <f t="shared" si="81"/>
        <v>music</v>
      </c>
      <c r="R848" t="str">
        <f t="shared" si="82"/>
        <v>metal</v>
      </c>
      <c r="S848" s="9">
        <f t="shared" si="79"/>
        <v>41708.583333333336</v>
      </c>
      <c r="T848" s="9">
        <f t="shared" si="80"/>
        <v>41694.391840277778</v>
      </c>
      <c r="U848" t="str" cm="1">
        <f t="array" ref="U848">_xlfn.IFS(D848&lt;1000,"Less than 1000",AND(D848&gt;=1000,D848&lt;=4999),"1000 to 4999",AND(D848&gt;=5000,D848&lt;=9999),"5000 to 9999",AND(D848&gt;=10000,D848&lt;=14999),"10000 to 14999",AND(D848&gt;=15000,D848&lt;=19999),"15000 to 19999",AND(D848&gt;=20000,D848&lt;=24999),"20000 to 24999",AND(D848&gt;=25000,D848&lt;=29999),"25000 to 29999",AND(D848&gt;=30000,D848&lt;=34999),"30000 to 34999",AND(D848&gt;=35000,D848&lt;=39999),"35000 to 39999",AND(D848&gt;=40000,D848&lt;=44999),"40000 to 44999",AND(D848&gt;=45000,D848&lt;=49999),"45000 to 49999",D848&gt;=50000,"Greater than or equal to 50000")</f>
        <v>1000 to 4999</v>
      </c>
      <c r="V848" t="str" cm="1">
        <f t="array" ref="V848">_xlfn.IFS(OR(F848="canceled",F848="failed"),"unsuccessful",F848="successful","successful",F848="live","live")</f>
        <v>successful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100</v>
      </c>
      <c r="P849" s="5">
        <f t="shared" si="83"/>
        <v>10</v>
      </c>
      <c r="Q849" t="str">
        <f t="shared" si="81"/>
        <v>music</v>
      </c>
      <c r="R849" t="str">
        <f t="shared" si="82"/>
        <v>metal</v>
      </c>
      <c r="S849" s="9">
        <f t="shared" si="79"/>
        <v>42195.79833333334</v>
      </c>
      <c r="T849" s="9">
        <f t="shared" si="80"/>
        <v>42165.79833333334</v>
      </c>
      <c r="U849" t="str" cm="1">
        <f t="array" ref="U849">_xlfn.IFS(D849&lt;1000,"Less than 1000",AND(D849&gt;=1000,D849&lt;=4999),"1000 to 4999",AND(D849&gt;=5000,D849&lt;=9999),"5000 to 9999",AND(D849&gt;=10000,D849&lt;=14999),"10000 to 14999",AND(D849&gt;=15000,D849&lt;=19999),"15000 to 19999",AND(D849&gt;=20000,D849&lt;=24999),"20000 to 24999",AND(D849&gt;=25000,D849&lt;=29999),"25000 to 29999",AND(D849&gt;=30000,D849&lt;=34999),"30000 to 34999",AND(D849&gt;=35000,D849&lt;=39999),"35000 to 39999",AND(D849&gt;=40000,D849&lt;=44999),"40000 to 44999",AND(D849&gt;=45000,D849&lt;=49999),"45000 to 49999",D849&gt;=50000,"Greater than or equal to 50000")</f>
        <v>Less than 1000</v>
      </c>
      <c r="V849" t="str" cm="1">
        <f t="array" ref="V849">_xlfn.IFS(OR(F849="canceled",F849="failed"),"unsuccessful",F849="successful","successful",F849="live","live")</f>
        <v>successful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100</v>
      </c>
      <c r="P850" s="5">
        <f t="shared" si="83"/>
        <v>18.75</v>
      </c>
      <c r="Q850" t="str">
        <f t="shared" si="81"/>
        <v>music</v>
      </c>
      <c r="R850" t="str">
        <f t="shared" si="82"/>
        <v>metal</v>
      </c>
      <c r="S850" s="9">
        <f t="shared" si="79"/>
        <v>42108.792048611111</v>
      </c>
      <c r="T850" s="9">
        <f t="shared" si="80"/>
        <v>42078.792048611111</v>
      </c>
      <c r="U850" t="str" cm="1">
        <f t="array" ref="U850">_xlfn.IFS(D850&lt;1000,"Less than 1000",AND(D850&gt;=1000,D850&lt;=4999),"1000 to 4999",AND(D850&gt;=5000,D850&lt;=9999),"5000 to 9999",AND(D850&gt;=10000,D850&lt;=14999),"10000 to 14999",AND(D850&gt;=15000,D850&lt;=19999),"15000 to 19999",AND(D850&gt;=20000,D850&lt;=24999),"20000 to 24999",AND(D850&gt;=25000,D850&lt;=29999),"25000 to 29999",AND(D850&gt;=30000,D850&lt;=34999),"30000 to 34999",AND(D850&gt;=35000,D850&lt;=39999),"35000 to 39999",AND(D850&gt;=40000,D850&lt;=44999),"40000 to 44999",AND(D850&gt;=45000,D850&lt;=49999),"45000 to 49999",D850&gt;=50000,"Greater than or equal to 50000")</f>
        <v>Less than 1000</v>
      </c>
      <c r="V850" t="str" cm="1">
        <f t="array" ref="V850">_xlfn.IFS(OR(F850="canceled",F850="failed"),"unsuccessful",F850="successful","successful",F850="live","live")</f>
        <v>successful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119.9</v>
      </c>
      <c r="P851" s="5">
        <f t="shared" si="83"/>
        <v>41.704347826086959</v>
      </c>
      <c r="Q851" t="str">
        <f t="shared" si="81"/>
        <v>music</v>
      </c>
      <c r="R851" t="str">
        <f t="shared" si="82"/>
        <v>metal</v>
      </c>
      <c r="S851" s="9">
        <f t="shared" si="79"/>
        <v>42079.107222222221</v>
      </c>
      <c r="T851" s="9">
        <f t="shared" si="80"/>
        <v>42051.148888888885</v>
      </c>
      <c r="U851" t="str" cm="1">
        <f t="array" ref="U851">_xlfn.IFS(D851&lt;1000,"Less than 1000",AND(D851&gt;=1000,D851&lt;=4999),"1000 to 4999",AND(D851&gt;=5000,D851&lt;=9999),"5000 to 9999",AND(D851&gt;=10000,D851&lt;=14999),"10000 to 14999",AND(D851&gt;=15000,D851&lt;=19999),"15000 to 19999",AND(D851&gt;=20000,D851&lt;=24999),"20000 to 24999",AND(D851&gt;=25000,D851&lt;=29999),"25000 to 29999",AND(D851&gt;=30000,D851&lt;=34999),"30000 to 34999",AND(D851&gt;=35000,D851&lt;=39999),"35000 to 39999",AND(D851&gt;=40000,D851&lt;=44999),"40000 to 44999",AND(D851&gt;=45000,D851&lt;=49999),"45000 to 49999",D851&gt;=50000,"Greater than or equal to 50000")</f>
        <v>1000 to 4999</v>
      </c>
      <c r="V851" t="str" cm="1">
        <f t="array" ref="V851">_xlfn.IFS(OR(F851="canceled",F851="failed"),"unsuccessful",F851="successful","successful",F851="live","live")</f>
        <v>successful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155.17499999999998</v>
      </c>
      <c r="P852" s="5">
        <f t="shared" si="83"/>
        <v>46.669172932330824</v>
      </c>
      <c r="Q852" t="str">
        <f t="shared" si="81"/>
        <v>music</v>
      </c>
      <c r="R852" t="str">
        <f t="shared" si="82"/>
        <v>metal</v>
      </c>
      <c r="S852" s="9">
        <f t="shared" si="79"/>
        <v>42485.207638888889</v>
      </c>
      <c r="T852" s="9">
        <f t="shared" si="80"/>
        <v>42452.827743055561</v>
      </c>
      <c r="U852" t="str" cm="1">
        <f t="array" ref="U852">_xlfn.IFS(D852&lt;1000,"Less than 1000",AND(D852&gt;=1000,D852&lt;=4999),"1000 to 4999",AND(D852&gt;=5000,D852&lt;=9999),"5000 to 9999",AND(D852&gt;=10000,D852&lt;=14999),"10000 to 14999",AND(D852&gt;=15000,D852&lt;=19999),"15000 to 19999",AND(D852&gt;=20000,D852&lt;=24999),"20000 to 24999",AND(D852&gt;=25000,D852&lt;=29999),"25000 to 29999",AND(D852&gt;=30000,D852&lt;=34999),"30000 to 34999",AND(D852&gt;=35000,D852&lt;=39999),"35000 to 39999",AND(D852&gt;=40000,D852&lt;=44999),"40000 to 44999",AND(D852&gt;=45000,D852&lt;=49999),"45000 to 49999",D852&gt;=50000,"Greater than or equal to 50000")</f>
        <v>1000 to 4999</v>
      </c>
      <c r="V852" t="str" cm="1">
        <f t="array" ref="V852">_xlfn.IFS(OR(F852="canceled",F852="failed"),"unsuccessful",F852="successful","successful",F852="live","live")</f>
        <v>successful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130.44999999999999</v>
      </c>
      <c r="P853" s="5">
        <f t="shared" si="83"/>
        <v>37.271428571428572</v>
      </c>
      <c r="Q853" t="str">
        <f t="shared" si="81"/>
        <v>music</v>
      </c>
      <c r="R853" t="str">
        <f t="shared" si="82"/>
        <v>metal</v>
      </c>
      <c r="S853" s="9">
        <f t="shared" si="79"/>
        <v>42582.822916666672</v>
      </c>
      <c r="T853" s="9">
        <f t="shared" si="80"/>
        <v>42522.880243055552</v>
      </c>
      <c r="U853" t="str" cm="1">
        <f t="array" ref="U853">_xlfn.IFS(D853&lt;1000,"Less than 1000",AND(D853&gt;=1000,D853&lt;=4999),"1000 to 4999",AND(D853&gt;=5000,D853&lt;=9999),"5000 to 9999",AND(D853&gt;=10000,D853&lt;=14999),"10000 to 14999",AND(D853&gt;=15000,D853&lt;=19999),"15000 to 19999",AND(D853&gt;=20000,D853&lt;=24999),"20000 to 24999",AND(D853&gt;=25000,D853&lt;=29999),"25000 to 29999",AND(D853&gt;=30000,D853&lt;=34999),"30000 to 34999",AND(D853&gt;=35000,D853&lt;=39999),"35000 to 39999",AND(D853&gt;=40000,D853&lt;=44999),"40000 to 44999",AND(D853&gt;=45000,D853&lt;=49999),"45000 to 49999",D853&gt;=50000,"Greater than or equal to 50000")</f>
        <v>1000 to 4999</v>
      </c>
      <c r="V853" t="str" cm="1">
        <f t="array" ref="V853">_xlfn.IFS(OR(F853="canceled",F853="failed"),"unsuccessful",F853="successful","successful",F853="live","live")</f>
        <v>successful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104.97142857142859</v>
      </c>
      <c r="P854" s="5">
        <f t="shared" si="83"/>
        <v>59.258064516129032</v>
      </c>
      <c r="Q854" t="str">
        <f t="shared" si="81"/>
        <v>music</v>
      </c>
      <c r="R854" t="str">
        <f t="shared" si="82"/>
        <v>metal</v>
      </c>
      <c r="S854" s="9">
        <f t="shared" si="79"/>
        <v>42667.875</v>
      </c>
      <c r="T854" s="9">
        <f t="shared" si="80"/>
        <v>42656.805497685185</v>
      </c>
      <c r="U854" t="str" cm="1">
        <f t="array" ref="U854">_xlfn.IFS(D854&lt;1000,"Less than 1000",AND(D854&gt;=1000,D854&lt;=4999),"1000 to 4999",AND(D854&gt;=5000,D854&lt;=9999),"5000 to 9999",AND(D854&gt;=10000,D854&lt;=14999),"10000 to 14999",AND(D854&gt;=15000,D854&lt;=19999),"15000 to 19999",AND(D854&gt;=20000,D854&lt;=24999),"20000 to 24999",AND(D854&gt;=25000,D854&lt;=29999),"25000 to 29999",AND(D854&gt;=30000,D854&lt;=34999),"30000 to 34999",AND(D854&gt;=35000,D854&lt;=39999),"35000 to 39999",AND(D854&gt;=40000,D854&lt;=44999),"40000 to 44999",AND(D854&gt;=45000,D854&lt;=49999),"45000 to 49999",D854&gt;=50000,"Greater than or equal to 50000")</f>
        <v>1000 to 4999</v>
      </c>
      <c r="V854" t="str" cm="1">
        <f t="array" ref="V854">_xlfn.IFS(OR(F854="canceled",F854="failed"),"unsuccessful",F854="successful","successful",F854="live","live")</f>
        <v>successful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100</v>
      </c>
      <c r="P855" s="5">
        <f t="shared" si="83"/>
        <v>30</v>
      </c>
      <c r="Q855" t="str">
        <f t="shared" si="81"/>
        <v>music</v>
      </c>
      <c r="R855" t="str">
        <f t="shared" si="82"/>
        <v>metal</v>
      </c>
      <c r="S855" s="9">
        <f t="shared" si="79"/>
        <v>42051.832280092596</v>
      </c>
      <c r="T855" s="9">
        <f t="shared" si="80"/>
        <v>42021.832280092596</v>
      </c>
      <c r="U855" t="str" cm="1">
        <f t="array" ref="U855">_xlfn.IFS(D855&lt;1000,"Less than 1000",AND(D855&gt;=1000,D855&lt;=4999),"1000 to 4999",AND(D855&gt;=5000,D855&lt;=9999),"5000 to 9999",AND(D855&gt;=10000,D855&lt;=14999),"10000 to 14999",AND(D855&gt;=15000,D855&lt;=19999),"15000 to 19999",AND(D855&gt;=20000,D855&lt;=24999),"20000 to 24999",AND(D855&gt;=25000,D855&lt;=29999),"25000 to 29999",AND(D855&gt;=30000,D855&lt;=34999),"30000 to 34999",AND(D855&gt;=35000,D855&lt;=39999),"35000 to 39999",AND(D855&gt;=40000,D855&lt;=44999),"40000 to 44999",AND(D855&gt;=45000,D855&lt;=49999),"45000 to 49999",D855&gt;=50000,"Greater than or equal to 50000")</f>
        <v>Less than 1000</v>
      </c>
      <c r="V855" t="str" cm="1">
        <f t="array" ref="V855">_xlfn.IFS(OR(F855="canceled",F855="failed"),"unsuccessful",F855="successful","successful",F855="live","live")</f>
        <v>successful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118.2205035971223</v>
      </c>
      <c r="P856" s="5">
        <f t="shared" si="83"/>
        <v>65.8623246492986</v>
      </c>
      <c r="Q856" t="str">
        <f t="shared" si="81"/>
        <v>music</v>
      </c>
      <c r="R856" t="str">
        <f t="shared" si="82"/>
        <v>metal</v>
      </c>
      <c r="S856" s="9">
        <f t="shared" si="79"/>
        <v>42732.212337962963</v>
      </c>
      <c r="T856" s="9">
        <f t="shared" si="80"/>
        <v>42702.212337962963</v>
      </c>
      <c r="U856" t="str" cm="1">
        <f t="array" ref="U856">_xlfn.IFS(D856&lt;1000,"Less than 1000",AND(D856&gt;=1000,D856&lt;=4999),"1000 to 4999",AND(D856&gt;=5000,D856&lt;=9999),"5000 to 9999",AND(D856&gt;=10000,D856&lt;=14999),"10000 to 14999",AND(D856&gt;=15000,D856&lt;=19999),"15000 to 19999",AND(D856&gt;=20000,D856&lt;=24999),"20000 to 24999",AND(D856&gt;=25000,D856&lt;=29999),"25000 to 29999",AND(D856&gt;=30000,D856&lt;=34999),"30000 to 34999",AND(D856&gt;=35000,D856&lt;=39999),"35000 to 39999",AND(D856&gt;=40000,D856&lt;=44999),"40000 to 44999",AND(D856&gt;=45000,D856&lt;=49999),"45000 to 49999",D856&gt;=50000,"Greater than or equal to 50000")</f>
        <v>25000 to 29999</v>
      </c>
      <c r="V856" t="str" cm="1">
        <f t="array" ref="V856">_xlfn.IFS(OR(F856="canceled",F856="failed"),"unsuccessful",F856="successful","successful",F856="live","live")</f>
        <v>successful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103.44827586206897</v>
      </c>
      <c r="P857" s="5">
        <f t="shared" si="83"/>
        <v>31.914893617021278</v>
      </c>
      <c r="Q857" t="str">
        <f t="shared" si="81"/>
        <v>music</v>
      </c>
      <c r="R857" t="str">
        <f t="shared" si="82"/>
        <v>metal</v>
      </c>
      <c r="S857" s="9">
        <f t="shared" si="79"/>
        <v>42575.125196759262</v>
      </c>
      <c r="T857" s="9">
        <f t="shared" si="80"/>
        <v>42545.125196759262</v>
      </c>
      <c r="U857" t="str" cm="1">
        <f t="array" ref="U857">_xlfn.IFS(D857&lt;1000,"Less than 1000",AND(D857&gt;=1000,D857&lt;=4999),"1000 to 4999",AND(D857&gt;=5000,D857&lt;=9999),"5000 to 9999",AND(D857&gt;=10000,D857&lt;=14999),"10000 to 14999",AND(D857&gt;=15000,D857&lt;=19999),"15000 to 19999",AND(D857&gt;=20000,D857&lt;=24999),"20000 to 24999",AND(D857&gt;=25000,D857&lt;=29999),"25000 to 29999",AND(D857&gt;=30000,D857&lt;=34999),"30000 to 34999",AND(D857&gt;=35000,D857&lt;=39999),"35000 to 39999",AND(D857&gt;=40000,D857&lt;=44999),"40000 to 44999",AND(D857&gt;=45000,D857&lt;=49999),"45000 to 49999",D857&gt;=50000,"Greater than or equal to 50000")</f>
        <v>1000 to 4999</v>
      </c>
      <c r="V857" t="str" cm="1">
        <f t="array" ref="V857">_xlfn.IFS(OR(F857="canceled",F857="failed"),"unsuccessful",F857="successful","successful",F857="live","live")</f>
        <v>successful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218.00000000000003</v>
      </c>
      <c r="P858" s="5">
        <f t="shared" si="83"/>
        <v>19.464285714285715</v>
      </c>
      <c r="Q858" t="str">
        <f t="shared" si="81"/>
        <v>music</v>
      </c>
      <c r="R858" t="str">
        <f t="shared" si="82"/>
        <v>metal</v>
      </c>
      <c r="S858" s="9">
        <f t="shared" si="79"/>
        <v>42668.791666666672</v>
      </c>
      <c r="T858" s="9">
        <f t="shared" si="80"/>
        <v>42609.311990740738</v>
      </c>
      <c r="U858" t="str" cm="1">
        <f t="array" ref="U858">_xlfn.IFS(D858&lt;1000,"Less than 1000",AND(D858&gt;=1000,D858&lt;=4999),"1000 to 4999",AND(D858&gt;=5000,D858&lt;=9999),"5000 to 9999",AND(D858&gt;=10000,D858&lt;=14999),"10000 to 14999",AND(D858&gt;=15000,D858&lt;=19999),"15000 to 19999",AND(D858&gt;=20000,D858&lt;=24999),"20000 to 24999",AND(D858&gt;=25000,D858&lt;=29999),"25000 to 29999",AND(D858&gt;=30000,D858&lt;=34999),"30000 to 34999",AND(D858&gt;=35000,D858&lt;=39999),"35000 to 39999",AND(D858&gt;=40000,D858&lt;=44999),"40000 to 44999",AND(D858&gt;=45000,D858&lt;=49999),"45000 to 49999",D858&gt;=50000,"Greater than or equal to 50000")</f>
        <v>Less than 1000</v>
      </c>
      <c r="V858" t="str" cm="1">
        <f t="array" ref="V858">_xlfn.IFS(OR(F858="canceled",F858="failed"),"unsuccessful",F858="successful","successful",F858="live","live")</f>
        <v>successful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100</v>
      </c>
      <c r="P859" s="5">
        <f t="shared" si="83"/>
        <v>50</v>
      </c>
      <c r="Q859" t="str">
        <f t="shared" si="81"/>
        <v>music</v>
      </c>
      <c r="R859" t="str">
        <f t="shared" si="82"/>
        <v>metal</v>
      </c>
      <c r="S859" s="9">
        <f t="shared" si="79"/>
        <v>42333.623043981483</v>
      </c>
      <c r="T859" s="9">
        <f t="shared" si="80"/>
        <v>42291.581377314811</v>
      </c>
      <c r="U859" t="str" cm="1">
        <f t="array" ref="U859">_xlfn.IFS(D859&lt;1000,"Less than 1000",AND(D859&gt;=1000,D859&lt;=4999),"1000 to 4999",AND(D859&gt;=5000,D859&lt;=9999),"5000 to 9999",AND(D859&gt;=10000,D859&lt;=14999),"10000 to 14999",AND(D859&gt;=15000,D859&lt;=19999),"15000 to 19999",AND(D859&gt;=20000,D859&lt;=24999),"20000 to 24999",AND(D859&gt;=25000,D859&lt;=29999),"25000 to 29999",AND(D859&gt;=30000,D859&lt;=34999),"30000 to 34999",AND(D859&gt;=35000,D859&lt;=39999),"35000 to 39999",AND(D859&gt;=40000,D859&lt;=44999),"40000 to 44999",AND(D859&gt;=45000,D859&lt;=49999),"45000 to 49999",D859&gt;=50000,"Greater than or equal to 50000")</f>
        <v>1000 to 4999</v>
      </c>
      <c r="V859" t="str" cm="1">
        <f t="array" ref="V859">_xlfn.IFS(OR(F859="canceled",F859="failed"),"unsuccessful",F859="successful","successful",F859="live","live")</f>
        <v>successful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144.00583333333333</v>
      </c>
      <c r="P860" s="5">
        <f t="shared" si="83"/>
        <v>22.737763157894737</v>
      </c>
      <c r="Q860" t="str">
        <f t="shared" si="81"/>
        <v>music</v>
      </c>
      <c r="R860" t="str">
        <f t="shared" si="82"/>
        <v>metal</v>
      </c>
      <c r="S860" s="9">
        <f t="shared" si="79"/>
        <v>42109.957638888889</v>
      </c>
      <c r="T860" s="9">
        <f t="shared" si="80"/>
        <v>42079.745578703703</v>
      </c>
      <c r="U860" t="str" cm="1">
        <f t="array" ref="U860">_xlfn.IFS(D860&lt;1000,"Less than 1000",AND(D860&gt;=1000,D860&lt;=4999),"1000 to 4999",AND(D860&gt;=5000,D860&lt;=9999),"5000 to 9999",AND(D860&gt;=10000,D860&lt;=14999),"10000 to 14999",AND(D860&gt;=15000,D860&lt;=19999),"15000 to 19999",AND(D860&gt;=20000,D860&lt;=24999),"20000 to 24999",AND(D860&gt;=25000,D860&lt;=29999),"25000 to 29999",AND(D860&gt;=30000,D860&lt;=34999),"30000 to 34999",AND(D860&gt;=35000,D860&lt;=39999),"35000 to 39999",AND(D860&gt;=40000,D860&lt;=44999),"40000 to 44999",AND(D860&gt;=45000,D860&lt;=49999),"45000 to 49999",D860&gt;=50000,"Greater than or equal to 50000")</f>
        <v>1000 to 4999</v>
      </c>
      <c r="V860" t="str" cm="1">
        <f t="array" ref="V860">_xlfn.IFS(OR(F860="canceled",F860="failed"),"unsuccessful",F860="successful","successful",F860="live","live")</f>
        <v>successful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104.67500000000001</v>
      </c>
      <c r="P861" s="5">
        <f t="shared" si="83"/>
        <v>42.724489795918366</v>
      </c>
      <c r="Q861" t="str">
        <f t="shared" si="81"/>
        <v>music</v>
      </c>
      <c r="R861" t="str">
        <f t="shared" si="82"/>
        <v>metal</v>
      </c>
      <c r="S861" s="9">
        <f t="shared" si="79"/>
        <v>42159</v>
      </c>
      <c r="T861" s="9">
        <f t="shared" si="80"/>
        <v>42128.820231481484</v>
      </c>
      <c r="U861" t="str" cm="1">
        <f t="array" ref="U861">_xlfn.IFS(D861&lt;1000,"Less than 1000",AND(D861&gt;=1000,D861&lt;=4999),"1000 to 4999",AND(D861&gt;=5000,D861&lt;=9999),"5000 to 9999",AND(D861&gt;=10000,D861&lt;=14999),"10000 to 14999",AND(D861&gt;=15000,D861&lt;=19999),"15000 to 19999",AND(D861&gt;=20000,D861&lt;=24999),"20000 to 24999",AND(D861&gt;=25000,D861&lt;=29999),"25000 to 29999",AND(D861&gt;=30000,D861&lt;=34999),"30000 to 34999",AND(D861&gt;=35000,D861&lt;=39999),"35000 to 39999",AND(D861&gt;=40000,D861&lt;=44999),"40000 to 44999",AND(D861&gt;=45000,D861&lt;=49999),"45000 to 49999",D861&gt;=50000,"Greater than or equal to 50000")</f>
        <v>1000 to 4999</v>
      </c>
      <c r="V861" t="str" cm="1">
        <f t="array" ref="V861">_xlfn.IFS(OR(F861="canceled",F861="failed"),"unsuccessful",F861="successful","successful",F861="live","live")</f>
        <v>successful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18.142857142857142</v>
      </c>
      <c r="P862" s="5">
        <f t="shared" si="83"/>
        <v>52.916666666666664</v>
      </c>
      <c r="Q862" t="str">
        <f t="shared" si="81"/>
        <v>music</v>
      </c>
      <c r="R862" t="str">
        <f t="shared" si="82"/>
        <v>jazz</v>
      </c>
      <c r="S862" s="9">
        <f t="shared" si="79"/>
        <v>41600.524456018517</v>
      </c>
      <c r="T862" s="9">
        <f t="shared" si="80"/>
        <v>41570.482789351852</v>
      </c>
      <c r="U862" t="str" cm="1">
        <f t="array" ref="U862">_xlfn.IFS(D862&lt;1000,"Less than 1000",AND(D862&gt;=1000,D862&lt;=4999),"1000 to 4999",AND(D862&gt;=5000,D862&lt;=9999),"5000 to 9999",AND(D862&gt;=10000,D862&lt;=14999),"10000 to 14999",AND(D862&gt;=15000,D862&lt;=19999),"15000 to 19999",AND(D862&gt;=20000,D862&lt;=24999),"20000 to 24999",AND(D862&gt;=25000,D862&lt;=29999),"25000 to 29999",AND(D862&gt;=30000,D862&lt;=34999),"30000 to 34999",AND(D862&gt;=35000,D862&lt;=39999),"35000 to 39999",AND(D862&gt;=40000,D862&lt;=44999),"40000 to 44999",AND(D862&gt;=45000,D862&lt;=49999),"45000 to 49999",D862&gt;=50000,"Greater than or equal to 50000")</f>
        <v>10000 to 14999</v>
      </c>
      <c r="V862" t="str" cm="1">
        <f t="array" ref="V862">_xlfn.IFS(OR(F862="canceled",F862="failed"),"unsuccessful",F862="successful","successful",F862="live","live")</f>
        <v>unsuccessful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2.2444444444444445</v>
      </c>
      <c r="P863" s="5">
        <f t="shared" si="83"/>
        <v>50.5</v>
      </c>
      <c r="Q863" t="str">
        <f t="shared" si="81"/>
        <v>music</v>
      </c>
      <c r="R863" t="str">
        <f t="shared" si="82"/>
        <v>jazz</v>
      </c>
      <c r="S863" s="9">
        <f t="shared" si="79"/>
        <v>42629.965324074074</v>
      </c>
      <c r="T863" s="9">
        <f t="shared" si="80"/>
        <v>42599.965324074074</v>
      </c>
      <c r="U863" t="str" cm="1">
        <f t="array" ref="U863">_xlfn.IFS(D863&lt;1000,"Less than 1000",AND(D863&gt;=1000,D863&lt;=4999),"1000 to 4999",AND(D863&gt;=5000,D863&lt;=9999),"5000 to 9999",AND(D863&gt;=10000,D863&lt;=14999),"10000 to 14999",AND(D863&gt;=15000,D863&lt;=19999),"15000 to 19999",AND(D863&gt;=20000,D863&lt;=24999),"20000 to 24999",AND(D863&gt;=25000,D863&lt;=29999),"25000 to 29999",AND(D863&gt;=30000,D863&lt;=34999),"30000 to 34999",AND(D863&gt;=35000,D863&lt;=39999),"35000 to 39999",AND(D863&gt;=40000,D863&lt;=44999),"40000 to 44999",AND(D863&gt;=45000,D863&lt;=49999),"45000 to 49999",D863&gt;=50000,"Greater than or equal to 50000")</f>
        <v>1000 to 4999</v>
      </c>
      <c r="V863" t="str" cm="1">
        <f t="array" ref="V863">_xlfn.IFS(OR(F863="canceled",F863="failed"),"unsuccessful",F863="successful","successful",F863="live","live")</f>
        <v>unsuccessful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0.33999999999999997</v>
      </c>
      <c r="P864" s="5">
        <f t="shared" si="83"/>
        <v>42.5</v>
      </c>
      <c r="Q864" t="str">
        <f t="shared" si="81"/>
        <v>music</v>
      </c>
      <c r="R864" t="str">
        <f t="shared" si="82"/>
        <v>jazz</v>
      </c>
      <c r="S864" s="9">
        <f t="shared" si="79"/>
        <v>41589.596620370372</v>
      </c>
      <c r="T864" s="9">
        <f t="shared" si="80"/>
        <v>41559.5549537037</v>
      </c>
      <c r="U864" t="str" cm="1">
        <f t="array" ref="U864">_xlfn.IFS(D864&lt;1000,"Less than 1000",AND(D864&gt;=1000,D864&lt;=4999),"1000 to 4999",AND(D864&gt;=5000,D864&lt;=9999),"5000 to 9999",AND(D864&gt;=10000,D864&lt;=14999),"10000 to 14999",AND(D864&gt;=15000,D864&lt;=19999),"15000 to 19999",AND(D864&gt;=20000,D864&lt;=24999),"20000 to 24999",AND(D864&gt;=25000,D864&lt;=29999),"25000 to 29999",AND(D864&gt;=30000,D864&lt;=34999),"30000 to 34999",AND(D864&gt;=35000,D864&lt;=39999),"35000 to 39999",AND(D864&gt;=40000,D864&lt;=44999),"40000 to 44999",AND(D864&gt;=45000,D864&lt;=49999),"45000 to 49999",D864&gt;=50000,"Greater than or equal to 50000")</f>
        <v>Greater than or equal to 50000</v>
      </c>
      <c r="V864" t="str" cm="1">
        <f t="array" ref="V864">_xlfn.IFS(OR(F864="canceled",F864="failed"),"unsuccessful",F864="successful","successful",F864="live","live")</f>
        <v>unsuccessful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4.5</v>
      </c>
      <c r="P865" s="5">
        <f t="shared" si="83"/>
        <v>18</v>
      </c>
      <c r="Q865" t="str">
        <f t="shared" si="81"/>
        <v>music</v>
      </c>
      <c r="R865" t="str">
        <f t="shared" si="82"/>
        <v>jazz</v>
      </c>
      <c r="S865" s="9">
        <f t="shared" si="79"/>
        <v>40951.117662037039</v>
      </c>
      <c r="T865" s="9">
        <f t="shared" si="80"/>
        <v>40921.117662037039</v>
      </c>
      <c r="U865" t="str" cm="1">
        <f t="array" ref="U865">_xlfn.IFS(D865&lt;1000,"Less than 1000",AND(D865&gt;=1000,D865&lt;=4999),"1000 to 4999",AND(D865&gt;=5000,D865&lt;=9999),"5000 to 9999",AND(D865&gt;=10000,D865&lt;=14999),"10000 to 14999",AND(D865&gt;=15000,D865&lt;=19999),"15000 to 19999",AND(D865&gt;=20000,D865&lt;=24999),"20000 to 24999",AND(D865&gt;=25000,D865&lt;=29999),"25000 to 29999",AND(D865&gt;=30000,D865&lt;=34999),"30000 to 34999",AND(D865&gt;=35000,D865&lt;=39999),"35000 to 39999",AND(D865&gt;=40000,D865&lt;=44999),"40000 to 44999",AND(D865&gt;=45000,D865&lt;=49999),"45000 to 49999",D865&gt;=50000,"Greater than or equal to 50000")</f>
        <v>1000 to 4999</v>
      </c>
      <c r="V865" t="str" cm="1">
        <f t="array" ref="V865">_xlfn.IFS(OR(F865="canceled",F865="failed"),"unsuccessful",F865="successful","successful",F865="live","live")</f>
        <v>unsuccessful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41.53846153846154</v>
      </c>
      <c r="P866" s="5">
        <f t="shared" si="83"/>
        <v>34.177215189873415</v>
      </c>
      <c r="Q866" t="str">
        <f t="shared" si="81"/>
        <v>music</v>
      </c>
      <c r="R866" t="str">
        <f t="shared" si="82"/>
        <v>jazz</v>
      </c>
      <c r="S866" s="9">
        <f t="shared" si="79"/>
        <v>41563.415972222225</v>
      </c>
      <c r="T866" s="9">
        <f t="shared" si="80"/>
        <v>41541.106921296298</v>
      </c>
      <c r="U866" t="str" cm="1">
        <f t="array" ref="U866">_xlfn.IFS(D866&lt;1000,"Less than 1000",AND(D866&gt;=1000,D866&lt;=4999),"1000 to 4999",AND(D866&gt;=5000,D866&lt;=9999),"5000 to 9999",AND(D866&gt;=10000,D866&lt;=14999),"10000 to 14999",AND(D866&gt;=15000,D866&lt;=19999),"15000 to 19999",AND(D866&gt;=20000,D866&lt;=24999),"20000 to 24999",AND(D866&gt;=25000,D866&lt;=29999),"25000 to 29999",AND(D866&gt;=30000,D866&lt;=34999),"30000 to 34999",AND(D866&gt;=35000,D866&lt;=39999),"35000 to 39999",AND(D866&gt;=40000,D866&lt;=44999),"40000 to 44999",AND(D866&gt;=45000,D866&lt;=49999),"45000 to 49999",D866&gt;=50000,"Greater than or equal to 50000")</f>
        <v>5000 to 9999</v>
      </c>
      <c r="V866" t="str" cm="1">
        <f t="array" ref="V866">_xlfn.IFS(OR(F866="canceled",F866="failed"),"unsuccessful",F866="successful","successful",F866="live","live")</f>
        <v>unsuccessful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</v>
      </c>
      <c r="P867" s="5">
        <f t="shared" si="83"/>
        <v>22.5</v>
      </c>
      <c r="Q867" t="str">
        <f t="shared" si="81"/>
        <v>music</v>
      </c>
      <c r="R867" t="str">
        <f t="shared" si="82"/>
        <v>jazz</v>
      </c>
      <c r="S867" s="9">
        <f t="shared" si="79"/>
        <v>41290.77311342593</v>
      </c>
      <c r="T867" s="9">
        <f t="shared" si="80"/>
        <v>41230.77311342593</v>
      </c>
      <c r="U867" t="str" cm="1">
        <f t="array" ref="U867">_xlfn.IFS(D867&lt;1000,"Less than 1000",AND(D867&gt;=1000,D867&lt;=4999),"1000 to 4999",AND(D867&gt;=5000,D867&lt;=9999),"5000 to 9999",AND(D867&gt;=10000,D867&lt;=14999),"10000 to 14999",AND(D867&gt;=15000,D867&lt;=19999),"15000 to 19999",AND(D867&gt;=20000,D867&lt;=24999),"20000 to 24999",AND(D867&gt;=25000,D867&lt;=29999),"25000 to 29999",AND(D867&gt;=30000,D867&lt;=34999),"30000 to 34999",AND(D867&gt;=35000,D867&lt;=39999),"35000 to 39999",AND(D867&gt;=40000,D867&lt;=44999),"40000 to 44999",AND(D867&gt;=45000,D867&lt;=49999),"45000 to 49999",D867&gt;=50000,"Greater than or equal to 50000")</f>
        <v>1000 to 4999</v>
      </c>
      <c r="V867" t="str" cm="1">
        <f t="array" ref="V867">_xlfn.IFS(OR(F867="canceled",F867="failed"),"unsuccessful",F867="successful","successful",F867="live","live")</f>
        <v>unsuccessful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18.285714285714285</v>
      </c>
      <c r="P868" s="5">
        <f t="shared" si="83"/>
        <v>58.18181818181818</v>
      </c>
      <c r="Q868" t="str">
        <f t="shared" si="81"/>
        <v>music</v>
      </c>
      <c r="R868" t="str">
        <f t="shared" si="82"/>
        <v>jazz</v>
      </c>
      <c r="S868" s="9">
        <f t="shared" si="79"/>
        <v>42063.631944444445</v>
      </c>
      <c r="T868" s="9">
        <f t="shared" si="80"/>
        <v>42025.637939814813</v>
      </c>
      <c r="U868" t="str" cm="1">
        <f t="array" ref="U868">_xlfn.IFS(D868&lt;1000,"Less than 1000",AND(D868&gt;=1000,D868&lt;=4999),"1000 to 4999",AND(D868&gt;=5000,D868&lt;=9999),"5000 to 9999",AND(D868&gt;=10000,D868&lt;=14999),"10000 to 14999",AND(D868&gt;=15000,D868&lt;=19999),"15000 to 19999",AND(D868&gt;=20000,D868&lt;=24999),"20000 to 24999",AND(D868&gt;=25000,D868&lt;=29999),"25000 to 29999",AND(D868&gt;=30000,D868&lt;=34999),"30000 to 34999",AND(D868&gt;=35000,D868&lt;=39999),"35000 to 39999",AND(D868&gt;=40000,D868&lt;=44999),"40000 to 44999",AND(D868&gt;=45000,D868&lt;=49999),"45000 to 49999",D868&gt;=50000,"Greater than or equal to 50000")</f>
        <v>1000 to 4999</v>
      </c>
      <c r="V868" t="str" cm="1">
        <f t="array" ref="V868">_xlfn.IFS(OR(F868="canceled",F868="failed"),"unsuccessful",F868="successful","successful",F868="live","live")</f>
        <v>unsuccessful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24.02</v>
      </c>
      <c r="P869" s="5">
        <f t="shared" si="83"/>
        <v>109.18181818181819</v>
      </c>
      <c r="Q869" t="str">
        <f t="shared" si="81"/>
        <v>music</v>
      </c>
      <c r="R869" t="str">
        <f t="shared" si="82"/>
        <v>jazz</v>
      </c>
      <c r="S869" s="9">
        <f t="shared" si="79"/>
        <v>40148.207638888889</v>
      </c>
      <c r="T869" s="9">
        <f t="shared" si="80"/>
        <v>40088.105393518519</v>
      </c>
      <c r="U869" t="str" cm="1">
        <f t="array" ref="U869">_xlfn.IFS(D869&lt;1000,"Less than 1000",AND(D869&gt;=1000,D869&lt;=4999),"1000 to 4999",AND(D869&gt;=5000,D869&lt;=9999),"5000 to 9999",AND(D869&gt;=10000,D869&lt;=14999),"10000 to 14999",AND(D869&gt;=15000,D869&lt;=19999),"15000 to 19999",AND(D869&gt;=20000,D869&lt;=24999),"20000 to 24999",AND(D869&gt;=25000,D869&lt;=29999),"25000 to 29999",AND(D869&gt;=30000,D869&lt;=34999),"30000 to 34999",AND(D869&gt;=35000,D869&lt;=39999),"35000 to 39999",AND(D869&gt;=40000,D869&lt;=44999),"40000 to 44999",AND(D869&gt;=45000,D869&lt;=49999),"45000 to 49999",D869&gt;=50000,"Greater than or equal to 50000")</f>
        <v>5000 to 9999</v>
      </c>
      <c r="V869" t="str" cm="1">
        <f t="array" ref="V869">_xlfn.IFS(OR(F869="canceled",F869="failed"),"unsuccessful",F869="successful","successful",F869="live","live")</f>
        <v>unsuccessful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0.1111111111111111</v>
      </c>
      <c r="P870" s="5">
        <f t="shared" si="83"/>
        <v>50</v>
      </c>
      <c r="Q870" t="str">
        <f t="shared" si="81"/>
        <v>music</v>
      </c>
      <c r="R870" t="str">
        <f t="shared" si="82"/>
        <v>jazz</v>
      </c>
      <c r="S870" s="9">
        <f t="shared" si="79"/>
        <v>41646.027754629627</v>
      </c>
      <c r="T870" s="9">
        <f t="shared" si="80"/>
        <v>41616.027754629627</v>
      </c>
      <c r="U870" t="str" cm="1">
        <f t="array" ref="U870">_xlfn.IFS(D870&lt;1000,"Less than 1000",AND(D870&gt;=1000,D870&lt;=4999),"1000 to 4999",AND(D870&gt;=5000,D870&lt;=9999),"5000 to 9999",AND(D870&gt;=10000,D870&lt;=14999),"10000 to 14999",AND(D870&gt;=15000,D870&lt;=19999),"15000 to 19999",AND(D870&gt;=20000,D870&lt;=24999),"20000 to 24999",AND(D870&gt;=25000,D870&lt;=29999),"25000 to 29999",AND(D870&gt;=30000,D870&lt;=34999),"30000 to 34999",AND(D870&gt;=35000,D870&lt;=39999),"35000 to 39999",AND(D870&gt;=40000,D870&lt;=44999),"40000 to 44999",AND(D870&gt;=45000,D870&lt;=49999),"45000 to 49999",D870&gt;=50000,"Greater than or equal to 50000")</f>
        <v>45000 to 49999</v>
      </c>
      <c r="V870" t="str" cm="1">
        <f t="array" ref="V870">_xlfn.IFS(OR(F870="canceled",F870="failed"),"unsuccessful",F870="successful","successful",F870="live","live")</f>
        <v>unsuccessful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11.818181818181818</v>
      </c>
      <c r="P871" s="5">
        <f t="shared" si="83"/>
        <v>346.66666666666669</v>
      </c>
      <c r="Q871" t="str">
        <f t="shared" si="81"/>
        <v>music</v>
      </c>
      <c r="R871" t="str">
        <f t="shared" si="82"/>
        <v>jazz</v>
      </c>
      <c r="S871" s="9">
        <f t="shared" si="79"/>
        <v>41372.803900462961</v>
      </c>
      <c r="T871" s="9">
        <f t="shared" si="80"/>
        <v>41342.845567129632</v>
      </c>
      <c r="U871" t="str" cm="1">
        <f t="array" ref="U871">_xlfn.IFS(D871&lt;1000,"Less than 1000",AND(D871&gt;=1000,D871&lt;=4999),"1000 to 4999",AND(D871&gt;=5000,D871&lt;=9999),"5000 to 9999",AND(D871&gt;=10000,D871&lt;=14999),"10000 to 14999",AND(D871&gt;=15000,D871&lt;=19999),"15000 to 19999",AND(D871&gt;=20000,D871&lt;=24999),"20000 to 24999",AND(D871&gt;=25000,D871&lt;=29999),"25000 to 29999",AND(D871&gt;=30000,D871&lt;=34999),"30000 to 34999",AND(D871&gt;=35000,D871&lt;=39999),"35000 to 39999",AND(D871&gt;=40000,D871&lt;=44999),"40000 to 44999",AND(D871&gt;=45000,D871&lt;=49999),"45000 to 49999",D871&gt;=50000,"Greater than or equal to 50000")</f>
        <v>5000 to 9999</v>
      </c>
      <c r="V871" t="str" cm="1">
        <f t="array" ref="V871">_xlfn.IFS(OR(F871="canceled",F871="failed"),"unsuccessful",F871="successful","successful",F871="live","live")</f>
        <v>unsuccessful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0.31</v>
      </c>
      <c r="P872" s="5">
        <f t="shared" si="83"/>
        <v>12.4</v>
      </c>
      <c r="Q872" t="str">
        <f t="shared" si="81"/>
        <v>music</v>
      </c>
      <c r="R872" t="str">
        <f t="shared" si="82"/>
        <v>jazz</v>
      </c>
      <c r="S872" s="9">
        <f t="shared" si="79"/>
        <v>41518.022256944445</v>
      </c>
      <c r="T872" s="9">
        <f t="shared" si="80"/>
        <v>41488.022256944445</v>
      </c>
      <c r="U872" t="str" cm="1">
        <f t="array" ref="U872">_xlfn.IFS(D872&lt;1000,"Less than 1000",AND(D872&gt;=1000,D872&lt;=4999),"1000 to 4999",AND(D872&gt;=5000,D872&lt;=9999),"5000 to 9999",AND(D872&gt;=10000,D872&lt;=14999),"10000 to 14999",AND(D872&gt;=15000,D872&lt;=19999),"15000 to 19999",AND(D872&gt;=20000,D872&lt;=24999),"20000 to 24999",AND(D872&gt;=25000,D872&lt;=29999),"25000 to 29999",AND(D872&gt;=30000,D872&lt;=34999),"30000 to 34999",AND(D872&gt;=35000,D872&lt;=39999),"35000 to 39999",AND(D872&gt;=40000,D872&lt;=44999),"40000 to 44999",AND(D872&gt;=45000,D872&lt;=49999),"45000 to 49999",D872&gt;=50000,"Greater than or equal to 50000")</f>
        <v>20000 to 24999</v>
      </c>
      <c r="V872" t="str" cm="1">
        <f t="array" ref="V872">_xlfn.IFS(OR(F872="canceled",F872="failed"),"unsuccessful",F872="successful","successful",F872="live","live")</f>
        <v>unsuccessful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5.416666666666667</v>
      </c>
      <c r="P873" s="5">
        <f t="shared" si="83"/>
        <v>27.083333333333332</v>
      </c>
      <c r="Q873" t="str">
        <f t="shared" si="81"/>
        <v>music</v>
      </c>
      <c r="R873" t="str">
        <f t="shared" si="82"/>
        <v>jazz</v>
      </c>
      <c r="S873" s="9">
        <f t="shared" si="79"/>
        <v>41607.602951388886</v>
      </c>
      <c r="T873" s="9">
        <f t="shared" si="80"/>
        <v>41577.561284722222</v>
      </c>
      <c r="U873" t="str" cm="1">
        <f t="array" ref="U873">_xlfn.IFS(D873&lt;1000,"Less than 1000",AND(D873&gt;=1000,D873&lt;=4999),"1000 to 4999",AND(D873&gt;=5000,D873&lt;=9999),"5000 to 9999",AND(D873&gt;=10000,D873&lt;=14999),"10000 to 14999",AND(D873&gt;=15000,D873&lt;=19999),"15000 to 19999",AND(D873&gt;=20000,D873&lt;=24999),"20000 to 24999",AND(D873&gt;=25000,D873&lt;=29999),"25000 to 29999",AND(D873&gt;=30000,D873&lt;=34999),"30000 to 34999",AND(D873&gt;=35000,D873&lt;=39999),"35000 to 39999",AND(D873&gt;=40000,D873&lt;=44999),"40000 to 44999",AND(D873&gt;=45000,D873&lt;=49999),"45000 to 49999",D873&gt;=50000,"Greater than or equal to 50000")</f>
        <v>5000 to 9999</v>
      </c>
      <c r="V873" t="str" cm="1">
        <f t="array" ref="V873">_xlfn.IFS(OR(F873="canceled",F873="failed"),"unsuccessful",F873="successful","successful",F873="live","live")</f>
        <v>unsuccessful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0.8125</v>
      </c>
      <c r="P874" s="5">
        <f t="shared" si="83"/>
        <v>32.5</v>
      </c>
      <c r="Q874" t="str">
        <f t="shared" si="81"/>
        <v>music</v>
      </c>
      <c r="R874" t="str">
        <f t="shared" si="82"/>
        <v>jazz</v>
      </c>
      <c r="S874" s="9">
        <f t="shared" si="79"/>
        <v>40612.825543981482</v>
      </c>
      <c r="T874" s="9">
        <f t="shared" si="80"/>
        <v>40567.825543981482</v>
      </c>
      <c r="U874" t="str" cm="1">
        <f t="array" ref="U874">_xlfn.IFS(D874&lt;1000,"Less than 1000",AND(D874&gt;=1000,D874&lt;=4999),"1000 to 4999",AND(D874&gt;=5000,D874&lt;=9999),"5000 to 9999",AND(D874&gt;=10000,D874&lt;=14999),"10000 to 14999",AND(D874&gt;=15000,D874&lt;=19999),"15000 to 19999",AND(D874&gt;=20000,D874&lt;=24999),"20000 to 24999",AND(D874&gt;=25000,D874&lt;=29999),"25000 to 29999",AND(D874&gt;=30000,D874&lt;=34999),"30000 to 34999",AND(D874&gt;=35000,D874&lt;=39999),"35000 to 39999",AND(D874&gt;=40000,D874&lt;=44999),"40000 to 44999",AND(D874&gt;=45000,D874&lt;=49999),"45000 to 49999",D874&gt;=50000,"Greater than or equal to 50000")</f>
        <v>5000 to 9999</v>
      </c>
      <c r="V874" t="str" cm="1">
        <f t="array" ref="V874">_xlfn.IFS(OR(F874="canceled",F874="failed"),"unsuccessful",F874="successful","successful",F874="live","live")</f>
        <v>unsuccessful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1.2857142857142856</v>
      </c>
      <c r="P875" s="5">
        <f t="shared" si="83"/>
        <v>9</v>
      </c>
      <c r="Q875" t="str">
        <f t="shared" si="81"/>
        <v>music</v>
      </c>
      <c r="R875" t="str">
        <f t="shared" si="82"/>
        <v>jazz</v>
      </c>
      <c r="S875" s="9">
        <f t="shared" si="79"/>
        <v>41224.208796296298</v>
      </c>
      <c r="T875" s="9">
        <f t="shared" si="80"/>
        <v>41184.167129629634</v>
      </c>
      <c r="U875" t="str" cm="1">
        <f t="array" ref="U875">_xlfn.IFS(D875&lt;1000,"Less than 1000",AND(D875&gt;=1000,D875&lt;=4999),"1000 to 4999",AND(D875&gt;=5000,D875&lt;=9999),"5000 to 9999",AND(D875&gt;=10000,D875&lt;=14999),"10000 to 14999",AND(D875&gt;=15000,D875&lt;=19999),"15000 to 19999",AND(D875&gt;=20000,D875&lt;=24999),"20000 to 24999",AND(D875&gt;=25000,D875&lt;=29999),"25000 to 29999",AND(D875&gt;=30000,D875&lt;=34999),"30000 to 34999",AND(D875&gt;=35000,D875&lt;=39999),"35000 to 39999",AND(D875&gt;=40000,D875&lt;=44999),"40000 to 44999",AND(D875&gt;=45000,D875&lt;=49999),"45000 to 49999",D875&gt;=50000,"Greater than or equal to 50000")</f>
        <v>1000 to 4999</v>
      </c>
      <c r="V875" t="str" cm="1">
        <f t="array" ref="V875">_xlfn.IFS(OR(F875="canceled",F875="failed"),"unsuccessful",F875="successful","successful",F875="live","live")</f>
        <v>unsuccessful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24.333333333333336</v>
      </c>
      <c r="P876" s="5">
        <f t="shared" si="83"/>
        <v>34.761904761904759</v>
      </c>
      <c r="Q876" t="str">
        <f t="shared" si="81"/>
        <v>music</v>
      </c>
      <c r="R876" t="str">
        <f t="shared" si="82"/>
        <v>jazz</v>
      </c>
      <c r="S876" s="9">
        <f t="shared" si="79"/>
        <v>41398.583726851852</v>
      </c>
      <c r="T876" s="9">
        <f t="shared" si="80"/>
        <v>41368.583726851852</v>
      </c>
      <c r="U876" t="str" cm="1">
        <f t="array" ref="U876">_xlfn.IFS(D876&lt;1000,"Less than 1000",AND(D876&gt;=1000,D876&lt;=4999),"1000 to 4999",AND(D876&gt;=5000,D876&lt;=9999),"5000 to 9999",AND(D876&gt;=10000,D876&lt;=14999),"10000 to 14999",AND(D876&gt;=15000,D876&lt;=19999),"15000 to 19999",AND(D876&gt;=20000,D876&lt;=24999),"20000 to 24999",AND(D876&gt;=25000,D876&lt;=29999),"25000 to 29999",AND(D876&gt;=30000,D876&lt;=34999),"30000 to 34999",AND(D876&gt;=35000,D876&lt;=39999),"35000 to 39999",AND(D876&gt;=40000,D876&lt;=44999),"40000 to 44999",AND(D876&gt;=45000,D876&lt;=49999),"45000 to 49999",D876&gt;=50000,"Greater than or equal to 50000")</f>
        <v>1000 to 4999</v>
      </c>
      <c r="V876" t="str" cm="1">
        <f t="array" ref="V876">_xlfn.IFS(OR(F876="canceled",F876="failed"),"unsuccessful",F876="successful","successful",F876="live","live")</f>
        <v>unsuccessful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5">
        <f t="shared" si="83"/>
        <v>0</v>
      </c>
      <c r="Q877" t="str">
        <f t="shared" si="81"/>
        <v>music</v>
      </c>
      <c r="R877" t="str">
        <f t="shared" si="82"/>
        <v>jazz</v>
      </c>
      <c r="S877" s="9">
        <f t="shared" si="79"/>
        <v>42268.723738425921</v>
      </c>
      <c r="T877" s="9">
        <f t="shared" si="80"/>
        <v>42248.723738425921</v>
      </c>
      <c r="U877" t="str" cm="1">
        <f t="array" ref="U877">_xlfn.IFS(D877&lt;1000,"Less than 1000",AND(D877&gt;=1000,D877&lt;=4999),"1000 to 4999",AND(D877&gt;=5000,D877&lt;=9999),"5000 to 9999",AND(D877&gt;=10000,D877&lt;=14999),"10000 to 14999",AND(D877&gt;=15000,D877&lt;=19999),"15000 to 19999",AND(D877&gt;=20000,D877&lt;=24999),"20000 to 24999",AND(D877&gt;=25000,D877&lt;=29999),"25000 to 29999",AND(D877&gt;=30000,D877&lt;=34999),"30000 to 34999",AND(D877&gt;=35000,D877&lt;=39999),"35000 to 39999",AND(D877&gt;=40000,D877&lt;=44999),"40000 to 44999",AND(D877&gt;=45000,D877&lt;=49999),"45000 to 49999",D877&gt;=50000,"Greater than or equal to 50000")</f>
        <v>5000 to 9999</v>
      </c>
      <c r="V877" t="str" cm="1">
        <f t="array" ref="V877">_xlfn.IFS(OR(F877="canceled",F877="failed"),"unsuccessful",F877="successful","successful",F877="live","live")</f>
        <v>unsuccessful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40.799492385786799</v>
      </c>
      <c r="P878" s="5">
        <f t="shared" si="83"/>
        <v>28.577777777777779</v>
      </c>
      <c r="Q878" t="str">
        <f t="shared" si="81"/>
        <v>music</v>
      </c>
      <c r="R878" t="str">
        <f t="shared" si="82"/>
        <v>jazz</v>
      </c>
      <c r="S878" s="9">
        <f t="shared" si="79"/>
        <v>41309.496840277774</v>
      </c>
      <c r="T878" s="9">
        <f t="shared" si="80"/>
        <v>41276.496840277774</v>
      </c>
      <c r="U878" t="str" cm="1">
        <f t="array" ref="U878">_xlfn.IFS(D878&lt;1000,"Less than 1000",AND(D878&gt;=1000,D878&lt;=4999),"1000 to 4999",AND(D878&gt;=5000,D878&lt;=9999),"5000 to 9999",AND(D878&gt;=10000,D878&lt;=14999),"10000 to 14999",AND(D878&gt;=15000,D878&lt;=19999),"15000 to 19999",AND(D878&gt;=20000,D878&lt;=24999),"20000 to 24999",AND(D878&gt;=25000,D878&lt;=29999),"25000 to 29999",AND(D878&gt;=30000,D878&lt;=34999),"30000 to 34999",AND(D878&gt;=35000,D878&lt;=39999),"35000 to 39999",AND(D878&gt;=40000,D878&lt;=44999),"40000 to 44999",AND(D878&gt;=45000,D878&lt;=49999),"45000 to 49999",D878&gt;=50000,"Greater than or equal to 50000")</f>
        <v>1000 to 4999</v>
      </c>
      <c r="V878" t="str" cm="1">
        <f t="array" ref="V878">_xlfn.IFS(OR(F878="canceled",F878="failed"),"unsuccessful",F878="successful","successful",F878="live","live")</f>
        <v>unsuccessful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67.55</v>
      </c>
      <c r="P879" s="5">
        <f t="shared" si="83"/>
        <v>46.586206896551722</v>
      </c>
      <c r="Q879" t="str">
        <f t="shared" si="81"/>
        <v>music</v>
      </c>
      <c r="R879" t="str">
        <f t="shared" si="82"/>
        <v>jazz</v>
      </c>
      <c r="S879" s="9">
        <f t="shared" si="79"/>
        <v>41627.788888888892</v>
      </c>
      <c r="T879" s="9">
        <f t="shared" si="80"/>
        <v>41597.788888888892</v>
      </c>
      <c r="U879" t="str" cm="1">
        <f t="array" ref="U879">_xlfn.IFS(D879&lt;1000,"Less than 1000",AND(D879&gt;=1000,D879&lt;=4999),"1000 to 4999",AND(D879&gt;=5000,D879&lt;=9999),"5000 to 9999",AND(D879&gt;=10000,D879&lt;=14999),"10000 to 14999",AND(D879&gt;=15000,D879&lt;=19999),"15000 to 19999",AND(D879&gt;=20000,D879&lt;=24999),"20000 to 24999",AND(D879&gt;=25000,D879&lt;=29999),"25000 to 29999",AND(D879&gt;=30000,D879&lt;=34999),"30000 to 34999",AND(D879&gt;=35000,D879&lt;=39999),"35000 to 39999",AND(D879&gt;=40000,D879&lt;=44999),"40000 to 44999",AND(D879&gt;=45000,D879&lt;=49999),"45000 to 49999",D879&gt;=50000,"Greater than or equal to 50000")</f>
        <v>1000 to 4999</v>
      </c>
      <c r="V879" t="str" cm="1">
        <f t="array" ref="V879">_xlfn.IFS(OR(F879="canceled",F879="failed"),"unsuccessful",F879="successful","successful",F879="live","live")</f>
        <v>unsuccessful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1.3</v>
      </c>
      <c r="P880" s="5">
        <f t="shared" si="83"/>
        <v>32.5</v>
      </c>
      <c r="Q880" t="str">
        <f t="shared" si="81"/>
        <v>music</v>
      </c>
      <c r="R880" t="str">
        <f t="shared" si="82"/>
        <v>jazz</v>
      </c>
      <c r="S880" s="9">
        <f t="shared" si="79"/>
        <v>40535.232916666668</v>
      </c>
      <c r="T880" s="9">
        <f t="shared" si="80"/>
        <v>40505.232916666668</v>
      </c>
      <c r="U880" t="str" cm="1">
        <f t="array" ref="U880">_xlfn.IFS(D880&lt;1000,"Less than 1000",AND(D880&gt;=1000,D880&lt;=4999),"1000 to 4999",AND(D880&gt;=5000,D880&lt;=9999),"5000 to 9999",AND(D880&gt;=10000,D880&lt;=14999),"10000 to 14999",AND(D880&gt;=15000,D880&lt;=19999),"15000 to 19999",AND(D880&gt;=20000,D880&lt;=24999),"20000 to 24999",AND(D880&gt;=25000,D880&lt;=29999),"25000 to 29999",AND(D880&gt;=30000,D880&lt;=34999),"30000 to 34999",AND(D880&gt;=35000,D880&lt;=39999),"35000 to 39999",AND(D880&gt;=40000,D880&lt;=44999),"40000 to 44999",AND(D880&gt;=45000,D880&lt;=49999),"45000 to 49999",D880&gt;=50000,"Greater than or equal to 50000")</f>
        <v>5000 to 9999</v>
      </c>
      <c r="V880" t="str" cm="1">
        <f t="array" ref="V880">_xlfn.IFS(OR(F880="canceled",F880="failed"),"unsuccessful",F880="successful","successful",F880="live","live")</f>
        <v>unsuccessful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30.666666666666664</v>
      </c>
      <c r="P881" s="5">
        <f t="shared" si="83"/>
        <v>21.466666666666665</v>
      </c>
      <c r="Q881" t="str">
        <f t="shared" si="81"/>
        <v>music</v>
      </c>
      <c r="R881" t="str">
        <f t="shared" si="82"/>
        <v>jazz</v>
      </c>
      <c r="S881" s="9">
        <f t="shared" si="79"/>
        <v>41058.829918981479</v>
      </c>
      <c r="T881" s="9">
        <f t="shared" si="80"/>
        <v>41037.829918981479</v>
      </c>
      <c r="U881" t="str" cm="1">
        <f t="array" ref="U881">_xlfn.IFS(D881&lt;1000,"Less than 1000",AND(D881&gt;=1000,D881&lt;=4999),"1000 to 4999",AND(D881&gt;=5000,D881&lt;=9999),"5000 to 9999",AND(D881&gt;=10000,D881&lt;=14999),"10000 to 14999",AND(D881&gt;=15000,D881&lt;=19999),"15000 to 19999",AND(D881&gt;=20000,D881&lt;=24999),"20000 to 24999",AND(D881&gt;=25000,D881&lt;=29999),"25000 to 29999",AND(D881&gt;=30000,D881&lt;=34999),"30000 to 34999",AND(D881&gt;=35000,D881&lt;=39999),"35000 to 39999",AND(D881&gt;=40000,D881&lt;=44999),"40000 to 44999",AND(D881&gt;=45000,D881&lt;=49999),"45000 to 49999",D881&gt;=50000,"Greater than or equal to 50000")</f>
        <v>1000 to 4999</v>
      </c>
      <c r="V881" t="str" cm="1">
        <f t="array" ref="V881">_xlfn.IFS(OR(F881="canceled",F881="failed"),"unsuccessful",F881="successful","successful",F881="live","live")</f>
        <v>unsuccessful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</v>
      </c>
      <c r="P882" s="5">
        <f t="shared" si="83"/>
        <v>14.125</v>
      </c>
      <c r="Q882" t="str">
        <f t="shared" si="81"/>
        <v>music</v>
      </c>
      <c r="R882" t="str">
        <f t="shared" si="82"/>
        <v>indie rock</v>
      </c>
      <c r="S882" s="9">
        <f t="shared" si="79"/>
        <v>41212.32104166667</v>
      </c>
      <c r="T882" s="9">
        <f t="shared" si="80"/>
        <v>41179.32104166667</v>
      </c>
      <c r="U882" t="str" cm="1">
        <f t="array" ref="U882">_xlfn.IFS(D882&lt;1000,"Less than 1000",AND(D882&gt;=1000,D882&lt;=4999),"1000 to 4999",AND(D882&gt;=5000,D882&lt;=9999),"5000 to 9999",AND(D882&gt;=10000,D882&lt;=14999),"10000 to 14999",AND(D882&gt;=15000,D882&lt;=19999),"15000 to 19999",AND(D882&gt;=20000,D882&lt;=24999),"20000 to 24999",AND(D882&gt;=25000,D882&lt;=29999),"25000 to 29999",AND(D882&gt;=30000,D882&lt;=34999),"30000 to 34999",AND(D882&gt;=35000,D882&lt;=39999),"35000 to 39999",AND(D882&gt;=40000,D882&lt;=44999),"40000 to 44999",AND(D882&gt;=45000,D882&lt;=49999),"45000 to 49999",D882&gt;=50000,"Greater than or equal to 50000")</f>
        <v>1000 to 4999</v>
      </c>
      <c r="V882" t="str" cm="1">
        <f t="array" ref="V882">_xlfn.IFS(OR(F882="canceled",F882="failed"),"unsuccessful",F882="successful","successful",F882="live","live")</f>
        <v>unsuccessful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0.8</v>
      </c>
      <c r="P883" s="5">
        <f t="shared" si="83"/>
        <v>30</v>
      </c>
      <c r="Q883" t="str">
        <f t="shared" si="81"/>
        <v>music</v>
      </c>
      <c r="R883" t="str">
        <f t="shared" si="82"/>
        <v>indie rock</v>
      </c>
      <c r="S883" s="9">
        <f t="shared" si="79"/>
        <v>40922.25099537037</v>
      </c>
      <c r="T883" s="9">
        <f t="shared" si="80"/>
        <v>40877.25099537037</v>
      </c>
      <c r="U883" t="str" cm="1">
        <f t="array" ref="U883">_xlfn.IFS(D883&lt;1000,"Less than 1000",AND(D883&gt;=1000,D883&lt;=4999),"1000 to 4999",AND(D883&gt;=5000,D883&lt;=9999),"5000 to 9999",AND(D883&gt;=10000,D883&lt;=14999),"10000 to 14999",AND(D883&gt;=15000,D883&lt;=19999),"15000 to 19999",AND(D883&gt;=20000,D883&lt;=24999),"20000 to 24999",AND(D883&gt;=25000,D883&lt;=29999),"25000 to 29999",AND(D883&gt;=30000,D883&lt;=34999),"30000 to 34999",AND(D883&gt;=35000,D883&lt;=39999),"35000 to 39999",AND(D883&gt;=40000,D883&lt;=44999),"40000 to 44999",AND(D883&gt;=45000,D883&lt;=49999),"45000 to 49999",D883&gt;=50000,"Greater than or equal to 50000")</f>
        <v>1000 to 4999</v>
      </c>
      <c r="V883" t="str" cm="1">
        <f t="array" ref="V883">_xlfn.IFS(OR(F883="canceled",F883="failed"),"unsuccessful",F883="successful","successful",F883="live","live")</f>
        <v>unsuccessful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20.133333333333333</v>
      </c>
      <c r="P884" s="5">
        <f t="shared" si="83"/>
        <v>21.571428571428573</v>
      </c>
      <c r="Q884" t="str">
        <f t="shared" si="81"/>
        <v>music</v>
      </c>
      <c r="R884" t="str">
        <f t="shared" si="82"/>
        <v>indie rock</v>
      </c>
      <c r="S884" s="9">
        <f t="shared" si="79"/>
        <v>40792.860532407409</v>
      </c>
      <c r="T884" s="9">
        <f t="shared" si="80"/>
        <v>40759.860532407409</v>
      </c>
      <c r="U884" t="str" cm="1">
        <f t="array" ref="U884">_xlfn.IFS(D884&lt;1000,"Less than 1000",AND(D884&gt;=1000,D884&lt;=4999),"1000 to 4999",AND(D884&gt;=5000,D884&lt;=9999),"5000 to 9999",AND(D884&gt;=10000,D884&lt;=14999),"10000 to 14999",AND(D884&gt;=15000,D884&lt;=19999),"15000 to 19999",AND(D884&gt;=20000,D884&lt;=24999),"20000 to 24999",AND(D884&gt;=25000,D884&lt;=29999),"25000 to 29999",AND(D884&gt;=30000,D884&lt;=34999),"30000 to 34999",AND(D884&gt;=35000,D884&lt;=39999),"35000 to 39999",AND(D884&gt;=40000,D884&lt;=44999),"40000 to 44999",AND(D884&gt;=45000,D884&lt;=49999),"45000 to 49999",D884&gt;=50000,"Greater than or equal to 50000")</f>
        <v>1000 to 4999</v>
      </c>
      <c r="V884" t="str" cm="1">
        <f t="array" ref="V884">_xlfn.IFS(OR(F884="canceled",F884="failed"),"unsuccessful",F884="successful","successful",F884="live","live")</f>
        <v>unsuccessful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40.020000000000003</v>
      </c>
      <c r="P885" s="5">
        <f t="shared" si="83"/>
        <v>83.375</v>
      </c>
      <c r="Q885" t="str">
        <f t="shared" si="81"/>
        <v>music</v>
      </c>
      <c r="R885" t="str">
        <f t="shared" si="82"/>
        <v>indie rock</v>
      </c>
      <c r="S885" s="9">
        <f t="shared" si="79"/>
        <v>42431.935590277775</v>
      </c>
      <c r="T885" s="9">
        <f t="shared" si="80"/>
        <v>42371.935590277775</v>
      </c>
      <c r="U885" t="str" cm="1">
        <f t="array" ref="U885">_xlfn.IFS(D885&lt;1000,"Less than 1000",AND(D885&gt;=1000,D885&lt;=4999),"1000 to 4999",AND(D885&gt;=5000,D885&lt;=9999),"5000 to 9999",AND(D885&gt;=10000,D885&lt;=14999),"10000 to 14999",AND(D885&gt;=15000,D885&lt;=19999),"15000 to 19999",AND(D885&gt;=20000,D885&lt;=24999),"20000 to 24999",AND(D885&gt;=25000,D885&lt;=29999),"25000 to 29999",AND(D885&gt;=30000,D885&lt;=34999),"30000 to 34999",AND(D885&gt;=35000,D885&lt;=39999),"35000 to 39999",AND(D885&gt;=40000,D885&lt;=44999),"40000 to 44999",AND(D885&gt;=45000,D885&lt;=49999),"45000 to 49999",D885&gt;=50000,"Greater than or equal to 50000")</f>
        <v>5000 to 9999</v>
      </c>
      <c r="V885" t="str" cm="1">
        <f t="array" ref="V885">_xlfn.IFS(OR(F885="canceled",F885="failed"),"unsuccessful",F885="successful","successful",F885="live","live")</f>
        <v>unsuccessful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1</v>
      </c>
      <c r="P886" s="5">
        <f t="shared" si="83"/>
        <v>10</v>
      </c>
      <c r="Q886" t="str">
        <f t="shared" si="81"/>
        <v>music</v>
      </c>
      <c r="R886" t="str">
        <f t="shared" si="82"/>
        <v>indie rock</v>
      </c>
      <c r="S886" s="9">
        <f t="shared" si="79"/>
        <v>41041.104861111111</v>
      </c>
      <c r="T886" s="9">
        <f t="shared" si="80"/>
        <v>40981.802615740737</v>
      </c>
      <c r="U886" t="str" cm="1">
        <f t="array" ref="U886">_xlfn.IFS(D886&lt;1000,"Less than 1000",AND(D886&gt;=1000,D886&lt;=4999),"1000 to 4999",AND(D886&gt;=5000,D886&lt;=9999),"5000 to 9999",AND(D886&gt;=10000,D886&lt;=14999),"10000 to 14999",AND(D886&gt;=15000,D886&lt;=19999),"15000 to 19999",AND(D886&gt;=20000,D886&lt;=24999),"20000 to 24999",AND(D886&gt;=25000,D886&lt;=29999),"25000 to 29999",AND(D886&gt;=30000,D886&lt;=34999),"30000 to 34999",AND(D886&gt;=35000,D886&lt;=39999),"35000 to 39999",AND(D886&gt;=40000,D886&lt;=44999),"40000 to 44999",AND(D886&gt;=45000,D886&lt;=49999),"45000 to 49999",D886&gt;=50000,"Greater than or equal to 50000")</f>
        <v>1000 to 4999</v>
      </c>
      <c r="V886" t="str" cm="1">
        <f t="array" ref="V886">_xlfn.IFS(OR(F886="canceled",F886="failed"),"unsuccessful",F886="successful","successful",F886="live","live")</f>
        <v>unsuccessful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75</v>
      </c>
      <c r="P887" s="5">
        <f t="shared" si="83"/>
        <v>35.714285714285715</v>
      </c>
      <c r="Q887" t="str">
        <f t="shared" si="81"/>
        <v>music</v>
      </c>
      <c r="R887" t="str">
        <f t="shared" si="82"/>
        <v>indie rock</v>
      </c>
      <c r="S887" s="9">
        <f t="shared" si="79"/>
        <v>42734.941099537042</v>
      </c>
      <c r="T887" s="9">
        <f t="shared" si="80"/>
        <v>42713.941099537042</v>
      </c>
      <c r="U887" t="str" cm="1">
        <f t="array" ref="U887">_xlfn.IFS(D887&lt;1000,"Less than 1000",AND(D887&gt;=1000,D887&lt;=4999),"1000 to 4999",AND(D887&gt;=5000,D887&lt;=9999),"5000 to 9999",AND(D887&gt;=10000,D887&lt;=14999),"10000 to 14999",AND(D887&gt;=15000,D887&lt;=19999),"15000 to 19999",AND(D887&gt;=20000,D887&lt;=24999),"20000 to 24999",AND(D887&gt;=25000,D887&lt;=29999),"25000 to 29999",AND(D887&gt;=30000,D887&lt;=34999),"30000 to 34999",AND(D887&gt;=35000,D887&lt;=39999),"35000 to 39999",AND(D887&gt;=40000,D887&lt;=44999),"40000 to 44999",AND(D887&gt;=45000,D887&lt;=49999),"45000 to 49999",D887&gt;=50000,"Greater than or equal to 50000")</f>
        <v>1000 to 4999</v>
      </c>
      <c r="V887" t="str" cm="1">
        <f t="array" ref="V887">_xlfn.IFS(OR(F887="canceled",F887="failed"),"unsuccessful",F887="successful","successful",F887="live","live")</f>
        <v>unsuccessful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41</v>
      </c>
      <c r="P888" s="5">
        <f t="shared" si="83"/>
        <v>29.285714285714285</v>
      </c>
      <c r="Q888" t="str">
        <f t="shared" si="81"/>
        <v>music</v>
      </c>
      <c r="R888" t="str">
        <f t="shared" si="82"/>
        <v>indie rock</v>
      </c>
      <c r="S888" s="9">
        <f t="shared" si="79"/>
        <v>42628.870520833334</v>
      </c>
      <c r="T888" s="9">
        <f t="shared" si="80"/>
        <v>42603.870520833334</v>
      </c>
      <c r="U888" t="str" cm="1">
        <f t="array" ref="U888">_xlfn.IFS(D888&lt;1000,"Less than 1000",AND(D888&gt;=1000,D888&lt;=4999),"1000 to 4999",AND(D888&gt;=5000,D888&lt;=9999),"5000 to 9999",AND(D888&gt;=10000,D888&lt;=14999),"10000 to 14999",AND(D888&gt;=15000,D888&lt;=19999),"15000 to 19999",AND(D888&gt;=20000,D888&lt;=24999),"20000 to 24999",AND(D888&gt;=25000,D888&lt;=29999),"25000 to 29999",AND(D888&gt;=30000,D888&lt;=34999),"30000 to 34999",AND(D888&gt;=35000,D888&lt;=39999),"35000 to 39999",AND(D888&gt;=40000,D888&lt;=44999),"40000 to 44999",AND(D888&gt;=45000,D888&lt;=49999),"45000 to 49999",D888&gt;=50000,"Greater than or equal to 50000")</f>
        <v>Less than 1000</v>
      </c>
      <c r="V888" t="str" cm="1">
        <f t="array" ref="V888">_xlfn.IFS(OR(F888="canceled",F888="failed"),"unsuccessful",F888="successful","successful",F888="live","live")</f>
        <v>unsuccessful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5">
        <f t="shared" si="83"/>
        <v>0</v>
      </c>
      <c r="Q889" t="str">
        <f t="shared" si="81"/>
        <v>music</v>
      </c>
      <c r="R889" t="str">
        <f t="shared" si="82"/>
        <v>indie rock</v>
      </c>
      <c r="S889" s="9">
        <f t="shared" si="79"/>
        <v>41056.958969907406</v>
      </c>
      <c r="T889" s="9">
        <f t="shared" si="80"/>
        <v>41026.958969907406</v>
      </c>
      <c r="U889" t="str" cm="1">
        <f t="array" ref="U889">_xlfn.IFS(D889&lt;1000,"Less than 1000",AND(D889&gt;=1000,D889&lt;=4999),"1000 to 4999",AND(D889&gt;=5000,D889&lt;=9999),"5000 to 9999",AND(D889&gt;=10000,D889&lt;=14999),"10000 to 14999",AND(D889&gt;=15000,D889&lt;=19999),"15000 to 19999",AND(D889&gt;=20000,D889&lt;=24999),"20000 to 24999",AND(D889&gt;=25000,D889&lt;=29999),"25000 to 29999",AND(D889&gt;=30000,D889&lt;=34999),"30000 to 34999",AND(D889&gt;=35000,D889&lt;=39999),"35000 to 39999",AND(D889&gt;=40000,D889&lt;=44999),"40000 to 44999",AND(D889&gt;=45000,D889&lt;=49999),"45000 to 49999",D889&gt;=50000,"Greater than or equal to 50000")</f>
        <v>1000 to 4999</v>
      </c>
      <c r="V889" t="str" cm="1">
        <f t="array" ref="V889">_xlfn.IFS(OR(F889="canceled",F889="failed"),"unsuccessful",F889="successful","successful",F889="live","live")</f>
        <v>unsuccessful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7.1999999999999993</v>
      </c>
      <c r="P890" s="5">
        <f t="shared" si="83"/>
        <v>18</v>
      </c>
      <c r="Q890" t="str">
        <f t="shared" si="81"/>
        <v>music</v>
      </c>
      <c r="R890" t="str">
        <f t="shared" si="82"/>
        <v>indie rock</v>
      </c>
      <c r="S890" s="9">
        <f t="shared" si="79"/>
        <v>40787.25</v>
      </c>
      <c r="T890" s="9">
        <f t="shared" si="80"/>
        <v>40751.753298611111</v>
      </c>
      <c r="U890" t="str" cm="1">
        <f t="array" ref="U890">_xlfn.IFS(D890&lt;1000,"Less than 1000",AND(D890&gt;=1000,D890&lt;=4999),"1000 to 4999",AND(D890&gt;=5000,D890&lt;=9999),"5000 to 9999",AND(D890&gt;=10000,D890&lt;=14999),"10000 to 14999",AND(D890&gt;=15000,D890&lt;=19999),"15000 to 19999",AND(D890&gt;=20000,D890&lt;=24999),"20000 to 24999",AND(D890&gt;=25000,D890&lt;=29999),"25000 to 29999",AND(D890&gt;=30000,D890&lt;=34999),"30000 to 34999",AND(D890&gt;=35000,D890&lt;=39999),"35000 to 39999",AND(D890&gt;=40000,D890&lt;=44999),"40000 to 44999",AND(D890&gt;=45000,D890&lt;=49999),"45000 to 49999",D890&gt;=50000,"Greater than or equal to 50000")</f>
        <v>1000 to 4999</v>
      </c>
      <c r="V890" t="str" cm="1">
        <f t="array" ref="V890">_xlfn.IFS(OR(F890="canceled",F890="failed"),"unsuccessful",F890="successful","successful",F890="live","live")</f>
        <v>unsuccessful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9.4412800000000008</v>
      </c>
      <c r="P891" s="5">
        <f t="shared" si="83"/>
        <v>73.760000000000005</v>
      </c>
      <c r="Q891" t="str">
        <f t="shared" si="81"/>
        <v>music</v>
      </c>
      <c r="R891" t="str">
        <f t="shared" si="82"/>
        <v>indie rock</v>
      </c>
      <c r="S891" s="9">
        <f t="shared" si="79"/>
        <v>41917.784062500003</v>
      </c>
      <c r="T891" s="9">
        <f t="shared" si="80"/>
        <v>41887.784062500003</v>
      </c>
      <c r="U891" t="str" cm="1">
        <f t="array" ref="U891">_xlfn.IFS(D891&lt;1000,"Less than 1000",AND(D891&gt;=1000,D891&lt;=4999),"1000 to 4999",AND(D891&gt;=5000,D891&lt;=9999),"5000 to 9999",AND(D891&gt;=10000,D891&lt;=14999),"10000 to 14999",AND(D891&gt;=15000,D891&lt;=19999),"15000 to 19999",AND(D891&gt;=20000,D891&lt;=24999),"20000 to 24999",AND(D891&gt;=25000,D891&lt;=29999),"25000 to 29999",AND(D891&gt;=30000,D891&lt;=34999),"30000 to 34999",AND(D891&gt;=35000,D891&lt;=39999),"35000 to 39999",AND(D891&gt;=40000,D891&lt;=44999),"40000 to 44999",AND(D891&gt;=45000,D891&lt;=49999),"45000 to 49999",D891&gt;=50000,"Greater than or equal to 50000")</f>
        <v>25000 to 29999</v>
      </c>
      <c r="V891" t="str" cm="1">
        <f t="array" ref="V891">_xlfn.IFS(OR(F891="canceled",F891="failed"),"unsuccessful",F891="successful","successful",F891="live","live")</f>
        <v>unsuccessful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4.1666666666666661</v>
      </c>
      <c r="P892" s="5">
        <f t="shared" si="83"/>
        <v>31.25</v>
      </c>
      <c r="Q892" t="str">
        <f t="shared" si="81"/>
        <v>music</v>
      </c>
      <c r="R892" t="str">
        <f t="shared" si="82"/>
        <v>indie rock</v>
      </c>
      <c r="S892" s="9">
        <f t="shared" si="79"/>
        <v>41599.740497685183</v>
      </c>
      <c r="T892" s="9">
        <f t="shared" si="80"/>
        <v>41569.698831018519</v>
      </c>
      <c r="U892" t="str" cm="1">
        <f t="array" ref="U892">_xlfn.IFS(D892&lt;1000,"Less than 1000",AND(D892&gt;=1000,D892&lt;=4999),"1000 to 4999",AND(D892&gt;=5000,D892&lt;=9999),"5000 to 9999",AND(D892&gt;=10000,D892&lt;=14999),"10000 to 14999",AND(D892&gt;=15000,D892&lt;=19999),"15000 to 19999",AND(D892&gt;=20000,D892&lt;=24999),"20000 to 24999",AND(D892&gt;=25000,D892&lt;=29999),"25000 to 29999",AND(D892&gt;=30000,D892&lt;=34999),"30000 to 34999",AND(D892&gt;=35000,D892&lt;=39999),"35000 to 39999",AND(D892&gt;=40000,D892&lt;=44999),"40000 to 44999",AND(D892&gt;=45000,D892&lt;=49999),"45000 to 49999",D892&gt;=50000,"Greater than or equal to 50000")</f>
        <v>1000 to 4999</v>
      </c>
      <c r="V892" t="str" cm="1">
        <f t="array" ref="V892">_xlfn.IFS(OR(F892="canceled",F892="failed"),"unsuccessful",F892="successful","successful",F892="live","live")</f>
        <v>unsuccessful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</v>
      </c>
      <c r="P893" s="5">
        <f t="shared" si="83"/>
        <v>28.888888888888889</v>
      </c>
      <c r="Q893" t="str">
        <f t="shared" si="81"/>
        <v>music</v>
      </c>
      <c r="R893" t="str">
        <f t="shared" si="82"/>
        <v>indie rock</v>
      </c>
      <c r="S893" s="9">
        <f t="shared" si="79"/>
        <v>41872.031597222223</v>
      </c>
      <c r="T893" s="9">
        <f t="shared" si="80"/>
        <v>41842.031597222223</v>
      </c>
      <c r="U893" t="str" cm="1">
        <f t="array" ref="U893">_xlfn.IFS(D893&lt;1000,"Less than 1000",AND(D893&gt;=1000,D893&lt;=4999),"1000 to 4999",AND(D893&gt;=5000,D893&lt;=9999),"5000 to 9999",AND(D893&gt;=10000,D893&lt;=14999),"10000 to 14999",AND(D893&gt;=15000,D893&lt;=19999),"15000 to 19999",AND(D893&gt;=20000,D893&lt;=24999),"20000 to 24999",AND(D893&gt;=25000,D893&lt;=29999),"25000 to 29999",AND(D893&gt;=30000,D893&lt;=34999),"30000 to 34999",AND(D893&gt;=35000,D893&lt;=39999),"35000 to 39999",AND(D893&gt;=40000,D893&lt;=44999),"40000 to 44999",AND(D893&gt;=45000,D893&lt;=49999),"45000 to 49999",D893&gt;=50000,"Greater than or equal to 50000")</f>
        <v>5000 to 9999</v>
      </c>
      <c r="V893" t="str" cm="1">
        <f t="array" ref="V893">_xlfn.IFS(OR(F893="canceled",F893="failed"),"unsuccessful",F893="successful","successful",F893="live","live")</f>
        <v>unsuccessful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40.75</v>
      </c>
      <c r="P894" s="5">
        <f t="shared" si="83"/>
        <v>143.8235294117647</v>
      </c>
      <c r="Q894" t="str">
        <f t="shared" si="81"/>
        <v>music</v>
      </c>
      <c r="R894" t="str">
        <f t="shared" si="82"/>
        <v>indie rock</v>
      </c>
      <c r="S894" s="9">
        <f t="shared" si="79"/>
        <v>40391.166666666664</v>
      </c>
      <c r="T894" s="9">
        <f t="shared" si="80"/>
        <v>40304.20003472222</v>
      </c>
      <c r="U894" t="str" cm="1">
        <f t="array" ref="U894">_xlfn.IFS(D894&lt;1000,"Less than 1000",AND(D894&gt;=1000,D894&lt;=4999),"1000 to 4999",AND(D894&gt;=5000,D894&lt;=9999),"5000 to 9999",AND(D894&gt;=10000,D894&lt;=14999),"10000 to 14999",AND(D894&gt;=15000,D894&lt;=19999),"15000 to 19999",AND(D894&gt;=20000,D894&lt;=24999),"20000 to 24999",AND(D894&gt;=25000,D894&lt;=29999),"25000 to 29999",AND(D894&gt;=30000,D894&lt;=34999),"30000 to 34999",AND(D894&gt;=35000,D894&lt;=39999),"35000 to 39999",AND(D894&gt;=40000,D894&lt;=44999),"40000 to 44999",AND(D894&gt;=45000,D894&lt;=49999),"45000 to 49999",D894&gt;=50000,"Greater than or equal to 50000")</f>
        <v>5000 to 9999</v>
      </c>
      <c r="V894" t="str" cm="1">
        <f t="array" ref="V894">_xlfn.IFS(OR(F894="canceled",F894="failed"),"unsuccessful",F894="successful","successful",F894="live","live")</f>
        <v>unsuccessful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10</v>
      </c>
      <c r="P895" s="5">
        <f t="shared" si="83"/>
        <v>40</v>
      </c>
      <c r="Q895" t="str">
        <f t="shared" si="81"/>
        <v>music</v>
      </c>
      <c r="R895" t="str">
        <f t="shared" si="82"/>
        <v>indie rock</v>
      </c>
      <c r="S895" s="9">
        <f t="shared" si="79"/>
        <v>42095.856053240743</v>
      </c>
      <c r="T895" s="9">
        <f t="shared" si="80"/>
        <v>42065.897719907407</v>
      </c>
      <c r="U895" t="str" cm="1">
        <f t="array" ref="U895">_xlfn.IFS(D895&lt;1000,"Less than 1000",AND(D895&gt;=1000,D895&lt;=4999),"1000 to 4999",AND(D895&gt;=5000,D895&lt;=9999),"5000 to 9999",AND(D895&gt;=10000,D895&lt;=14999),"10000 to 14999",AND(D895&gt;=15000,D895&lt;=19999),"15000 to 19999",AND(D895&gt;=20000,D895&lt;=24999),"20000 to 24999",AND(D895&gt;=25000,D895&lt;=29999),"25000 to 29999",AND(D895&gt;=30000,D895&lt;=34999),"30000 to 34999",AND(D895&gt;=35000,D895&lt;=39999),"35000 to 39999",AND(D895&gt;=40000,D895&lt;=44999),"40000 to 44999",AND(D895&gt;=45000,D895&lt;=49999),"45000 to 49999",D895&gt;=50000,"Greater than or equal to 50000")</f>
        <v>1000 to 4999</v>
      </c>
      <c r="V895" t="str" cm="1">
        <f t="array" ref="V895">_xlfn.IFS(OR(F895="canceled",F895="failed"),"unsuccessful",F895="successful","successful",F895="live","live")</f>
        <v>unsuccessful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39.17</v>
      </c>
      <c r="P896" s="5">
        <f t="shared" si="83"/>
        <v>147.81132075471697</v>
      </c>
      <c r="Q896" t="str">
        <f t="shared" si="81"/>
        <v>music</v>
      </c>
      <c r="R896" t="str">
        <f t="shared" si="82"/>
        <v>indie rock</v>
      </c>
      <c r="S896" s="9">
        <f t="shared" si="79"/>
        <v>42526.981597222228</v>
      </c>
      <c r="T896" s="9">
        <f t="shared" si="80"/>
        <v>42496.981597222228</v>
      </c>
      <c r="U896" t="str" cm="1">
        <f t="array" ref="U896">_xlfn.IFS(D896&lt;1000,"Less than 1000",AND(D896&gt;=1000,D896&lt;=4999),"1000 to 4999",AND(D896&gt;=5000,D896&lt;=9999),"5000 to 9999",AND(D896&gt;=10000,D896&lt;=14999),"10000 to 14999",AND(D896&gt;=15000,D896&lt;=19999),"15000 to 19999",AND(D896&gt;=20000,D896&lt;=24999),"20000 to 24999",AND(D896&gt;=25000,D896&lt;=29999),"25000 to 29999",AND(D896&gt;=30000,D896&lt;=34999),"30000 to 34999",AND(D896&gt;=35000,D896&lt;=39999),"35000 to 39999",AND(D896&gt;=40000,D896&lt;=44999),"40000 to 44999",AND(D896&gt;=45000,D896&lt;=49999),"45000 to 49999",D896&gt;=50000,"Greater than or equal to 50000")</f>
        <v>20000 to 24999</v>
      </c>
      <c r="V896" t="str" cm="1">
        <f t="array" ref="V896">_xlfn.IFS(OR(F896="canceled",F896="failed"),"unsuccessful",F896="successful","successful",F896="live","live")</f>
        <v>unsuccessful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</v>
      </c>
      <c r="P897" s="5">
        <f t="shared" si="83"/>
        <v>27.857142857142858</v>
      </c>
      <c r="Q897" t="str">
        <f t="shared" si="81"/>
        <v>music</v>
      </c>
      <c r="R897" t="str">
        <f t="shared" si="82"/>
        <v>indie rock</v>
      </c>
      <c r="S897" s="9">
        <f t="shared" si="79"/>
        <v>40476.127650462964</v>
      </c>
      <c r="T897" s="9">
        <f t="shared" si="80"/>
        <v>40431.127650462964</v>
      </c>
      <c r="U897" t="str" cm="1">
        <f t="array" ref="U897">_xlfn.IFS(D897&lt;1000,"Less than 1000",AND(D897&gt;=1000,D897&lt;=4999),"1000 to 4999",AND(D897&gt;=5000,D897&lt;=9999),"5000 to 9999",AND(D897&gt;=10000,D897&lt;=14999),"10000 to 14999",AND(D897&gt;=15000,D897&lt;=19999),"15000 to 19999",AND(D897&gt;=20000,D897&lt;=24999),"20000 to 24999",AND(D897&gt;=25000,D897&lt;=29999),"25000 to 29999",AND(D897&gt;=30000,D897&lt;=34999),"30000 to 34999",AND(D897&gt;=35000,D897&lt;=39999),"35000 to 39999",AND(D897&gt;=40000,D897&lt;=44999),"40000 to 44999",AND(D897&gt;=45000,D897&lt;=49999),"45000 to 49999",D897&gt;=50000,"Greater than or equal to 50000")</f>
        <v>5000 to 9999</v>
      </c>
      <c r="V897" t="str" cm="1">
        <f t="array" ref="V897">_xlfn.IFS(OR(F897="canceled",F897="failed"),"unsuccessful",F897="successful","successful",F897="live","live")</f>
        <v>unsuccessful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ref="O898:O961" si="84">(E898/D898)*100</f>
        <v>40</v>
      </c>
      <c r="P898" s="5">
        <f t="shared" si="83"/>
        <v>44.444444444444443</v>
      </c>
      <c r="Q898" t="str">
        <f t="shared" si="81"/>
        <v>music</v>
      </c>
      <c r="R898" t="str">
        <f t="shared" si="82"/>
        <v>indie rock</v>
      </c>
      <c r="S898" s="9">
        <f t="shared" ref="S898:S961" si="85">(((I898/60)/60)/24)+DATE(1970,1,1)</f>
        <v>42244.166666666672</v>
      </c>
      <c r="T898" s="9">
        <f t="shared" ref="T898:T961" si="86">(((J898/60)/60)/24)+DATE(1970,1,1)</f>
        <v>42218.872986111113</v>
      </c>
      <c r="U898" t="str" cm="1">
        <f t="array" ref="U898">_xlfn.IFS(D898&lt;1000,"Less than 1000",AND(D898&gt;=1000,D898&lt;=4999),"1000 to 4999",AND(D898&gt;=5000,D898&lt;=9999),"5000 to 9999",AND(D898&gt;=10000,D898&lt;=14999),"10000 to 14999",AND(D898&gt;=15000,D898&lt;=19999),"15000 to 19999",AND(D898&gt;=20000,D898&lt;=24999),"20000 to 24999",AND(D898&gt;=25000,D898&lt;=29999),"25000 to 29999",AND(D898&gt;=30000,D898&lt;=34999),"30000 to 34999",AND(D898&gt;=35000,D898&lt;=39999),"35000 to 39999",AND(D898&gt;=40000,D898&lt;=44999),"40000 to 44999",AND(D898&gt;=45000,D898&lt;=49999),"45000 to 49999",D898&gt;=50000,"Greater than or equal to 50000")</f>
        <v>5000 to 9999</v>
      </c>
      <c r="V898" t="str" cm="1">
        <f t="array" ref="V898">_xlfn.IFS(OR(F898="canceled",F898="failed"),"unsuccessful",F898="successful","successful",F898="live","live")</f>
        <v>unsuccessful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84"/>
        <v>0</v>
      </c>
      <c r="P899" s="5">
        <f t="shared" si="83"/>
        <v>0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9">
        <f t="shared" si="85"/>
        <v>41241.730416666665</v>
      </c>
      <c r="T899" s="9">
        <f t="shared" si="86"/>
        <v>41211.688750000001</v>
      </c>
      <c r="U899" t="str" cm="1">
        <f t="array" ref="U899">_xlfn.IFS(D899&lt;1000,"Less than 1000",AND(D899&gt;=1000,D899&lt;=4999),"1000 to 4999",AND(D899&gt;=5000,D899&lt;=9999),"5000 to 9999",AND(D899&gt;=10000,D899&lt;=14999),"10000 to 14999",AND(D899&gt;=15000,D899&lt;=19999),"15000 to 19999",AND(D899&gt;=20000,D899&lt;=24999),"20000 to 24999",AND(D899&gt;=25000,D899&lt;=29999),"25000 to 29999",AND(D899&gt;=30000,D899&lt;=34999),"30000 to 34999",AND(D899&gt;=35000,D899&lt;=39999),"35000 to 39999",AND(D899&gt;=40000,D899&lt;=44999),"40000 to 44999",AND(D899&gt;=45000,D899&lt;=49999),"45000 to 49999",D899&gt;=50000,"Greater than or equal to 50000")</f>
        <v>1000 to 4999</v>
      </c>
      <c r="V899" t="str" cm="1">
        <f t="array" ref="V899">_xlfn.IFS(OR(F899="canceled",F899="failed"),"unsuccessful",F899="successful","successful",F899="live","live")</f>
        <v>unsuccessful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2.8000000000000003</v>
      </c>
      <c r="P900" s="5">
        <f t="shared" ref="P900:P963" si="89">IFERROR(E900/L900,0)</f>
        <v>35</v>
      </c>
      <c r="Q900" t="str">
        <f t="shared" si="87"/>
        <v>music</v>
      </c>
      <c r="R900" t="str">
        <f t="shared" si="88"/>
        <v>indie rock</v>
      </c>
      <c r="S900" s="9">
        <f t="shared" si="85"/>
        <v>40923.758217592593</v>
      </c>
      <c r="T900" s="9">
        <f t="shared" si="86"/>
        <v>40878.758217592593</v>
      </c>
      <c r="U900" t="str" cm="1">
        <f t="array" ref="U900">_xlfn.IFS(D900&lt;1000,"Less than 1000",AND(D900&gt;=1000,D900&lt;=4999),"1000 to 4999",AND(D900&gt;=5000,D900&lt;=9999),"5000 to 9999",AND(D900&gt;=10000,D900&lt;=14999),"10000 to 14999",AND(D900&gt;=15000,D900&lt;=19999),"15000 to 19999",AND(D900&gt;=20000,D900&lt;=24999),"20000 to 24999",AND(D900&gt;=25000,D900&lt;=29999),"25000 to 29999",AND(D900&gt;=30000,D900&lt;=34999),"30000 to 34999",AND(D900&gt;=35000,D900&lt;=39999),"35000 to 39999",AND(D900&gt;=40000,D900&lt;=44999),"40000 to 44999",AND(D900&gt;=45000,D900&lt;=49999),"45000 to 49999",D900&gt;=50000,"Greater than or equal to 50000")</f>
        <v>1000 to 4999</v>
      </c>
      <c r="V900" t="str" cm="1">
        <f t="array" ref="V900">_xlfn.IFS(OR(F900="canceled",F900="failed"),"unsuccessful",F900="successful","successful",F900="live","live")</f>
        <v>unsuccessful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37.333333333333336</v>
      </c>
      <c r="P901" s="5">
        <f t="shared" si="89"/>
        <v>35</v>
      </c>
      <c r="Q901" t="str">
        <f t="shared" si="87"/>
        <v>music</v>
      </c>
      <c r="R901" t="str">
        <f t="shared" si="88"/>
        <v>indie rock</v>
      </c>
      <c r="S901" s="9">
        <f t="shared" si="85"/>
        <v>40691.099097222221</v>
      </c>
      <c r="T901" s="9">
        <f t="shared" si="86"/>
        <v>40646.099097222221</v>
      </c>
      <c r="U901" t="str" cm="1">
        <f t="array" ref="U901">_xlfn.IFS(D901&lt;1000,"Less than 1000",AND(D901&gt;=1000,D901&lt;=4999),"1000 to 4999",AND(D901&gt;=5000,D901&lt;=9999),"5000 to 9999",AND(D901&gt;=10000,D901&lt;=14999),"10000 to 14999",AND(D901&gt;=15000,D901&lt;=19999),"15000 to 19999",AND(D901&gt;=20000,D901&lt;=24999),"20000 to 24999",AND(D901&gt;=25000,D901&lt;=29999),"25000 to 29999",AND(D901&gt;=30000,D901&lt;=34999),"30000 to 34999",AND(D901&gt;=35000,D901&lt;=39999),"35000 to 39999",AND(D901&gt;=40000,D901&lt;=44999),"40000 to 44999",AND(D901&gt;=45000,D901&lt;=49999),"45000 to 49999",D901&gt;=50000,"Greater than or equal to 50000")</f>
        <v>Less than 1000</v>
      </c>
      <c r="V901" t="str" cm="1">
        <f t="array" ref="V901">_xlfn.IFS(OR(F901="canceled",F901="failed"),"unsuccessful",F901="successful","successful",F901="live","live")</f>
        <v>unsuccessful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0.42</v>
      </c>
      <c r="P902" s="5">
        <f t="shared" si="89"/>
        <v>10.5</v>
      </c>
      <c r="Q902" t="str">
        <f t="shared" si="87"/>
        <v>music</v>
      </c>
      <c r="R902" t="str">
        <f t="shared" si="88"/>
        <v>jazz</v>
      </c>
      <c r="S902" s="9">
        <f t="shared" si="85"/>
        <v>42459.807893518519</v>
      </c>
      <c r="T902" s="9">
        <f t="shared" si="86"/>
        <v>42429.84956018519</v>
      </c>
      <c r="U902" t="str" cm="1">
        <f t="array" ref="U902">_xlfn.IFS(D902&lt;1000,"Less than 1000",AND(D902&gt;=1000,D902&lt;=4999),"1000 to 4999",AND(D902&gt;=5000,D902&lt;=9999),"5000 to 9999",AND(D902&gt;=10000,D902&lt;=14999),"10000 to 14999",AND(D902&gt;=15000,D902&lt;=19999),"15000 to 19999",AND(D902&gt;=20000,D902&lt;=24999),"20000 to 24999",AND(D902&gt;=25000,D902&lt;=29999),"25000 to 29999",AND(D902&gt;=30000,D902&lt;=34999),"30000 to 34999",AND(D902&gt;=35000,D902&lt;=39999),"35000 to 39999",AND(D902&gt;=40000,D902&lt;=44999),"40000 to 44999",AND(D902&gt;=45000,D902&lt;=49999),"45000 to 49999",D902&gt;=50000,"Greater than or equal to 50000")</f>
        <v>5000 to 9999</v>
      </c>
      <c r="V902" t="str" cm="1">
        <f t="array" ref="V902">_xlfn.IFS(OR(F902="canceled",F902="failed"),"unsuccessful",F902="successful","successful",F902="live","live")</f>
        <v>unsuccessful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5">
        <f t="shared" si="89"/>
        <v>0</v>
      </c>
      <c r="Q903" t="str">
        <f t="shared" si="87"/>
        <v>music</v>
      </c>
      <c r="R903" t="str">
        <f t="shared" si="88"/>
        <v>jazz</v>
      </c>
      <c r="S903" s="9">
        <f t="shared" si="85"/>
        <v>40337.799305555556</v>
      </c>
      <c r="T903" s="9">
        <f t="shared" si="86"/>
        <v>40291.81150462963</v>
      </c>
      <c r="U903" t="str" cm="1">
        <f t="array" ref="U903">_xlfn.IFS(D903&lt;1000,"Less than 1000",AND(D903&gt;=1000,D903&lt;=4999),"1000 to 4999",AND(D903&gt;=5000,D903&lt;=9999),"5000 to 9999",AND(D903&gt;=10000,D903&lt;=14999),"10000 to 14999",AND(D903&gt;=15000,D903&lt;=19999),"15000 to 19999",AND(D903&gt;=20000,D903&lt;=24999),"20000 to 24999",AND(D903&gt;=25000,D903&lt;=29999),"25000 to 29999",AND(D903&gt;=30000,D903&lt;=34999),"30000 to 34999",AND(D903&gt;=35000,D903&lt;=39999),"35000 to 39999",AND(D903&gt;=40000,D903&lt;=44999),"40000 to 44999",AND(D903&gt;=45000,D903&lt;=49999),"45000 to 49999",D903&gt;=50000,"Greater than or equal to 50000")</f>
        <v>5000 to 9999</v>
      </c>
      <c r="V903" t="str" cm="1">
        <f t="array" ref="V903">_xlfn.IFS(OR(F903="canceled",F903="failed"),"unsuccessful",F903="successful","successful",F903="live","live")</f>
        <v>unsuccessful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0.3</v>
      </c>
      <c r="P904" s="5">
        <f t="shared" si="89"/>
        <v>30</v>
      </c>
      <c r="Q904" t="str">
        <f t="shared" si="87"/>
        <v>music</v>
      </c>
      <c r="R904" t="str">
        <f t="shared" si="88"/>
        <v>jazz</v>
      </c>
      <c r="S904" s="9">
        <f t="shared" si="85"/>
        <v>41881.645833333336</v>
      </c>
      <c r="T904" s="9">
        <f t="shared" si="86"/>
        <v>41829.965532407405</v>
      </c>
      <c r="U904" t="str" cm="1">
        <f t="array" ref="U904">_xlfn.IFS(D904&lt;1000,"Less than 1000",AND(D904&gt;=1000,D904&lt;=4999),"1000 to 4999",AND(D904&gt;=5000,D904&lt;=9999),"5000 to 9999",AND(D904&gt;=10000,D904&lt;=14999),"10000 to 14999",AND(D904&gt;=15000,D904&lt;=19999),"15000 to 19999",AND(D904&gt;=20000,D904&lt;=24999),"20000 to 24999",AND(D904&gt;=25000,D904&lt;=29999),"25000 to 29999",AND(D904&gt;=30000,D904&lt;=34999),"30000 to 34999",AND(D904&gt;=35000,D904&lt;=39999),"35000 to 39999",AND(D904&gt;=40000,D904&lt;=44999),"40000 to 44999",AND(D904&gt;=45000,D904&lt;=49999),"45000 to 49999",D904&gt;=50000,"Greater than or equal to 50000")</f>
        <v>30000 to 34999</v>
      </c>
      <c r="V904" t="str" cm="1">
        <f t="array" ref="V904">_xlfn.IFS(OR(F904="canceled",F904="failed"),"unsuccessful",F904="successful","successful",F904="live","live")</f>
        <v>unsuccessful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</v>
      </c>
      <c r="P905" s="5">
        <f t="shared" si="89"/>
        <v>40</v>
      </c>
      <c r="Q905" t="str">
        <f t="shared" si="87"/>
        <v>music</v>
      </c>
      <c r="R905" t="str">
        <f t="shared" si="88"/>
        <v>jazz</v>
      </c>
      <c r="S905" s="9">
        <f t="shared" si="85"/>
        <v>41175.100694444445</v>
      </c>
      <c r="T905" s="9">
        <f t="shared" si="86"/>
        <v>41149.796064814815</v>
      </c>
      <c r="U905" t="str" cm="1">
        <f t="array" ref="U905">_xlfn.IFS(D905&lt;1000,"Less than 1000",AND(D905&gt;=1000,D905&lt;=4999),"1000 to 4999",AND(D905&gt;=5000,D905&lt;=9999),"5000 to 9999",AND(D905&gt;=10000,D905&lt;=14999),"10000 to 14999",AND(D905&gt;=15000,D905&lt;=19999),"15000 to 19999",AND(D905&gt;=20000,D905&lt;=24999),"20000 to 24999",AND(D905&gt;=25000,D905&lt;=29999),"25000 to 29999",AND(D905&gt;=30000,D905&lt;=34999),"30000 to 34999",AND(D905&gt;=35000,D905&lt;=39999),"35000 to 39999",AND(D905&gt;=40000,D905&lt;=44999),"40000 to 44999",AND(D905&gt;=45000,D905&lt;=49999),"45000 to 49999",D905&gt;=50000,"Greater than or equal to 50000")</f>
        <v>5000 to 9999</v>
      </c>
      <c r="V905" t="str" cm="1">
        <f t="array" ref="V905">_xlfn.IFS(OR(F905="canceled",F905="failed"),"unsuccessful",F905="successful","successful",F905="live","live")</f>
        <v>unsuccessful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0.30199999999999999</v>
      </c>
      <c r="P906" s="5">
        <f t="shared" si="89"/>
        <v>50.333333333333336</v>
      </c>
      <c r="Q906" t="str">
        <f t="shared" si="87"/>
        <v>music</v>
      </c>
      <c r="R906" t="str">
        <f t="shared" si="88"/>
        <v>jazz</v>
      </c>
      <c r="S906" s="9">
        <f t="shared" si="85"/>
        <v>42372.080289351856</v>
      </c>
      <c r="T906" s="9">
        <f t="shared" si="86"/>
        <v>42342.080289351856</v>
      </c>
      <c r="U906" t="str" cm="1">
        <f t="array" ref="U906">_xlfn.IFS(D906&lt;1000,"Less than 1000",AND(D906&gt;=1000,D906&lt;=4999),"1000 to 4999",AND(D906&gt;=5000,D906&lt;=9999),"5000 to 9999",AND(D906&gt;=10000,D906&lt;=14999),"10000 to 14999",AND(D906&gt;=15000,D906&lt;=19999),"15000 to 19999",AND(D906&gt;=20000,D906&lt;=24999),"20000 to 24999",AND(D906&gt;=25000,D906&lt;=29999),"25000 to 29999",AND(D906&gt;=30000,D906&lt;=34999),"30000 to 34999",AND(D906&gt;=35000,D906&lt;=39999),"35000 to 39999",AND(D906&gt;=40000,D906&lt;=44999),"40000 to 44999",AND(D906&gt;=45000,D906&lt;=49999),"45000 to 49999",D906&gt;=50000,"Greater than or equal to 50000")</f>
        <v>Greater than or equal to 50000</v>
      </c>
      <c r="V906" t="str" cm="1">
        <f t="array" ref="V906">_xlfn.IFS(OR(F906="canceled",F906="failed"),"unsuccessful",F906="successful","successful",F906="live","live")</f>
        <v>unsuccessful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</v>
      </c>
      <c r="P907" s="5">
        <f t="shared" si="89"/>
        <v>32.666666666666664</v>
      </c>
      <c r="Q907" t="str">
        <f t="shared" si="87"/>
        <v>music</v>
      </c>
      <c r="R907" t="str">
        <f t="shared" si="88"/>
        <v>jazz</v>
      </c>
      <c r="S907" s="9">
        <f t="shared" si="85"/>
        <v>40567.239884259259</v>
      </c>
      <c r="T907" s="9">
        <f t="shared" si="86"/>
        <v>40507.239884259259</v>
      </c>
      <c r="U907" t="str" cm="1">
        <f t="array" ref="U907">_xlfn.IFS(D907&lt;1000,"Less than 1000",AND(D907&gt;=1000,D907&lt;=4999),"1000 to 4999",AND(D907&gt;=5000,D907&lt;=9999),"5000 to 9999",AND(D907&gt;=10000,D907&lt;=14999),"10000 to 14999",AND(D907&gt;=15000,D907&lt;=19999),"15000 to 19999",AND(D907&gt;=20000,D907&lt;=24999),"20000 to 24999",AND(D907&gt;=25000,D907&lt;=29999),"25000 to 29999",AND(D907&gt;=30000,D907&lt;=34999),"30000 to 34999",AND(D907&gt;=35000,D907&lt;=39999),"35000 to 39999",AND(D907&gt;=40000,D907&lt;=44999),"40000 to 44999",AND(D907&gt;=45000,D907&lt;=49999),"45000 to 49999",D907&gt;=50000,"Greater than or equal to 50000")</f>
        <v>5000 to 9999</v>
      </c>
      <c r="V907" t="str" cm="1">
        <f t="array" ref="V907">_xlfn.IFS(OR(F907="canceled",F907="failed"),"unsuccessful",F907="successful","successful",F907="live","live")</f>
        <v>unsuccessful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5">
        <f t="shared" si="89"/>
        <v>0</v>
      </c>
      <c r="Q908" t="str">
        <f t="shared" si="87"/>
        <v>music</v>
      </c>
      <c r="R908" t="str">
        <f t="shared" si="88"/>
        <v>jazz</v>
      </c>
      <c r="S908" s="9">
        <f t="shared" si="85"/>
        <v>41711.148032407407</v>
      </c>
      <c r="T908" s="9">
        <f t="shared" si="86"/>
        <v>41681.189699074072</v>
      </c>
      <c r="U908" t="str" cm="1">
        <f t="array" ref="U908">_xlfn.IFS(D908&lt;1000,"Less than 1000",AND(D908&gt;=1000,D908&lt;=4999),"1000 to 4999",AND(D908&gt;=5000,D908&lt;=9999),"5000 to 9999",AND(D908&gt;=10000,D908&lt;=14999),"10000 to 14999",AND(D908&gt;=15000,D908&lt;=19999),"15000 to 19999",AND(D908&gt;=20000,D908&lt;=24999),"20000 to 24999",AND(D908&gt;=25000,D908&lt;=29999),"25000 to 29999",AND(D908&gt;=30000,D908&lt;=34999),"30000 to 34999",AND(D908&gt;=35000,D908&lt;=39999),"35000 to 39999",AND(D908&gt;=40000,D908&lt;=44999),"40000 to 44999",AND(D908&gt;=45000,D908&lt;=49999),"45000 to 49999",D908&gt;=50000,"Greater than or equal to 50000")</f>
        <v>15000 to 19999</v>
      </c>
      <c r="V908" t="str" cm="1">
        <f t="array" ref="V908">_xlfn.IFS(OR(F908="canceled",F908="failed"),"unsuccessful",F908="successful","successful",F908="live","live")</f>
        <v>unsuccessful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5">
        <f t="shared" si="89"/>
        <v>0</v>
      </c>
      <c r="Q909" t="str">
        <f t="shared" si="87"/>
        <v>music</v>
      </c>
      <c r="R909" t="str">
        <f t="shared" si="88"/>
        <v>jazz</v>
      </c>
      <c r="S909" s="9">
        <f t="shared" si="85"/>
        <v>40797.192395833335</v>
      </c>
      <c r="T909" s="9">
        <f t="shared" si="86"/>
        <v>40767.192395833335</v>
      </c>
      <c r="U909" t="str" cm="1">
        <f t="array" ref="U909">_xlfn.IFS(D909&lt;1000,"Less than 1000",AND(D909&gt;=1000,D909&lt;=4999),"1000 to 4999",AND(D909&gt;=5000,D909&lt;=9999),"5000 to 9999",AND(D909&gt;=10000,D909&lt;=14999),"10000 to 14999",AND(D909&gt;=15000,D909&lt;=19999),"15000 to 19999",AND(D909&gt;=20000,D909&lt;=24999),"20000 to 24999",AND(D909&gt;=25000,D909&lt;=29999),"25000 to 29999",AND(D909&gt;=30000,D909&lt;=34999),"30000 to 34999",AND(D909&gt;=35000,D909&lt;=39999),"35000 to 39999",AND(D909&gt;=40000,D909&lt;=44999),"40000 to 44999",AND(D909&gt;=45000,D909&lt;=49999),"45000 to 49999",D909&gt;=50000,"Greater than or equal to 50000")</f>
        <v>1000 to 4999</v>
      </c>
      <c r="V909" t="str" cm="1">
        <f t="array" ref="V909">_xlfn.IFS(OR(F909="canceled",F909="failed"),"unsuccessful",F909="successful","successful",F909="live","live")</f>
        <v>unsuccessful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5">
        <f t="shared" si="89"/>
        <v>0</v>
      </c>
      <c r="Q910" t="str">
        <f t="shared" si="87"/>
        <v>music</v>
      </c>
      <c r="R910" t="str">
        <f t="shared" si="88"/>
        <v>jazz</v>
      </c>
      <c r="S910" s="9">
        <f t="shared" si="85"/>
        <v>40386.207638888889</v>
      </c>
      <c r="T910" s="9">
        <f t="shared" si="86"/>
        <v>40340.801562499997</v>
      </c>
      <c r="U910" t="str" cm="1">
        <f t="array" ref="U910">_xlfn.IFS(D910&lt;1000,"Less than 1000",AND(D910&gt;=1000,D910&lt;=4999),"1000 to 4999",AND(D910&gt;=5000,D910&lt;=9999),"5000 to 9999",AND(D910&gt;=10000,D910&lt;=14999),"10000 to 14999",AND(D910&gt;=15000,D910&lt;=19999),"15000 to 19999",AND(D910&gt;=20000,D910&lt;=24999),"20000 to 24999",AND(D910&gt;=25000,D910&lt;=29999),"25000 to 29999",AND(D910&gt;=30000,D910&lt;=34999),"30000 to 34999",AND(D910&gt;=35000,D910&lt;=39999),"35000 to 39999",AND(D910&gt;=40000,D910&lt;=44999),"40000 to 44999",AND(D910&gt;=45000,D910&lt;=49999),"45000 to 49999",D910&gt;=50000,"Greater than or equal to 50000")</f>
        <v>1000 to 4999</v>
      </c>
      <c r="V910" t="str" cm="1">
        <f t="array" ref="V910">_xlfn.IFS(OR(F910="canceled",F910="failed"),"unsuccessful",F910="successful","successful",F910="live","live")</f>
        <v>unsuccessful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</v>
      </c>
      <c r="P911" s="5">
        <f t="shared" si="89"/>
        <v>65</v>
      </c>
      <c r="Q911" t="str">
        <f t="shared" si="87"/>
        <v>music</v>
      </c>
      <c r="R911" t="str">
        <f t="shared" si="88"/>
        <v>jazz</v>
      </c>
      <c r="S911" s="9">
        <f t="shared" si="85"/>
        <v>41113.166666666664</v>
      </c>
      <c r="T911" s="9">
        <f t="shared" si="86"/>
        <v>41081.69027777778</v>
      </c>
      <c r="U911" t="str" cm="1">
        <f t="array" ref="U911">_xlfn.IFS(D911&lt;1000,"Less than 1000",AND(D911&gt;=1000,D911&lt;=4999),"1000 to 4999",AND(D911&gt;=5000,D911&lt;=9999),"5000 to 9999",AND(D911&gt;=10000,D911&lt;=14999),"10000 to 14999",AND(D911&gt;=15000,D911&lt;=19999),"15000 to 19999",AND(D911&gt;=20000,D911&lt;=24999),"20000 to 24999",AND(D911&gt;=25000,D911&lt;=29999),"25000 to 29999",AND(D911&gt;=30000,D911&lt;=34999),"30000 to 34999",AND(D911&gt;=35000,D911&lt;=39999),"35000 to 39999",AND(D911&gt;=40000,D911&lt;=44999),"40000 to 44999",AND(D911&gt;=45000,D911&lt;=49999),"45000 to 49999",D911&gt;=50000,"Greater than or equal to 50000")</f>
        <v>15000 to 19999</v>
      </c>
      <c r="V911" t="str" cm="1">
        <f t="array" ref="V911">_xlfn.IFS(OR(F911="canceled",F911="failed"),"unsuccessful",F911="successful","successful",F911="live","live")</f>
        <v>unsuccessful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22.363636363636363</v>
      </c>
      <c r="P912" s="5">
        <f t="shared" si="89"/>
        <v>24.6</v>
      </c>
      <c r="Q912" t="str">
        <f t="shared" si="87"/>
        <v>music</v>
      </c>
      <c r="R912" t="str">
        <f t="shared" si="88"/>
        <v>jazz</v>
      </c>
      <c r="S912" s="9">
        <f t="shared" si="85"/>
        <v>42797.545358796298</v>
      </c>
      <c r="T912" s="9">
        <f t="shared" si="86"/>
        <v>42737.545358796298</v>
      </c>
      <c r="U912" t="str" cm="1">
        <f t="array" ref="U912">_xlfn.IFS(D912&lt;1000,"Less than 1000",AND(D912&gt;=1000,D912&lt;=4999),"1000 to 4999",AND(D912&gt;=5000,D912&lt;=9999),"5000 to 9999",AND(D912&gt;=10000,D912&lt;=14999),"10000 to 14999",AND(D912&gt;=15000,D912&lt;=19999),"15000 to 19999",AND(D912&gt;=20000,D912&lt;=24999),"20000 to 24999",AND(D912&gt;=25000,D912&lt;=29999),"25000 to 29999",AND(D912&gt;=30000,D912&lt;=34999),"30000 to 34999",AND(D912&gt;=35000,D912&lt;=39999),"35000 to 39999",AND(D912&gt;=40000,D912&lt;=44999),"40000 to 44999",AND(D912&gt;=45000,D912&lt;=49999),"45000 to 49999",D912&gt;=50000,"Greater than or equal to 50000")</f>
        <v>Less than 1000</v>
      </c>
      <c r="V912" t="str" cm="1">
        <f t="array" ref="V912">_xlfn.IFS(OR(F912="canceled",F912="failed"),"unsuccessful",F912="successful","successful",F912="live","live")</f>
        <v>unsuccessful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5">
        <f t="shared" si="89"/>
        <v>0</v>
      </c>
      <c r="Q913" t="str">
        <f t="shared" si="87"/>
        <v>music</v>
      </c>
      <c r="R913" t="str">
        <f t="shared" si="88"/>
        <v>jazz</v>
      </c>
      <c r="S913" s="9">
        <f t="shared" si="85"/>
        <v>41663.005150462966</v>
      </c>
      <c r="T913" s="9">
        <f t="shared" si="86"/>
        <v>41642.005150462966</v>
      </c>
      <c r="U913" t="str" cm="1">
        <f t="array" ref="U913">_xlfn.IFS(D913&lt;1000,"Less than 1000",AND(D913&gt;=1000,D913&lt;=4999),"1000 to 4999",AND(D913&gt;=5000,D913&lt;=9999),"5000 to 9999",AND(D913&gt;=10000,D913&lt;=14999),"10000 to 14999",AND(D913&gt;=15000,D913&lt;=19999),"15000 to 19999",AND(D913&gt;=20000,D913&lt;=24999),"20000 to 24999",AND(D913&gt;=25000,D913&lt;=29999),"25000 to 29999",AND(D913&gt;=30000,D913&lt;=34999),"30000 to 34999",AND(D913&gt;=35000,D913&lt;=39999),"35000 to 39999",AND(D913&gt;=40000,D913&lt;=44999),"40000 to 44999",AND(D913&gt;=45000,D913&lt;=49999),"45000 to 49999",D913&gt;=50000,"Greater than or equal to 50000")</f>
        <v>Greater than or equal to 50000</v>
      </c>
      <c r="V913" t="str" cm="1">
        <f t="array" ref="V913">_xlfn.IFS(OR(F913="canceled",F913="failed"),"unsuccessful",F913="successful","successful",F913="live","live")</f>
        <v>unsuccessful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0.85714285714285721</v>
      </c>
      <c r="P914" s="5">
        <f t="shared" si="89"/>
        <v>15</v>
      </c>
      <c r="Q914" t="str">
        <f t="shared" si="87"/>
        <v>music</v>
      </c>
      <c r="R914" t="str">
        <f t="shared" si="88"/>
        <v>jazz</v>
      </c>
      <c r="S914" s="9">
        <f t="shared" si="85"/>
        <v>41254.151006944441</v>
      </c>
      <c r="T914" s="9">
        <f t="shared" si="86"/>
        <v>41194.109340277777</v>
      </c>
      <c r="U914" t="str" cm="1">
        <f t="array" ref="U914">_xlfn.IFS(D914&lt;1000,"Less than 1000",AND(D914&gt;=1000,D914&lt;=4999),"1000 to 4999",AND(D914&gt;=5000,D914&lt;=9999),"5000 to 9999",AND(D914&gt;=10000,D914&lt;=14999),"10000 to 14999",AND(D914&gt;=15000,D914&lt;=19999),"15000 to 19999",AND(D914&gt;=20000,D914&lt;=24999),"20000 to 24999",AND(D914&gt;=25000,D914&lt;=29999),"25000 to 29999",AND(D914&gt;=30000,D914&lt;=34999),"30000 to 34999",AND(D914&gt;=35000,D914&lt;=39999),"35000 to 39999",AND(D914&gt;=40000,D914&lt;=44999),"40000 to 44999",AND(D914&gt;=45000,D914&lt;=49999),"45000 to 49999",D914&gt;=50000,"Greater than or equal to 50000")</f>
        <v>1000 to 4999</v>
      </c>
      <c r="V914" t="str" cm="1">
        <f t="array" ref="V914">_xlfn.IFS(OR(F914="canceled",F914="failed"),"unsuccessful",F914="successful","successful",F914="live","live")</f>
        <v>unsuccessful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6.6066666666666665</v>
      </c>
      <c r="P915" s="5">
        <f t="shared" si="89"/>
        <v>82.583333333333329</v>
      </c>
      <c r="Q915" t="str">
        <f t="shared" si="87"/>
        <v>music</v>
      </c>
      <c r="R915" t="str">
        <f t="shared" si="88"/>
        <v>jazz</v>
      </c>
      <c r="S915" s="9">
        <f t="shared" si="85"/>
        <v>41034.139108796298</v>
      </c>
      <c r="T915" s="9">
        <f t="shared" si="86"/>
        <v>41004.139108796298</v>
      </c>
      <c r="U915" t="str" cm="1">
        <f t="array" ref="U915">_xlfn.IFS(D915&lt;1000,"Less than 1000",AND(D915&gt;=1000,D915&lt;=4999),"1000 to 4999",AND(D915&gt;=5000,D915&lt;=9999),"5000 to 9999",AND(D915&gt;=10000,D915&lt;=14999),"10000 to 14999",AND(D915&gt;=15000,D915&lt;=19999),"15000 to 19999",AND(D915&gt;=20000,D915&lt;=24999),"20000 to 24999",AND(D915&gt;=25000,D915&lt;=29999),"25000 to 29999",AND(D915&gt;=30000,D915&lt;=34999),"30000 to 34999",AND(D915&gt;=35000,D915&lt;=39999),"35000 to 39999",AND(D915&gt;=40000,D915&lt;=44999),"40000 to 44999",AND(D915&gt;=45000,D915&lt;=49999),"45000 to 49999",D915&gt;=50000,"Greater than or equal to 50000")</f>
        <v>30000 to 34999</v>
      </c>
      <c r="V915" t="str" cm="1">
        <f t="array" ref="V915">_xlfn.IFS(OR(F915="canceled",F915="failed"),"unsuccessful",F915="successful","successful",F915="live","live")</f>
        <v>unsuccessful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5">
        <f t="shared" si="89"/>
        <v>0</v>
      </c>
      <c r="Q916" t="str">
        <f t="shared" si="87"/>
        <v>music</v>
      </c>
      <c r="R916" t="str">
        <f t="shared" si="88"/>
        <v>jazz</v>
      </c>
      <c r="S916" s="9">
        <f t="shared" si="85"/>
        <v>41146.763275462967</v>
      </c>
      <c r="T916" s="9">
        <f t="shared" si="86"/>
        <v>41116.763275462967</v>
      </c>
      <c r="U916" t="str" cm="1">
        <f t="array" ref="U916">_xlfn.IFS(D916&lt;1000,"Less than 1000",AND(D916&gt;=1000,D916&lt;=4999),"1000 to 4999",AND(D916&gt;=5000,D916&lt;=9999),"5000 to 9999",AND(D916&gt;=10000,D916&lt;=14999),"10000 to 14999",AND(D916&gt;=15000,D916&lt;=19999),"15000 to 19999",AND(D916&gt;=20000,D916&lt;=24999),"20000 to 24999",AND(D916&gt;=25000,D916&lt;=29999),"25000 to 29999",AND(D916&gt;=30000,D916&lt;=34999),"30000 to 34999",AND(D916&gt;=35000,D916&lt;=39999),"35000 to 39999",AND(D916&gt;=40000,D916&lt;=44999),"40000 to 44999",AND(D916&gt;=45000,D916&lt;=49999),"45000 to 49999",D916&gt;=50000,"Greater than or equal to 50000")</f>
        <v>1000 to 4999</v>
      </c>
      <c r="V916" t="str" cm="1">
        <f t="array" ref="V916">_xlfn.IFS(OR(F916="canceled",F916="failed"),"unsuccessful",F916="successful","successful",F916="live","live")</f>
        <v>unsuccessful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5.7692307692307692</v>
      </c>
      <c r="P917" s="5">
        <f t="shared" si="89"/>
        <v>41.666666666666664</v>
      </c>
      <c r="Q917" t="str">
        <f t="shared" si="87"/>
        <v>music</v>
      </c>
      <c r="R917" t="str">
        <f t="shared" si="88"/>
        <v>jazz</v>
      </c>
      <c r="S917" s="9">
        <f t="shared" si="85"/>
        <v>40969.207638888889</v>
      </c>
      <c r="T917" s="9">
        <f t="shared" si="86"/>
        <v>40937.679560185185</v>
      </c>
      <c r="U917" t="str" cm="1">
        <f t="array" ref="U917">_xlfn.IFS(D917&lt;1000,"Less than 1000",AND(D917&gt;=1000,D917&lt;=4999),"1000 to 4999",AND(D917&gt;=5000,D917&lt;=9999),"5000 to 9999",AND(D917&gt;=10000,D917&lt;=14999),"10000 to 14999",AND(D917&gt;=15000,D917&lt;=19999),"15000 to 19999",AND(D917&gt;=20000,D917&lt;=24999),"20000 to 24999",AND(D917&gt;=25000,D917&lt;=29999),"25000 to 29999",AND(D917&gt;=30000,D917&lt;=34999),"30000 to 34999",AND(D917&gt;=35000,D917&lt;=39999),"35000 to 39999",AND(D917&gt;=40000,D917&lt;=44999),"40000 to 44999",AND(D917&gt;=45000,D917&lt;=49999),"45000 to 49999",D917&gt;=50000,"Greater than or equal to 50000")</f>
        <v>5000 to 9999</v>
      </c>
      <c r="V917" t="str" cm="1">
        <f t="array" ref="V917">_xlfn.IFS(OR(F917="canceled",F917="failed"),"unsuccessful",F917="successful","successful",F917="live","live")</f>
        <v>unsuccessful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5">
        <f t="shared" si="89"/>
        <v>0</v>
      </c>
      <c r="Q918" t="str">
        <f t="shared" si="87"/>
        <v>music</v>
      </c>
      <c r="R918" t="str">
        <f t="shared" si="88"/>
        <v>jazz</v>
      </c>
      <c r="S918" s="9">
        <f t="shared" si="85"/>
        <v>40473.208333333336</v>
      </c>
      <c r="T918" s="9">
        <f t="shared" si="86"/>
        <v>40434.853402777779</v>
      </c>
      <c r="U918" t="str" cm="1">
        <f t="array" ref="U918">_xlfn.IFS(D918&lt;1000,"Less than 1000",AND(D918&gt;=1000,D918&lt;=4999),"1000 to 4999",AND(D918&gt;=5000,D918&lt;=9999),"5000 to 9999",AND(D918&gt;=10000,D918&lt;=14999),"10000 to 14999",AND(D918&gt;=15000,D918&lt;=19999),"15000 to 19999",AND(D918&gt;=20000,D918&lt;=24999),"20000 to 24999",AND(D918&gt;=25000,D918&lt;=29999),"25000 to 29999",AND(D918&gt;=30000,D918&lt;=34999),"30000 to 34999",AND(D918&gt;=35000,D918&lt;=39999),"35000 to 39999",AND(D918&gt;=40000,D918&lt;=44999),"40000 to 44999",AND(D918&gt;=45000,D918&lt;=49999),"45000 to 49999",D918&gt;=50000,"Greater than or equal to 50000")</f>
        <v>1000 to 4999</v>
      </c>
      <c r="V918" t="str" cm="1">
        <f t="array" ref="V918">_xlfn.IFS(OR(F918="canceled",F918="failed"),"unsuccessful",F918="successful","successful",F918="live","live")</f>
        <v>unsuccessful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0.6</v>
      </c>
      <c r="P919" s="5">
        <f t="shared" si="89"/>
        <v>30</v>
      </c>
      <c r="Q919" t="str">
        <f t="shared" si="87"/>
        <v>music</v>
      </c>
      <c r="R919" t="str">
        <f t="shared" si="88"/>
        <v>jazz</v>
      </c>
      <c r="S919" s="9">
        <f t="shared" si="85"/>
        <v>41834.104166666664</v>
      </c>
      <c r="T919" s="9">
        <f t="shared" si="86"/>
        <v>41802.94363425926</v>
      </c>
      <c r="U919" t="str" cm="1">
        <f t="array" ref="U919">_xlfn.IFS(D919&lt;1000,"Less than 1000",AND(D919&gt;=1000,D919&lt;=4999),"1000 to 4999",AND(D919&gt;=5000,D919&lt;=9999),"5000 to 9999",AND(D919&gt;=10000,D919&lt;=14999),"10000 to 14999",AND(D919&gt;=15000,D919&lt;=19999),"15000 to 19999",AND(D919&gt;=20000,D919&lt;=24999),"20000 to 24999",AND(D919&gt;=25000,D919&lt;=29999),"25000 to 29999",AND(D919&gt;=30000,D919&lt;=34999),"30000 to 34999",AND(D919&gt;=35000,D919&lt;=39999),"35000 to 39999",AND(D919&gt;=40000,D919&lt;=44999),"40000 to 44999",AND(D919&gt;=45000,D919&lt;=49999),"45000 to 49999",D919&gt;=50000,"Greater than or equal to 50000")</f>
        <v>5000 to 9999</v>
      </c>
      <c r="V919" t="str" cm="1">
        <f t="array" ref="V919">_xlfn.IFS(OR(F919="canceled",F919="failed"),"unsuccessful",F919="successful","successful",F919="live","live")</f>
        <v>unsuccessful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</v>
      </c>
      <c r="P920" s="5">
        <f t="shared" si="89"/>
        <v>19.600000000000001</v>
      </c>
      <c r="Q920" t="str">
        <f t="shared" si="87"/>
        <v>music</v>
      </c>
      <c r="R920" t="str">
        <f t="shared" si="88"/>
        <v>jazz</v>
      </c>
      <c r="S920" s="9">
        <f t="shared" si="85"/>
        <v>41974.957881944443</v>
      </c>
      <c r="T920" s="9">
        <f t="shared" si="86"/>
        <v>41944.916215277779</v>
      </c>
      <c r="U920" t="str" cm="1">
        <f t="array" ref="U920">_xlfn.IFS(D920&lt;1000,"Less than 1000",AND(D920&gt;=1000,D920&lt;=4999),"1000 to 4999",AND(D920&gt;=5000,D920&lt;=9999),"5000 to 9999",AND(D920&gt;=10000,D920&lt;=14999),"10000 to 14999",AND(D920&gt;=15000,D920&lt;=19999),"15000 to 19999",AND(D920&gt;=20000,D920&lt;=24999),"20000 to 24999",AND(D920&gt;=25000,D920&lt;=29999),"25000 to 29999",AND(D920&gt;=30000,D920&lt;=34999),"30000 to 34999",AND(D920&gt;=35000,D920&lt;=39999),"35000 to 39999",AND(D920&gt;=40000,D920&lt;=44999),"40000 to 44999",AND(D920&gt;=45000,D920&lt;=49999),"45000 to 49999",D920&gt;=50000,"Greater than or equal to 50000")</f>
        <v>1000 to 4999</v>
      </c>
      <c r="V920" t="str" cm="1">
        <f t="array" ref="V920">_xlfn.IFS(OR(F920="canceled",F920="failed"),"unsuccessful",F920="successful","successful",F920="live","live")</f>
        <v>unsuccessful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0.5</v>
      </c>
      <c r="P921" s="5">
        <f t="shared" si="89"/>
        <v>100</v>
      </c>
      <c r="Q921" t="str">
        <f t="shared" si="87"/>
        <v>music</v>
      </c>
      <c r="R921" t="str">
        <f t="shared" si="88"/>
        <v>jazz</v>
      </c>
      <c r="S921" s="9">
        <f t="shared" si="85"/>
        <v>41262.641724537039</v>
      </c>
      <c r="T921" s="9">
        <f t="shared" si="86"/>
        <v>41227.641724537039</v>
      </c>
      <c r="U921" t="str" cm="1">
        <f t="array" ref="U921">_xlfn.IFS(D921&lt;1000,"Less than 1000",AND(D921&gt;=1000,D921&lt;=4999),"1000 to 4999",AND(D921&gt;=5000,D921&lt;=9999),"5000 to 9999",AND(D921&gt;=10000,D921&lt;=14999),"10000 to 14999",AND(D921&gt;=15000,D921&lt;=19999),"15000 to 19999",AND(D921&gt;=20000,D921&lt;=24999),"20000 to 24999",AND(D921&gt;=25000,D921&lt;=29999),"25000 to 29999",AND(D921&gt;=30000,D921&lt;=34999),"30000 to 34999",AND(D921&gt;=35000,D921&lt;=39999),"35000 to 39999",AND(D921&gt;=40000,D921&lt;=44999),"40000 to 44999",AND(D921&gt;=45000,D921&lt;=49999),"45000 to 49999",D921&gt;=50000,"Greater than or equal to 50000")</f>
        <v>20000 to 24999</v>
      </c>
      <c r="V921" t="str" cm="1">
        <f t="array" ref="V921">_xlfn.IFS(OR(F921="canceled",F921="failed"),"unsuccessful",F921="successful","successful",F921="live","live")</f>
        <v>unsuccessful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5">
        <f t="shared" si="89"/>
        <v>0</v>
      </c>
      <c r="Q922" t="str">
        <f t="shared" si="87"/>
        <v>music</v>
      </c>
      <c r="R922" t="str">
        <f t="shared" si="88"/>
        <v>jazz</v>
      </c>
      <c r="S922" s="9">
        <f t="shared" si="85"/>
        <v>41592.713217592594</v>
      </c>
      <c r="T922" s="9">
        <f t="shared" si="86"/>
        <v>41562.67155092593</v>
      </c>
      <c r="U922" t="str" cm="1">
        <f t="array" ref="U922">_xlfn.IFS(D922&lt;1000,"Less than 1000",AND(D922&gt;=1000,D922&lt;=4999),"1000 to 4999",AND(D922&gt;=5000,D922&lt;=9999),"5000 to 9999",AND(D922&gt;=10000,D922&lt;=14999),"10000 to 14999",AND(D922&gt;=15000,D922&lt;=19999),"15000 to 19999",AND(D922&gt;=20000,D922&lt;=24999),"20000 to 24999",AND(D922&gt;=25000,D922&lt;=29999),"25000 to 29999",AND(D922&gt;=30000,D922&lt;=34999),"30000 to 34999",AND(D922&gt;=35000,D922&lt;=39999),"35000 to 39999",AND(D922&gt;=40000,D922&lt;=44999),"40000 to 44999",AND(D922&gt;=45000,D922&lt;=49999),"45000 to 49999",D922&gt;=50000,"Greater than or equal to 50000")</f>
        <v>5000 to 9999</v>
      </c>
      <c r="V922" t="str" cm="1">
        <f t="array" ref="V922">_xlfn.IFS(OR(F922="canceled",F922="failed"),"unsuccessful",F922="successful","successful",F922="live","live")</f>
        <v>unsuccessful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30.9</v>
      </c>
      <c r="P923" s="5">
        <f t="shared" si="89"/>
        <v>231.75</v>
      </c>
      <c r="Q923" t="str">
        <f t="shared" si="87"/>
        <v>music</v>
      </c>
      <c r="R923" t="str">
        <f t="shared" si="88"/>
        <v>jazz</v>
      </c>
      <c r="S923" s="9">
        <f t="shared" si="85"/>
        <v>40889.212685185186</v>
      </c>
      <c r="T923" s="9">
        <f t="shared" si="86"/>
        <v>40847.171018518515</v>
      </c>
      <c r="U923" t="str" cm="1">
        <f t="array" ref="U923">_xlfn.IFS(D923&lt;1000,"Less than 1000",AND(D923&gt;=1000,D923&lt;=4999),"1000 to 4999",AND(D923&gt;=5000,D923&lt;=9999),"5000 to 9999",AND(D923&gt;=10000,D923&lt;=14999),"10000 to 14999",AND(D923&gt;=15000,D923&lt;=19999),"15000 to 19999",AND(D923&gt;=20000,D923&lt;=24999),"20000 to 24999",AND(D923&gt;=25000,D923&lt;=29999),"25000 to 29999",AND(D923&gt;=30000,D923&lt;=34999),"30000 to 34999",AND(D923&gt;=35000,D923&lt;=39999),"35000 to 39999",AND(D923&gt;=40000,D923&lt;=44999),"40000 to 44999",AND(D923&gt;=45000,D923&lt;=49999),"45000 to 49999",D923&gt;=50000,"Greater than or equal to 50000")</f>
        <v>15000 to 19999</v>
      </c>
      <c r="V923" t="str" cm="1">
        <f t="array" ref="V923">_xlfn.IFS(OR(F923="canceled",F923="failed"),"unsuccessful",F923="successful","successful",F923="live","live")</f>
        <v>unsuccessful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21.037037037037038</v>
      </c>
      <c r="P924" s="5">
        <f t="shared" si="89"/>
        <v>189.33333333333334</v>
      </c>
      <c r="Q924" t="str">
        <f t="shared" si="87"/>
        <v>music</v>
      </c>
      <c r="R924" t="str">
        <f t="shared" si="88"/>
        <v>jazz</v>
      </c>
      <c r="S924" s="9">
        <f t="shared" si="85"/>
        <v>41913.530011574076</v>
      </c>
      <c r="T924" s="9">
        <f t="shared" si="86"/>
        <v>41878.530011574076</v>
      </c>
      <c r="U924" t="str" cm="1">
        <f t="array" ref="U924">_xlfn.IFS(D924&lt;1000,"Less than 1000",AND(D924&gt;=1000,D924&lt;=4999),"1000 to 4999",AND(D924&gt;=5000,D924&lt;=9999),"5000 to 9999",AND(D924&gt;=10000,D924&lt;=14999),"10000 to 14999",AND(D924&gt;=15000,D924&lt;=19999),"15000 to 19999",AND(D924&gt;=20000,D924&lt;=24999),"20000 to 24999",AND(D924&gt;=25000,D924&lt;=29999),"25000 to 29999",AND(D924&gt;=30000,D924&lt;=34999),"30000 to 34999",AND(D924&gt;=35000,D924&lt;=39999),"35000 to 39999",AND(D924&gt;=40000,D924&lt;=44999),"40000 to 44999",AND(D924&gt;=45000,D924&lt;=49999),"45000 to 49999",D924&gt;=50000,"Greater than or equal to 50000")</f>
        <v>25000 to 29999</v>
      </c>
      <c r="V924" t="str" cm="1">
        <f t="array" ref="V924">_xlfn.IFS(OR(F924="canceled",F924="failed"),"unsuccessful",F924="successful","successful",F924="live","live")</f>
        <v>unsuccessful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2.1999999999999997</v>
      </c>
      <c r="P925" s="5">
        <f t="shared" si="89"/>
        <v>55</v>
      </c>
      <c r="Q925" t="str">
        <f t="shared" si="87"/>
        <v>music</v>
      </c>
      <c r="R925" t="str">
        <f t="shared" si="88"/>
        <v>jazz</v>
      </c>
      <c r="S925" s="9">
        <f t="shared" si="85"/>
        <v>41965.001423611116</v>
      </c>
      <c r="T925" s="9">
        <f t="shared" si="86"/>
        <v>41934.959756944445</v>
      </c>
      <c r="U925" t="str" cm="1">
        <f t="array" ref="U925">_xlfn.IFS(D925&lt;1000,"Less than 1000",AND(D925&gt;=1000,D925&lt;=4999),"1000 to 4999",AND(D925&gt;=5000,D925&lt;=9999),"5000 to 9999",AND(D925&gt;=10000,D925&lt;=14999),"10000 to 14999",AND(D925&gt;=15000,D925&lt;=19999),"15000 to 19999",AND(D925&gt;=20000,D925&lt;=24999),"20000 to 24999",AND(D925&gt;=25000,D925&lt;=29999),"25000 to 29999",AND(D925&gt;=30000,D925&lt;=34999),"30000 to 34999",AND(D925&gt;=35000,D925&lt;=39999),"35000 to 39999",AND(D925&gt;=40000,D925&lt;=44999),"40000 to 44999",AND(D925&gt;=45000,D925&lt;=49999),"45000 to 49999",D925&gt;=50000,"Greater than or equal to 50000")</f>
        <v>15000 to 19999</v>
      </c>
      <c r="V925" t="str" cm="1">
        <f t="array" ref="V925">_xlfn.IFS(OR(F925="canceled",F925="failed"),"unsuccessful",F925="successful","successful",F925="live","live")</f>
        <v>unsuccessful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10.9</v>
      </c>
      <c r="P926" s="5">
        <f t="shared" si="89"/>
        <v>21.8</v>
      </c>
      <c r="Q926" t="str">
        <f t="shared" si="87"/>
        <v>music</v>
      </c>
      <c r="R926" t="str">
        <f t="shared" si="88"/>
        <v>jazz</v>
      </c>
      <c r="S926" s="9">
        <f t="shared" si="85"/>
        <v>41318.942928240744</v>
      </c>
      <c r="T926" s="9">
        <f t="shared" si="86"/>
        <v>41288.942928240744</v>
      </c>
      <c r="U926" t="str" cm="1">
        <f t="array" ref="U926">_xlfn.IFS(D926&lt;1000,"Less than 1000",AND(D926&gt;=1000,D926&lt;=4999),"1000 to 4999",AND(D926&gt;=5000,D926&lt;=9999),"5000 to 9999",AND(D926&gt;=10000,D926&lt;=14999),"10000 to 14999",AND(D926&gt;=15000,D926&lt;=19999),"15000 to 19999",AND(D926&gt;=20000,D926&lt;=24999),"20000 to 24999",AND(D926&gt;=25000,D926&lt;=29999),"25000 to 29999",AND(D926&gt;=30000,D926&lt;=34999),"30000 to 34999",AND(D926&gt;=35000,D926&lt;=39999),"35000 to 39999",AND(D926&gt;=40000,D926&lt;=44999),"40000 to 44999",AND(D926&gt;=45000,D926&lt;=49999),"45000 to 49999",D926&gt;=50000,"Greater than or equal to 50000")</f>
        <v>1000 to 4999</v>
      </c>
      <c r="V926" t="str" cm="1">
        <f t="array" ref="V926">_xlfn.IFS(OR(F926="canceled",F926="failed"),"unsuccessful",F926="successful","successful",F926="live","live")</f>
        <v>unsuccessful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2.666666666666667</v>
      </c>
      <c r="P927" s="5">
        <f t="shared" si="89"/>
        <v>32</v>
      </c>
      <c r="Q927" t="str">
        <f t="shared" si="87"/>
        <v>music</v>
      </c>
      <c r="R927" t="str">
        <f t="shared" si="88"/>
        <v>jazz</v>
      </c>
      <c r="S927" s="9">
        <f t="shared" si="85"/>
        <v>41605.922581018516</v>
      </c>
      <c r="T927" s="9">
        <f t="shared" si="86"/>
        <v>41575.880914351852</v>
      </c>
      <c r="U927" t="str" cm="1">
        <f t="array" ref="U927">_xlfn.IFS(D927&lt;1000,"Less than 1000",AND(D927&gt;=1000,D927&lt;=4999),"1000 to 4999",AND(D927&gt;=5000,D927&lt;=9999),"5000 to 9999",AND(D927&gt;=10000,D927&lt;=14999),"10000 to 14999",AND(D927&gt;=15000,D927&lt;=19999),"15000 to 19999",AND(D927&gt;=20000,D927&lt;=24999),"20000 to 24999",AND(D927&gt;=25000,D927&lt;=29999),"25000 to 29999",AND(D927&gt;=30000,D927&lt;=34999),"30000 to 34999",AND(D927&gt;=35000,D927&lt;=39999),"35000 to 39999",AND(D927&gt;=40000,D927&lt;=44999),"40000 to 44999",AND(D927&gt;=45000,D927&lt;=49999),"45000 to 49999",D927&gt;=50000,"Greater than or equal to 50000")</f>
        <v>5000 to 9999</v>
      </c>
      <c r="V927" t="str" cm="1">
        <f t="array" ref="V927">_xlfn.IFS(OR(F927="canceled",F927="failed"),"unsuccessful",F927="successful","successful",F927="live","live")</f>
        <v>unsuccessful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5">
        <f t="shared" si="89"/>
        <v>0</v>
      </c>
      <c r="Q928" t="str">
        <f t="shared" si="87"/>
        <v>music</v>
      </c>
      <c r="R928" t="str">
        <f t="shared" si="88"/>
        <v>jazz</v>
      </c>
      <c r="S928" s="9">
        <f t="shared" si="85"/>
        <v>40367.944444444445</v>
      </c>
      <c r="T928" s="9">
        <f t="shared" si="86"/>
        <v>40338.02002314815</v>
      </c>
      <c r="U928" t="str" cm="1">
        <f t="array" ref="U928">_xlfn.IFS(D928&lt;1000,"Less than 1000",AND(D928&gt;=1000,D928&lt;=4999),"1000 to 4999",AND(D928&gt;=5000,D928&lt;=9999),"5000 to 9999",AND(D928&gt;=10000,D928&lt;=14999),"10000 to 14999",AND(D928&gt;=15000,D928&lt;=19999),"15000 to 19999",AND(D928&gt;=20000,D928&lt;=24999),"20000 to 24999",AND(D928&gt;=25000,D928&lt;=29999),"25000 to 29999",AND(D928&gt;=30000,D928&lt;=34999),"30000 to 34999",AND(D928&gt;=35000,D928&lt;=39999),"35000 to 39999",AND(D928&gt;=40000,D928&lt;=44999),"40000 to 44999",AND(D928&gt;=45000,D928&lt;=49999),"45000 to 49999",D928&gt;=50000,"Greater than or equal to 50000")</f>
        <v>5000 to 9999</v>
      </c>
      <c r="V928" t="str" cm="1">
        <f t="array" ref="V928">_xlfn.IFS(OR(F928="canceled",F928="failed"),"unsuccessful",F928="successful","successful",F928="live","live")</f>
        <v>unsuccessful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5">
        <f t="shared" si="89"/>
        <v>0</v>
      </c>
      <c r="Q929" t="str">
        <f t="shared" si="87"/>
        <v>music</v>
      </c>
      <c r="R929" t="str">
        <f t="shared" si="88"/>
        <v>jazz</v>
      </c>
      <c r="S929" s="9">
        <f t="shared" si="85"/>
        <v>41043.822858796295</v>
      </c>
      <c r="T929" s="9">
        <f t="shared" si="86"/>
        <v>41013.822858796295</v>
      </c>
      <c r="U929" t="str" cm="1">
        <f t="array" ref="U929">_xlfn.IFS(D929&lt;1000,"Less than 1000",AND(D929&gt;=1000,D929&lt;=4999),"1000 to 4999",AND(D929&gt;=5000,D929&lt;=9999),"5000 to 9999",AND(D929&gt;=10000,D929&lt;=14999),"10000 to 14999",AND(D929&gt;=15000,D929&lt;=19999),"15000 to 19999",AND(D929&gt;=20000,D929&lt;=24999),"20000 to 24999",AND(D929&gt;=25000,D929&lt;=29999),"25000 to 29999",AND(D929&gt;=30000,D929&lt;=34999),"30000 to 34999",AND(D929&gt;=35000,D929&lt;=39999),"35000 to 39999",AND(D929&gt;=40000,D929&lt;=44999),"40000 to 44999",AND(D929&gt;=45000,D929&lt;=49999),"45000 to 49999",D929&gt;=50000,"Greater than or equal to 50000")</f>
        <v>20000 to 24999</v>
      </c>
      <c r="V929" t="str" cm="1">
        <f t="array" ref="V929">_xlfn.IFS(OR(F929="canceled",F929="failed"),"unsuccessful",F929="successful","successful",F929="live","live")</f>
        <v>unsuccessful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10.86206896551724</v>
      </c>
      <c r="P930" s="5">
        <f t="shared" si="89"/>
        <v>56.25</v>
      </c>
      <c r="Q930" t="str">
        <f t="shared" si="87"/>
        <v>music</v>
      </c>
      <c r="R930" t="str">
        <f t="shared" si="88"/>
        <v>jazz</v>
      </c>
      <c r="S930" s="9">
        <f t="shared" si="85"/>
        <v>41231</v>
      </c>
      <c r="T930" s="9">
        <f t="shared" si="86"/>
        <v>41180.86241898148</v>
      </c>
      <c r="U930" t="str" cm="1">
        <f t="array" ref="U930">_xlfn.IFS(D930&lt;1000,"Less than 1000",AND(D930&gt;=1000,D930&lt;=4999),"1000 to 4999",AND(D930&gt;=5000,D930&lt;=9999),"5000 to 9999",AND(D930&gt;=10000,D930&lt;=14999),"10000 to 14999",AND(D930&gt;=15000,D930&lt;=19999),"15000 to 19999",AND(D930&gt;=20000,D930&lt;=24999),"20000 to 24999",AND(D930&gt;=25000,D930&lt;=29999),"25000 to 29999",AND(D930&gt;=30000,D930&lt;=34999),"30000 to 34999",AND(D930&gt;=35000,D930&lt;=39999),"35000 to 39999",AND(D930&gt;=40000,D930&lt;=44999),"40000 to 44999",AND(D930&gt;=45000,D930&lt;=49999),"45000 to 49999",D930&gt;=50000,"Greater than or equal to 50000")</f>
        <v>10000 to 14999</v>
      </c>
      <c r="V930" t="str" cm="1">
        <f t="array" ref="V930">_xlfn.IFS(OR(F930="canceled",F930="failed"),"unsuccessful",F930="successful","successful",F930="live","live")</f>
        <v>unsuccessful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5">
        <f t="shared" si="89"/>
        <v>0</v>
      </c>
      <c r="Q931" t="str">
        <f t="shared" si="87"/>
        <v>music</v>
      </c>
      <c r="R931" t="str">
        <f t="shared" si="88"/>
        <v>jazz</v>
      </c>
      <c r="S931" s="9">
        <f t="shared" si="85"/>
        <v>41008.196400462963</v>
      </c>
      <c r="T931" s="9">
        <f t="shared" si="86"/>
        <v>40978.238067129627</v>
      </c>
      <c r="U931" t="str" cm="1">
        <f t="array" ref="U931">_xlfn.IFS(D931&lt;1000,"Less than 1000",AND(D931&gt;=1000,D931&lt;=4999),"1000 to 4999",AND(D931&gt;=5000,D931&lt;=9999),"5000 to 9999",AND(D931&gt;=10000,D931&lt;=14999),"10000 to 14999",AND(D931&gt;=15000,D931&lt;=19999),"15000 to 19999",AND(D931&gt;=20000,D931&lt;=24999),"20000 to 24999",AND(D931&gt;=25000,D931&lt;=29999),"25000 to 29999",AND(D931&gt;=30000,D931&lt;=34999),"30000 to 34999",AND(D931&gt;=35000,D931&lt;=39999),"35000 to 39999",AND(D931&gt;=40000,D931&lt;=44999),"40000 to 44999",AND(D931&gt;=45000,D931&lt;=49999),"45000 to 49999",D931&gt;=50000,"Greater than or equal to 50000")</f>
        <v>Less than 1000</v>
      </c>
      <c r="V931" t="str" cm="1">
        <f t="array" ref="V931">_xlfn.IFS(OR(F931="canceled",F931="failed"),"unsuccessful",F931="successful","successful",F931="live","live")</f>
        <v>unsuccessful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38.333333333333336</v>
      </c>
      <c r="P932" s="5">
        <f t="shared" si="89"/>
        <v>69</v>
      </c>
      <c r="Q932" t="str">
        <f t="shared" si="87"/>
        <v>music</v>
      </c>
      <c r="R932" t="str">
        <f t="shared" si="88"/>
        <v>jazz</v>
      </c>
      <c r="S932" s="9">
        <f t="shared" si="85"/>
        <v>40354.897222222222</v>
      </c>
      <c r="T932" s="9">
        <f t="shared" si="86"/>
        <v>40312.915578703702</v>
      </c>
      <c r="U932" t="str" cm="1">
        <f t="array" ref="U932">_xlfn.IFS(D932&lt;1000,"Less than 1000",AND(D932&gt;=1000,D932&lt;=4999),"1000 to 4999",AND(D932&gt;=5000,D932&lt;=9999),"5000 to 9999",AND(D932&gt;=10000,D932&lt;=14999),"10000 to 14999",AND(D932&gt;=15000,D932&lt;=19999),"15000 to 19999",AND(D932&gt;=20000,D932&lt;=24999),"20000 to 24999",AND(D932&gt;=25000,D932&lt;=29999),"25000 to 29999",AND(D932&gt;=30000,D932&lt;=34999),"30000 to 34999",AND(D932&gt;=35000,D932&lt;=39999),"35000 to 39999",AND(D932&gt;=40000,D932&lt;=44999),"40000 to 44999",AND(D932&gt;=45000,D932&lt;=49999),"45000 to 49999",D932&gt;=50000,"Greater than or equal to 50000")</f>
        <v>Less than 1000</v>
      </c>
      <c r="V932" t="str" cm="1">
        <f t="array" ref="V932">_xlfn.IFS(OR(F932="canceled",F932="failed"),"unsuccessful",F932="successful","successful",F932="live","live")</f>
        <v>unsuccessful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6.5500000000000007</v>
      </c>
      <c r="P933" s="5">
        <f t="shared" si="89"/>
        <v>18.714285714285715</v>
      </c>
      <c r="Q933" t="str">
        <f t="shared" si="87"/>
        <v>music</v>
      </c>
      <c r="R933" t="str">
        <f t="shared" si="88"/>
        <v>jazz</v>
      </c>
      <c r="S933" s="9">
        <f t="shared" si="85"/>
        <v>41714.916666666664</v>
      </c>
      <c r="T933" s="9">
        <f t="shared" si="86"/>
        <v>41680.359976851854</v>
      </c>
      <c r="U933" t="str" cm="1">
        <f t="array" ref="U933">_xlfn.IFS(D933&lt;1000,"Less than 1000",AND(D933&gt;=1000,D933&lt;=4999),"1000 to 4999",AND(D933&gt;=5000,D933&lt;=9999),"5000 to 9999",AND(D933&gt;=10000,D933&lt;=14999),"10000 to 14999",AND(D933&gt;=15000,D933&lt;=19999),"15000 to 19999",AND(D933&gt;=20000,D933&lt;=24999),"20000 to 24999",AND(D933&gt;=25000,D933&lt;=29999),"25000 to 29999",AND(D933&gt;=30000,D933&lt;=34999),"30000 to 34999",AND(D933&gt;=35000,D933&lt;=39999),"35000 to 39999",AND(D933&gt;=40000,D933&lt;=44999),"40000 to 44999",AND(D933&gt;=45000,D933&lt;=49999),"45000 to 49999",D933&gt;=50000,"Greater than or equal to 50000")</f>
        <v>1000 to 4999</v>
      </c>
      <c r="V933" t="str" cm="1">
        <f t="array" ref="V933">_xlfn.IFS(OR(F933="canceled",F933="failed"),"unsuccessful",F933="successful","successful",F933="live","live")</f>
        <v>unsuccessful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14.536842105263158</v>
      </c>
      <c r="P934" s="5">
        <f t="shared" si="89"/>
        <v>46.033333333333331</v>
      </c>
      <c r="Q934" t="str">
        <f t="shared" si="87"/>
        <v>music</v>
      </c>
      <c r="R934" t="str">
        <f t="shared" si="88"/>
        <v>jazz</v>
      </c>
      <c r="S934" s="9">
        <f t="shared" si="85"/>
        <v>41355.927604166667</v>
      </c>
      <c r="T934" s="9">
        <f t="shared" si="86"/>
        <v>41310.969270833331</v>
      </c>
      <c r="U934" t="str" cm="1">
        <f t="array" ref="U934">_xlfn.IFS(D934&lt;1000,"Less than 1000",AND(D934&gt;=1000,D934&lt;=4999),"1000 to 4999",AND(D934&gt;=5000,D934&lt;=9999),"5000 to 9999",AND(D934&gt;=10000,D934&lt;=14999),"10000 to 14999",AND(D934&gt;=15000,D934&lt;=19999),"15000 to 19999",AND(D934&gt;=20000,D934&lt;=24999),"20000 to 24999",AND(D934&gt;=25000,D934&lt;=29999),"25000 to 29999",AND(D934&gt;=30000,D934&lt;=34999),"30000 to 34999",AND(D934&gt;=35000,D934&lt;=39999),"35000 to 39999",AND(D934&gt;=40000,D934&lt;=44999),"40000 to 44999",AND(D934&gt;=45000,D934&lt;=49999),"45000 to 49999",D934&gt;=50000,"Greater than or equal to 50000")</f>
        <v>5000 to 9999</v>
      </c>
      <c r="V934" t="str" cm="1">
        <f t="array" ref="V934">_xlfn.IFS(OR(F934="canceled",F934="failed"),"unsuccessful",F934="successful","successful",F934="live","live")</f>
        <v>unsuccessful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6</v>
      </c>
      <c r="P935" s="5">
        <f t="shared" si="89"/>
        <v>60</v>
      </c>
      <c r="Q935" t="str">
        <f t="shared" si="87"/>
        <v>music</v>
      </c>
      <c r="R935" t="str">
        <f t="shared" si="88"/>
        <v>jazz</v>
      </c>
      <c r="S935" s="9">
        <f t="shared" si="85"/>
        <v>41771.169085648151</v>
      </c>
      <c r="T935" s="9">
        <f t="shared" si="86"/>
        <v>41711.169085648151</v>
      </c>
      <c r="U935" t="str" cm="1">
        <f t="array" ref="U935">_xlfn.IFS(D935&lt;1000,"Less than 1000",AND(D935&gt;=1000,D935&lt;=4999),"1000 to 4999",AND(D935&gt;=5000,D935&lt;=9999),"5000 to 9999",AND(D935&gt;=10000,D935&lt;=14999),"10000 to 14999",AND(D935&gt;=15000,D935&lt;=19999),"15000 to 19999",AND(D935&gt;=20000,D935&lt;=24999),"20000 to 24999",AND(D935&gt;=25000,D935&lt;=29999),"25000 to 29999",AND(D935&gt;=30000,D935&lt;=34999),"30000 to 34999",AND(D935&gt;=35000,D935&lt;=39999),"35000 to 39999",AND(D935&gt;=40000,D935&lt;=44999),"40000 to 44999",AND(D935&gt;=45000,D935&lt;=49999),"45000 to 49999",D935&gt;=50000,"Greater than or equal to 50000")</f>
        <v>1000 to 4999</v>
      </c>
      <c r="V935" t="str" cm="1">
        <f t="array" ref="V935">_xlfn.IFS(OR(F935="canceled",F935="failed"),"unsuccessful",F935="successful","successful",F935="live","live")</f>
        <v>unsuccessful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30.4</v>
      </c>
      <c r="P936" s="5">
        <f t="shared" si="89"/>
        <v>50.666666666666664</v>
      </c>
      <c r="Q936" t="str">
        <f t="shared" si="87"/>
        <v>music</v>
      </c>
      <c r="R936" t="str">
        <f t="shared" si="88"/>
        <v>jazz</v>
      </c>
      <c r="S936" s="9">
        <f t="shared" si="85"/>
        <v>41763.25</v>
      </c>
      <c r="T936" s="9">
        <f t="shared" si="86"/>
        <v>41733.737083333333</v>
      </c>
      <c r="U936" t="str" cm="1">
        <f t="array" ref="U936">_xlfn.IFS(D936&lt;1000,"Less than 1000",AND(D936&gt;=1000,D936&lt;=4999),"1000 to 4999",AND(D936&gt;=5000,D936&lt;=9999),"5000 to 9999",AND(D936&gt;=10000,D936&lt;=14999),"10000 to 14999",AND(D936&gt;=15000,D936&lt;=19999),"15000 to 19999",AND(D936&gt;=20000,D936&lt;=24999),"20000 to 24999",AND(D936&gt;=25000,D936&lt;=29999),"25000 to 29999",AND(D936&gt;=30000,D936&lt;=34999),"30000 to 34999",AND(D936&gt;=35000,D936&lt;=39999),"35000 to 39999",AND(D936&gt;=40000,D936&lt;=44999),"40000 to 44999",AND(D936&gt;=45000,D936&lt;=49999),"45000 to 49999",D936&gt;=50000,"Greater than or equal to 50000")</f>
        <v>5000 to 9999</v>
      </c>
      <c r="V936" t="str" cm="1">
        <f t="array" ref="V936">_xlfn.IFS(OR(F936="canceled",F936="failed"),"unsuccessful",F936="successful","successful",F936="live","live")</f>
        <v>unsuccessful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1.4285714285714286</v>
      </c>
      <c r="P937" s="5">
        <f t="shared" si="89"/>
        <v>25</v>
      </c>
      <c r="Q937" t="str">
        <f t="shared" si="87"/>
        <v>music</v>
      </c>
      <c r="R937" t="str">
        <f t="shared" si="88"/>
        <v>jazz</v>
      </c>
      <c r="S937" s="9">
        <f t="shared" si="85"/>
        <v>42398.333668981482</v>
      </c>
      <c r="T937" s="9">
        <f t="shared" si="86"/>
        <v>42368.333668981482</v>
      </c>
      <c r="U937" t="str" cm="1">
        <f t="array" ref="U937">_xlfn.IFS(D937&lt;1000,"Less than 1000",AND(D937&gt;=1000,D937&lt;=4999),"1000 to 4999",AND(D937&gt;=5000,D937&lt;=9999),"5000 to 9999",AND(D937&gt;=10000,D937&lt;=14999),"10000 to 14999",AND(D937&gt;=15000,D937&lt;=19999),"15000 to 19999",AND(D937&gt;=20000,D937&lt;=24999),"20000 to 24999",AND(D937&gt;=25000,D937&lt;=29999),"25000 to 29999",AND(D937&gt;=30000,D937&lt;=34999),"30000 to 34999",AND(D937&gt;=35000,D937&lt;=39999),"35000 to 39999",AND(D937&gt;=40000,D937&lt;=44999),"40000 to 44999",AND(D937&gt;=45000,D937&lt;=49999),"45000 to 49999",D937&gt;=50000,"Greater than or equal to 50000")</f>
        <v>1000 to 4999</v>
      </c>
      <c r="V937" t="str" cm="1">
        <f t="array" ref="V937">_xlfn.IFS(OR(F937="canceled",F937="failed"),"unsuccessful",F937="successful","successful",F937="live","live")</f>
        <v>unsuccessful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5">
        <f t="shared" si="89"/>
        <v>0</v>
      </c>
      <c r="Q938" t="str">
        <f t="shared" si="87"/>
        <v>music</v>
      </c>
      <c r="R938" t="str">
        <f t="shared" si="88"/>
        <v>jazz</v>
      </c>
      <c r="S938" s="9">
        <f t="shared" si="85"/>
        <v>40926.833333333336</v>
      </c>
      <c r="T938" s="9">
        <f t="shared" si="86"/>
        <v>40883.024178240739</v>
      </c>
      <c r="U938" t="str" cm="1">
        <f t="array" ref="U938">_xlfn.IFS(D938&lt;1000,"Less than 1000",AND(D938&gt;=1000,D938&lt;=4999),"1000 to 4999",AND(D938&gt;=5000,D938&lt;=9999),"5000 to 9999",AND(D938&gt;=10000,D938&lt;=14999),"10000 to 14999",AND(D938&gt;=15000,D938&lt;=19999),"15000 to 19999",AND(D938&gt;=20000,D938&lt;=24999),"20000 to 24999",AND(D938&gt;=25000,D938&lt;=29999),"25000 to 29999",AND(D938&gt;=30000,D938&lt;=34999),"30000 to 34999",AND(D938&gt;=35000,D938&lt;=39999),"35000 to 39999",AND(D938&gt;=40000,D938&lt;=44999),"40000 to 44999",AND(D938&gt;=45000,D938&lt;=49999),"45000 to 49999",D938&gt;=50000,"Greater than or equal to 50000")</f>
        <v>1000 to 4999</v>
      </c>
      <c r="V938" t="str" cm="1">
        <f t="array" ref="V938">_xlfn.IFS(OR(F938="canceled",F938="failed"),"unsuccessful",F938="successful","successful",F938="live","live")</f>
        <v>unsuccessful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1.1428571428571428</v>
      </c>
      <c r="P939" s="5">
        <f t="shared" si="89"/>
        <v>20</v>
      </c>
      <c r="Q939" t="str">
        <f t="shared" si="87"/>
        <v>music</v>
      </c>
      <c r="R939" t="str">
        <f t="shared" si="88"/>
        <v>jazz</v>
      </c>
      <c r="S939" s="9">
        <f t="shared" si="85"/>
        <v>41581.839780092596</v>
      </c>
      <c r="T939" s="9">
        <f t="shared" si="86"/>
        <v>41551.798113425924</v>
      </c>
      <c r="U939" t="str" cm="1">
        <f t="array" ref="U939">_xlfn.IFS(D939&lt;1000,"Less than 1000",AND(D939&gt;=1000,D939&lt;=4999),"1000 to 4999",AND(D939&gt;=5000,D939&lt;=9999),"5000 to 9999",AND(D939&gt;=10000,D939&lt;=14999),"10000 to 14999",AND(D939&gt;=15000,D939&lt;=19999),"15000 to 19999",AND(D939&gt;=20000,D939&lt;=24999),"20000 to 24999",AND(D939&gt;=25000,D939&lt;=29999),"25000 to 29999",AND(D939&gt;=30000,D939&lt;=34999),"30000 to 34999",AND(D939&gt;=35000,D939&lt;=39999),"35000 to 39999",AND(D939&gt;=40000,D939&lt;=44999),"40000 to 44999",AND(D939&gt;=45000,D939&lt;=49999),"45000 to 49999",D939&gt;=50000,"Greater than or equal to 50000")</f>
        <v>1000 to 4999</v>
      </c>
      <c r="V939" t="str" cm="1">
        <f t="array" ref="V939">_xlfn.IFS(OR(F939="canceled",F939="failed"),"unsuccessful",F939="successful","successful",F939="live","live")</f>
        <v>unsuccessful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0.35714285714285715</v>
      </c>
      <c r="P940" s="5">
        <f t="shared" si="89"/>
        <v>25</v>
      </c>
      <c r="Q940" t="str">
        <f t="shared" si="87"/>
        <v>music</v>
      </c>
      <c r="R940" t="str">
        <f t="shared" si="88"/>
        <v>jazz</v>
      </c>
      <c r="S940" s="9">
        <f t="shared" si="85"/>
        <v>41154.479722222226</v>
      </c>
      <c r="T940" s="9">
        <f t="shared" si="86"/>
        <v>41124.479722222226</v>
      </c>
      <c r="U940" t="str" cm="1">
        <f t="array" ref="U940">_xlfn.IFS(D940&lt;1000,"Less than 1000",AND(D940&gt;=1000,D940&lt;=4999),"1000 to 4999",AND(D940&gt;=5000,D940&lt;=9999),"5000 to 9999",AND(D940&gt;=10000,D940&lt;=14999),"10000 to 14999",AND(D940&gt;=15000,D940&lt;=19999),"15000 to 19999",AND(D940&gt;=20000,D940&lt;=24999),"20000 to 24999",AND(D940&gt;=25000,D940&lt;=29999),"25000 to 29999",AND(D940&gt;=30000,D940&lt;=34999),"30000 to 34999",AND(D940&gt;=35000,D940&lt;=39999),"35000 to 39999",AND(D940&gt;=40000,D940&lt;=44999),"40000 to 44999",AND(D940&gt;=45000,D940&lt;=49999),"45000 to 49999",D940&gt;=50000,"Greater than or equal to 50000")</f>
        <v>5000 to 9999</v>
      </c>
      <c r="V940" t="str" cm="1">
        <f t="array" ref="V940">_xlfn.IFS(OR(F940="canceled",F940="failed"),"unsuccessful",F940="successful","successful",F940="live","live")</f>
        <v>unsuccessful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1.4545454545454546</v>
      </c>
      <c r="P941" s="5">
        <f t="shared" si="89"/>
        <v>20</v>
      </c>
      <c r="Q941" t="str">
        <f t="shared" si="87"/>
        <v>music</v>
      </c>
      <c r="R941" t="str">
        <f t="shared" si="88"/>
        <v>jazz</v>
      </c>
      <c r="S941" s="9">
        <f t="shared" si="85"/>
        <v>41455.831944444442</v>
      </c>
      <c r="T941" s="9">
        <f t="shared" si="86"/>
        <v>41416.763171296298</v>
      </c>
      <c r="U941" t="str" cm="1">
        <f t="array" ref="U941">_xlfn.IFS(D941&lt;1000,"Less than 1000",AND(D941&gt;=1000,D941&lt;=4999),"1000 to 4999",AND(D941&gt;=5000,D941&lt;=9999),"5000 to 9999",AND(D941&gt;=10000,D941&lt;=14999),"10000 to 14999",AND(D941&gt;=15000,D941&lt;=19999),"15000 to 19999",AND(D941&gt;=20000,D941&lt;=24999),"20000 to 24999",AND(D941&gt;=25000,D941&lt;=29999),"25000 to 29999",AND(D941&gt;=30000,D941&lt;=34999),"30000 to 34999",AND(D941&gt;=35000,D941&lt;=39999),"35000 to 39999",AND(D941&gt;=40000,D941&lt;=44999),"40000 to 44999",AND(D941&gt;=45000,D941&lt;=49999),"45000 to 49999",D941&gt;=50000,"Greater than or equal to 50000")</f>
        <v>1000 to 4999</v>
      </c>
      <c r="V941" t="str" cm="1">
        <f t="array" ref="V941">_xlfn.IFS(OR(F941="canceled",F941="failed"),"unsuccessful",F941="successful","successful",F941="live","live")</f>
        <v>unsuccessful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17.155555555555555</v>
      </c>
      <c r="P942" s="5">
        <f t="shared" si="89"/>
        <v>110.28571428571429</v>
      </c>
      <c r="Q942" t="str">
        <f t="shared" si="87"/>
        <v>technology</v>
      </c>
      <c r="R942" t="str">
        <f t="shared" si="88"/>
        <v>wearables</v>
      </c>
      <c r="S942" s="9">
        <f t="shared" si="85"/>
        <v>42227.008402777778</v>
      </c>
      <c r="T942" s="9">
        <f t="shared" si="86"/>
        <v>42182.008402777778</v>
      </c>
      <c r="U942" t="str" cm="1">
        <f t="array" ref="U942">_xlfn.IFS(D942&lt;1000,"Less than 1000",AND(D942&gt;=1000,D942&lt;=4999),"1000 to 4999",AND(D942&gt;=5000,D942&lt;=9999),"5000 to 9999",AND(D942&gt;=10000,D942&lt;=14999),"10000 to 14999",AND(D942&gt;=15000,D942&lt;=19999),"15000 to 19999",AND(D942&gt;=20000,D942&lt;=24999),"20000 to 24999",AND(D942&gt;=25000,D942&lt;=29999),"25000 to 29999",AND(D942&gt;=30000,D942&lt;=34999),"30000 to 34999",AND(D942&gt;=35000,D942&lt;=39999),"35000 to 39999",AND(D942&gt;=40000,D942&lt;=44999),"40000 to 44999",AND(D942&gt;=45000,D942&lt;=49999),"45000 to 49999",D942&gt;=50000,"Greater than or equal to 50000")</f>
        <v>5000 to 9999</v>
      </c>
      <c r="V942" t="str" cm="1">
        <f t="array" ref="V942">_xlfn.IFS(OR(F942="canceled",F942="failed"),"unsuccessful",F942="successful","successful",F942="live","live")</f>
        <v>unsuccessful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</v>
      </c>
      <c r="P943" s="5">
        <f t="shared" si="89"/>
        <v>37.451612903225808</v>
      </c>
      <c r="Q943" t="str">
        <f t="shared" si="87"/>
        <v>technology</v>
      </c>
      <c r="R943" t="str">
        <f t="shared" si="88"/>
        <v>wearables</v>
      </c>
      <c r="S943" s="9">
        <f t="shared" si="85"/>
        <v>42776.096585648149</v>
      </c>
      <c r="T943" s="9">
        <f t="shared" si="86"/>
        <v>42746.096585648149</v>
      </c>
      <c r="U943" t="str" cm="1">
        <f t="array" ref="U943">_xlfn.IFS(D943&lt;1000,"Less than 1000",AND(D943&gt;=1000,D943&lt;=4999),"1000 to 4999",AND(D943&gt;=5000,D943&lt;=9999),"5000 to 9999",AND(D943&gt;=10000,D943&lt;=14999),"10000 to 14999",AND(D943&gt;=15000,D943&lt;=19999),"15000 to 19999",AND(D943&gt;=20000,D943&lt;=24999),"20000 to 24999",AND(D943&gt;=25000,D943&lt;=29999),"25000 to 29999",AND(D943&gt;=30000,D943&lt;=34999),"30000 to 34999",AND(D943&gt;=35000,D943&lt;=39999),"35000 to 39999",AND(D943&gt;=40000,D943&lt;=44999),"40000 to 44999",AND(D943&gt;=45000,D943&lt;=49999),"45000 to 49999",D943&gt;=50000,"Greater than or equal to 50000")</f>
        <v>Greater than or equal to 50000</v>
      </c>
      <c r="V943" t="str" cm="1">
        <f t="array" ref="V943">_xlfn.IFS(OR(F943="canceled",F943="failed"),"unsuccessful",F943="successful","successful",F943="live","live")</f>
        <v>unsuccessful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8.9066666666666663</v>
      </c>
      <c r="P944" s="5">
        <f t="shared" si="89"/>
        <v>41.75</v>
      </c>
      <c r="Q944" t="str">
        <f t="shared" si="87"/>
        <v>technology</v>
      </c>
      <c r="R944" t="str">
        <f t="shared" si="88"/>
        <v>wearables</v>
      </c>
      <c r="S944" s="9">
        <f t="shared" si="85"/>
        <v>42418.843287037031</v>
      </c>
      <c r="T944" s="9">
        <f t="shared" si="86"/>
        <v>42382.843287037031</v>
      </c>
      <c r="U944" t="str" cm="1">
        <f t="array" ref="U944">_xlfn.IFS(D944&lt;1000,"Less than 1000",AND(D944&gt;=1000,D944&lt;=4999),"1000 to 4999",AND(D944&gt;=5000,D944&lt;=9999),"5000 to 9999",AND(D944&gt;=10000,D944&lt;=14999),"10000 to 14999",AND(D944&gt;=15000,D944&lt;=19999),"15000 to 19999",AND(D944&gt;=20000,D944&lt;=24999),"20000 to 24999",AND(D944&gt;=25000,D944&lt;=29999),"25000 to 29999",AND(D944&gt;=30000,D944&lt;=34999),"30000 to 34999",AND(D944&gt;=35000,D944&lt;=39999),"35000 to 39999",AND(D944&gt;=40000,D944&lt;=44999),"40000 to 44999",AND(D944&gt;=45000,D944&lt;=49999),"45000 to 49999",D944&gt;=50000,"Greater than or equal to 50000")</f>
        <v>5000 to 9999</v>
      </c>
      <c r="V944" t="str" cm="1">
        <f t="array" ref="V944">_xlfn.IFS(OR(F944="canceled",F944="failed"),"unsuccessful",F944="successful","successful",F944="live","live")</f>
        <v>unsuccessful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9.6333333333333346</v>
      </c>
      <c r="P945" s="5">
        <f t="shared" si="89"/>
        <v>24.083333333333332</v>
      </c>
      <c r="Q945" t="str">
        <f t="shared" si="87"/>
        <v>technology</v>
      </c>
      <c r="R945" t="str">
        <f t="shared" si="88"/>
        <v>wearables</v>
      </c>
      <c r="S945" s="9">
        <f t="shared" si="85"/>
        <v>42703.709548611107</v>
      </c>
      <c r="T945" s="9">
        <f t="shared" si="86"/>
        <v>42673.66788194445</v>
      </c>
      <c r="U945" t="str" cm="1">
        <f t="array" ref="U945">_xlfn.IFS(D945&lt;1000,"Less than 1000",AND(D945&gt;=1000,D945&lt;=4999),"1000 to 4999",AND(D945&gt;=5000,D945&lt;=9999),"5000 to 9999",AND(D945&gt;=10000,D945&lt;=14999),"10000 to 14999",AND(D945&gt;=15000,D945&lt;=19999),"15000 to 19999",AND(D945&gt;=20000,D945&lt;=24999),"20000 to 24999",AND(D945&gt;=25000,D945&lt;=29999),"25000 to 29999",AND(D945&gt;=30000,D945&lt;=34999),"30000 to 34999",AND(D945&gt;=35000,D945&lt;=39999),"35000 to 39999",AND(D945&gt;=40000,D945&lt;=44999),"40000 to 44999",AND(D945&gt;=45000,D945&lt;=49999),"45000 to 49999",D945&gt;=50000,"Greater than or equal to 50000")</f>
        <v>1000 to 4999</v>
      </c>
      <c r="V945" t="str" cm="1">
        <f t="array" ref="V945">_xlfn.IFS(OR(F945="canceled",F945="failed"),"unsuccessful",F945="successful","successful",F945="live","live")</f>
        <v>unsuccessful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13.325999999999999</v>
      </c>
      <c r="P946" s="5">
        <f t="shared" si="89"/>
        <v>69.40625</v>
      </c>
      <c r="Q946" t="str">
        <f t="shared" si="87"/>
        <v>technology</v>
      </c>
      <c r="R946" t="str">
        <f t="shared" si="88"/>
        <v>wearables</v>
      </c>
      <c r="S946" s="9">
        <f t="shared" si="85"/>
        <v>42478.583333333328</v>
      </c>
      <c r="T946" s="9">
        <f t="shared" si="86"/>
        <v>42444.583912037036</v>
      </c>
      <c r="U946" t="str" cm="1">
        <f t="array" ref="U946">_xlfn.IFS(D946&lt;1000,"Less than 1000",AND(D946&gt;=1000,D946&lt;=4999),"1000 to 4999",AND(D946&gt;=5000,D946&lt;=9999),"5000 to 9999",AND(D946&gt;=10000,D946&lt;=14999),"10000 to 14999",AND(D946&gt;=15000,D946&lt;=19999),"15000 to 19999",AND(D946&gt;=20000,D946&lt;=24999),"20000 to 24999",AND(D946&gt;=25000,D946&lt;=29999),"25000 to 29999",AND(D946&gt;=30000,D946&lt;=34999),"30000 to 34999",AND(D946&gt;=35000,D946&lt;=39999),"35000 to 39999",AND(D946&gt;=40000,D946&lt;=44999),"40000 to 44999",AND(D946&gt;=45000,D946&lt;=49999),"45000 to 49999",D946&gt;=50000,"Greater than or equal to 50000")</f>
        <v>Greater than or equal to 50000</v>
      </c>
      <c r="V946" t="str" cm="1">
        <f t="array" ref="V946">_xlfn.IFS(OR(F946="canceled",F946="failed"),"unsuccessful",F946="successful","successful",F946="live","live")</f>
        <v>unsuccessful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</v>
      </c>
      <c r="P947" s="5">
        <f t="shared" si="89"/>
        <v>155.25</v>
      </c>
      <c r="Q947" t="str">
        <f t="shared" si="87"/>
        <v>technology</v>
      </c>
      <c r="R947" t="str">
        <f t="shared" si="88"/>
        <v>wearables</v>
      </c>
      <c r="S947" s="9">
        <f t="shared" si="85"/>
        <v>42784.999305555553</v>
      </c>
      <c r="T947" s="9">
        <f t="shared" si="86"/>
        <v>42732.872986111113</v>
      </c>
      <c r="U947" t="str" cm="1">
        <f t="array" ref="U947">_xlfn.IFS(D947&lt;1000,"Less than 1000",AND(D947&gt;=1000,D947&lt;=4999),"1000 to 4999",AND(D947&gt;=5000,D947&lt;=9999),"5000 to 9999",AND(D947&gt;=10000,D947&lt;=14999),"10000 to 14999",AND(D947&gt;=15000,D947&lt;=19999),"15000 to 19999",AND(D947&gt;=20000,D947&lt;=24999),"20000 to 24999",AND(D947&gt;=25000,D947&lt;=29999),"25000 to 29999",AND(D947&gt;=30000,D947&lt;=34999),"30000 to 34999",AND(D947&gt;=35000,D947&lt;=39999),"35000 to 39999",AND(D947&gt;=40000,D947&lt;=44999),"40000 to 44999",AND(D947&gt;=45000,D947&lt;=49999),"45000 to 49999",D947&gt;=50000,"Greater than or equal to 50000")</f>
        <v>Greater than or equal to 50000</v>
      </c>
      <c r="V947" t="str" cm="1">
        <f t="array" ref="V947">_xlfn.IFS(OR(F947="canceled",F947="failed"),"unsuccessful",F947="successful","successful",F947="live","live")</f>
        <v>unsuccessful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1.9066666666666665</v>
      </c>
      <c r="P948" s="5">
        <f t="shared" si="89"/>
        <v>57.2</v>
      </c>
      <c r="Q948" t="str">
        <f t="shared" si="87"/>
        <v>technology</v>
      </c>
      <c r="R948" t="str">
        <f t="shared" si="88"/>
        <v>wearables</v>
      </c>
      <c r="S948" s="9">
        <f t="shared" si="85"/>
        <v>42622.750555555554</v>
      </c>
      <c r="T948" s="9">
        <f t="shared" si="86"/>
        <v>42592.750555555554</v>
      </c>
      <c r="U948" t="str" cm="1">
        <f t="array" ref="U948">_xlfn.IFS(D948&lt;1000,"Less than 1000",AND(D948&gt;=1000,D948&lt;=4999),"1000 to 4999",AND(D948&gt;=5000,D948&lt;=9999),"5000 to 9999",AND(D948&gt;=10000,D948&lt;=14999),"10000 to 14999",AND(D948&gt;=15000,D948&lt;=19999),"15000 to 19999",AND(D948&gt;=20000,D948&lt;=24999),"20000 to 24999",AND(D948&gt;=25000,D948&lt;=29999),"25000 to 29999",AND(D948&gt;=30000,D948&lt;=34999),"30000 to 34999",AND(D948&gt;=35000,D948&lt;=39999),"35000 to 39999",AND(D948&gt;=40000,D948&lt;=44999),"40000 to 44999",AND(D948&gt;=45000,D948&lt;=49999),"45000 to 49999",D948&gt;=50000,"Greater than or equal to 50000")</f>
        <v>15000 to 19999</v>
      </c>
      <c r="V948" t="str" cm="1">
        <f t="array" ref="V948">_xlfn.IFS(OR(F948="canceled",F948="failed"),"unsuccessful",F948="successful","successful",F948="live","live")</f>
        <v>unsuccessful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5">
        <f t="shared" si="89"/>
        <v>0</v>
      </c>
      <c r="Q949" t="str">
        <f t="shared" si="87"/>
        <v>technology</v>
      </c>
      <c r="R949" t="str">
        <f t="shared" si="88"/>
        <v>wearables</v>
      </c>
      <c r="S949" s="9">
        <f t="shared" si="85"/>
        <v>42551.781319444446</v>
      </c>
      <c r="T949" s="9">
        <f t="shared" si="86"/>
        <v>42491.781319444446</v>
      </c>
      <c r="U949" t="str" cm="1">
        <f t="array" ref="U949">_xlfn.IFS(D949&lt;1000,"Less than 1000",AND(D949&gt;=1000,D949&lt;=4999),"1000 to 4999",AND(D949&gt;=5000,D949&lt;=9999),"5000 to 9999",AND(D949&gt;=10000,D949&lt;=14999),"10000 to 14999",AND(D949&gt;=15000,D949&lt;=19999),"15000 to 19999",AND(D949&gt;=20000,D949&lt;=24999),"20000 to 24999",AND(D949&gt;=25000,D949&lt;=29999),"25000 to 29999",AND(D949&gt;=30000,D949&lt;=34999),"30000 to 34999",AND(D949&gt;=35000,D949&lt;=39999),"35000 to 39999",AND(D949&gt;=40000,D949&lt;=44999),"40000 to 44999",AND(D949&gt;=45000,D949&lt;=49999),"45000 to 49999",D949&gt;=50000,"Greater than or equal to 50000")</f>
        <v>Less than 1000</v>
      </c>
      <c r="V949" t="str" cm="1">
        <f t="array" ref="V949">_xlfn.IFS(OR(F949="canceled",F949="failed"),"unsuccessful",F949="successful","successful",F949="live","live")</f>
        <v>unsuccessful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12</v>
      </c>
      <c r="P950" s="5">
        <f t="shared" si="89"/>
        <v>60</v>
      </c>
      <c r="Q950" t="str">
        <f t="shared" si="87"/>
        <v>technology</v>
      </c>
      <c r="R950" t="str">
        <f t="shared" si="88"/>
        <v>wearables</v>
      </c>
      <c r="S950" s="9">
        <f t="shared" si="85"/>
        <v>42441.828287037039</v>
      </c>
      <c r="T950" s="9">
        <f t="shared" si="86"/>
        <v>42411.828287037039</v>
      </c>
      <c r="U950" t="str" cm="1">
        <f t="array" ref="U950">_xlfn.IFS(D950&lt;1000,"Less than 1000",AND(D950&gt;=1000,D950&lt;=4999),"1000 to 4999",AND(D950&gt;=5000,D950&lt;=9999),"5000 to 9999",AND(D950&gt;=10000,D950&lt;=14999),"10000 to 14999",AND(D950&gt;=15000,D950&lt;=19999),"15000 to 19999",AND(D950&gt;=20000,D950&lt;=24999),"20000 to 24999",AND(D950&gt;=25000,D950&lt;=29999),"25000 to 29999",AND(D950&gt;=30000,D950&lt;=34999),"30000 to 34999",AND(D950&gt;=35000,D950&lt;=39999),"35000 to 39999",AND(D950&gt;=40000,D950&lt;=44999),"40000 to 44999",AND(D950&gt;=45000,D950&lt;=49999),"45000 to 49999",D950&gt;=50000,"Greater than or equal to 50000")</f>
        <v>1000 to 4999</v>
      </c>
      <c r="V950" t="str" cm="1">
        <f t="array" ref="V950">_xlfn.IFS(OR(F950="canceled",F950="failed"),"unsuccessful",F950="successful","successful",F950="live","live")</f>
        <v>unsuccessful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</v>
      </c>
      <c r="P951" s="5">
        <f t="shared" si="89"/>
        <v>39</v>
      </c>
      <c r="Q951" t="str">
        <f t="shared" si="87"/>
        <v>technology</v>
      </c>
      <c r="R951" t="str">
        <f t="shared" si="88"/>
        <v>wearables</v>
      </c>
      <c r="S951" s="9">
        <f t="shared" si="85"/>
        <v>42421.043703703705</v>
      </c>
      <c r="T951" s="9">
        <f t="shared" si="86"/>
        <v>42361.043703703705</v>
      </c>
      <c r="U951" t="str" cm="1">
        <f t="array" ref="U951">_xlfn.IFS(D951&lt;1000,"Less than 1000",AND(D951&gt;=1000,D951&lt;=4999),"1000 to 4999",AND(D951&gt;=5000,D951&lt;=9999),"5000 to 9999",AND(D951&gt;=10000,D951&lt;=14999),"10000 to 14999",AND(D951&gt;=15000,D951&lt;=19999),"15000 to 19999",AND(D951&gt;=20000,D951&lt;=24999),"20000 to 24999",AND(D951&gt;=25000,D951&lt;=29999),"25000 to 29999",AND(D951&gt;=30000,D951&lt;=34999),"30000 to 34999",AND(D951&gt;=35000,D951&lt;=39999),"35000 to 39999",AND(D951&gt;=40000,D951&lt;=44999),"40000 to 44999",AND(D951&gt;=45000,D951&lt;=49999),"45000 to 49999",D951&gt;=50000,"Greater than or equal to 50000")</f>
        <v>20000 to 24999</v>
      </c>
      <c r="V951" t="str" cm="1">
        <f t="array" ref="V951">_xlfn.IFS(OR(F951="canceled",F951="failed"),"unsuccessful",F951="successful","successful",F951="live","live")</f>
        <v>unsuccessful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28.04</v>
      </c>
      <c r="P952" s="5">
        <f t="shared" si="89"/>
        <v>58.416666666666664</v>
      </c>
      <c r="Q952" t="str">
        <f t="shared" si="87"/>
        <v>technology</v>
      </c>
      <c r="R952" t="str">
        <f t="shared" si="88"/>
        <v>wearables</v>
      </c>
      <c r="S952" s="9">
        <f t="shared" si="85"/>
        <v>42386.750706018516</v>
      </c>
      <c r="T952" s="9">
        <f t="shared" si="86"/>
        <v>42356.750706018516</v>
      </c>
      <c r="U952" t="str" cm="1">
        <f t="array" ref="U952">_xlfn.IFS(D952&lt;1000,"Less than 1000",AND(D952&gt;=1000,D952&lt;=4999),"1000 to 4999",AND(D952&gt;=5000,D952&lt;=9999),"5000 to 9999",AND(D952&gt;=10000,D952&lt;=14999),"10000 to 14999",AND(D952&gt;=15000,D952&lt;=19999),"15000 to 19999",AND(D952&gt;=20000,D952&lt;=24999),"20000 to 24999",AND(D952&gt;=25000,D952&lt;=29999),"25000 to 29999",AND(D952&gt;=30000,D952&lt;=34999),"30000 to 34999",AND(D952&gt;=35000,D952&lt;=39999),"35000 to 39999",AND(D952&gt;=40000,D952&lt;=44999),"40000 to 44999",AND(D952&gt;=45000,D952&lt;=49999),"45000 to 49999",D952&gt;=50000,"Greater than or equal to 50000")</f>
        <v>5000 to 9999</v>
      </c>
      <c r="V952" t="str" cm="1">
        <f t="array" ref="V952">_xlfn.IFS(OR(F952="canceled",F952="failed"),"unsuccessful",F952="successful","successful",F952="live","live")</f>
        <v>unsuccessful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38.39</v>
      </c>
      <c r="P953" s="5">
        <f t="shared" si="89"/>
        <v>158.63636363636363</v>
      </c>
      <c r="Q953" t="str">
        <f t="shared" si="87"/>
        <v>technology</v>
      </c>
      <c r="R953" t="str">
        <f t="shared" si="88"/>
        <v>wearables</v>
      </c>
      <c r="S953" s="9">
        <f t="shared" si="85"/>
        <v>42525.653611111105</v>
      </c>
      <c r="T953" s="9">
        <f t="shared" si="86"/>
        <v>42480.653611111105</v>
      </c>
      <c r="U953" t="str" cm="1">
        <f t="array" ref="U953">_xlfn.IFS(D953&lt;1000,"Less than 1000",AND(D953&gt;=1000,D953&lt;=4999),"1000 to 4999",AND(D953&gt;=5000,D953&lt;=9999),"5000 to 9999",AND(D953&gt;=10000,D953&lt;=14999),"10000 to 14999",AND(D953&gt;=15000,D953&lt;=19999),"15000 to 19999",AND(D953&gt;=20000,D953&lt;=24999),"20000 to 24999",AND(D953&gt;=25000,D953&lt;=29999),"25000 to 29999",AND(D953&gt;=30000,D953&lt;=34999),"30000 to 34999",AND(D953&gt;=35000,D953&lt;=39999),"35000 to 39999",AND(D953&gt;=40000,D953&lt;=44999),"40000 to 44999",AND(D953&gt;=45000,D953&lt;=49999),"45000 to 49999",D953&gt;=50000,"Greater than or equal to 50000")</f>
        <v>Greater than or equal to 50000</v>
      </c>
      <c r="V953" t="str" cm="1">
        <f t="array" ref="V953">_xlfn.IFS(OR(F953="canceled",F953="failed"),"unsuccessful",F953="successful","successful",F953="live","live")</f>
        <v>unsuccessful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39.942857142857143</v>
      </c>
      <c r="P954" s="5">
        <f t="shared" si="89"/>
        <v>99.857142857142861</v>
      </c>
      <c r="Q954" t="str">
        <f t="shared" si="87"/>
        <v>technology</v>
      </c>
      <c r="R954" t="str">
        <f t="shared" si="88"/>
        <v>wearables</v>
      </c>
      <c r="S954" s="9">
        <f t="shared" si="85"/>
        <v>42692.655231481483</v>
      </c>
      <c r="T954" s="9">
        <f t="shared" si="86"/>
        <v>42662.613564814819</v>
      </c>
      <c r="U954" t="str" cm="1">
        <f t="array" ref="U954">_xlfn.IFS(D954&lt;1000,"Less than 1000",AND(D954&gt;=1000,D954&lt;=4999),"1000 to 4999",AND(D954&gt;=5000,D954&lt;=9999),"5000 to 9999",AND(D954&gt;=10000,D954&lt;=14999),"10000 to 14999",AND(D954&gt;=15000,D954&lt;=19999),"15000 to 19999",AND(D954&gt;=20000,D954&lt;=24999),"20000 to 24999",AND(D954&gt;=25000,D954&lt;=29999),"25000 to 29999",AND(D954&gt;=30000,D954&lt;=34999),"30000 to 34999",AND(D954&gt;=35000,D954&lt;=39999),"35000 to 39999",AND(D954&gt;=40000,D954&lt;=44999),"40000 to 44999",AND(D954&gt;=45000,D954&lt;=49999),"45000 to 49999",D954&gt;=50000,"Greater than or equal to 50000")</f>
        <v>45000 to 49999</v>
      </c>
      <c r="V954" t="str" cm="1">
        <f t="array" ref="V954">_xlfn.IFS(OR(F954="canceled",F954="failed"),"unsuccessful",F954="successful","successful",F954="live","live")</f>
        <v>unsuccessful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0.84</v>
      </c>
      <c r="P955" s="5">
        <f t="shared" si="89"/>
        <v>25.2</v>
      </c>
      <c r="Q955" t="str">
        <f t="shared" si="87"/>
        <v>technology</v>
      </c>
      <c r="R955" t="str">
        <f t="shared" si="88"/>
        <v>wearables</v>
      </c>
      <c r="S955" s="9">
        <f t="shared" si="85"/>
        <v>42029.164340277777</v>
      </c>
      <c r="T955" s="9">
        <f t="shared" si="86"/>
        <v>41999.164340277777</v>
      </c>
      <c r="U955" t="str" cm="1">
        <f t="array" ref="U955">_xlfn.IFS(D955&lt;1000,"Less than 1000",AND(D955&gt;=1000,D955&lt;=4999),"1000 to 4999",AND(D955&gt;=5000,D955&lt;=9999),"5000 to 9999",AND(D955&gt;=10000,D955&lt;=14999),"10000 to 14999",AND(D955&gt;=15000,D955&lt;=19999),"15000 to 19999",AND(D955&gt;=20000,D955&lt;=24999),"20000 to 24999",AND(D955&gt;=25000,D955&lt;=29999),"25000 to 29999",AND(D955&gt;=30000,D955&lt;=34999),"30000 to 34999",AND(D955&gt;=35000,D955&lt;=39999),"35000 to 39999",AND(D955&gt;=40000,D955&lt;=44999),"40000 to 44999",AND(D955&gt;=45000,D955&lt;=49999),"45000 to 49999",D955&gt;=50000,"Greater than or equal to 50000")</f>
        <v>15000 to 19999</v>
      </c>
      <c r="V955" t="str" cm="1">
        <f t="array" ref="V955">_xlfn.IFS(OR(F955="canceled",F955="failed"),"unsuccessful",F955="successful","successful",F955="live","live")</f>
        <v>unsuccessful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43.406666666666666</v>
      </c>
      <c r="P956" s="5">
        <f t="shared" si="89"/>
        <v>89.191780821917803</v>
      </c>
      <c r="Q956" t="str">
        <f t="shared" si="87"/>
        <v>technology</v>
      </c>
      <c r="R956" t="str">
        <f t="shared" si="88"/>
        <v>wearables</v>
      </c>
      <c r="S956" s="9">
        <f t="shared" si="85"/>
        <v>42236.833784722221</v>
      </c>
      <c r="T956" s="9">
        <f t="shared" si="86"/>
        <v>42194.833784722221</v>
      </c>
      <c r="U956" t="str" cm="1">
        <f t="array" ref="U956">_xlfn.IFS(D956&lt;1000,"Less than 1000",AND(D956&gt;=1000,D956&lt;=4999),"1000 to 4999",AND(D956&gt;=5000,D956&lt;=9999),"5000 to 9999",AND(D956&gt;=10000,D956&lt;=14999),"10000 to 14999",AND(D956&gt;=15000,D956&lt;=19999),"15000 to 19999",AND(D956&gt;=20000,D956&lt;=24999),"20000 to 24999",AND(D956&gt;=25000,D956&lt;=29999),"25000 to 29999",AND(D956&gt;=30000,D956&lt;=34999),"30000 to 34999",AND(D956&gt;=35000,D956&lt;=39999),"35000 to 39999",AND(D956&gt;=40000,D956&lt;=44999),"40000 to 44999",AND(D956&gt;=45000,D956&lt;=49999),"45000 to 49999",D956&gt;=50000,"Greater than or equal to 50000")</f>
        <v>15000 to 19999</v>
      </c>
      <c r="V956" t="str" cm="1">
        <f t="array" ref="V956">_xlfn.IFS(OR(F956="canceled",F956="failed"),"unsuccessful",F956="successful","successful",F956="live","live")</f>
        <v>unsuccessful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5.6613333333333333</v>
      </c>
      <c r="P957" s="5">
        <f t="shared" si="89"/>
        <v>182.6236559139785</v>
      </c>
      <c r="Q957" t="str">
        <f t="shared" si="87"/>
        <v>technology</v>
      </c>
      <c r="R957" t="str">
        <f t="shared" si="88"/>
        <v>wearables</v>
      </c>
      <c r="S957" s="9">
        <f t="shared" si="85"/>
        <v>42626.295138888891</v>
      </c>
      <c r="T957" s="9">
        <f t="shared" si="86"/>
        <v>42586.295138888891</v>
      </c>
      <c r="U957" t="str" cm="1">
        <f t="array" ref="U957">_xlfn.IFS(D957&lt;1000,"Less than 1000",AND(D957&gt;=1000,D957&lt;=4999),"1000 to 4999",AND(D957&gt;=5000,D957&lt;=9999),"5000 to 9999",AND(D957&gt;=10000,D957&lt;=14999),"10000 to 14999",AND(D957&gt;=15000,D957&lt;=19999),"15000 to 19999",AND(D957&gt;=20000,D957&lt;=24999),"20000 to 24999",AND(D957&gt;=25000,D957&lt;=29999),"25000 to 29999",AND(D957&gt;=30000,D957&lt;=34999),"30000 to 34999",AND(D957&gt;=35000,D957&lt;=39999),"35000 to 39999",AND(D957&gt;=40000,D957&lt;=44999),"40000 to 44999",AND(D957&gt;=45000,D957&lt;=49999),"45000 to 49999",D957&gt;=50000,"Greater than or equal to 50000")</f>
        <v>Greater than or equal to 50000</v>
      </c>
      <c r="V957" t="str" cm="1">
        <f t="array" ref="V957">_xlfn.IFS(OR(F957="canceled",F957="failed"),"unsuccessful",F957="successful","successful",F957="live","live")</f>
        <v>unsuccessful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1.722</v>
      </c>
      <c r="P958" s="5">
        <f t="shared" si="89"/>
        <v>50.647058823529413</v>
      </c>
      <c r="Q958" t="str">
        <f t="shared" si="87"/>
        <v>technology</v>
      </c>
      <c r="R958" t="str">
        <f t="shared" si="88"/>
        <v>wearables</v>
      </c>
      <c r="S958" s="9">
        <f t="shared" si="85"/>
        <v>42120.872210648144</v>
      </c>
      <c r="T958" s="9">
        <f t="shared" si="86"/>
        <v>42060.913877314815</v>
      </c>
      <c r="U958" t="str" cm="1">
        <f t="array" ref="U958">_xlfn.IFS(D958&lt;1000,"Less than 1000",AND(D958&gt;=1000,D958&lt;=4999),"1000 to 4999",AND(D958&gt;=5000,D958&lt;=9999),"5000 to 9999",AND(D958&gt;=10000,D958&lt;=14999),"10000 to 14999",AND(D958&gt;=15000,D958&lt;=19999),"15000 to 19999",AND(D958&gt;=20000,D958&lt;=24999),"20000 to 24999",AND(D958&gt;=25000,D958&lt;=29999),"25000 to 29999",AND(D958&gt;=30000,D958&lt;=34999),"30000 to 34999",AND(D958&gt;=35000,D958&lt;=39999),"35000 to 39999",AND(D958&gt;=40000,D958&lt;=44999),"40000 to 44999",AND(D958&gt;=45000,D958&lt;=49999),"45000 to 49999",D958&gt;=50000,"Greater than or equal to 50000")</f>
        <v>Greater than or equal to 50000</v>
      </c>
      <c r="V958" t="str" cm="1">
        <f t="array" ref="V958">_xlfn.IFS(OR(F958="canceled",F958="failed"),"unsuccessful",F958="successful","successful",F958="live","live")</f>
        <v>unsuccessful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1.9416666666666664</v>
      </c>
      <c r="P959" s="5">
        <f t="shared" si="89"/>
        <v>33.285714285714285</v>
      </c>
      <c r="Q959" t="str">
        <f t="shared" si="87"/>
        <v>technology</v>
      </c>
      <c r="R959" t="str">
        <f t="shared" si="88"/>
        <v>wearables</v>
      </c>
      <c r="S959" s="9">
        <f t="shared" si="85"/>
        <v>42691.594131944439</v>
      </c>
      <c r="T959" s="9">
        <f t="shared" si="86"/>
        <v>42660.552465277782</v>
      </c>
      <c r="U959" t="str" cm="1">
        <f t="array" ref="U959">_xlfn.IFS(D959&lt;1000,"Less than 1000",AND(D959&gt;=1000,D959&lt;=4999),"1000 to 4999",AND(D959&gt;=5000,D959&lt;=9999),"5000 to 9999",AND(D959&gt;=10000,D959&lt;=14999),"10000 to 14999",AND(D959&gt;=15000,D959&lt;=19999),"15000 to 19999",AND(D959&gt;=20000,D959&lt;=24999),"20000 to 24999",AND(D959&gt;=25000,D959&lt;=29999),"25000 to 29999",AND(D959&gt;=30000,D959&lt;=34999),"30000 to 34999",AND(D959&gt;=35000,D959&lt;=39999),"35000 to 39999",AND(D959&gt;=40000,D959&lt;=44999),"40000 to 44999",AND(D959&gt;=45000,D959&lt;=49999),"45000 to 49999",D959&gt;=50000,"Greater than or equal to 50000")</f>
        <v>10000 to 14999</v>
      </c>
      <c r="V959" t="str" cm="1">
        <f t="array" ref="V959">_xlfn.IFS(OR(F959="canceled",F959="failed"),"unsuccessful",F959="successful","successful",F959="live","live")</f>
        <v>unsuccessful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11.328275684711327</v>
      </c>
      <c r="P960" s="5">
        <f t="shared" si="89"/>
        <v>51.823529411764703</v>
      </c>
      <c r="Q960" t="str">
        <f t="shared" si="87"/>
        <v>technology</v>
      </c>
      <c r="R960" t="str">
        <f t="shared" si="88"/>
        <v>wearables</v>
      </c>
      <c r="S960" s="9">
        <f t="shared" si="85"/>
        <v>42104.207638888889</v>
      </c>
      <c r="T960" s="9">
        <f t="shared" si="86"/>
        <v>42082.802812499998</v>
      </c>
      <c r="U960" t="str" cm="1">
        <f t="array" ref="U960">_xlfn.IFS(D960&lt;1000,"Less than 1000",AND(D960&gt;=1000,D960&lt;=4999),"1000 to 4999",AND(D960&gt;=5000,D960&lt;=9999),"5000 to 9999",AND(D960&gt;=10000,D960&lt;=14999),"10000 to 14999",AND(D960&gt;=15000,D960&lt;=19999),"15000 to 19999",AND(D960&gt;=20000,D960&lt;=24999),"20000 to 24999",AND(D960&gt;=25000,D960&lt;=29999),"25000 to 29999",AND(D960&gt;=30000,D960&lt;=34999),"30000 to 34999",AND(D960&gt;=35000,D960&lt;=39999),"35000 to 39999",AND(D960&gt;=40000,D960&lt;=44999),"40000 to 44999",AND(D960&gt;=45000,D960&lt;=49999),"45000 to 49999",D960&gt;=50000,"Greater than or equal to 50000")</f>
        <v>5000 to 9999</v>
      </c>
      <c r="V960" t="str" cm="1">
        <f t="array" ref="V960">_xlfn.IFS(OR(F960="canceled",F960="failed"),"unsuccessful",F960="successful","successful",F960="live","live")</f>
        <v>unsuccessful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38.86</v>
      </c>
      <c r="P961" s="5">
        <f t="shared" si="89"/>
        <v>113.62573099415205</v>
      </c>
      <c r="Q961" t="str">
        <f t="shared" si="87"/>
        <v>technology</v>
      </c>
      <c r="R961" t="str">
        <f t="shared" si="88"/>
        <v>wearables</v>
      </c>
      <c r="S961" s="9">
        <f t="shared" si="85"/>
        <v>42023.174363425926</v>
      </c>
      <c r="T961" s="9">
        <f t="shared" si="86"/>
        <v>41993.174363425926</v>
      </c>
      <c r="U961" t="str" cm="1">
        <f t="array" ref="U961">_xlfn.IFS(D961&lt;1000,"Less than 1000",AND(D961&gt;=1000,D961&lt;=4999),"1000 to 4999",AND(D961&gt;=5000,D961&lt;=9999),"5000 to 9999",AND(D961&gt;=10000,D961&lt;=14999),"10000 to 14999",AND(D961&gt;=15000,D961&lt;=19999),"15000 to 19999",AND(D961&gt;=20000,D961&lt;=24999),"20000 to 24999",AND(D961&gt;=25000,D961&lt;=29999),"25000 to 29999",AND(D961&gt;=30000,D961&lt;=34999),"30000 to 34999",AND(D961&gt;=35000,D961&lt;=39999),"35000 to 39999",AND(D961&gt;=40000,D961&lt;=44999),"40000 to 44999",AND(D961&gt;=45000,D961&lt;=49999),"45000 to 49999",D961&gt;=50000,"Greater than or equal to 50000")</f>
        <v>Greater than or equal to 50000</v>
      </c>
      <c r="V961" t="str" cm="1">
        <f t="array" ref="V961">_xlfn.IFS(OR(F961="canceled",F961="failed"),"unsuccessful",F961="successful","successful",F961="live","live")</f>
        <v>unsuccessful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ref="O962:O1025" si="90">(E962/D962)*100</f>
        <v>46.100628930817614</v>
      </c>
      <c r="P962" s="5">
        <f t="shared" si="89"/>
        <v>136.46276595744681</v>
      </c>
      <c r="Q962" t="str">
        <f t="shared" si="87"/>
        <v>technology</v>
      </c>
      <c r="R962" t="str">
        <f t="shared" si="88"/>
        <v>wearables</v>
      </c>
      <c r="S962" s="9">
        <f t="shared" ref="S962:S1025" si="91">(((I962/60)/60)/24)+DATE(1970,1,1)</f>
        <v>42808.585127314815</v>
      </c>
      <c r="T962" s="9">
        <f t="shared" ref="T962:T1025" si="92">(((J962/60)/60)/24)+DATE(1970,1,1)</f>
        <v>42766.626793981486</v>
      </c>
      <c r="U962" t="str" cm="1">
        <f t="array" ref="U962">_xlfn.IFS(D962&lt;1000,"Less than 1000",AND(D962&gt;=1000,D962&lt;=4999),"1000 to 4999",AND(D962&gt;=5000,D962&lt;=9999),"5000 to 9999",AND(D962&gt;=10000,D962&lt;=14999),"10000 to 14999",AND(D962&gt;=15000,D962&lt;=19999),"15000 to 19999",AND(D962&gt;=20000,D962&lt;=24999),"20000 to 24999",AND(D962&gt;=25000,D962&lt;=29999),"25000 to 29999",AND(D962&gt;=30000,D962&lt;=34999),"30000 to 34999",AND(D962&gt;=35000,D962&lt;=39999),"35000 to 39999",AND(D962&gt;=40000,D962&lt;=44999),"40000 to 44999",AND(D962&gt;=45000,D962&lt;=49999),"45000 to 49999",D962&gt;=50000,"Greater than or equal to 50000")</f>
        <v>Greater than or equal to 50000</v>
      </c>
      <c r="V962" t="str" cm="1">
        <f t="array" ref="V962">_xlfn.IFS(OR(F962="canceled",F962="failed"),"unsuccessful",F962="successful","successful",F962="live","live")</f>
        <v>unsuccessful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90"/>
        <v>42.188421052631583</v>
      </c>
      <c r="P963" s="5">
        <f t="shared" si="89"/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9">
        <f t="shared" si="91"/>
        <v>42786.791666666672</v>
      </c>
      <c r="T963" s="9">
        <f t="shared" si="92"/>
        <v>42740.693692129629</v>
      </c>
      <c r="U963" t="str" cm="1">
        <f t="array" ref="U963">_xlfn.IFS(D963&lt;1000,"Less than 1000",AND(D963&gt;=1000,D963&lt;=4999),"1000 to 4999",AND(D963&gt;=5000,D963&lt;=9999),"5000 to 9999",AND(D963&gt;=10000,D963&lt;=14999),"10000 to 14999",AND(D963&gt;=15000,D963&lt;=19999),"15000 to 19999",AND(D963&gt;=20000,D963&lt;=24999),"20000 to 24999",AND(D963&gt;=25000,D963&lt;=29999),"25000 to 29999",AND(D963&gt;=30000,D963&lt;=34999),"30000 to 34999",AND(D963&gt;=35000,D963&lt;=39999),"35000 to 39999",AND(D963&gt;=40000,D963&lt;=44999),"40000 to 44999",AND(D963&gt;=45000,D963&lt;=49999),"45000 to 49999",D963&gt;=50000,"Greater than or equal to 50000")</f>
        <v>Greater than or equal to 50000</v>
      </c>
      <c r="V963" t="str" cm="1">
        <f t="array" ref="V963">_xlfn.IFS(OR(F963="canceled",F963="failed"),"unsuccessful",F963="successful","successful",F963="live","live")</f>
        <v>unsuccessful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28.48</v>
      </c>
      <c r="P964" s="5">
        <f t="shared" ref="P964:P1027" si="95">IFERROR(E964/L964,0)</f>
        <v>19.243243243243242</v>
      </c>
      <c r="Q964" t="str">
        <f t="shared" si="93"/>
        <v>technology</v>
      </c>
      <c r="R964" t="str">
        <f t="shared" si="94"/>
        <v>wearables</v>
      </c>
      <c r="S964" s="9">
        <f t="shared" si="91"/>
        <v>42411.712418981479</v>
      </c>
      <c r="T964" s="9">
        <f t="shared" si="92"/>
        <v>42373.712418981479</v>
      </c>
      <c r="U964" t="str" cm="1">
        <f t="array" ref="U964">_xlfn.IFS(D964&lt;1000,"Less than 1000",AND(D964&gt;=1000,D964&lt;=4999),"1000 to 4999",AND(D964&gt;=5000,D964&lt;=9999),"5000 to 9999",AND(D964&gt;=10000,D964&lt;=14999),"10000 to 14999",AND(D964&gt;=15000,D964&lt;=19999),"15000 to 19999",AND(D964&gt;=20000,D964&lt;=24999),"20000 to 24999",AND(D964&gt;=25000,D964&lt;=29999),"25000 to 29999",AND(D964&gt;=30000,D964&lt;=34999),"30000 to 34999",AND(D964&gt;=35000,D964&lt;=39999),"35000 to 39999",AND(D964&gt;=40000,D964&lt;=44999),"40000 to 44999",AND(D964&gt;=45000,D964&lt;=49999),"45000 to 49999",D964&gt;=50000,"Greater than or equal to 50000")</f>
        <v>1000 to 4999</v>
      </c>
      <c r="V964" t="str" cm="1">
        <f t="array" ref="V964">_xlfn.IFS(OR(F964="canceled",F964="failed"),"unsuccessful",F964="successful","successful",F964="live","live")</f>
        <v>unsuccessful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</v>
      </c>
      <c r="P965" s="5">
        <f t="shared" si="95"/>
        <v>41.888888888888886</v>
      </c>
      <c r="Q965" t="str">
        <f t="shared" si="93"/>
        <v>technology</v>
      </c>
      <c r="R965" t="str">
        <f t="shared" si="94"/>
        <v>wearables</v>
      </c>
      <c r="S965" s="9">
        <f t="shared" si="91"/>
        <v>42660.635636574079</v>
      </c>
      <c r="T965" s="9">
        <f t="shared" si="92"/>
        <v>42625.635636574079</v>
      </c>
      <c r="U965" t="str" cm="1">
        <f t="array" ref="U965">_xlfn.IFS(D965&lt;1000,"Less than 1000",AND(D965&gt;=1000,D965&lt;=4999),"1000 to 4999",AND(D965&gt;=5000,D965&lt;=9999),"5000 to 9999",AND(D965&gt;=10000,D965&lt;=14999),"10000 to 14999",AND(D965&gt;=15000,D965&lt;=19999),"15000 to 19999",AND(D965&gt;=20000,D965&lt;=24999),"20000 to 24999",AND(D965&gt;=25000,D965&lt;=29999),"25000 to 29999",AND(D965&gt;=30000,D965&lt;=34999),"30000 to 34999",AND(D965&gt;=35000,D965&lt;=39999),"35000 to 39999",AND(D965&gt;=40000,D965&lt;=44999),"40000 to 44999",AND(D965&gt;=45000,D965&lt;=49999),"45000 to 49999",D965&gt;=50000,"Greater than or equal to 50000")</f>
        <v>35000 to 39999</v>
      </c>
      <c r="V965" t="str" cm="1">
        <f t="array" ref="V965">_xlfn.IFS(OR(F965="canceled",F965="failed"),"unsuccessful",F965="successful","successful",F965="live","live")</f>
        <v>unsuccessful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0.79909090909090907</v>
      </c>
      <c r="P966" s="5">
        <f t="shared" si="95"/>
        <v>30.310344827586206</v>
      </c>
      <c r="Q966" t="str">
        <f t="shared" si="93"/>
        <v>technology</v>
      </c>
      <c r="R966" t="str">
        <f t="shared" si="94"/>
        <v>wearables</v>
      </c>
      <c r="S966" s="9">
        <f t="shared" si="91"/>
        <v>42248.628692129627</v>
      </c>
      <c r="T966" s="9">
        <f t="shared" si="92"/>
        <v>42208.628692129627</v>
      </c>
      <c r="U966" t="str" cm="1">
        <f t="array" ref="U966">_xlfn.IFS(D966&lt;1000,"Less than 1000",AND(D966&gt;=1000,D966&lt;=4999),"1000 to 4999",AND(D966&gt;=5000,D966&lt;=9999),"5000 to 9999",AND(D966&gt;=10000,D966&lt;=14999),"10000 to 14999",AND(D966&gt;=15000,D966&lt;=19999),"15000 to 19999",AND(D966&gt;=20000,D966&lt;=24999),"20000 to 24999",AND(D966&gt;=25000,D966&lt;=29999),"25000 to 29999",AND(D966&gt;=30000,D966&lt;=34999),"30000 to 34999",AND(D966&gt;=35000,D966&lt;=39999),"35000 to 39999",AND(D966&gt;=40000,D966&lt;=44999),"40000 to 44999",AND(D966&gt;=45000,D966&lt;=49999),"45000 to 49999",D966&gt;=50000,"Greater than or equal to 50000")</f>
        <v>Greater than or equal to 50000</v>
      </c>
      <c r="V966" t="str" cm="1">
        <f t="array" ref="V966">_xlfn.IFS(OR(F966="canceled",F966="failed"),"unsuccessful",F966="successful","successful",F966="live","live")</f>
        <v>unsuccessful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1.1919999999999999</v>
      </c>
      <c r="P967" s="5">
        <f t="shared" si="95"/>
        <v>49.666666666666664</v>
      </c>
      <c r="Q967" t="str">
        <f t="shared" si="93"/>
        <v>technology</v>
      </c>
      <c r="R967" t="str">
        <f t="shared" si="94"/>
        <v>wearables</v>
      </c>
      <c r="S967" s="9">
        <f t="shared" si="91"/>
        <v>42669.165972222225</v>
      </c>
      <c r="T967" s="9">
        <f t="shared" si="92"/>
        <v>42637.016736111109</v>
      </c>
      <c r="U967" t="str" cm="1">
        <f t="array" ref="U967">_xlfn.IFS(D967&lt;1000,"Less than 1000",AND(D967&gt;=1000,D967&lt;=4999),"1000 to 4999",AND(D967&gt;=5000,D967&lt;=9999),"5000 to 9999",AND(D967&gt;=10000,D967&lt;=14999),"10000 to 14999",AND(D967&gt;=15000,D967&lt;=19999),"15000 to 19999",AND(D967&gt;=20000,D967&lt;=24999),"20000 to 24999",AND(D967&gt;=25000,D967&lt;=29999),"25000 to 29999",AND(D967&gt;=30000,D967&lt;=34999),"30000 to 34999",AND(D967&gt;=35000,D967&lt;=39999),"35000 to 39999",AND(D967&gt;=40000,D967&lt;=44999),"40000 to 44999",AND(D967&gt;=45000,D967&lt;=49999),"45000 to 49999",D967&gt;=50000,"Greater than or equal to 50000")</f>
        <v>25000 to 29999</v>
      </c>
      <c r="V967" t="str" cm="1">
        <f t="array" ref="V967">_xlfn.IFS(OR(F967="canceled",F967="failed"),"unsuccessful",F967="successful","successful",F967="live","live")</f>
        <v>unsuccessful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14.799999999999999</v>
      </c>
      <c r="P968" s="5">
        <f t="shared" si="95"/>
        <v>59.2</v>
      </c>
      <c r="Q968" t="str">
        <f t="shared" si="93"/>
        <v>technology</v>
      </c>
      <c r="R968" t="str">
        <f t="shared" si="94"/>
        <v>wearables</v>
      </c>
      <c r="S968" s="9">
        <f t="shared" si="91"/>
        <v>42649.635787037041</v>
      </c>
      <c r="T968" s="9">
        <f t="shared" si="92"/>
        <v>42619.635787037041</v>
      </c>
      <c r="U968" t="str" cm="1">
        <f t="array" ref="U968">_xlfn.IFS(D968&lt;1000,"Less than 1000",AND(D968&gt;=1000,D968&lt;=4999),"1000 to 4999",AND(D968&gt;=5000,D968&lt;=9999),"5000 to 9999",AND(D968&gt;=10000,D968&lt;=14999),"10000 to 14999",AND(D968&gt;=15000,D968&lt;=19999),"15000 to 19999",AND(D968&gt;=20000,D968&lt;=24999),"20000 to 24999",AND(D968&gt;=25000,D968&lt;=29999),"25000 to 29999",AND(D968&gt;=30000,D968&lt;=34999),"30000 to 34999",AND(D968&gt;=35000,D968&lt;=39999),"35000 to 39999",AND(D968&gt;=40000,D968&lt;=44999),"40000 to 44999",AND(D968&gt;=45000,D968&lt;=49999),"45000 to 49999",D968&gt;=50000,"Greater than or equal to 50000")</f>
        <v>10000 to 14999</v>
      </c>
      <c r="V968" t="str" cm="1">
        <f t="array" ref="V968">_xlfn.IFS(OR(F968="canceled",F968="failed"),"unsuccessful",F968="successful","successful",F968="live","live")</f>
        <v>unsuccessful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17.810000000000002</v>
      </c>
      <c r="P969" s="5">
        <f t="shared" si="95"/>
        <v>43.97530864197531</v>
      </c>
      <c r="Q969" t="str">
        <f t="shared" si="93"/>
        <v>technology</v>
      </c>
      <c r="R969" t="str">
        <f t="shared" si="94"/>
        <v>wearables</v>
      </c>
      <c r="S969" s="9">
        <f t="shared" si="91"/>
        <v>42482.21266203704</v>
      </c>
      <c r="T969" s="9">
        <f t="shared" si="92"/>
        <v>42422.254328703704</v>
      </c>
      <c r="U969" t="str" cm="1">
        <f t="array" ref="U969">_xlfn.IFS(D969&lt;1000,"Less than 1000",AND(D969&gt;=1000,D969&lt;=4999),"1000 to 4999",AND(D969&gt;=5000,D969&lt;=9999),"5000 to 9999",AND(D969&gt;=10000,D969&lt;=14999),"10000 to 14999",AND(D969&gt;=15000,D969&lt;=19999),"15000 to 19999",AND(D969&gt;=20000,D969&lt;=24999),"20000 to 24999",AND(D969&gt;=25000,D969&lt;=29999),"25000 to 29999",AND(D969&gt;=30000,D969&lt;=34999),"30000 to 34999",AND(D969&gt;=35000,D969&lt;=39999),"35000 to 39999",AND(D969&gt;=40000,D969&lt;=44999),"40000 to 44999",AND(D969&gt;=45000,D969&lt;=49999),"45000 to 49999",D969&gt;=50000,"Greater than or equal to 50000")</f>
        <v>20000 to 24999</v>
      </c>
      <c r="V969" t="str" cm="1">
        <f t="array" ref="V969">_xlfn.IFS(OR(F969="canceled",F969="failed"),"unsuccessful",F969="successful","successful",F969="live","live")</f>
        <v>unsuccessful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</v>
      </c>
      <c r="P970" s="5">
        <f t="shared" si="95"/>
        <v>26.5</v>
      </c>
      <c r="Q970" t="str">
        <f t="shared" si="93"/>
        <v>technology</v>
      </c>
      <c r="R970" t="str">
        <f t="shared" si="94"/>
        <v>wearables</v>
      </c>
      <c r="S970" s="9">
        <f t="shared" si="91"/>
        <v>41866.847615740742</v>
      </c>
      <c r="T970" s="9">
        <f t="shared" si="92"/>
        <v>41836.847615740742</v>
      </c>
      <c r="U970" t="str" cm="1">
        <f t="array" ref="U970">_xlfn.IFS(D970&lt;1000,"Less than 1000",AND(D970&gt;=1000,D970&lt;=4999),"1000 to 4999",AND(D970&gt;=5000,D970&lt;=9999),"5000 to 9999",AND(D970&gt;=10000,D970&lt;=14999),"10000 to 14999",AND(D970&gt;=15000,D970&lt;=19999),"15000 to 19999",AND(D970&gt;=20000,D970&lt;=24999),"20000 to 24999",AND(D970&gt;=25000,D970&lt;=29999),"25000 to 29999",AND(D970&gt;=30000,D970&lt;=34999),"30000 to 34999",AND(D970&gt;=35000,D970&lt;=39999),"35000 to 39999",AND(D970&gt;=40000,D970&lt;=44999),"40000 to 44999",AND(D970&gt;=45000,D970&lt;=49999),"45000 to 49999",D970&gt;=50000,"Greater than or equal to 50000")</f>
        <v>5000 to 9999</v>
      </c>
      <c r="V970" t="str" cm="1">
        <f t="array" ref="V970">_xlfn.IFS(OR(F970="canceled",F970="failed"),"unsuccessful",F970="successful","successful",F970="live","live")</f>
        <v>unsuccessful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46.666666666666664</v>
      </c>
      <c r="P971" s="5">
        <f t="shared" si="95"/>
        <v>1272.7272727272727</v>
      </c>
      <c r="Q971" t="str">
        <f t="shared" si="93"/>
        <v>technology</v>
      </c>
      <c r="R971" t="str">
        <f t="shared" si="94"/>
        <v>wearables</v>
      </c>
      <c r="S971" s="9">
        <f t="shared" si="91"/>
        <v>42775.30332175926</v>
      </c>
      <c r="T971" s="9">
        <f t="shared" si="92"/>
        <v>42742.30332175926</v>
      </c>
      <c r="U971" t="str" cm="1">
        <f t="array" ref="U971">_xlfn.IFS(D971&lt;1000,"Less than 1000",AND(D971&gt;=1000,D971&lt;=4999),"1000 to 4999",AND(D971&gt;=5000,D971&lt;=9999),"5000 to 9999",AND(D971&gt;=10000,D971&lt;=14999),"10000 to 14999",AND(D971&gt;=15000,D971&lt;=19999),"15000 to 19999",AND(D971&gt;=20000,D971&lt;=24999),"20000 to 24999",AND(D971&gt;=25000,D971&lt;=29999),"25000 to 29999",AND(D971&gt;=30000,D971&lt;=34999),"30000 to 34999",AND(D971&gt;=35000,D971&lt;=39999),"35000 to 39999",AND(D971&gt;=40000,D971&lt;=44999),"40000 to 44999",AND(D971&gt;=45000,D971&lt;=49999),"45000 to 49999",D971&gt;=50000,"Greater than or equal to 50000")</f>
        <v>30000 to 34999</v>
      </c>
      <c r="V971" t="str" cm="1">
        <f t="array" ref="V971">_xlfn.IFS(OR(F971="canceled",F971="failed"),"unsuccessful",F971="successful","successful",F971="live","live")</f>
        <v>unsuccessful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45.92</v>
      </c>
      <c r="P972" s="5">
        <f t="shared" si="95"/>
        <v>164</v>
      </c>
      <c r="Q972" t="str">
        <f t="shared" si="93"/>
        <v>technology</v>
      </c>
      <c r="R972" t="str">
        <f t="shared" si="94"/>
        <v>wearables</v>
      </c>
      <c r="S972" s="9">
        <f t="shared" si="91"/>
        <v>42758.207638888889</v>
      </c>
      <c r="T972" s="9">
        <f t="shared" si="92"/>
        <v>42721.220520833333</v>
      </c>
      <c r="U972" t="str" cm="1">
        <f t="array" ref="U972">_xlfn.IFS(D972&lt;1000,"Less than 1000",AND(D972&gt;=1000,D972&lt;=4999),"1000 to 4999",AND(D972&gt;=5000,D972&lt;=9999),"5000 to 9999",AND(D972&gt;=10000,D972&lt;=14999),"10000 to 14999",AND(D972&gt;=15000,D972&lt;=19999),"15000 to 19999",AND(D972&gt;=20000,D972&lt;=24999),"20000 to 24999",AND(D972&gt;=25000,D972&lt;=29999),"25000 to 29999",AND(D972&gt;=30000,D972&lt;=34999),"30000 to 34999",AND(D972&gt;=35000,D972&lt;=39999),"35000 to 39999",AND(D972&gt;=40000,D972&lt;=44999),"40000 to 44999",AND(D972&gt;=45000,D972&lt;=49999),"45000 to 49999",D972&gt;=50000,"Greater than or equal to 50000")</f>
        <v>5000 to 9999</v>
      </c>
      <c r="V972" t="str" cm="1">
        <f t="array" ref="V972">_xlfn.IFS(OR(F972="canceled",F972="failed"),"unsuccessful",F972="successful","successful",F972="live","live")</f>
        <v>unsuccessful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0.22599999999999998</v>
      </c>
      <c r="P973" s="5">
        <f t="shared" si="95"/>
        <v>45.2</v>
      </c>
      <c r="Q973" t="str">
        <f t="shared" si="93"/>
        <v>technology</v>
      </c>
      <c r="R973" t="str">
        <f t="shared" si="94"/>
        <v>wearables</v>
      </c>
      <c r="S973" s="9">
        <f t="shared" si="91"/>
        <v>42156.709027777775</v>
      </c>
      <c r="T973" s="9">
        <f t="shared" si="92"/>
        <v>42111.709027777775</v>
      </c>
      <c r="U973" t="str" cm="1">
        <f t="array" ref="U973">_xlfn.IFS(D973&lt;1000,"Less than 1000",AND(D973&gt;=1000,D973&lt;=4999),"1000 to 4999",AND(D973&gt;=5000,D973&lt;=9999),"5000 to 9999",AND(D973&gt;=10000,D973&lt;=14999),"10000 to 14999",AND(D973&gt;=15000,D973&lt;=19999),"15000 to 19999",AND(D973&gt;=20000,D973&lt;=24999),"20000 to 24999",AND(D973&gt;=25000,D973&lt;=29999),"25000 to 29999",AND(D973&gt;=30000,D973&lt;=34999),"30000 to 34999",AND(D973&gt;=35000,D973&lt;=39999),"35000 to 39999",AND(D973&gt;=40000,D973&lt;=44999),"40000 to 44999",AND(D973&gt;=45000,D973&lt;=49999),"45000 to 49999",D973&gt;=50000,"Greater than or equal to 50000")</f>
        <v>Greater than or equal to 50000</v>
      </c>
      <c r="V973" t="str" cm="1">
        <f t="array" ref="V973">_xlfn.IFS(OR(F973="canceled",F973="failed"),"unsuccessful",F973="successful","successful",F973="live","live")</f>
        <v>unsuccessful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34.625</v>
      </c>
      <c r="P974" s="5">
        <f t="shared" si="95"/>
        <v>153.88888888888889</v>
      </c>
      <c r="Q974" t="str">
        <f t="shared" si="93"/>
        <v>technology</v>
      </c>
      <c r="R974" t="str">
        <f t="shared" si="94"/>
        <v>wearables</v>
      </c>
      <c r="S974" s="9">
        <f t="shared" si="91"/>
        <v>41886.290972222225</v>
      </c>
      <c r="T974" s="9">
        <f t="shared" si="92"/>
        <v>41856.865717592591</v>
      </c>
      <c r="U974" t="str" cm="1">
        <f t="array" ref="U974">_xlfn.IFS(D974&lt;1000,"Less than 1000",AND(D974&gt;=1000,D974&lt;=4999),"1000 to 4999",AND(D974&gt;=5000,D974&lt;=9999),"5000 to 9999",AND(D974&gt;=10000,D974&lt;=14999),"10000 to 14999",AND(D974&gt;=15000,D974&lt;=19999),"15000 to 19999",AND(D974&gt;=20000,D974&lt;=24999),"20000 to 24999",AND(D974&gt;=25000,D974&lt;=29999),"25000 to 29999",AND(D974&gt;=30000,D974&lt;=34999),"30000 to 34999",AND(D974&gt;=35000,D974&lt;=39999),"35000 to 39999",AND(D974&gt;=40000,D974&lt;=44999),"40000 to 44999",AND(D974&gt;=45000,D974&lt;=49999),"45000 to 49999",D974&gt;=50000,"Greater than or equal to 50000")</f>
        <v>20000 to 24999</v>
      </c>
      <c r="V974" t="str" cm="1">
        <f t="array" ref="V974">_xlfn.IFS(OR(F974="canceled",F974="failed"),"unsuccessful",F974="successful","successful",F974="live","live")</f>
        <v>unsuccessful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2.0549999999999997</v>
      </c>
      <c r="P975" s="5">
        <f t="shared" si="95"/>
        <v>51.375</v>
      </c>
      <c r="Q975" t="str">
        <f t="shared" si="93"/>
        <v>technology</v>
      </c>
      <c r="R975" t="str">
        <f t="shared" si="94"/>
        <v>wearables</v>
      </c>
      <c r="S975" s="9">
        <f t="shared" si="91"/>
        <v>42317.056631944448</v>
      </c>
      <c r="T975" s="9">
        <f t="shared" si="92"/>
        <v>42257.014965277776</v>
      </c>
      <c r="U975" t="str" cm="1">
        <f t="array" ref="U975">_xlfn.IFS(D975&lt;1000,"Less than 1000",AND(D975&gt;=1000,D975&lt;=4999),"1000 to 4999",AND(D975&gt;=5000,D975&lt;=9999),"5000 to 9999",AND(D975&gt;=10000,D975&lt;=14999),"10000 to 14999",AND(D975&gt;=15000,D975&lt;=19999),"15000 to 19999",AND(D975&gt;=20000,D975&lt;=24999),"20000 to 24999",AND(D975&gt;=25000,D975&lt;=29999),"25000 to 29999",AND(D975&gt;=30000,D975&lt;=34999),"30000 to 34999",AND(D975&gt;=35000,D975&lt;=39999),"35000 to 39999",AND(D975&gt;=40000,D975&lt;=44999),"40000 to 44999",AND(D975&gt;=45000,D975&lt;=49999),"45000 to 49999",D975&gt;=50000,"Greater than or equal to 50000")</f>
        <v>20000 to 24999</v>
      </c>
      <c r="V975" t="str" cm="1">
        <f t="array" ref="V975">_xlfn.IFS(OR(F975="canceled",F975="failed"),"unsuccessful",F975="successful","successful",F975="live","live")</f>
        <v>unsuccessful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0.55999999999999994</v>
      </c>
      <c r="P976" s="5">
        <f t="shared" si="95"/>
        <v>93.333333333333329</v>
      </c>
      <c r="Q976" t="str">
        <f t="shared" si="93"/>
        <v>technology</v>
      </c>
      <c r="R976" t="str">
        <f t="shared" si="94"/>
        <v>wearables</v>
      </c>
      <c r="S976" s="9">
        <f t="shared" si="91"/>
        <v>42454.707824074074</v>
      </c>
      <c r="T976" s="9">
        <f t="shared" si="92"/>
        <v>42424.749490740738</v>
      </c>
      <c r="U976" t="str" cm="1">
        <f t="array" ref="U976">_xlfn.IFS(D976&lt;1000,"Less than 1000",AND(D976&gt;=1000,D976&lt;=4999),"1000 to 4999",AND(D976&gt;=5000,D976&lt;=9999),"5000 to 9999",AND(D976&gt;=10000,D976&lt;=14999),"10000 to 14999",AND(D976&gt;=15000,D976&lt;=19999),"15000 to 19999",AND(D976&gt;=20000,D976&lt;=24999),"20000 to 24999",AND(D976&gt;=25000,D976&lt;=29999),"25000 to 29999",AND(D976&gt;=30000,D976&lt;=34999),"30000 to 34999",AND(D976&gt;=35000,D976&lt;=39999),"35000 to 39999",AND(D976&gt;=40000,D976&lt;=44999),"40000 to 44999",AND(D976&gt;=45000,D976&lt;=49999),"45000 to 49999",D976&gt;=50000,"Greater than or equal to 50000")</f>
        <v>Greater than or equal to 50000</v>
      </c>
      <c r="V976" t="str" cm="1">
        <f t="array" ref="V976">_xlfn.IFS(OR(F976="canceled",F976="failed"),"unsuccessful",F976="successful","successful",F976="live","live")</f>
        <v>unsuccessful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2.6069999999999998</v>
      </c>
      <c r="P977" s="5">
        <f t="shared" si="95"/>
        <v>108.625</v>
      </c>
      <c r="Q977" t="str">
        <f t="shared" si="93"/>
        <v>technology</v>
      </c>
      <c r="R977" t="str">
        <f t="shared" si="94"/>
        <v>wearables</v>
      </c>
      <c r="S977" s="9">
        <f t="shared" si="91"/>
        <v>42549.696585648147</v>
      </c>
      <c r="T977" s="9">
        <f t="shared" si="92"/>
        <v>42489.696585648147</v>
      </c>
      <c r="U977" t="str" cm="1">
        <f t="array" ref="U977">_xlfn.IFS(D977&lt;1000,"Less than 1000",AND(D977&gt;=1000,D977&lt;=4999),"1000 to 4999",AND(D977&gt;=5000,D977&lt;=9999),"5000 to 9999",AND(D977&gt;=10000,D977&lt;=14999),"10000 to 14999",AND(D977&gt;=15000,D977&lt;=19999),"15000 to 19999",AND(D977&gt;=20000,D977&lt;=24999),"20000 to 24999",AND(D977&gt;=25000,D977&lt;=29999),"25000 to 29999",AND(D977&gt;=30000,D977&lt;=34999),"30000 to 34999",AND(D977&gt;=35000,D977&lt;=39999),"35000 to 39999",AND(D977&gt;=40000,D977&lt;=44999),"40000 to 44999",AND(D977&gt;=45000,D977&lt;=49999),"45000 to 49999",D977&gt;=50000,"Greater than or equal to 50000")</f>
        <v>Greater than or equal to 50000</v>
      </c>
      <c r="V977" t="str" cm="1">
        <f t="array" ref="V977">_xlfn.IFS(OR(F977="canceled",F977="failed"),"unsuccessful",F977="successful","successful",F977="live","live")</f>
        <v>unsuccessful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</v>
      </c>
      <c r="P978" s="5">
        <f t="shared" si="95"/>
        <v>160.5</v>
      </c>
      <c r="Q978" t="str">
        <f t="shared" si="93"/>
        <v>technology</v>
      </c>
      <c r="R978" t="str">
        <f t="shared" si="94"/>
        <v>wearables</v>
      </c>
      <c r="S978" s="9">
        <f t="shared" si="91"/>
        <v>42230.058993055558</v>
      </c>
      <c r="T978" s="9">
        <f t="shared" si="92"/>
        <v>42185.058993055558</v>
      </c>
      <c r="U978" t="str" cm="1">
        <f t="array" ref="U978">_xlfn.IFS(D978&lt;1000,"Less than 1000",AND(D978&gt;=1000,D978&lt;=4999),"1000 to 4999",AND(D978&gt;=5000,D978&lt;=9999),"5000 to 9999",AND(D978&gt;=10000,D978&lt;=14999),"10000 to 14999",AND(D978&gt;=15000,D978&lt;=19999),"15000 to 19999",AND(D978&gt;=20000,D978&lt;=24999),"20000 to 24999",AND(D978&gt;=25000,D978&lt;=29999),"25000 to 29999",AND(D978&gt;=30000,D978&lt;=34999),"30000 to 34999",AND(D978&gt;=35000,D978&lt;=39999),"35000 to 39999",AND(D978&gt;=40000,D978&lt;=44999),"40000 to 44999",AND(D978&gt;=45000,D978&lt;=49999),"45000 to 49999",D978&gt;=50000,"Greater than or equal to 50000")</f>
        <v>Greater than or equal to 50000</v>
      </c>
      <c r="V978" t="str" cm="1">
        <f t="array" ref="V978">_xlfn.IFS(OR(F978="canceled",F978="failed"),"unsuccessful",F978="successful","successful",F978="live","live")</f>
        <v>unsuccessful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33.666666666666664</v>
      </c>
      <c r="P979" s="5">
        <f t="shared" si="95"/>
        <v>75.75</v>
      </c>
      <c r="Q979" t="str">
        <f t="shared" si="93"/>
        <v>technology</v>
      </c>
      <c r="R979" t="str">
        <f t="shared" si="94"/>
        <v>wearables</v>
      </c>
      <c r="S979" s="9">
        <f t="shared" si="91"/>
        <v>42421.942094907412</v>
      </c>
      <c r="T979" s="9">
        <f t="shared" si="92"/>
        <v>42391.942094907412</v>
      </c>
      <c r="U979" t="str" cm="1">
        <f t="array" ref="U979">_xlfn.IFS(D979&lt;1000,"Less than 1000",AND(D979&gt;=1000,D979&lt;=4999),"1000 to 4999",AND(D979&gt;=5000,D979&lt;=9999),"5000 to 9999",AND(D979&gt;=10000,D979&lt;=14999),"10000 to 14999",AND(D979&gt;=15000,D979&lt;=19999),"15000 to 19999",AND(D979&gt;=20000,D979&lt;=24999),"20000 to 24999",AND(D979&gt;=25000,D979&lt;=29999),"25000 to 29999",AND(D979&gt;=30000,D979&lt;=34999),"30000 to 34999",AND(D979&gt;=35000,D979&lt;=39999),"35000 to 39999",AND(D979&gt;=40000,D979&lt;=44999),"40000 to 44999",AND(D979&gt;=45000,D979&lt;=49999),"45000 to 49999",D979&gt;=50000,"Greater than or equal to 50000")</f>
        <v>1000 to 4999</v>
      </c>
      <c r="V979" t="str" cm="1">
        <f t="array" ref="V979">_xlfn.IFS(OR(F979="canceled",F979="failed"),"unsuccessful",F979="successful","successful",F979="live","live")</f>
        <v>unsuccessful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56.263267182990241</v>
      </c>
      <c r="P980" s="5">
        <f t="shared" si="95"/>
        <v>790.83739837398377</v>
      </c>
      <c r="Q980" t="str">
        <f t="shared" si="93"/>
        <v>technology</v>
      </c>
      <c r="R980" t="str">
        <f t="shared" si="94"/>
        <v>wearables</v>
      </c>
      <c r="S980" s="9">
        <f t="shared" si="91"/>
        <v>42425.309039351851</v>
      </c>
      <c r="T980" s="9">
        <f t="shared" si="92"/>
        <v>42395.309039351851</v>
      </c>
      <c r="U980" t="str" cm="1">
        <f t="array" ref="U980">_xlfn.IFS(D980&lt;1000,"Less than 1000",AND(D980&gt;=1000,D980&lt;=4999),"1000 to 4999",AND(D980&gt;=5000,D980&lt;=9999),"5000 to 9999",AND(D980&gt;=10000,D980&lt;=14999),"10000 to 14999",AND(D980&gt;=15000,D980&lt;=19999),"15000 to 19999",AND(D980&gt;=20000,D980&lt;=24999),"20000 to 24999",AND(D980&gt;=25000,D980&lt;=29999),"25000 to 29999",AND(D980&gt;=30000,D980&lt;=34999),"30000 to 34999",AND(D980&gt;=35000,D980&lt;=39999),"35000 to 39999",AND(D980&gt;=40000,D980&lt;=44999),"40000 to 44999",AND(D980&gt;=45000,D980&lt;=49999),"45000 to 49999",D980&gt;=50000,"Greater than or equal to 50000")</f>
        <v>Greater than or equal to 50000</v>
      </c>
      <c r="V980" t="str" cm="1">
        <f t="array" ref="V980">_xlfn.IFS(OR(F980="canceled",F980="failed"),"unsuccessful",F980="successful","successful",F980="live","live")</f>
        <v>unsuccessful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82.817599999999999</v>
      </c>
      <c r="P981" s="5">
        <f t="shared" si="95"/>
        <v>301.93916666666667</v>
      </c>
      <c r="Q981" t="str">
        <f t="shared" si="93"/>
        <v>technology</v>
      </c>
      <c r="R981" t="str">
        <f t="shared" si="94"/>
        <v>wearables</v>
      </c>
      <c r="S981" s="9">
        <f t="shared" si="91"/>
        <v>42541.790972222225</v>
      </c>
      <c r="T981" s="9">
        <f t="shared" si="92"/>
        <v>42506.416990740734</v>
      </c>
      <c r="U981" t="str" cm="1">
        <f t="array" ref="U981">_xlfn.IFS(D981&lt;1000,"Less than 1000",AND(D981&gt;=1000,D981&lt;=4999),"1000 to 4999",AND(D981&gt;=5000,D981&lt;=9999),"5000 to 9999",AND(D981&gt;=10000,D981&lt;=14999),"10000 to 14999",AND(D981&gt;=15000,D981&lt;=19999),"15000 to 19999",AND(D981&gt;=20000,D981&lt;=24999),"20000 to 24999",AND(D981&gt;=25000,D981&lt;=29999),"25000 to 29999",AND(D981&gt;=30000,D981&lt;=34999),"30000 to 34999",AND(D981&gt;=35000,D981&lt;=39999),"35000 to 39999",AND(D981&gt;=40000,D981&lt;=44999),"40000 to 44999",AND(D981&gt;=45000,D981&lt;=49999),"45000 to 49999",D981&gt;=50000,"Greater than or equal to 50000")</f>
        <v>35000 to 39999</v>
      </c>
      <c r="V981" t="str" cm="1">
        <f t="array" ref="V981">_xlfn.IFS(OR(F981="canceled",F981="failed"),"unsuccessful",F981="successful","successful",F981="live","live")</f>
        <v>unsuccessful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14.860000000000001</v>
      </c>
      <c r="P982" s="5">
        <f t="shared" si="95"/>
        <v>47.935483870967744</v>
      </c>
      <c r="Q982" t="str">
        <f t="shared" si="93"/>
        <v>technology</v>
      </c>
      <c r="R982" t="str">
        <f t="shared" si="94"/>
        <v>wearables</v>
      </c>
      <c r="S982" s="9">
        <f t="shared" si="91"/>
        <v>41973.945856481485</v>
      </c>
      <c r="T982" s="9">
        <f t="shared" si="92"/>
        <v>41928.904189814813</v>
      </c>
      <c r="U982" t="str" cm="1">
        <f t="array" ref="U982">_xlfn.IFS(D982&lt;1000,"Less than 1000",AND(D982&gt;=1000,D982&lt;=4999),"1000 to 4999",AND(D982&gt;=5000,D982&lt;=9999),"5000 to 9999",AND(D982&gt;=10000,D982&lt;=14999),"10000 to 14999",AND(D982&gt;=15000,D982&lt;=19999),"15000 to 19999",AND(D982&gt;=20000,D982&lt;=24999),"20000 to 24999",AND(D982&gt;=25000,D982&lt;=29999),"25000 to 29999",AND(D982&gt;=30000,D982&lt;=34999),"30000 to 34999",AND(D982&gt;=35000,D982&lt;=39999),"35000 to 39999",AND(D982&gt;=40000,D982&lt;=44999),"40000 to 44999",AND(D982&gt;=45000,D982&lt;=49999),"45000 to 49999",D982&gt;=50000,"Greater than or equal to 50000")</f>
        <v>10000 to 14999</v>
      </c>
      <c r="V982" t="str" cm="1">
        <f t="array" ref="V982">_xlfn.IFS(OR(F982="canceled",F982="failed"),"unsuccessful",F982="successful","successful",F982="live","live")</f>
        <v>unsuccessful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1.2375123751237513E-2</v>
      </c>
      <c r="P983" s="5">
        <f t="shared" si="95"/>
        <v>2.75</v>
      </c>
      <c r="Q983" t="str">
        <f t="shared" si="93"/>
        <v>technology</v>
      </c>
      <c r="R983" t="str">
        <f t="shared" si="94"/>
        <v>wearables</v>
      </c>
      <c r="S983" s="9">
        <f t="shared" si="91"/>
        <v>41860.947013888886</v>
      </c>
      <c r="T983" s="9">
        <f t="shared" si="92"/>
        <v>41830.947013888886</v>
      </c>
      <c r="U983" t="str" cm="1">
        <f t="array" ref="U983">_xlfn.IFS(D983&lt;1000,"Less than 1000",AND(D983&gt;=1000,D983&lt;=4999),"1000 to 4999",AND(D983&gt;=5000,D983&lt;=9999),"5000 to 9999",AND(D983&gt;=10000,D983&lt;=14999),"10000 to 14999",AND(D983&gt;=15000,D983&lt;=19999),"15000 to 19999",AND(D983&gt;=20000,D983&lt;=24999),"20000 to 24999",AND(D983&gt;=25000,D983&lt;=29999),"25000 to 29999",AND(D983&gt;=30000,D983&lt;=34999),"30000 to 34999",AND(D983&gt;=35000,D983&lt;=39999),"35000 to 39999",AND(D983&gt;=40000,D983&lt;=44999),"40000 to 44999",AND(D983&gt;=45000,D983&lt;=49999),"45000 to 49999",D983&gt;=50000,"Greater than or equal to 50000")</f>
        <v>Greater than or equal to 50000</v>
      </c>
      <c r="V983" t="str" cm="1">
        <f t="array" ref="V983">_xlfn.IFS(OR(F983="canceled",F983="failed"),"unsuccessful",F983="successful","successful",F983="live","live")</f>
        <v>unsuccessful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1.7142857142857144E-2</v>
      </c>
      <c r="P984" s="5">
        <f t="shared" si="95"/>
        <v>1</v>
      </c>
      <c r="Q984" t="str">
        <f t="shared" si="93"/>
        <v>technology</v>
      </c>
      <c r="R984" t="str">
        <f t="shared" si="94"/>
        <v>wearables</v>
      </c>
      <c r="S984" s="9">
        <f t="shared" si="91"/>
        <v>42645.753310185188</v>
      </c>
      <c r="T984" s="9">
        <f t="shared" si="92"/>
        <v>42615.753310185188</v>
      </c>
      <c r="U984" t="str" cm="1">
        <f t="array" ref="U984">_xlfn.IFS(D984&lt;1000,"Less than 1000",AND(D984&gt;=1000,D984&lt;=4999),"1000 to 4999",AND(D984&gt;=5000,D984&lt;=9999),"5000 to 9999",AND(D984&gt;=10000,D984&lt;=14999),"10000 to 14999",AND(D984&gt;=15000,D984&lt;=19999),"15000 to 19999",AND(D984&gt;=20000,D984&lt;=24999),"20000 to 24999",AND(D984&gt;=25000,D984&lt;=29999),"25000 to 29999",AND(D984&gt;=30000,D984&lt;=34999),"30000 to 34999",AND(D984&gt;=35000,D984&lt;=39999),"35000 to 39999",AND(D984&gt;=40000,D984&lt;=44999),"40000 to 44999",AND(D984&gt;=45000,D984&lt;=49999),"45000 to 49999",D984&gt;=50000,"Greater than or equal to 50000")</f>
        <v>15000 to 19999</v>
      </c>
      <c r="V984" t="str" cm="1">
        <f t="array" ref="V984">_xlfn.IFS(OR(F984="canceled",F984="failed"),"unsuccessful",F984="successful","successful",F984="live","live")</f>
        <v>unsuccessful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29.506136117214709</v>
      </c>
      <c r="P985" s="5">
        <f t="shared" si="95"/>
        <v>171.79329608938548</v>
      </c>
      <c r="Q985" t="str">
        <f t="shared" si="93"/>
        <v>technology</v>
      </c>
      <c r="R985" t="str">
        <f t="shared" si="94"/>
        <v>wearables</v>
      </c>
      <c r="S985" s="9">
        <f t="shared" si="91"/>
        <v>42605.870833333334</v>
      </c>
      <c r="T985" s="9">
        <f t="shared" si="92"/>
        <v>42574.667650462965</v>
      </c>
      <c r="U985" t="str" cm="1">
        <f t="array" ref="U985">_xlfn.IFS(D985&lt;1000,"Less than 1000",AND(D985&gt;=1000,D985&lt;=4999),"1000 to 4999",AND(D985&gt;=5000,D985&lt;=9999),"5000 to 9999",AND(D985&gt;=10000,D985&lt;=14999),"10000 to 14999",AND(D985&gt;=15000,D985&lt;=19999),"15000 to 19999",AND(D985&gt;=20000,D985&lt;=24999),"20000 to 24999",AND(D985&gt;=25000,D985&lt;=29999),"25000 to 29999",AND(D985&gt;=30000,D985&lt;=34999),"30000 to 34999",AND(D985&gt;=35000,D985&lt;=39999),"35000 to 39999",AND(D985&gt;=40000,D985&lt;=44999),"40000 to 44999",AND(D985&gt;=45000,D985&lt;=49999),"45000 to 49999",D985&gt;=50000,"Greater than or equal to 50000")</f>
        <v>Greater than or equal to 50000</v>
      </c>
      <c r="V985" t="str" cm="1">
        <f t="array" ref="V985">_xlfn.IFS(OR(F985="canceled",F985="failed"),"unsuccessful",F985="successful","successful",F985="live","live")</f>
        <v>unsuccessful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</v>
      </c>
      <c r="P986" s="5">
        <f t="shared" si="95"/>
        <v>35.333333333333336</v>
      </c>
      <c r="Q986" t="str">
        <f t="shared" si="93"/>
        <v>technology</v>
      </c>
      <c r="R986" t="str">
        <f t="shared" si="94"/>
        <v>wearables</v>
      </c>
      <c r="S986" s="9">
        <f t="shared" si="91"/>
        <v>42091.074166666673</v>
      </c>
      <c r="T986" s="9">
        <f t="shared" si="92"/>
        <v>42061.11583333333</v>
      </c>
      <c r="U986" t="str" cm="1">
        <f t="array" ref="U986">_xlfn.IFS(D986&lt;1000,"Less than 1000",AND(D986&gt;=1000,D986&lt;=4999),"1000 to 4999",AND(D986&gt;=5000,D986&lt;=9999),"5000 to 9999",AND(D986&gt;=10000,D986&lt;=14999),"10000 to 14999",AND(D986&gt;=15000,D986&lt;=19999),"15000 to 19999",AND(D986&gt;=20000,D986&lt;=24999),"20000 to 24999",AND(D986&gt;=25000,D986&lt;=29999),"25000 to 29999",AND(D986&gt;=30000,D986&lt;=34999),"30000 to 34999",AND(D986&gt;=35000,D986&lt;=39999),"35000 to 39999",AND(D986&gt;=40000,D986&lt;=44999),"40000 to 44999",AND(D986&gt;=45000,D986&lt;=49999),"45000 to 49999",D986&gt;=50000,"Greater than or equal to 50000")</f>
        <v>10000 to 14999</v>
      </c>
      <c r="V986" t="str" cm="1">
        <f t="array" ref="V986">_xlfn.IFS(OR(F986="canceled",F986="failed"),"unsuccessful",F986="successful","successful",F986="live","live")</f>
        <v>unsuccessful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6.293333333333333</v>
      </c>
      <c r="P987" s="5">
        <f t="shared" si="95"/>
        <v>82.086956521739125</v>
      </c>
      <c r="Q987" t="str">
        <f t="shared" si="93"/>
        <v>technology</v>
      </c>
      <c r="R987" t="str">
        <f t="shared" si="94"/>
        <v>wearables</v>
      </c>
      <c r="S987" s="9">
        <f t="shared" si="91"/>
        <v>42369.958333333328</v>
      </c>
      <c r="T987" s="9">
        <f t="shared" si="92"/>
        <v>42339.967708333337</v>
      </c>
      <c r="U987" t="str" cm="1">
        <f t="array" ref="U987">_xlfn.IFS(D987&lt;1000,"Less than 1000",AND(D987&gt;=1000,D987&lt;=4999),"1000 to 4999",AND(D987&gt;=5000,D987&lt;=9999),"5000 to 9999",AND(D987&gt;=10000,D987&lt;=14999),"10000 to 14999",AND(D987&gt;=15000,D987&lt;=19999),"15000 to 19999",AND(D987&gt;=20000,D987&lt;=24999),"20000 to 24999",AND(D987&gt;=25000,D987&lt;=29999),"25000 to 29999",AND(D987&gt;=30000,D987&lt;=34999),"30000 to 34999",AND(D987&gt;=35000,D987&lt;=39999),"35000 to 39999",AND(D987&gt;=40000,D987&lt;=44999),"40000 to 44999",AND(D987&gt;=45000,D987&lt;=49999),"45000 to 49999",D987&gt;=50000,"Greater than or equal to 50000")</f>
        <v>30000 to 34999</v>
      </c>
      <c r="V987" t="str" cm="1">
        <f t="array" ref="V987">_xlfn.IFS(OR(F987="canceled",F987="failed"),"unsuccessful",F987="successful","successful",F987="live","live")</f>
        <v>unsuccessful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12.75</v>
      </c>
      <c r="P988" s="5">
        <f t="shared" si="95"/>
        <v>110.8695652173913</v>
      </c>
      <c r="Q988" t="str">
        <f t="shared" si="93"/>
        <v>technology</v>
      </c>
      <c r="R988" t="str">
        <f t="shared" si="94"/>
        <v>wearables</v>
      </c>
      <c r="S988" s="9">
        <f t="shared" si="91"/>
        <v>42379</v>
      </c>
      <c r="T988" s="9">
        <f t="shared" si="92"/>
        <v>42324.767361111109</v>
      </c>
      <c r="U988" t="str" cm="1">
        <f t="array" ref="U988">_xlfn.IFS(D988&lt;1000,"Less than 1000",AND(D988&gt;=1000,D988&lt;=4999),"1000 to 4999",AND(D988&gt;=5000,D988&lt;=9999),"5000 to 9999",AND(D988&gt;=10000,D988&lt;=14999),"10000 to 14999",AND(D988&gt;=15000,D988&lt;=19999),"15000 to 19999",AND(D988&gt;=20000,D988&lt;=24999),"20000 to 24999",AND(D988&gt;=25000,D988&lt;=29999),"25000 to 29999",AND(D988&gt;=30000,D988&lt;=34999),"30000 to 34999",AND(D988&gt;=35000,D988&lt;=39999),"35000 to 39999",AND(D988&gt;=40000,D988&lt;=44999),"40000 to 44999",AND(D988&gt;=45000,D988&lt;=49999),"45000 to 49999",D988&gt;=50000,"Greater than or equal to 50000")</f>
        <v>20000 to 24999</v>
      </c>
      <c r="V988" t="str" cm="1">
        <f t="array" ref="V988">_xlfn.IFS(OR(F988="canceled",F988="failed"),"unsuccessful",F988="successful","successful",F988="live","live")</f>
        <v>unsuccessful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13.22</v>
      </c>
      <c r="P989" s="5">
        <f t="shared" si="95"/>
        <v>161.21951219512195</v>
      </c>
      <c r="Q989" t="str">
        <f t="shared" si="93"/>
        <v>technology</v>
      </c>
      <c r="R989" t="str">
        <f t="shared" si="94"/>
        <v>wearables</v>
      </c>
      <c r="S989" s="9">
        <f t="shared" si="91"/>
        <v>41813.294560185182</v>
      </c>
      <c r="T989" s="9">
        <f t="shared" si="92"/>
        <v>41773.294560185182</v>
      </c>
      <c r="U989" t="str" cm="1">
        <f t="array" ref="U989">_xlfn.IFS(D989&lt;1000,"Less than 1000",AND(D989&gt;=1000,D989&lt;=4999),"1000 to 4999",AND(D989&gt;=5000,D989&lt;=9999),"5000 to 9999",AND(D989&gt;=10000,D989&lt;=14999),"10000 to 14999",AND(D989&gt;=15000,D989&lt;=19999),"15000 to 19999",AND(D989&gt;=20000,D989&lt;=24999),"20000 to 24999",AND(D989&gt;=25000,D989&lt;=29999),"25000 to 29999",AND(D989&gt;=30000,D989&lt;=34999),"30000 to 34999",AND(D989&gt;=35000,D989&lt;=39999),"35000 to 39999",AND(D989&gt;=40000,D989&lt;=44999),"40000 to 44999",AND(D989&gt;=45000,D989&lt;=49999),"45000 to 49999",D989&gt;=50000,"Greater than or equal to 50000")</f>
        <v>Greater than or equal to 50000</v>
      </c>
      <c r="V989" t="str" cm="1">
        <f t="array" ref="V989">_xlfn.IFS(OR(F989="canceled",F989="failed"),"unsuccessful",F989="successful","successful",F989="live","live")</f>
        <v>unsuccessful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5">
        <f t="shared" si="95"/>
        <v>0</v>
      </c>
      <c r="Q990" t="str">
        <f t="shared" si="93"/>
        <v>technology</v>
      </c>
      <c r="R990" t="str">
        <f t="shared" si="94"/>
        <v>wearables</v>
      </c>
      <c r="S990" s="9">
        <f t="shared" si="91"/>
        <v>42644.356770833328</v>
      </c>
      <c r="T990" s="9">
        <f t="shared" si="92"/>
        <v>42614.356770833328</v>
      </c>
      <c r="U990" t="str" cm="1">
        <f t="array" ref="U990">_xlfn.IFS(D990&lt;1000,"Less than 1000",AND(D990&gt;=1000,D990&lt;=4999),"1000 to 4999",AND(D990&gt;=5000,D990&lt;=9999),"5000 to 9999",AND(D990&gt;=10000,D990&lt;=14999),"10000 to 14999",AND(D990&gt;=15000,D990&lt;=19999),"15000 to 19999",AND(D990&gt;=20000,D990&lt;=24999),"20000 to 24999",AND(D990&gt;=25000,D990&lt;=29999),"25000 to 29999",AND(D990&gt;=30000,D990&lt;=34999),"30000 to 34999",AND(D990&gt;=35000,D990&lt;=39999),"35000 to 39999",AND(D990&gt;=40000,D990&lt;=44999),"40000 to 44999",AND(D990&gt;=45000,D990&lt;=49999),"45000 to 49999",D990&gt;=50000,"Greater than or equal to 50000")</f>
        <v>5000 to 9999</v>
      </c>
      <c r="V990" t="str" cm="1">
        <f t="array" ref="V990">_xlfn.IFS(OR(F990="canceled",F990="failed"),"unsuccessful",F990="successful","successful",F990="live","live")</f>
        <v>unsuccessful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16.77</v>
      </c>
      <c r="P991" s="5">
        <f t="shared" si="95"/>
        <v>52.40625</v>
      </c>
      <c r="Q991" t="str">
        <f t="shared" si="93"/>
        <v>technology</v>
      </c>
      <c r="R991" t="str">
        <f t="shared" si="94"/>
        <v>wearables</v>
      </c>
      <c r="S991" s="9">
        <f t="shared" si="91"/>
        <v>42641.933969907404</v>
      </c>
      <c r="T991" s="9">
        <f t="shared" si="92"/>
        <v>42611.933969907404</v>
      </c>
      <c r="U991" t="str" cm="1">
        <f t="array" ref="U991">_xlfn.IFS(D991&lt;1000,"Less than 1000",AND(D991&gt;=1000,D991&lt;=4999),"1000 to 4999",AND(D991&gt;=5000,D991&lt;=9999),"5000 to 9999",AND(D991&gt;=10000,D991&lt;=14999),"10000 to 14999",AND(D991&gt;=15000,D991&lt;=19999),"15000 to 19999",AND(D991&gt;=20000,D991&lt;=24999),"20000 to 24999",AND(D991&gt;=25000,D991&lt;=29999),"25000 to 29999",AND(D991&gt;=30000,D991&lt;=34999),"30000 to 34999",AND(D991&gt;=35000,D991&lt;=39999),"35000 to 39999",AND(D991&gt;=40000,D991&lt;=44999),"40000 to 44999",AND(D991&gt;=45000,D991&lt;=49999),"45000 to 49999",D991&gt;=50000,"Greater than or equal to 50000")</f>
        <v>10000 to 14999</v>
      </c>
      <c r="V991" t="str" cm="1">
        <f t="array" ref="V991">_xlfn.IFS(OR(F991="canceled",F991="failed"),"unsuccessful",F991="successful","successful",F991="live","live")</f>
        <v>unsuccessful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0.104</v>
      </c>
      <c r="P992" s="5">
        <f t="shared" si="95"/>
        <v>13</v>
      </c>
      <c r="Q992" t="str">
        <f t="shared" si="93"/>
        <v>technology</v>
      </c>
      <c r="R992" t="str">
        <f t="shared" si="94"/>
        <v>wearables</v>
      </c>
      <c r="S992" s="9">
        <f t="shared" si="91"/>
        <v>41885.784305555557</v>
      </c>
      <c r="T992" s="9">
        <f t="shared" si="92"/>
        <v>41855.784305555557</v>
      </c>
      <c r="U992" t="str" cm="1">
        <f t="array" ref="U992">_xlfn.IFS(D992&lt;1000,"Less than 1000",AND(D992&gt;=1000,D992&lt;=4999),"1000 to 4999",AND(D992&gt;=5000,D992&lt;=9999),"5000 to 9999",AND(D992&gt;=10000,D992&lt;=14999),"10000 to 14999",AND(D992&gt;=15000,D992&lt;=19999),"15000 to 19999",AND(D992&gt;=20000,D992&lt;=24999),"20000 to 24999",AND(D992&gt;=25000,D992&lt;=29999),"25000 to 29999",AND(D992&gt;=30000,D992&lt;=34999),"30000 to 34999",AND(D992&gt;=35000,D992&lt;=39999),"35000 to 39999",AND(D992&gt;=40000,D992&lt;=44999),"40000 to 44999",AND(D992&gt;=45000,D992&lt;=49999),"45000 to 49999",D992&gt;=50000,"Greater than or equal to 50000")</f>
        <v>25000 to 29999</v>
      </c>
      <c r="V992" t="str" cm="1">
        <f t="array" ref="V992">_xlfn.IFS(OR(F992="canceled",F992="failed"),"unsuccessful",F992="successful","successful",F992="live","live")</f>
        <v>unsuccessful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</v>
      </c>
      <c r="P993" s="5">
        <f t="shared" si="95"/>
        <v>30.285714285714285</v>
      </c>
      <c r="Q993" t="str">
        <f t="shared" si="93"/>
        <v>technology</v>
      </c>
      <c r="R993" t="str">
        <f t="shared" si="94"/>
        <v>wearables</v>
      </c>
      <c r="S993" s="9">
        <f t="shared" si="91"/>
        <v>42563.785416666666</v>
      </c>
      <c r="T993" s="9">
        <f t="shared" si="92"/>
        <v>42538.75680555556</v>
      </c>
      <c r="U993" t="str" cm="1">
        <f t="array" ref="U993">_xlfn.IFS(D993&lt;1000,"Less than 1000",AND(D993&gt;=1000,D993&lt;=4999),"1000 to 4999",AND(D993&gt;=5000,D993&lt;=9999),"5000 to 9999",AND(D993&gt;=10000,D993&lt;=14999),"10000 to 14999",AND(D993&gt;=15000,D993&lt;=19999),"15000 to 19999",AND(D993&gt;=20000,D993&lt;=24999),"20000 to 24999",AND(D993&gt;=25000,D993&lt;=29999),"25000 to 29999",AND(D993&gt;=30000,D993&lt;=34999),"30000 to 34999",AND(D993&gt;=35000,D993&lt;=39999),"35000 to 39999",AND(D993&gt;=40000,D993&lt;=44999),"40000 to 44999",AND(D993&gt;=45000,D993&lt;=49999),"45000 to 49999",D993&gt;=50000,"Greater than or equal to 50000")</f>
        <v>5000 to 9999</v>
      </c>
      <c r="V993" t="str" cm="1">
        <f t="array" ref="V993">_xlfn.IFS(OR(F993="canceled",F993="failed"),"unsuccessful",F993="successful","successful",F993="live","live")</f>
        <v>unsuccessful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0.46699999999999997</v>
      </c>
      <c r="P994" s="5">
        <f t="shared" si="95"/>
        <v>116.75</v>
      </c>
      <c r="Q994" t="str">
        <f t="shared" si="93"/>
        <v>technology</v>
      </c>
      <c r="R994" t="str">
        <f t="shared" si="94"/>
        <v>wearables</v>
      </c>
      <c r="S994" s="9">
        <f t="shared" si="91"/>
        <v>42497.883321759262</v>
      </c>
      <c r="T994" s="9">
        <f t="shared" si="92"/>
        <v>42437.924988425926</v>
      </c>
      <c r="U994" t="str" cm="1">
        <f t="array" ref="U994">_xlfn.IFS(D994&lt;1000,"Less than 1000",AND(D994&gt;=1000,D994&lt;=4999),"1000 to 4999",AND(D994&gt;=5000,D994&lt;=9999),"5000 to 9999",AND(D994&gt;=10000,D994&lt;=14999),"10000 to 14999",AND(D994&gt;=15000,D994&lt;=19999),"15000 to 19999",AND(D994&gt;=20000,D994&lt;=24999),"20000 to 24999",AND(D994&gt;=25000,D994&lt;=29999),"25000 to 29999",AND(D994&gt;=30000,D994&lt;=34999),"30000 to 34999",AND(D994&gt;=35000,D994&lt;=39999),"35000 to 39999",AND(D994&gt;=40000,D994&lt;=44999),"40000 to 44999",AND(D994&gt;=45000,D994&lt;=49999),"45000 to 49999",D994&gt;=50000,"Greater than or equal to 50000")</f>
        <v>Greater than or equal to 50000</v>
      </c>
      <c r="V994" t="str" cm="1">
        <f t="array" ref="V994">_xlfn.IFS(OR(F994="canceled",F994="failed"),"unsuccessful",F994="successful","successful",F994="live","live")</f>
        <v>unsuccessful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25.087142857142858</v>
      </c>
      <c r="P995" s="5">
        <f t="shared" si="95"/>
        <v>89.59693877551021</v>
      </c>
      <c r="Q995" t="str">
        <f t="shared" si="93"/>
        <v>technology</v>
      </c>
      <c r="R995" t="str">
        <f t="shared" si="94"/>
        <v>wearables</v>
      </c>
      <c r="S995" s="9">
        <f t="shared" si="91"/>
        <v>42686.208333333328</v>
      </c>
      <c r="T995" s="9">
        <f t="shared" si="92"/>
        <v>42652.964907407411</v>
      </c>
      <c r="U995" t="str" cm="1">
        <f t="array" ref="U995">_xlfn.IFS(D995&lt;1000,"Less than 1000",AND(D995&gt;=1000,D995&lt;=4999),"1000 to 4999",AND(D995&gt;=5000,D995&lt;=9999),"5000 to 9999",AND(D995&gt;=10000,D995&lt;=14999),"10000 to 14999",AND(D995&gt;=15000,D995&lt;=19999),"15000 to 19999",AND(D995&gt;=20000,D995&lt;=24999),"20000 to 24999",AND(D995&gt;=25000,D995&lt;=29999),"25000 to 29999",AND(D995&gt;=30000,D995&lt;=34999),"30000 to 34999",AND(D995&gt;=35000,D995&lt;=39999),"35000 to 39999",AND(D995&gt;=40000,D995&lt;=44999),"40000 to 44999",AND(D995&gt;=45000,D995&lt;=49999),"45000 to 49999",D995&gt;=50000,"Greater than or equal to 50000")</f>
        <v>Greater than or equal to 50000</v>
      </c>
      <c r="V995" t="str" cm="1">
        <f t="array" ref="V995">_xlfn.IFS(OR(F995="canceled",F995="failed"),"unsuccessful",F995="successful","successful",F995="live","live")</f>
        <v>unsuccessful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2.3345000000000002</v>
      </c>
      <c r="P996" s="5">
        <f t="shared" si="95"/>
        <v>424.45454545454544</v>
      </c>
      <c r="Q996" t="str">
        <f t="shared" si="93"/>
        <v>technology</v>
      </c>
      <c r="R996" t="str">
        <f t="shared" si="94"/>
        <v>wearables</v>
      </c>
      <c r="S996" s="9">
        <f t="shared" si="91"/>
        <v>41973.957638888889</v>
      </c>
      <c r="T996" s="9">
        <f t="shared" si="92"/>
        <v>41921.263078703705</v>
      </c>
      <c r="U996" t="str" cm="1">
        <f t="array" ref="U996">_xlfn.IFS(D996&lt;1000,"Less than 1000",AND(D996&gt;=1000,D996&lt;=4999),"1000 to 4999",AND(D996&gt;=5000,D996&lt;=9999),"5000 to 9999",AND(D996&gt;=10000,D996&lt;=14999),"10000 to 14999",AND(D996&gt;=15000,D996&lt;=19999),"15000 to 19999",AND(D996&gt;=20000,D996&lt;=24999),"20000 to 24999",AND(D996&gt;=25000,D996&lt;=29999),"25000 to 29999",AND(D996&gt;=30000,D996&lt;=34999),"30000 to 34999",AND(D996&gt;=35000,D996&lt;=39999),"35000 to 39999",AND(D996&gt;=40000,D996&lt;=44999),"40000 to 44999",AND(D996&gt;=45000,D996&lt;=49999),"45000 to 49999",D996&gt;=50000,"Greater than or equal to 50000")</f>
        <v>Greater than or equal to 50000</v>
      </c>
      <c r="V996" t="str" cm="1">
        <f t="array" ref="V996">_xlfn.IFS(OR(F996="canceled",F996="failed"),"unsuccessful",F996="successful","successful",F996="live","live")</f>
        <v>unsuccessful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7.26</v>
      </c>
      <c r="P997" s="5">
        <f t="shared" si="95"/>
        <v>80.666666666666671</v>
      </c>
      <c r="Q997" t="str">
        <f t="shared" si="93"/>
        <v>technology</v>
      </c>
      <c r="R997" t="str">
        <f t="shared" si="94"/>
        <v>wearables</v>
      </c>
      <c r="S997" s="9">
        <f t="shared" si="91"/>
        <v>41972.666666666672</v>
      </c>
      <c r="T997" s="9">
        <f t="shared" si="92"/>
        <v>41947.940740740742</v>
      </c>
      <c r="U997" t="str" cm="1">
        <f t="array" ref="U997">_xlfn.IFS(D997&lt;1000,"Less than 1000",AND(D997&gt;=1000,D997&lt;=4999),"1000 to 4999",AND(D997&gt;=5000,D997&lt;=9999),"5000 to 9999",AND(D997&gt;=10000,D997&lt;=14999),"10000 to 14999",AND(D997&gt;=15000,D997&lt;=19999),"15000 to 19999",AND(D997&gt;=20000,D997&lt;=24999),"20000 to 24999",AND(D997&gt;=25000,D997&lt;=29999),"25000 to 29999",AND(D997&gt;=30000,D997&lt;=34999),"30000 to 34999",AND(D997&gt;=35000,D997&lt;=39999),"35000 to 39999",AND(D997&gt;=40000,D997&lt;=44999),"40000 to 44999",AND(D997&gt;=45000,D997&lt;=49999),"45000 to 49999",D997&gt;=50000,"Greater than or equal to 50000")</f>
        <v>10000 to 14999</v>
      </c>
      <c r="V997" t="str" cm="1">
        <f t="array" ref="V997">_xlfn.IFS(OR(F997="canceled",F997="failed"),"unsuccessful",F997="successful","successful",F997="live","live")</f>
        <v>unsuccessful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</v>
      </c>
      <c r="P998" s="5">
        <f t="shared" si="95"/>
        <v>13</v>
      </c>
      <c r="Q998" t="str">
        <f t="shared" si="93"/>
        <v>technology</v>
      </c>
      <c r="R998" t="str">
        <f t="shared" si="94"/>
        <v>wearables</v>
      </c>
      <c r="S998" s="9">
        <f t="shared" si="91"/>
        <v>41847.643750000003</v>
      </c>
      <c r="T998" s="9">
        <f t="shared" si="92"/>
        <v>41817.866435185184</v>
      </c>
      <c r="U998" t="str" cm="1">
        <f t="array" ref="U998">_xlfn.IFS(D998&lt;1000,"Less than 1000",AND(D998&gt;=1000,D998&lt;=4999),"1000 to 4999",AND(D998&gt;=5000,D998&lt;=9999),"5000 to 9999",AND(D998&gt;=10000,D998&lt;=14999),"10000 to 14999",AND(D998&gt;=15000,D998&lt;=19999),"15000 to 19999",AND(D998&gt;=20000,D998&lt;=24999),"20000 to 24999",AND(D998&gt;=25000,D998&lt;=29999),"25000 to 29999",AND(D998&gt;=30000,D998&lt;=34999),"30000 to 34999",AND(D998&gt;=35000,D998&lt;=39999),"35000 to 39999",AND(D998&gt;=40000,D998&lt;=44999),"40000 to 44999",AND(D998&gt;=45000,D998&lt;=49999),"45000 to 49999",D998&gt;=50000,"Greater than or equal to 50000")</f>
        <v>1000 to 4999</v>
      </c>
      <c r="V998" t="str" cm="1">
        <f t="array" ref="V998">_xlfn.IFS(OR(F998="canceled",F998="failed"),"unsuccessful",F998="successful","successful",F998="live","live")</f>
        <v>unsuccessful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1.3</v>
      </c>
      <c r="P999" s="5">
        <f t="shared" si="95"/>
        <v>8.125</v>
      </c>
      <c r="Q999" t="str">
        <f t="shared" si="93"/>
        <v>technology</v>
      </c>
      <c r="R999" t="str">
        <f t="shared" si="94"/>
        <v>wearables</v>
      </c>
      <c r="S999" s="9">
        <f t="shared" si="91"/>
        <v>41971.144641203704</v>
      </c>
      <c r="T999" s="9">
        <f t="shared" si="92"/>
        <v>41941.10297453704</v>
      </c>
      <c r="U999" t="str" cm="1">
        <f t="array" ref="U999">_xlfn.IFS(D999&lt;1000,"Less than 1000",AND(D999&gt;=1000,D999&lt;=4999),"1000 to 4999",AND(D999&gt;=5000,D999&lt;=9999),"5000 to 9999",AND(D999&gt;=10000,D999&lt;=14999),"10000 to 14999",AND(D999&gt;=15000,D999&lt;=19999),"15000 to 19999",AND(D999&gt;=20000,D999&lt;=24999),"20000 to 24999",AND(D999&gt;=25000,D999&lt;=29999),"25000 to 29999",AND(D999&gt;=30000,D999&lt;=34999),"30000 to 34999",AND(D999&gt;=35000,D999&lt;=39999),"35000 to 39999",AND(D999&gt;=40000,D999&lt;=44999),"40000 to 44999",AND(D999&gt;=45000,D999&lt;=49999),"45000 to 49999",D999&gt;=50000,"Greater than or equal to 50000")</f>
        <v>5000 to 9999</v>
      </c>
      <c r="V999" t="str" cm="1">
        <f t="array" ref="V999">_xlfn.IFS(OR(F999="canceled",F999="failed"),"unsuccessful",F999="successful","successful",F999="live","live")</f>
        <v>unsuccessful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58.558333333333337</v>
      </c>
      <c r="P1000" s="5">
        <f t="shared" si="95"/>
        <v>153.42794759825327</v>
      </c>
      <c r="Q1000" t="str">
        <f t="shared" si="93"/>
        <v>technology</v>
      </c>
      <c r="R1000" t="str">
        <f t="shared" si="94"/>
        <v>wearables</v>
      </c>
      <c r="S1000" s="9">
        <f t="shared" si="91"/>
        <v>42327.210659722223</v>
      </c>
      <c r="T1000" s="9">
        <f t="shared" si="92"/>
        <v>42282.168993055559</v>
      </c>
      <c r="U1000" t="str" cm="1">
        <f t="array" ref="U1000">_xlfn.IFS(D1000&lt;1000,"Less than 1000",AND(D1000&gt;=1000,D1000&lt;=4999),"1000 to 4999",AND(D1000&gt;=5000,D1000&lt;=9999),"5000 to 9999",AND(D1000&gt;=10000,D1000&lt;=14999),"10000 to 14999",AND(D1000&gt;=15000,D1000&lt;=19999),"15000 to 19999",AND(D1000&gt;=20000,D1000&lt;=24999),"20000 to 24999",AND(D1000&gt;=25000,D1000&lt;=29999),"25000 to 29999",AND(D1000&gt;=30000,D1000&lt;=34999),"30000 to 34999",AND(D1000&gt;=35000,D1000&lt;=39999),"35000 to 39999",AND(D1000&gt;=40000,D1000&lt;=44999),"40000 to 44999",AND(D1000&gt;=45000,D1000&lt;=49999),"45000 to 49999",D1000&gt;=50000,"Greater than or equal to 50000")</f>
        <v>Greater than or equal to 50000</v>
      </c>
      <c r="V1000" t="str" cm="1">
        <f t="array" ref="V1000">_xlfn.IFS(OR(F1000="canceled",F1000="failed"),"unsuccessful",F1000="successful","successful",F1000="live","live")</f>
        <v>unsuccessful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7.7886666666666677</v>
      </c>
      <c r="P1001" s="5">
        <f t="shared" si="95"/>
        <v>292.07499999999999</v>
      </c>
      <c r="Q1001" t="str">
        <f t="shared" si="93"/>
        <v>technology</v>
      </c>
      <c r="R1001" t="str">
        <f t="shared" si="94"/>
        <v>wearables</v>
      </c>
      <c r="S1001" s="9">
        <f t="shared" si="91"/>
        <v>41956.334722222222</v>
      </c>
      <c r="T1001" s="9">
        <f t="shared" si="92"/>
        <v>41926.29965277778</v>
      </c>
      <c r="U1001" t="str" cm="1">
        <f t="array" ref="U1001">_xlfn.IFS(D1001&lt;1000,"Less than 1000",AND(D1001&gt;=1000,D1001&lt;=4999),"1000 to 4999",AND(D1001&gt;=5000,D1001&lt;=9999),"5000 to 9999",AND(D1001&gt;=10000,D1001&lt;=14999),"10000 to 14999",AND(D1001&gt;=15000,D1001&lt;=19999),"15000 to 19999",AND(D1001&gt;=20000,D1001&lt;=24999),"20000 to 24999",AND(D1001&gt;=25000,D1001&lt;=29999),"25000 to 29999",AND(D1001&gt;=30000,D1001&lt;=34999),"30000 to 34999",AND(D1001&gt;=35000,D1001&lt;=39999),"35000 to 39999",AND(D1001&gt;=40000,D1001&lt;=44999),"40000 to 44999",AND(D1001&gt;=45000,D1001&lt;=49999),"45000 to 49999",D1001&gt;=50000,"Greater than or equal to 50000")</f>
        <v>Greater than or equal to 50000</v>
      </c>
      <c r="V1001" t="str" cm="1">
        <f t="array" ref="V1001">_xlfn.IFS(OR(F1001="canceled",F1001="failed"),"unsuccessful",F1001="successful","successful",F1001="live","live")</f>
        <v>unsuccessful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2.2157147647256061</v>
      </c>
      <c r="P1002" s="5">
        <f t="shared" si="95"/>
        <v>3304</v>
      </c>
      <c r="Q1002" t="str">
        <f t="shared" si="93"/>
        <v>technology</v>
      </c>
      <c r="R1002" t="str">
        <f t="shared" si="94"/>
        <v>wearables</v>
      </c>
      <c r="S1002" s="9">
        <f t="shared" si="91"/>
        <v>42809.018055555556</v>
      </c>
      <c r="T1002" s="9">
        <f t="shared" si="92"/>
        <v>42749.059722222228</v>
      </c>
      <c r="U1002" t="str" cm="1">
        <f t="array" ref="U1002">_xlfn.IFS(D1002&lt;1000,"Less than 1000",AND(D1002&gt;=1000,D1002&lt;=4999),"1000 to 4999",AND(D1002&gt;=5000,D1002&lt;=9999),"5000 to 9999",AND(D1002&gt;=10000,D1002&lt;=14999),"10000 to 14999",AND(D1002&gt;=15000,D1002&lt;=19999),"15000 to 19999",AND(D1002&gt;=20000,D1002&lt;=24999),"20000 to 24999",AND(D1002&gt;=25000,D1002&lt;=29999),"25000 to 29999",AND(D1002&gt;=30000,D1002&lt;=34999),"30000 to 34999",AND(D1002&gt;=35000,D1002&lt;=39999),"35000 to 39999",AND(D1002&gt;=40000,D1002&lt;=44999),"40000 to 44999",AND(D1002&gt;=45000,D1002&lt;=49999),"45000 to 49999",D1002&gt;=50000,"Greater than or equal to 50000")</f>
        <v>Greater than or equal to 50000</v>
      </c>
      <c r="V1002" t="str" cm="1">
        <f t="array" ref="V1002">_xlfn.IFS(OR(F1002="canceled",F1002="failed"),"unsuccessful",F1002="successful","successful",F1002="live","live")</f>
        <v>unsuccessful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104</v>
      </c>
      <c r="P1003" s="5">
        <f t="shared" si="95"/>
        <v>1300</v>
      </c>
      <c r="Q1003" t="str">
        <f t="shared" si="93"/>
        <v>technology</v>
      </c>
      <c r="R1003" t="str">
        <f t="shared" si="94"/>
        <v>wearables</v>
      </c>
      <c r="S1003" s="9">
        <f t="shared" si="91"/>
        <v>42765.720057870371</v>
      </c>
      <c r="T1003" s="9">
        <f t="shared" si="92"/>
        <v>42720.720057870371</v>
      </c>
      <c r="U1003" t="str" cm="1">
        <f t="array" ref="U1003">_xlfn.IFS(D1003&lt;1000,"Less than 1000",AND(D1003&gt;=1000,D1003&lt;=4999),"1000 to 4999",AND(D1003&gt;=5000,D1003&lt;=9999),"5000 to 9999",AND(D1003&gt;=10000,D1003&lt;=14999),"10000 to 14999",AND(D1003&gt;=15000,D1003&lt;=19999),"15000 to 19999",AND(D1003&gt;=20000,D1003&lt;=24999),"20000 to 24999",AND(D1003&gt;=25000,D1003&lt;=29999),"25000 to 29999",AND(D1003&gt;=30000,D1003&lt;=34999),"30000 to 34999",AND(D1003&gt;=35000,D1003&lt;=39999),"35000 to 39999",AND(D1003&gt;=40000,D1003&lt;=44999),"40000 to 44999",AND(D1003&gt;=45000,D1003&lt;=49999),"45000 to 49999",D1003&gt;=50000,"Greater than or equal to 50000")</f>
        <v>5000 to 9999</v>
      </c>
      <c r="V1003" t="str" cm="1">
        <f t="array" ref="V1003">_xlfn.IFS(OR(F1003="canceled",F1003="failed"),"unsuccessful",F1003="successful","successful",F1003="live","live")</f>
        <v>unsuccessful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29.6029602960296</v>
      </c>
      <c r="P1004" s="5">
        <f t="shared" si="95"/>
        <v>134.54545454545453</v>
      </c>
      <c r="Q1004" t="str">
        <f t="shared" si="93"/>
        <v>technology</v>
      </c>
      <c r="R1004" t="str">
        <f t="shared" si="94"/>
        <v>wearables</v>
      </c>
      <c r="S1004" s="9">
        <f t="shared" si="91"/>
        <v>42355.249305555553</v>
      </c>
      <c r="T1004" s="9">
        <f t="shared" si="92"/>
        <v>42325.684189814812</v>
      </c>
      <c r="U1004" t="str" cm="1">
        <f t="array" ref="U1004">_xlfn.IFS(D1004&lt;1000,"Less than 1000",AND(D1004&gt;=1000,D1004&lt;=4999),"1000 to 4999",AND(D1004&gt;=5000,D1004&lt;=9999),"5000 to 9999",AND(D1004&gt;=10000,D1004&lt;=14999),"10000 to 14999",AND(D1004&gt;=15000,D1004&lt;=19999),"15000 to 19999",AND(D1004&gt;=20000,D1004&lt;=24999),"20000 to 24999",AND(D1004&gt;=25000,D1004&lt;=29999),"25000 to 29999",AND(D1004&gt;=30000,D1004&lt;=34999),"30000 to 34999",AND(D1004&gt;=35000,D1004&lt;=39999),"35000 to 39999",AND(D1004&gt;=40000,D1004&lt;=44999),"40000 to 44999",AND(D1004&gt;=45000,D1004&lt;=49999),"45000 to 49999",D1004&gt;=50000,"Greater than or equal to 50000")</f>
        <v>5000 to 9999</v>
      </c>
      <c r="V1004" t="str" cm="1">
        <f t="array" ref="V1004">_xlfn.IFS(OR(F1004="canceled",F1004="failed"),"unsuccessful",F1004="successful","successful",F1004="live","live")</f>
        <v>unsuccessful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16.055</v>
      </c>
      <c r="P1005" s="5">
        <f t="shared" si="95"/>
        <v>214.06666666666666</v>
      </c>
      <c r="Q1005" t="str">
        <f t="shared" si="93"/>
        <v>technology</v>
      </c>
      <c r="R1005" t="str">
        <f t="shared" si="94"/>
        <v>wearables</v>
      </c>
      <c r="S1005" s="9">
        <f t="shared" si="91"/>
        <v>42810.667372685188</v>
      </c>
      <c r="T1005" s="9">
        <f t="shared" si="92"/>
        <v>42780.709039351852</v>
      </c>
      <c r="U1005" t="str" cm="1">
        <f t="array" ref="U1005">_xlfn.IFS(D1005&lt;1000,"Less than 1000",AND(D1005&gt;=1000,D1005&lt;=4999),"1000 to 4999",AND(D1005&gt;=5000,D1005&lt;=9999),"5000 to 9999",AND(D1005&gt;=10000,D1005&lt;=14999),"10000 to 14999",AND(D1005&gt;=15000,D1005&lt;=19999),"15000 to 19999",AND(D1005&gt;=20000,D1005&lt;=24999),"20000 to 24999",AND(D1005&gt;=25000,D1005&lt;=29999),"25000 to 29999",AND(D1005&gt;=30000,D1005&lt;=34999),"30000 to 34999",AND(D1005&gt;=35000,D1005&lt;=39999),"35000 to 39999",AND(D1005&gt;=40000,D1005&lt;=44999),"40000 to 44999",AND(D1005&gt;=45000,D1005&lt;=49999),"45000 to 49999",D1005&gt;=50000,"Greater than or equal to 50000")</f>
        <v>20000 to 24999</v>
      </c>
      <c r="V1005" t="str" cm="1">
        <f t="array" ref="V1005">_xlfn.IFS(OR(F1005="canceled",F1005="failed"),"unsuccessful",F1005="successful","successful",F1005="live","live")</f>
        <v>unsuccessful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82.207999999999998</v>
      </c>
      <c r="P1006" s="5">
        <f t="shared" si="95"/>
        <v>216.33684210526314</v>
      </c>
      <c r="Q1006" t="str">
        <f t="shared" si="93"/>
        <v>technology</v>
      </c>
      <c r="R1006" t="str">
        <f t="shared" si="94"/>
        <v>wearables</v>
      </c>
      <c r="S1006" s="9">
        <f t="shared" si="91"/>
        <v>42418.708645833336</v>
      </c>
      <c r="T1006" s="9">
        <f t="shared" si="92"/>
        <v>42388.708645833336</v>
      </c>
      <c r="U1006" t="str" cm="1">
        <f t="array" ref="U1006">_xlfn.IFS(D1006&lt;1000,"Less than 1000",AND(D1006&gt;=1000,D1006&lt;=4999),"1000 to 4999",AND(D1006&gt;=5000,D1006&lt;=9999),"5000 to 9999",AND(D1006&gt;=10000,D1006&lt;=14999),"10000 to 14999",AND(D1006&gt;=15000,D1006&lt;=19999),"15000 to 19999",AND(D1006&gt;=20000,D1006&lt;=24999),"20000 to 24999",AND(D1006&gt;=25000,D1006&lt;=29999),"25000 to 29999",AND(D1006&gt;=30000,D1006&lt;=34999),"30000 to 34999",AND(D1006&gt;=35000,D1006&lt;=39999),"35000 to 39999",AND(D1006&gt;=40000,D1006&lt;=44999),"40000 to 44999",AND(D1006&gt;=45000,D1006&lt;=49999),"45000 to 49999",D1006&gt;=50000,"Greater than or equal to 50000")</f>
        <v>25000 to 29999</v>
      </c>
      <c r="V1006" t="str" cm="1">
        <f t="array" ref="V1006">_xlfn.IFS(OR(F1006="canceled",F1006="failed"),"unsuccessful",F1006="successful","successful",F1006="live","live")</f>
        <v>unsuccessful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75.051000000000002</v>
      </c>
      <c r="P1007" s="5">
        <f t="shared" si="95"/>
        <v>932.31055900621118</v>
      </c>
      <c r="Q1007" t="str">
        <f t="shared" si="93"/>
        <v>technology</v>
      </c>
      <c r="R1007" t="str">
        <f t="shared" si="94"/>
        <v>wearables</v>
      </c>
      <c r="S1007" s="9">
        <f t="shared" si="91"/>
        <v>42307.624803240738</v>
      </c>
      <c r="T1007" s="9">
        <f t="shared" si="92"/>
        <v>42276.624803240738</v>
      </c>
      <c r="U1007" t="str" cm="1">
        <f t="array" ref="U1007">_xlfn.IFS(D1007&lt;1000,"Less than 1000",AND(D1007&gt;=1000,D1007&lt;=4999),"1000 to 4999",AND(D1007&gt;=5000,D1007&lt;=9999),"5000 to 9999",AND(D1007&gt;=10000,D1007&lt;=14999),"10000 to 14999",AND(D1007&gt;=15000,D1007&lt;=19999),"15000 to 19999",AND(D1007&gt;=20000,D1007&lt;=24999),"20000 to 24999",AND(D1007&gt;=25000,D1007&lt;=29999),"25000 to 29999",AND(D1007&gt;=30000,D1007&lt;=34999),"30000 to 34999",AND(D1007&gt;=35000,D1007&lt;=39999),"35000 to 39999",AND(D1007&gt;=40000,D1007&lt;=44999),"40000 to 44999",AND(D1007&gt;=45000,D1007&lt;=49999),"45000 to 49999",D1007&gt;=50000,"Greater than or equal to 50000")</f>
        <v>Greater than or equal to 50000</v>
      </c>
      <c r="V1007" t="str" cm="1">
        <f t="array" ref="V1007">_xlfn.IFS(OR(F1007="canceled",F1007="failed"),"unsuccessful",F1007="successful","successful",F1007="live","live")</f>
        <v>unsuccessful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5.8500000000000005</v>
      </c>
      <c r="P1008" s="5">
        <f t="shared" si="95"/>
        <v>29.25</v>
      </c>
      <c r="Q1008" t="str">
        <f t="shared" si="93"/>
        <v>technology</v>
      </c>
      <c r="R1008" t="str">
        <f t="shared" si="94"/>
        <v>wearables</v>
      </c>
      <c r="S1008" s="9">
        <f t="shared" si="91"/>
        <v>41985.299305555556</v>
      </c>
      <c r="T1008" s="9">
        <f t="shared" si="92"/>
        <v>41977.040185185186</v>
      </c>
      <c r="U1008" t="str" cm="1">
        <f t="array" ref="U1008">_xlfn.IFS(D1008&lt;1000,"Less than 1000",AND(D1008&gt;=1000,D1008&lt;=4999),"1000 to 4999",AND(D1008&gt;=5000,D1008&lt;=9999),"5000 to 9999",AND(D1008&gt;=10000,D1008&lt;=14999),"10000 to 14999",AND(D1008&gt;=15000,D1008&lt;=19999),"15000 to 19999",AND(D1008&gt;=20000,D1008&lt;=24999),"20000 to 24999",AND(D1008&gt;=25000,D1008&lt;=29999),"25000 to 29999",AND(D1008&gt;=30000,D1008&lt;=34999),"30000 to 34999",AND(D1008&gt;=35000,D1008&lt;=39999),"35000 to 39999",AND(D1008&gt;=40000,D1008&lt;=44999),"40000 to 44999",AND(D1008&gt;=45000,D1008&lt;=49999),"45000 to 49999",D1008&gt;=50000,"Greater than or equal to 50000")</f>
        <v>1000 to 4999</v>
      </c>
      <c r="V1008" t="str" cm="1">
        <f t="array" ref="V1008">_xlfn.IFS(OR(F1008="canceled",F1008="failed"),"unsuccessful",F1008="successful","successful",F1008="live","live")</f>
        <v>unsuccessful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44.32</v>
      </c>
      <c r="P1009" s="5">
        <f t="shared" si="95"/>
        <v>174.94736842105263</v>
      </c>
      <c r="Q1009" t="str">
        <f t="shared" si="93"/>
        <v>technology</v>
      </c>
      <c r="R1009" t="str">
        <f t="shared" si="94"/>
        <v>wearables</v>
      </c>
      <c r="S1009" s="9">
        <f t="shared" si="91"/>
        <v>42718.6252662037</v>
      </c>
      <c r="T1009" s="9">
        <f t="shared" si="92"/>
        <v>42676.583599537036</v>
      </c>
      <c r="U1009" t="str" cm="1">
        <f t="array" ref="U1009">_xlfn.IFS(D1009&lt;1000,"Less than 1000",AND(D1009&gt;=1000,D1009&lt;=4999),"1000 to 4999",AND(D1009&gt;=5000,D1009&lt;=9999),"5000 to 9999",AND(D1009&gt;=10000,D1009&lt;=14999),"10000 to 14999",AND(D1009&gt;=15000,D1009&lt;=19999),"15000 to 19999",AND(D1009&gt;=20000,D1009&lt;=24999),"20000 to 24999",AND(D1009&gt;=25000,D1009&lt;=29999),"25000 to 29999",AND(D1009&gt;=30000,D1009&lt;=34999),"30000 to 34999",AND(D1009&gt;=35000,D1009&lt;=39999),"35000 to 39999",AND(D1009&gt;=40000,D1009&lt;=44999),"40000 to 44999",AND(D1009&gt;=45000,D1009&lt;=49999),"45000 to 49999",D1009&gt;=50000,"Greater than or equal to 50000")</f>
        <v>30000 to 34999</v>
      </c>
      <c r="V1009" t="str" cm="1">
        <f t="array" ref="V1009">_xlfn.IFS(OR(F1009="canceled",F1009="failed"),"unsuccessful",F1009="successful","successful",F1009="live","live")</f>
        <v>unsuccessful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0.26737967914438499</v>
      </c>
      <c r="P1010" s="5">
        <f t="shared" si="95"/>
        <v>250</v>
      </c>
      <c r="Q1010" t="str">
        <f t="shared" si="93"/>
        <v>technology</v>
      </c>
      <c r="R1010" t="str">
        <f t="shared" si="94"/>
        <v>wearables</v>
      </c>
      <c r="S1010" s="9">
        <f t="shared" si="91"/>
        <v>42732.809201388889</v>
      </c>
      <c r="T1010" s="9">
        <f t="shared" si="92"/>
        <v>42702.809201388889</v>
      </c>
      <c r="U1010" t="str" cm="1">
        <f t="array" ref="U1010">_xlfn.IFS(D1010&lt;1000,"Less than 1000",AND(D1010&gt;=1000,D1010&lt;=4999),"1000 to 4999",AND(D1010&gt;=5000,D1010&lt;=9999),"5000 to 9999",AND(D1010&gt;=10000,D1010&lt;=14999),"10000 to 14999",AND(D1010&gt;=15000,D1010&lt;=19999),"15000 to 19999",AND(D1010&gt;=20000,D1010&lt;=24999),"20000 to 24999",AND(D1010&gt;=25000,D1010&lt;=29999),"25000 to 29999",AND(D1010&gt;=30000,D1010&lt;=34999),"30000 to 34999",AND(D1010&gt;=35000,D1010&lt;=39999),"35000 to 39999",AND(D1010&gt;=40000,D1010&lt;=44999),"40000 to 44999",AND(D1010&gt;=45000,D1010&lt;=49999),"45000 to 49999",D1010&gt;=50000,"Greater than or equal to 50000")</f>
        <v>Greater than or equal to 50000</v>
      </c>
      <c r="V1010" t="str" cm="1">
        <f t="array" ref="V1010">_xlfn.IFS(OR(F1010="canceled",F1010="failed"),"unsuccessful",F1010="successful","successful",F1010="live","live")</f>
        <v>unsuccessful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13.13</v>
      </c>
      <c r="P1011" s="5">
        <f t="shared" si="95"/>
        <v>65</v>
      </c>
      <c r="Q1011" t="str">
        <f t="shared" si="93"/>
        <v>technology</v>
      </c>
      <c r="R1011" t="str">
        <f t="shared" si="94"/>
        <v>wearables</v>
      </c>
      <c r="S1011" s="9">
        <f t="shared" si="91"/>
        <v>42540.604699074072</v>
      </c>
      <c r="T1011" s="9">
        <f t="shared" si="92"/>
        <v>42510.604699074072</v>
      </c>
      <c r="U1011" t="str" cm="1">
        <f t="array" ref="U1011">_xlfn.IFS(D1011&lt;1000,"Less than 1000",AND(D1011&gt;=1000,D1011&lt;=4999),"1000 to 4999",AND(D1011&gt;=5000,D1011&lt;=9999),"5000 to 9999",AND(D1011&gt;=10000,D1011&lt;=14999),"10000 to 14999",AND(D1011&gt;=15000,D1011&lt;=19999),"15000 to 19999",AND(D1011&gt;=20000,D1011&lt;=24999),"20000 to 24999",AND(D1011&gt;=25000,D1011&lt;=29999),"25000 to 29999",AND(D1011&gt;=30000,D1011&lt;=34999),"30000 to 34999",AND(D1011&gt;=35000,D1011&lt;=39999),"35000 to 39999",AND(D1011&gt;=40000,D1011&lt;=44999),"40000 to 44999",AND(D1011&gt;=45000,D1011&lt;=49999),"45000 to 49999",D1011&gt;=50000,"Greater than or equal to 50000")</f>
        <v>Greater than or equal to 50000</v>
      </c>
      <c r="V1011" t="str" cm="1">
        <f t="array" ref="V1011">_xlfn.IFS(OR(F1011="canceled",F1011="failed"),"unsuccessful",F1011="successful","successful",F1011="live","live")</f>
        <v>unsuccessful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0.19088937093275488</v>
      </c>
      <c r="P1012" s="5">
        <f t="shared" si="95"/>
        <v>55</v>
      </c>
      <c r="Q1012" t="str">
        <f t="shared" si="93"/>
        <v>technology</v>
      </c>
      <c r="R1012" t="str">
        <f t="shared" si="94"/>
        <v>wearables</v>
      </c>
      <c r="S1012" s="9">
        <f t="shared" si="91"/>
        <v>42618.124305555553</v>
      </c>
      <c r="T1012" s="9">
        <f t="shared" si="92"/>
        <v>42561.829421296294</v>
      </c>
      <c r="U1012" t="str" cm="1">
        <f t="array" ref="U1012">_xlfn.IFS(D1012&lt;1000,"Less than 1000",AND(D1012&gt;=1000,D1012&lt;=4999),"1000 to 4999",AND(D1012&gt;=5000,D1012&lt;=9999),"5000 to 9999",AND(D1012&gt;=10000,D1012&lt;=14999),"10000 to 14999",AND(D1012&gt;=15000,D1012&lt;=19999),"15000 to 19999",AND(D1012&gt;=20000,D1012&lt;=24999),"20000 to 24999",AND(D1012&gt;=25000,D1012&lt;=29999),"25000 to 29999",AND(D1012&gt;=30000,D1012&lt;=34999),"30000 to 34999",AND(D1012&gt;=35000,D1012&lt;=39999),"35000 to 39999",AND(D1012&gt;=40000,D1012&lt;=44999),"40000 to 44999",AND(D1012&gt;=45000,D1012&lt;=49999),"45000 to 49999",D1012&gt;=50000,"Greater than or equal to 50000")</f>
        <v>Greater than or equal to 50000</v>
      </c>
      <c r="V1012" t="str" cm="1">
        <f t="array" ref="V1012">_xlfn.IFS(OR(F1012="canceled",F1012="failed"),"unsuccessful",F1012="successful","successful",F1012="live","live")</f>
        <v>unsuccessful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0.375</v>
      </c>
      <c r="P1013" s="5">
        <f t="shared" si="95"/>
        <v>75</v>
      </c>
      <c r="Q1013" t="str">
        <f t="shared" si="93"/>
        <v>technology</v>
      </c>
      <c r="R1013" t="str">
        <f t="shared" si="94"/>
        <v>wearables</v>
      </c>
      <c r="S1013" s="9">
        <f t="shared" si="91"/>
        <v>41991.898090277777</v>
      </c>
      <c r="T1013" s="9">
        <f t="shared" si="92"/>
        <v>41946.898090277777</v>
      </c>
      <c r="U1013" t="str" cm="1">
        <f t="array" ref="U1013">_xlfn.IFS(D1013&lt;1000,"Less than 1000",AND(D1013&gt;=1000,D1013&lt;=4999),"1000 to 4999",AND(D1013&gt;=5000,D1013&lt;=9999),"5000 to 9999",AND(D1013&gt;=10000,D1013&lt;=14999),"10000 to 14999",AND(D1013&gt;=15000,D1013&lt;=19999),"15000 to 19999",AND(D1013&gt;=20000,D1013&lt;=24999),"20000 to 24999",AND(D1013&gt;=25000,D1013&lt;=29999),"25000 to 29999",AND(D1013&gt;=30000,D1013&lt;=34999),"30000 to 34999",AND(D1013&gt;=35000,D1013&lt;=39999),"35000 to 39999",AND(D1013&gt;=40000,D1013&lt;=44999),"40000 to 44999",AND(D1013&gt;=45000,D1013&lt;=49999),"45000 to 49999",D1013&gt;=50000,"Greater than or equal to 50000")</f>
        <v>20000 to 24999</v>
      </c>
      <c r="V1013" t="str" cm="1">
        <f t="array" ref="V1013">_xlfn.IFS(OR(F1013="canceled",F1013="failed"),"unsuccessful",F1013="successful","successful",F1013="live","live")</f>
        <v>unsuccessful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21535.021000000001</v>
      </c>
      <c r="P1014" s="5">
        <f t="shared" si="95"/>
        <v>1389.3561935483872</v>
      </c>
      <c r="Q1014" t="str">
        <f t="shared" si="93"/>
        <v>technology</v>
      </c>
      <c r="R1014" t="str">
        <f t="shared" si="94"/>
        <v>wearables</v>
      </c>
      <c r="S1014" s="9">
        <f t="shared" si="91"/>
        <v>42759.440416666665</v>
      </c>
      <c r="T1014" s="9">
        <f t="shared" si="92"/>
        <v>42714.440416666665</v>
      </c>
      <c r="U1014" t="str" cm="1">
        <f t="array" ref="U1014">_xlfn.IFS(D1014&lt;1000,"Less than 1000",AND(D1014&gt;=1000,D1014&lt;=4999),"1000 to 4999",AND(D1014&gt;=5000,D1014&lt;=9999),"5000 to 9999",AND(D1014&gt;=10000,D1014&lt;=14999),"10000 to 14999",AND(D1014&gt;=15000,D1014&lt;=19999),"15000 to 19999",AND(D1014&gt;=20000,D1014&lt;=24999),"20000 to 24999",AND(D1014&gt;=25000,D1014&lt;=29999),"25000 to 29999",AND(D1014&gt;=30000,D1014&lt;=34999),"30000 to 34999",AND(D1014&gt;=35000,D1014&lt;=39999),"35000 to 39999",AND(D1014&gt;=40000,D1014&lt;=44999),"40000 to 44999",AND(D1014&gt;=45000,D1014&lt;=49999),"45000 to 49999",D1014&gt;=50000,"Greater than or equal to 50000")</f>
        <v>5000 to 9999</v>
      </c>
      <c r="V1014" t="str" cm="1">
        <f t="array" ref="V1014">_xlfn.IFS(OR(F1014="canceled",F1014="failed"),"unsuccessful",F1014="successful","successful",F1014="live","live")</f>
        <v>unsuccessful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34.527999999999999</v>
      </c>
      <c r="P1015" s="5">
        <f t="shared" si="95"/>
        <v>95.911111111111111</v>
      </c>
      <c r="Q1015" t="str">
        <f t="shared" si="93"/>
        <v>technology</v>
      </c>
      <c r="R1015" t="str">
        <f t="shared" si="94"/>
        <v>wearables</v>
      </c>
      <c r="S1015" s="9">
        <f t="shared" si="91"/>
        <v>42367.833333333328</v>
      </c>
      <c r="T1015" s="9">
        <f t="shared" si="92"/>
        <v>42339.833981481483</v>
      </c>
      <c r="U1015" t="str" cm="1">
        <f t="array" ref="U1015">_xlfn.IFS(D1015&lt;1000,"Less than 1000",AND(D1015&gt;=1000,D1015&lt;=4999),"1000 to 4999",AND(D1015&gt;=5000,D1015&lt;=9999),"5000 to 9999",AND(D1015&gt;=10000,D1015&lt;=14999),"10000 to 14999",AND(D1015&gt;=15000,D1015&lt;=19999),"15000 to 19999",AND(D1015&gt;=20000,D1015&lt;=24999),"20000 to 24999",AND(D1015&gt;=25000,D1015&lt;=29999),"25000 to 29999",AND(D1015&gt;=30000,D1015&lt;=34999),"30000 to 34999",AND(D1015&gt;=35000,D1015&lt;=39999),"35000 to 39999",AND(D1015&gt;=40000,D1015&lt;=44999),"40000 to 44999",AND(D1015&gt;=45000,D1015&lt;=49999),"45000 to 49999",D1015&gt;=50000,"Greater than or equal to 50000")</f>
        <v>25000 to 29999</v>
      </c>
      <c r="V1015" t="str" cm="1">
        <f t="array" ref="V1015">_xlfn.IFS(OR(F1015="canceled",F1015="failed"),"unsuccessful",F1015="successful","successful",F1015="live","live")</f>
        <v>unsuccessful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30.599999999999998</v>
      </c>
      <c r="P1016" s="5">
        <f t="shared" si="95"/>
        <v>191.25</v>
      </c>
      <c r="Q1016" t="str">
        <f t="shared" si="93"/>
        <v>technology</v>
      </c>
      <c r="R1016" t="str">
        <f t="shared" si="94"/>
        <v>wearables</v>
      </c>
      <c r="S1016" s="9">
        <f t="shared" si="91"/>
        <v>42005.002488425926</v>
      </c>
      <c r="T1016" s="9">
        <f t="shared" si="92"/>
        <v>41955.002488425926</v>
      </c>
      <c r="U1016" t="str" cm="1">
        <f t="array" ref="U1016">_xlfn.IFS(D1016&lt;1000,"Less than 1000",AND(D1016&gt;=1000,D1016&lt;=4999),"1000 to 4999",AND(D1016&gt;=5000,D1016&lt;=9999),"5000 to 9999",AND(D1016&gt;=10000,D1016&lt;=14999),"10000 to 14999",AND(D1016&gt;=15000,D1016&lt;=19999),"15000 to 19999",AND(D1016&gt;=20000,D1016&lt;=24999),"20000 to 24999",AND(D1016&gt;=25000,D1016&lt;=29999),"25000 to 29999",AND(D1016&gt;=30000,D1016&lt;=34999),"30000 to 34999",AND(D1016&gt;=35000,D1016&lt;=39999),"35000 to 39999",AND(D1016&gt;=40000,D1016&lt;=44999),"40000 to 44999",AND(D1016&gt;=45000,D1016&lt;=49999),"45000 to 49999",D1016&gt;=50000,"Greater than or equal to 50000")</f>
        <v>10000 to 14999</v>
      </c>
      <c r="V1016" t="str" cm="1">
        <f t="array" ref="V1016">_xlfn.IFS(OR(F1016="canceled",F1016="failed"),"unsuccessful",F1016="successful","successful",F1016="live","live")</f>
        <v>unsuccessful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2.666666666666667</v>
      </c>
      <c r="P1017" s="5">
        <f t="shared" si="95"/>
        <v>40</v>
      </c>
      <c r="Q1017" t="str">
        <f t="shared" si="93"/>
        <v>technology</v>
      </c>
      <c r="R1017" t="str">
        <f t="shared" si="94"/>
        <v>wearables</v>
      </c>
      <c r="S1017" s="9">
        <f t="shared" si="91"/>
        <v>42333.920081018514</v>
      </c>
      <c r="T1017" s="9">
        <f t="shared" si="92"/>
        <v>42303.878414351857</v>
      </c>
      <c r="U1017" t="str" cm="1">
        <f t="array" ref="U1017">_xlfn.IFS(D1017&lt;1000,"Less than 1000",AND(D1017&gt;=1000,D1017&lt;=4999),"1000 to 4999",AND(D1017&gt;=5000,D1017&lt;=9999),"5000 to 9999",AND(D1017&gt;=10000,D1017&lt;=14999),"10000 to 14999",AND(D1017&gt;=15000,D1017&lt;=19999),"15000 to 19999",AND(D1017&gt;=20000,D1017&lt;=24999),"20000 to 24999",AND(D1017&gt;=25000,D1017&lt;=29999),"25000 to 29999",AND(D1017&gt;=30000,D1017&lt;=34999),"30000 to 34999",AND(D1017&gt;=35000,D1017&lt;=39999),"35000 to 39999",AND(D1017&gt;=40000,D1017&lt;=44999),"40000 to 44999",AND(D1017&gt;=45000,D1017&lt;=49999),"45000 to 49999",D1017&gt;=50000,"Greater than or equal to 50000")</f>
        <v>5000 to 9999</v>
      </c>
      <c r="V1017" t="str" cm="1">
        <f t="array" ref="V1017">_xlfn.IFS(OR(F1017="canceled",F1017="failed"),"unsuccessful",F1017="successful","successful",F1017="live","live")</f>
        <v>unsuccessful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</v>
      </c>
      <c r="P1018" s="5">
        <f t="shared" si="95"/>
        <v>74.78947368421052</v>
      </c>
      <c r="Q1018" t="str">
        <f t="shared" si="93"/>
        <v>technology</v>
      </c>
      <c r="R1018" t="str">
        <f t="shared" si="94"/>
        <v>wearables</v>
      </c>
      <c r="S1018" s="9">
        <f t="shared" si="91"/>
        <v>42467.065462962957</v>
      </c>
      <c r="T1018" s="9">
        <f t="shared" si="92"/>
        <v>42422.107129629629</v>
      </c>
      <c r="U1018" t="str" cm="1">
        <f t="array" ref="U1018">_xlfn.IFS(D1018&lt;1000,"Less than 1000",AND(D1018&gt;=1000,D1018&lt;=4999),"1000 to 4999",AND(D1018&gt;=5000,D1018&lt;=9999),"5000 to 9999",AND(D1018&gt;=10000,D1018&lt;=14999),"10000 to 14999",AND(D1018&gt;=15000,D1018&lt;=19999),"15000 to 19999",AND(D1018&gt;=20000,D1018&lt;=24999),"20000 to 24999",AND(D1018&gt;=25000,D1018&lt;=29999),"25000 to 29999",AND(D1018&gt;=30000,D1018&lt;=34999),"30000 to 34999",AND(D1018&gt;=35000,D1018&lt;=39999),"35000 to 39999",AND(D1018&gt;=40000,D1018&lt;=44999),"40000 to 44999",AND(D1018&gt;=45000,D1018&lt;=49999),"45000 to 49999",D1018&gt;=50000,"Greater than or equal to 50000")</f>
        <v>Greater than or equal to 50000</v>
      </c>
      <c r="V1018" t="str" cm="1">
        <f t="array" ref="V1018">_xlfn.IFS(OR(F1018="canceled",F1018="failed"),"unsuccessful",F1018="successful","successful",F1018="live","live")</f>
        <v>unsuccessful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22.878799999999998</v>
      </c>
      <c r="P1019" s="5">
        <f t="shared" si="95"/>
        <v>161.11830985915492</v>
      </c>
      <c r="Q1019" t="str">
        <f t="shared" si="93"/>
        <v>technology</v>
      </c>
      <c r="R1019" t="str">
        <f t="shared" si="94"/>
        <v>wearables</v>
      </c>
      <c r="S1019" s="9">
        <f t="shared" si="91"/>
        <v>42329.716840277775</v>
      </c>
      <c r="T1019" s="9">
        <f t="shared" si="92"/>
        <v>42289.675173611111</v>
      </c>
      <c r="U1019" t="str" cm="1">
        <f t="array" ref="U1019">_xlfn.IFS(D1019&lt;1000,"Less than 1000",AND(D1019&gt;=1000,D1019&lt;=4999),"1000 to 4999",AND(D1019&gt;=5000,D1019&lt;=9999),"5000 to 9999",AND(D1019&gt;=10000,D1019&lt;=14999),"10000 to 14999",AND(D1019&gt;=15000,D1019&lt;=19999),"15000 to 19999",AND(D1019&gt;=20000,D1019&lt;=24999),"20000 to 24999",AND(D1019&gt;=25000,D1019&lt;=29999),"25000 to 29999",AND(D1019&gt;=30000,D1019&lt;=34999),"30000 to 34999",AND(D1019&gt;=35000,D1019&lt;=39999),"35000 to 39999",AND(D1019&gt;=40000,D1019&lt;=44999),"40000 to 44999",AND(D1019&gt;=45000,D1019&lt;=49999),"45000 to 49999",D1019&gt;=50000,"Greater than or equal to 50000")</f>
        <v>Greater than or equal to 50000</v>
      </c>
      <c r="V1019" t="str" cm="1">
        <f t="array" ref="V1019">_xlfn.IFS(OR(F1019="canceled",F1019="failed"),"unsuccessful",F1019="successful","successful",F1019="live","live")</f>
        <v>unsuccessful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</v>
      </c>
      <c r="P1020" s="5">
        <f t="shared" si="95"/>
        <v>88.714285714285708</v>
      </c>
      <c r="Q1020" t="str">
        <f t="shared" si="93"/>
        <v>technology</v>
      </c>
      <c r="R1020" t="str">
        <f t="shared" si="94"/>
        <v>wearables</v>
      </c>
      <c r="S1020" s="9">
        <f t="shared" si="91"/>
        <v>42565.492280092592</v>
      </c>
      <c r="T1020" s="9">
        <f t="shared" si="92"/>
        <v>42535.492280092592</v>
      </c>
      <c r="U1020" t="str" cm="1">
        <f t="array" ref="U1020">_xlfn.IFS(D1020&lt;1000,"Less than 1000",AND(D1020&gt;=1000,D1020&lt;=4999),"1000 to 4999",AND(D1020&gt;=5000,D1020&lt;=9999),"5000 to 9999",AND(D1020&gt;=10000,D1020&lt;=14999),"10000 to 14999",AND(D1020&gt;=15000,D1020&lt;=19999),"15000 to 19999",AND(D1020&gt;=20000,D1020&lt;=24999),"20000 to 24999",AND(D1020&gt;=25000,D1020&lt;=29999),"25000 to 29999",AND(D1020&gt;=30000,D1020&lt;=34999),"30000 to 34999",AND(D1020&gt;=35000,D1020&lt;=39999),"35000 to 39999",AND(D1020&gt;=40000,D1020&lt;=44999),"40000 to 44999",AND(D1020&gt;=45000,D1020&lt;=49999),"45000 to 49999",D1020&gt;=50000,"Greater than or equal to 50000")</f>
        <v>20000 to 24999</v>
      </c>
      <c r="V1020" t="str" cm="1">
        <f t="array" ref="V1020">_xlfn.IFS(OR(F1020="canceled",F1020="failed"),"unsuccessful",F1020="successful","successful",F1020="live","live")</f>
        <v>unsuccessful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47.333333333333336</v>
      </c>
      <c r="P1021" s="5">
        <f t="shared" si="95"/>
        <v>53.25</v>
      </c>
      <c r="Q1021" t="str">
        <f t="shared" si="93"/>
        <v>technology</v>
      </c>
      <c r="R1021" t="str">
        <f t="shared" si="94"/>
        <v>wearables</v>
      </c>
      <c r="S1021" s="9">
        <f t="shared" si="91"/>
        <v>42039.973946759259</v>
      </c>
      <c r="T1021" s="9">
        <f t="shared" si="92"/>
        <v>42009.973946759259</v>
      </c>
      <c r="U1021" t="str" cm="1">
        <f t="array" ref="U1021">_xlfn.IFS(D1021&lt;1000,"Less than 1000",AND(D1021&gt;=1000,D1021&lt;=4999),"1000 to 4999",AND(D1021&gt;=5000,D1021&lt;=9999),"5000 to 9999",AND(D1021&gt;=10000,D1021&lt;=14999),"10000 to 14999",AND(D1021&gt;=15000,D1021&lt;=19999),"15000 to 19999",AND(D1021&gt;=20000,D1021&lt;=24999),"20000 to 24999",AND(D1021&gt;=25000,D1021&lt;=29999),"25000 to 29999",AND(D1021&gt;=30000,D1021&lt;=34999),"30000 to 34999",AND(D1021&gt;=35000,D1021&lt;=39999),"35000 to 39999",AND(D1021&gt;=40000,D1021&lt;=44999),"40000 to 44999",AND(D1021&gt;=45000,D1021&lt;=49999),"45000 to 49999",D1021&gt;=50000,"Greater than or equal to 50000")</f>
        <v>45000 to 49999</v>
      </c>
      <c r="V1021" t="str" cm="1">
        <f t="array" ref="V1021">_xlfn.IFS(OR(F1021="canceled",F1021="failed"),"unsuccessful",F1021="successful","successful",F1021="live","live")</f>
        <v>unsuccessful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205.54838709677421</v>
      </c>
      <c r="P1022" s="5">
        <f t="shared" si="95"/>
        <v>106.2</v>
      </c>
      <c r="Q1022" t="str">
        <f t="shared" si="93"/>
        <v>music</v>
      </c>
      <c r="R1022" t="str">
        <f t="shared" si="94"/>
        <v>electronic music</v>
      </c>
      <c r="S1022" s="9">
        <f t="shared" si="91"/>
        <v>42157.032638888893</v>
      </c>
      <c r="T1022" s="9">
        <f t="shared" si="92"/>
        <v>42127.069548611107</v>
      </c>
      <c r="U1022" t="str" cm="1">
        <f t="array" ref="U1022">_xlfn.IFS(D1022&lt;1000,"Less than 1000",AND(D1022&gt;=1000,D1022&lt;=4999),"1000 to 4999",AND(D1022&gt;=5000,D1022&lt;=9999),"5000 to 9999",AND(D1022&gt;=10000,D1022&lt;=14999),"10000 to 14999",AND(D1022&gt;=15000,D1022&lt;=19999),"15000 to 19999",AND(D1022&gt;=20000,D1022&lt;=24999),"20000 to 24999",AND(D1022&gt;=25000,D1022&lt;=29999),"25000 to 29999",AND(D1022&gt;=30000,D1022&lt;=34999),"30000 to 34999",AND(D1022&gt;=35000,D1022&lt;=39999),"35000 to 39999",AND(D1022&gt;=40000,D1022&lt;=44999),"40000 to 44999",AND(D1022&gt;=45000,D1022&lt;=49999),"45000 to 49999",D1022&gt;=50000,"Greater than or equal to 50000")</f>
        <v>1000 to 4999</v>
      </c>
      <c r="V1022" t="str" cm="1">
        <f t="array" ref="V1022">_xlfn.IFS(OR(F1022="canceled",F1022="failed"),"unsuccessful",F1022="successful","successful",F1022="live","live")</f>
        <v>successful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351.80366666666669</v>
      </c>
      <c r="P1023" s="5">
        <f t="shared" si="95"/>
        <v>22.079728033472804</v>
      </c>
      <c r="Q1023" t="str">
        <f t="shared" si="93"/>
        <v>music</v>
      </c>
      <c r="R1023" t="str">
        <f t="shared" si="94"/>
        <v>electronic music</v>
      </c>
      <c r="S1023" s="9">
        <f t="shared" si="91"/>
        <v>42294.166666666672</v>
      </c>
      <c r="T1023" s="9">
        <f t="shared" si="92"/>
        <v>42271.251979166671</v>
      </c>
      <c r="U1023" t="str" cm="1">
        <f t="array" ref="U1023">_xlfn.IFS(D1023&lt;1000,"Less than 1000",AND(D1023&gt;=1000,D1023&lt;=4999),"1000 to 4999",AND(D1023&gt;=5000,D1023&lt;=9999),"5000 to 9999",AND(D1023&gt;=10000,D1023&lt;=14999),"10000 to 14999",AND(D1023&gt;=15000,D1023&lt;=19999),"15000 to 19999",AND(D1023&gt;=20000,D1023&lt;=24999),"20000 to 24999",AND(D1023&gt;=25000,D1023&lt;=29999),"25000 to 29999",AND(D1023&gt;=30000,D1023&lt;=34999),"30000 to 34999",AND(D1023&gt;=35000,D1023&lt;=39999),"35000 to 39999",AND(D1023&gt;=40000,D1023&lt;=44999),"40000 to 44999",AND(D1023&gt;=45000,D1023&lt;=49999),"45000 to 49999",D1023&gt;=50000,"Greater than or equal to 50000")</f>
        <v>1000 to 4999</v>
      </c>
      <c r="V1023" t="str" cm="1">
        <f t="array" ref="V1023">_xlfn.IFS(OR(F1023="canceled",F1023="failed"),"unsuccessful",F1023="successful","successful",F1023="live","live")</f>
        <v>successful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114.9</v>
      </c>
      <c r="P1024" s="5">
        <f t="shared" si="95"/>
        <v>31.054054054054053</v>
      </c>
      <c r="Q1024" t="str">
        <f t="shared" si="93"/>
        <v>music</v>
      </c>
      <c r="R1024" t="str">
        <f t="shared" si="94"/>
        <v>electronic music</v>
      </c>
      <c r="S1024" s="9">
        <f t="shared" si="91"/>
        <v>42141.646724537044</v>
      </c>
      <c r="T1024" s="9">
        <f t="shared" si="92"/>
        <v>42111.646724537044</v>
      </c>
      <c r="U1024" t="str" cm="1">
        <f t="array" ref="U1024">_xlfn.IFS(D1024&lt;1000,"Less than 1000",AND(D1024&gt;=1000,D1024&lt;=4999),"1000 to 4999",AND(D1024&gt;=5000,D1024&lt;=9999),"5000 to 9999",AND(D1024&gt;=10000,D1024&lt;=14999),"10000 to 14999",AND(D1024&gt;=15000,D1024&lt;=19999),"15000 to 19999",AND(D1024&gt;=20000,D1024&lt;=24999),"20000 to 24999",AND(D1024&gt;=25000,D1024&lt;=29999),"25000 to 29999",AND(D1024&gt;=30000,D1024&lt;=34999),"30000 to 34999",AND(D1024&gt;=35000,D1024&lt;=39999),"35000 to 39999",AND(D1024&gt;=40000,D1024&lt;=44999),"40000 to 44999",AND(D1024&gt;=45000,D1024&lt;=49999),"45000 to 49999",D1024&gt;=50000,"Greater than or equal to 50000")</f>
        <v>1000 to 4999</v>
      </c>
      <c r="V1024" t="str" cm="1">
        <f t="array" ref="V1024">_xlfn.IFS(OR(F1024="canceled",F1024="failed"),"unsuccessful",F1024="successful","successful",F1024="live","live")</f>
        <v>successful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237.15</v>
      </c>
      <c r="P1025" s="5">
        <f t="shared" si="95"/>
        <v>36.206106870229007</v>
      </c>
      <c r="Q1025" t="str">
        <f t="shared" si="93"/>
        <v>music</v>
      </c>
      <c r="R1025" t="str">
        <f t="shared" si="94"/>
        <v>electronic music</v>
      </c>
      <c r="S1025" s="9">
        <f t="shared" si="91"/>
        <v>42175.919687500005</v>
      </c>
      <c r="T1025" s="9">
        <f t="shared" si="92"/>
        <v>42145.919687500005</v>
      </c>
      <c r="U1025" t="str" cm="1">
        <f t="array" ref="U1025">_xlfn.IFS(D1025&lt;1000,"Less than 1000",AND(D1025&gt;=1000,D1025&lt;=4999),"1000 to 4999",AND(D1025&gt;=5000,D1025&lt;=9999),"5000 to 9999",AND(D1025&gt;=10000,D1025&lt;=14999),"10000 to 14999",AND(D1025&gt;=15000,D1025&lt;=19999),"15000 to 19999",AND(D1025&gt;=20000,D1025&lt;=24999),"20000 to 24999",AND(D1025&gt;=25000,D1025&lt;=29999),"25000 to 29999",AND(D1025&gt;=30000,D1025&lt;=34999),"30000 to 34999",AND(D1025&gt;=35000,D1025&lt;=39999),"35000 to 39999",AND(D1025&gt;=40000,D1025&lt;=44999),"40000 to 44999",AND(D1025&gt;=45000,D1025&lt;=49999),"45000 to 49999",D1025&gt;=50000,"Greater than or equal to 50000")</f>
        <v>1000 to 4999</v>
      </c>
      <c r="V1025" t="str" cm="1">
        <f t="array" ref="V1025">_xlfn.IFS(OR(F1025="canceled",F1025="failed"),"unsuccessful",F1025="successful","successful",F1025="live","live")</f>
        <v>successful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ref="O1026:O1089" si="96">(E1026/D1026)*100</f>
        <v>118.63774999999998</v>
      </c>
      <c r="P1026" s="5">
        <f t="shared" si="95"/>
        <v>388.9762295081967</v>
      </c>
      <c r="Q1026" t="str">
        <f t="shared" si="93"/>
        <v>music</v>
      </c>
      <c r="R1026" t="str">
        <f t="shared" si="94"/>
        <v>electronic music</v>
      </c>
      <c r="S1026" s="9">
        <f t="shared" ref="S1026:S1089" si="97">(((I1026/60)/60)/24)+DATE(1970,1,1)</f>
        <v>42400.580590277779</v>
      </c>
      <c r="T1026" s="9">
        <f t="shared" ref="T1026:T1089" si="98">(((J1026/60)/60)/24)+DATE(1970,1,1)</f>
        <v>42370.580590277779</v>
      </c>
      <c r="U1026" t="str" cm="1">
        <f t="array" ref="U1026">_xlfn.IFS(D1026&lt;1000,"Less than 1000",AND(D1026&gt;=1000,D1026&lt;=4999),"1000 to 4999",AND(D1026&gt;=5000,D1026&lt;=9999),"5000 to 9999",AND(D1026&gt;=10000,D1026&lt;=14999),"10000 to 14999",AND(D1026&gt;=15000,D1026&lt;=19999),"15000 to 19999",AND(D1026&gt;=20000,D1026&lt;=24999),"20000 to 24999",AND(D1026&gt;=25000,D1026&lt;=29999),"25000 to 29999",AND(D1026&gt;=30000,D1026&lt;=34999),"30000 to 34999",AND(D1026&gt;=35000,D1026&lt;=39999),"35000 to 39999",AND(D1026&gt;=40000,D1026&lt;=44999),"40000 to 44999",AND(D1026&gt;=45000,D1026&lt;=49999),"45000 to 49999",D1026&gt;=50000,"Greater than or equal to 50000")</f>
        <v>20000 to 24999</v>
      </c>
      <c r="V1026" t="str" cm="1">
        <f t="array" ref="V1026">_xlfn.IFS(OR(F1026="canceled",F1026="failed"),"unsuccessful",F1026="successful","successful",F1026="live","live")</f>
        <v>successful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96"/>
        <v>109.92831428571431</v>
      </c>
      <c r="P1027" s="5">
        <f t="shared" si="95"/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9">
        <f t="shared" si="97"/>
        <v>42079.792094907403</v>
      </c>
      <c r="T1027" s="9">
        <f t="shared" si="98"/>
        <v>42049.833761574075</v>
      </c>
      <c r="U1027" t="str" cm="1">
        <f t="array" ref="U1027">_xlfn.IFS(D1027&lt;1000,"Less than 1000",AND(D1027&gt;=1000,D1027&lt;=4999),"1000 to 4999",AND(D1027&gt;=5000,D1027&lt;=9999),"5000 to 9999",AND(D1027&gt;=10000,D1027&lt;=14999),"10000 to 14999",AND(D1027&gt;=15000,D1027&lt;=19999),"15000 to 19999",AND(D1027&gt;=20000,D1027&lt;=24999),"20000 to 24999",AND(D1027&gt;=25000,D1027&lt;=29999),"25000 to 29999",AND(D1027&gt;=30000,D1027&lt;=34999),"30000 to 34999",AND(D1027&gt;=35000,D1027&lt;=39999),"35000 to 39999",AND(D1027&gt;=40000,D1027&lt;=44999),"40000 to 44999",AND(D1027&gt;=45000,D1027&lt;=49999),"45000 to 49999",D1027&gt;=50000,"Greater than or equal to 50000")</f>
        <v>Greater than or equal to 50000</v>
      </c>
      <c r="V1027" t="str" cm="1">
        <f t="array" ref="V1027">_xlfn.IFS(OR(F1027="canceled",F1027="failed"),"unsuccessful",F1027="successful","successful",F1027="live","live")</f>
        <v>successful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100.00828571428571</v>
      </c>
      <c r="P1028" s="5">
        <f t="shared" ref="P1028:P1091" si="101">IFERROR(E1028/L1028,0)</f>
        <v>57.381803278688523</v>
      </c>
      <c r="Q1028" t="str">
        <f t="shared" si="99"/>
        <v>music</v>
      </c>
      <c r="R1028" t="str">
        <f t="shared" si="100"/>
        <v>electronic music</v>
      </c>
      <c r="S1028" s="9">
        <f t="shared" si="97"/>
        <v>42460.365925925929</v>
      </c>
      <c r="T1028" s="9">
        <f t="shared" si="98"/>
        <v>42426.407592592594</v>
      </c>
      <c r="U1028" t="str" cm="1">
        <f t="array" ref="U1028">_xlfn.IFS(D1028&lt;1000,"Less than 1000",AND(D1028&gt;=1000,D1028&lt;=4999),"1000 to 4999",AND(D1028&gt;=5000,D1028&lt;=9999),"5000 to 9999",AND(D1028&gt;=10000,D1028&lt;=14999),"10000 to 14999",AND(D1028&gt;=15000,D1028&lt;=19999),"15000 to 19999",AND(D1028&gt;=20000,D1028&lt;=24999),"20000 to 24999",AND(D1028&gt;=25000,D1028&lt;=29999),"25000 to 29999",AND(D1028&gt;=30000,D1028&lt;=34999),"30000 to 34999",AND(D1028&gt;=35000,D1028&lt;=39999),"35000 to 39999",AND(D1028&gt;=40000,D1028&lt;=44999),"40000 to 44999",AND(D1028&gt;=45000,D1028&lt;=49999),"45000 to 49999",D1028&gt;=50000,"Greater than or equal to 50000")</f>
        <v>5000 to 9999</v>
      </c>
      <c r="V1028" t="str" cm="1">
        <f t="array" ref="V1028">_xlfn.IFS(OR(F1028="canceled",F1028="failed"),"unsuccessful",F1028="successful","successful",F1028="live","live")</f>
        <v>successful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103.09292094387415</v>
      </c>
      <c r="P1029" s="5">
        <f t="shared" si="101"/>
        <v>69.666666666666671</v>
      </c>
      <c r="Q1029" t="str">
        <f t="shared" si="99"/>
        <v>music</v>
      </c>
      <c r="R1029" t="str">
        <f t="shared" si="100"/>
        <v>electronic music</v>
      </c>
      <c r="S1029" s="9">
        <f t="shared" si="97"/>
        <v>41935.034108796295</v>
      </c>
      <c r="T1029" s="9">
        <f t="shared" si="98"/>
        <v>41905.034108796295</v>
      </c>
      <c r="U1029" t="str" cm="1">
        <f t="array" ref="U1029">_xlfn.IFS(D1029&lt;1000,"Less than 1000",AND(D1029&gt;=1000,D1029&lt;=4999),"1000 to 4999",AND(D1029&gt;=5000,D1029&lt;=9999),"5000 to 9999",AND(D1029&gt;=10000,D1029&lt;=14999),"10000 to 14999",AND(D1029&gt;=15000,D1029&lt;=19999),"15000 to 19999",AND(D1029&gt;=20000,D1029&lt;=24999),"20000 to 24999",AND(D1029&gt;=25000,D1029&lt;=29999),"25000 to 29999",AND(D1029&gt;=30000,D1029&lt;=34999),"30000 to 34999",AND(D1029&gt;=35000,D1029&lt;=39999),"35000 to 39999",AND(D1029&gt;=40000,D1029&lt;=44999),"40000 to 44999",AND(D1029&gt;=45000,D1029&lt;=49999),"45000 to 49999",D1029&gt;=50000,"Greater than or equal to 50000")</f>
        <v>5000 to 9999</v>
      </c>
      <c r="V1029" t="str" cm="1">
        <f t="array" ref="V1029">_xlfn.IFS(OR(F1029="canceled",F1029="failed"),"unsuccessful",F1029="successful","successful",F1029="live","live")</f>
        <v>successful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117.27000000000001</v>
      </c>
      <c r="P1030" s="5">
        <f t="shared" si="101"/>
        <v>45.988235294117644</v>
      </c>
      <c r="Q1030" t="str">
        <f t="shared" si="99"/>
        <v>music</v>
      </c>
      <c r="R1030" t="str">
        <f t="shared" si="100"/>
        <v>electronic music</v>
      </c>
      <c r="S1030" s="9">
        <f t="shared" si="97"/>
        <v>42800.833333333328</v>
      </c>
      <c r="T1030" s="9">
        <f t="shared" si="98"/>
        <v>42755.627372685187</v>
      </c>
      <c r="U1030" t="str" cm="1">
        <f t="array" ref="U1030">_xlfn.IFS(D1030&lt;1000,"Less than 1000",AND(D1030&gt;=1000,D1030&lt;=4999),"1000 to 4999",AND(D1030&gt;=5000,D1030&lt;=9999),"5000 to 9999",AND(D1030&gt;=10000,D1030&lt;=14999),"10000 to 14999",AND(D1030&gt;=15000,D1030&lt;=19999),"15000 to 19999",AND(D1030&gt;=20000,D1030&lt;=24999),"20000 to 24999",AND(D1030&gt;=25000,D1030&lt;=29999),"25000 to 29999",AND(D1030&gt;=30000,D1030&lt;=34999),"30000 to 34999",AND(D1030&gt;=35000,D1030&lt;=39999),"35000 to 39999",AND(D1030&gt;=40000,D1030&lt;=44999),"40000 to 44999",AND(D1030&gt;=45000,D1030&lt;=49999),"45000 to 49999",D1030&gt;=50000,"Greater than or equal to 50000")</f>
        <v>10000 to 14999</v>
      </c>
      <c r="V1030" t="str" cm="1">
        <f t="array" ref="V1030">_xlfn.IFS(OR(F1030="canceled",F1030="failed"),"unsuccessful",F1030="successful","successful",F1030="live","live")</f>
        <v>successful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111.75999999999999</v>
      </c>
      <c r="P1031" s="5">
        <f t="shared" si="101"/>
        <v>79.262411347517727</v>
      </c>
      <c r="Q1031" t="str">
        <f t="shared" si="99"/>
        <v>music</v>
      </c>
      <c r="R1031" t="str">
        <f t="shared" si="100"/>
        <v>electronic music</v>
      </c>
      <c r="S1031" s="9">
        <f t="shared" si="97"/>
        <v>42098.915972222225</v>
      </c>
      <c r="T1031" s="9">
        <f t="shared" si="98"/>
        <v>42044.711886574078</v>
      </c>
      <c r="U1031" t="str" cm="1">
        <f t="array" ref="U1031">_xlfn.IFS(D1031&lt;1000,"Less than 1000",AND(D1031&gt;=1000,D1031&lt;=4999),"1000 to 4999",AND(D1031&gt;=5000,D1031&lt;=9999),"5000 to 9999",AND(D1031&gt;=10000,D1031&lt;=14999),"10000 to 14999",AND(D1031&gt;=15000,D1031&lt;=19999),"15000 to 19999",AND(D1031&gt;=20000,D1031&lt;=24999),"20000 to 24999",AND(D1031&gt;=25000,D1031&lt;=29999),"25000 to 29999",AND(D1031&gt;=30000,D1031&lt;=34999),"30000 to 34999",AND(D1031&gt;=35000,D1031&lt;=39999),"35000 to 39999",AND(D1031&gt;=40000,D1031&lt;=44999),"40000 to 44999",AND(D1031&gt;=45000,D1031&lt;=49999),"45000 to 49999",D1031&gt;=50000,"Greater than or equal to 50000")</f>
        <v>10000 to 14999</v>
      </c>
      <c r="V1031" t="str" cm="1">
        <f t="array" ref="V1031">_xlfn.IFS(OR(F1031="canceled",F1031="failed"),"unsuccessful",F1031="successful","successful",F1031="live","live")</f>
        <v>successful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342.09999999999997</v>
      </c>
      <c r="P1032" s="5">
        <f t="shared" si="101"/>
        <v>43.031446540880502</v>
      </c>
      <c r="Q1032" t="str">
        <f t="shared" si="99"/>
        <v>music</v>
      </c>
      <c r="R1032" t="str">
        <f t="shared" si="100"/>
        <v>electronic music</v>
      </c>
      <c r="S1032" s="9">
        <f t="shared" si="97"/>
        <v>42625.483206018514</v>
      </c>
      <c r="T1032" s="9">
        <f t="shared" si="98"/>
        <v>42611.483206018514</v>
      </c>
      <c r="U1032" t="str" cm="1">
        <f t="array" ref="U1032">_xlfn.IFS(D1032&lt;1000,"Less than 1000",AND(D1032&gt;=1000,D1032&lt;=4999),"1000 to 4999",AND(D1032&gt;=5000,D1032&lt;=9999),"5000 to 9999",AND(D1032&gt;=10000,D1032&lt;=14999),"10000 to 14999",AND(D1032&gt;=15000,D1032&lt;=19999),"15000 to 19999",AND(D1032&gt;=20000,D1032&lt;=24999),"20000 to 24999",AND(D1032&gt;=25000,D1032&lt;=29999),"25000 to 29999",AND(D1032&gt;=30000,D1032&lt;=34999),"30000 to 34999",AND(D1032&gt;=35000,D1032&lt;=39999),"35000 to 39999",AND(D1032&gt;=40000,D1032&lt;=44999),"40000 to 44999",AND(D1032&gt;=45000,D1032&lt;=49999),"45000 to 49999",D1032&gt;=50000,"Greater than or equal to 50000")</f>
        <v>1000 to 4999</v>
      </c>
      <c r="V1032" t="str" cm="1">
        <f t="array" ref="V1032">_xlfn.IFS(OR(F1032="canceled",F1032="failed"),"unsuccessful",F1032="successful","successful",F1032="live","live")</f>
        <v>successful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107.4</v>
      </c>
      <c r="P1033" s="5">
        <f t="shared" si="101"/>
        <v>108.48484848484848</v>
      </c>
      <c r="Q1033" t="str">
        <f t="shared" si="99"/>
        <v>music</v>
      </c>
      <c r="R1033" t="str">
        <f t="shared" si="100"/>
        <v>electronic music</v>
      </c>
      <c r="S1033" s="9">
        <f t="shared" si="97"/>
        <v>42354.764004629629</v>
      </c>
      <c r="T1033" s="9">
        <f t="shared" si="98"/>
        <v>42324.764004629629</v>
      </c>
      <c r="U1033" t="str" cm="1">
        <f t="array" ref="U1033">_xlfn.IFS(D1033&lt;1000,"Less than 1000",AND(D1033&gt;=1000,D1033&lt;=4999),"1000 to 4999",AND(D1033&gt;=5000,D1033&lt;=9999),"5000 to 9999",AND(D1033&gt;=10000,D1033&lt;=14999),"10000 to 14999",AND(D1033&gt;=15000,D1033&lt;=19999),"15000 to 19999",AND(D1033&gt;=20000,D1033&lt;=24999),"20000 to 24999",AND(D1033&gt;=25000,D1033&lt;=29999),"25000 to 29999",AND(D1033&gt;=30000,D1033&lt;=34999),"30000 to 34999",AND(D1033&gt;=35000,D1033&lt;=39999),"35000 to 39999",AND(D1033&gt;=40000,D1033&lt;=44999),"40000 to 44999",AND(D1033&gt;=45000,D1033&lt;=49999),"45000 to 49999",D1033&gt;=50000,"Greater than or equal to 50000")</f>
        <v>10000 to 14999</v>
      </c>
      <c r="V1033" t="str" cm="1">
        <f t="array" ref="V1033">_xlfn.IFS(OR(F1033="canceled",F1033="failed"),"unsuccessful",F1033="successful","successful",F1033="live","live")</f>
        <v>successful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108.49703703703703</v>
      </c>
      <c r="P1034" s="5">
        <f t="shared" si="101"/>
        <v>61.029583333333335</v>
      </c>
      <c r="Q1034" t="str">
        <f t="shared" si="99"/>
        <v>music</v>
      </c>
      <c r="R1034" t="str">
        <f t="shared" si="100"/>
        <v>electronic music</v>
      </c>
      <c r="S1034" s="9">
        <f t="shared" si="97"/>
        <v>42544.666956018518</v>
      </c>
      <c r="T1034" s="9">
        <f t="shared" si="98"/>
        <v>42514.666956018518</v>
      </c>
      <c r="U1034" t="str" cm="1">
        <f t="array" ref="U1034">_xlfn.IFS(D1034&lt;1000,"Less than 1000",AND(D1034&gt;=1000,D1034&lt;=4999),"1000 to 4999",AND(D1034&gt;=5000,D1034&lt;=9999),"5000 to 9999",AND(D1034&gt;=10000,D1034&lt;=14999),"10000 to 14999",AND(D1034&gt;=15000,D1034&lt;=19999),"15000 to 19999",AND(D1034&gt;=20000,D1034&lt;=24999),"20000 to 24999",AND(D1034&gt;=25000,D1034&lt;=29999),"25000 to 29999",AND(D1034&gt;=30000,D1034&lt;=34999),"30000 to 34999",AND(D1034&gt;=35000,D1034&lt;=39999),"35000 to 39999",AND(D1034&gt;=40000,D1034&lt;=44999),"40000 to 44999",AND(D1034&gt;=45000,D1034&lt;=49999),"45000 to 49999",D1034&gt;=50000,"Greater than or equal to 50000")</f>
        <v>5000 to 9999</v>
      </c>
      <c r="V1034" t="str" cm="1">
        <f t="array" ref="V1034">_xlfn.IFS(OR(F1034="canceled",F1034="failed"),"unsuccessful",F1034="successful","successful",F1034="live","live")</f>
        <v>successful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102.86144578313252</v>
      </c>
      <c r="P1035" s="5">
        <f t="shared" si="101"/>
        <v>50.592592592592595</v>
      </c>
      <c r="Q1035" t="str">
        <f t="shared" si="99"/>
        <v>music</v>
      </c>
      <c r="R1035" t="str">
        <f t="shared" si="100"/>
        <v>electronic music</v>
      </c>
      <c r="S1035" s="9">
        <f t="shared" si="97"/>
        <v>42716.732407407413</v>
      </c>
      <c r="T1035" s="9">
        <f t="shared" si="98"/>
        <v>42688.732407407413</v>
      </c>
      <c r="U1035" t="str" cm="1">
        <f t="array" ref="U1035">_xlfn.IFS(D1035&lt;1000,"Less than 1000",AND(D1035&gt;=1000,D1035&lt;=4999),"1000 to 4999",AND(D1035&gt;=5000,D1035&lt;=9999),"5000 to 9999",AND(D1035&gt;=10000,D1035&lt;=14999),"10000 to 14999",AND(D1035&gt;=15000,D1035&lt;=19999),"15000 to 19999",AND(D1035&gt;=20000,D1035&lt;=24999),"20000 to 24999",AND(D1035&gt;=25000,D1035&lt;=29999),"25000 to 29999",AND(D1035&gt;=30000,D1035&lt;=34999),"30000 to 34999",AND(D1035&gt;=35000,D1035&lt;=39999),"35000 to 39999",AND(D1035&gt;=40000,D1035&lt;=44999),"40000 to 44999",AND(D1035&gt;=45000,D1035&lt;=49999),"45000 to 49999",D1035&gt;=50000,"Greater than or equal to 50000")</f>
        <v>1000 to 4999</v>
      </c>
      <c r="V1035" t="str" cm="1">
        <f t="array" ref="V1035">_xlfn.IFS(OR(F1035="canceled",F1035="failed"),"unsuccessful",F1035="successful","successful",F1035="live","live")</f>
        <v>successful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130.0018</v>
      </c>
      <c r="P1036" s="5">
        <f t="shared" si="101"/>
        <v>39.157168674698795</v>
      </c>
      <c r="Q1036" t="str">
        <f t="shared" si="99"/>
        <v>music</v>
      </c>
      <c r="R1036" t="str">
        <f t="shared" si="100"/>
        <v>electronic music</v>
      </c>
      <c r="S1036" s="9">
        <f t="shared" si="97"/>
        <v>42587.165972222225</v>
      </c>
      <c r="T1036" s="9">
        <f t="shared" si="98"/>
        <v>42555.166712962964</v>
      </c>
      <c r="U1036" t="str" cm="1">
        <f t="array" ref="U1036">_xlfn.IFS(D1036&lt;1000,"Less than 1000",AND(D1036&gt;=1000,D1036&lt;=4999),"1000 to 4999",AND(D1036&gt;=5000,D1036&lt;=9999),"5000 to 9999",AND(D1036&gt;=10000,D1036&lt;=14999),"10000 to 14999",AND(D1036&gt;=15000,D1036&lt;=19999),"15000 to 19999",AND(D1036&gt;=20000,D1036&lt;=24999),"20000 to 24999",AND(D1036&gt;=25000,D1036&lt;=29999),"25000 to 29999",AND(D1036&gt;=30000,D1036&lt;=34999),"30000 to 34999",AND(D1036&gt;=35000,D1036&lt;=39999),"35000 to 39999",AND(D1036&gt;=40000,D1036&lt;=44999),"40000 to 44999",AND(D1036&gt;=45000,D1036&lt;=49999),"45000 to 49999",D1036&gt;=50000,"Greater than or equal to 50000")</f>
        <v>5000 to 9999</v>
      </c>
      <c r="V1036" t="str" cm="1">
        <f t="array" ref="V1036">_xlfn.IFS(OR(F1036="canceled",F1036="failed"),"unsuccessful",F1036="successful","successful",F1036="live","live")</f>
        <v>successful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107.65217391304347</v>
      </c>
      <c r="P1037" s="5">
        <f t="shared" si="101"/>
        <v>65.15789473684211</v>
      </c>
      <c r="Q1037" t="str">
        <f t="shared" si="99"/>
        <v>music</v>
      </c>
      <c r="R1037" t="str">
        <f t="shared" si="100"/>
        <v>electronic music</v>
      </c>
      <c r="S1037" s="9">
        <f t="shared" si="97"/>
        <v>42046.641435185185</v>
      </c>
      <c r="T1037" s="9">
        <f t="shared" si="98"/>
        <v>42016.641435185185</v>
      </c>
      <c r="U1037" t="str" cm="1">
        <f t="array" ref="U1037">_xlfn.IFS(D1037&lt;1000,"Less than 1000",AND(D1037&gt;=1000,D1037&lt;=4999),"1000 to 4999",AND(D1037&gt;=5000,D1037&lt;=9999),"5000 to 9999",AND(D1037&gt;=10000,D1037&lt;=14999),"10000 to 14999",AND(D1037&gt;=15000,D1037&lt;=19999),"15000 to 19999",AND(D1037&gt;=20000,D1037&lt;=24999),"20000 to 24999",AND(D1037&gt;=25000,D1037&lt;=29999),"25000 to 29999",AND(D1037&gt;=30000,D1037&lt;=34999),"30000 to 34999",AND(D1037&gt;=35000,D1037&lt;=39999),"35000 to 39999",AND(D1037&gt;=40000,D1037&lt;=44999),"40000 to 44999",AND(D1037&gt;=45000,D1037&lt;=49999),"45000 to 49999",D1037&gt;=50000,"Greater than or equal to 50000")</f>
        <v>1000 to 4999</v>
      </c>
      <c r="V1037" t="str" cm="1">
        <f t="array" ref="V1037">_xlfn.IFS(OR(F1037="canceled",F1037="failed"),"unsuccessful",F1037="successful","successful",F1037="live","live")</f>
        <v>successful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112.36044444444444</v>
      </c>
      <c r="P1038" s="5">
        <f t="shared" si="101"/>
        <v>23.963127962085309</v>
      </c>
      <c r="Q1038" t="str">
        <f t="shared" si="99"/>
        <v>music</v>
      </c>
      <c r="R1038" t="str">
        <f t="shared" si="100"/>
        <v>electronic music</v>
      </c>
      <c r="S1038" s="9">
        <f t="shared" si="97"/>
        <v>41281.333333333336</v>
      </c>
      <c r="T1038" s="9">
        <f t="shared" si="98"/>
        <v>41249.448958333334</v>
      </c>
      <c r="U1038" t="str" cm="1">
        <f t="array" ref="U1038">_xlfn.IFS(D1038&lt;1000,"Less than 1000",AND(D1038&gt;=1000,D1038&lt;=4999),"1000 to 4999",AND(D1038&gt;=5000,D1038&lt;=9999),"5000 to 9999",AND(D1038&gt;=10000,D1038&lt;=14999),"10000 to 14999",AND(D1038&gt;=15000,D1038&lt;=19999),"15000 to 19999",AND(D1038&gt;=20000,D1038&lt;=24999),"20000 to 24999",AND(D1038&gt;=25000,D1038&lt;=29999),"25000 to 29999",AND(D1038&gt;=30000,D1038&lt;=34999),"30000 to 34999",AND(D1038&gt;=35000,D1038&lt;=39999),"35000 to 39999",AND(D1038&gt;=40000,D1038&lt;=44999),"40000 to 44999",AND(D1038&gt;=45000,D1038&lt;=49999),"45000 to 49999",D1038&gt;=50000,"Greater than or equal to 50000")</f>
        <v>1000 to 4999</v>
      </c>
      <c r="V1038" t="str" cm="1">
        <f t="array" ref="V1038">_xlfn.IFS(OR(F1038="canceled",F1038="failed"),"unsuccessful",F1038="successful","successful",F1038="live","live")</f>
        <v>successful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102.1</v>
      </c>
      <c r="P1039" s="5">
        <f t="shared" si="101"/>
        <v>48.61904761904762</v>
      </c>
      <c r="Q1039" t="str">
        <f t="shared" si="99"/>
        <v>music</v>
      </c>
      <c r="R1039" t="str">
        <f t="shared" si="100"/>
        <v>electronic music</v>
      </c>
      <c r="S1039" s="9">
        <f t="shared" si="97"/>
        <v>42142.208333333328</v>
      </c>
      <c r="T1039" s="9">
        <f t="shared" si="98"/>
        <v>42119.822476851856</v>
      </c>
      <c r="U1039" t="str" cm="1">
        <f t="array" ref="U1039">_xlfn.IFS(D1039&lt;1000,"Less than 1000",AND(D1039&gt;=1000,D1039&lt;=4999),"1000 to 4999",AND(D1039&gt;=5000,D1039&lt;=9999),"5000 to 9999",AND(D1039&gt;=10000,D1039&lt;=14999),"10000 to 14999",AND(D1039&gt;=15000,D1039&lt;=19999),"15000 to 19999",AND(D1039&gt;=20000,D1039&lt;=24999),"20000 to 24999",AND(D1039&gt;=25000,D1039&lt;=29999),"25000 to 29999",AND(D1039&gt;=30000,D1039&lt;=34999),"30000 to 34999",AND(D1039&gt;=35000,D1039&lt;=39999),"35000 to 39999",AND(D1039&gt;=40000,D1039&lt;=44999),"40000 to 44999",AND(D1039&gt;=45000,D1039&lt;=49999),"45000 to 49999",D1039&gt;=50000,"Greater than or equal to 50000")</f>
        <v>1000 to 4999</v>
      </c>
      <c r="V1039" t="str" cm="1">
        <f t="array" ref="V1039">_xlfn.IFS(OR(F1039="canceled",F1039="failed"),"unsuccessful",F1039="successful","successful",F1039="live","live")</f>
        <v>successful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145.33333333333334</v>
      </c>
      <c r="P1040" s="5">
        <f t="shared" si="101"/>
        <v>35.73770491803279</v>
      </c>
      <c r="Q1040" t="str">
        <f t="shared" si="99"/>
        <v>music</v>
      </c>
      <c r="R1040" t="str">
        <f t="shared" si="100"/>
        <v>electronic music</v>
      </c>
      <c r="S1040" s="9">
        <f t="shared" si="97"/>
        <v>42448.190081018518</v>
      </c>
      <c r="T1040" s="9">
        <f t="shared" si="98"/>
        <v>42418.231747685189</v>
      </c>
      <c r="U1040" t="str" cm="1">
        <f t="array" ref="U1040">_xlfn.IFS(D1040&lt;1000,"Less than 1000",AND(D1040&gt;=1000,D1040&lt;=4999),"1000 to 4999",AND(D1040&gt;=5000,D1040&lt;=9999),"5000 to 9999",AND(D1040&gt;=10000,D1040&lt;=14999),"10000 to 14999",AND(D1040&gt;=15000,D1040&lt;=19999),"15000 to 19999",AND(D1040&gt;=20000,D1040&lt;=24999),"20000 to 24999",AND(D1040&gt;=25000,D1040&lt;=29999),"25000 to 29999",AND(D1040&gt;=30000,D1040&lt;=34999),"30000 to 34999",AND(D1040&gt;=35000,D1040&lt;=39999),"35000 to 39999",AND(D1040&gt;=40000,D1040&lt;=44999),"40000 to 44999",AND(D1040&gt;=45000,D1040&lt;=49999),"45000 to 49999",D1040&gt;=50000,"Greater than or equal to 50000")</f>
        <v>1000 to 4999</v>
      </c>
      <c r="V1040" t="str" cm="1">
        <f t="array" ref="V1040">_xlfn.IFS(OR(F1040="canceled",F1040="failed"),"unsuccessful",F1040="successful","successful",F1040="live","live")</f>
        <v>successful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128.19999999999999</v>
      </c>
      <c r="P1041" s="5">
        <f t="shared" si="101"/>
        <v>21.366666666666667</v>
      </c>
      <c r="Q1041" t="str">
        <f t="shared" si="99"/>
        <v>music</v>
      </c>
      <c r="R1041" t="str">
        <f t="shared" si="100"/>
        <v>electronic music</v>
      </c>
      <c r="S1041" s="9">
        <f t="shared" si="97"/>
        <v>42717.332638888889</v>
      </c>
      <c r="T1041" s="9">
        <f t="shared" si="98"/>
        <v>42692.109328703707</v>
      </c>
      <c r="U1041" t="str" cm="1">
        <f t="array" ref="U1041">_xlfn.IFS(D1041&lt;1000,"Less than 1000",AND(D1041&gt;=1000,D1041&lt;=4999),"1000 to 4999",AND(D1041&gt;=5000,D1041&lt;=9999),"5000 to 9999",AND(D1041&gt;=10000,D1041&lt;=14999),"10000 to 14999",AND(D1041&gt;=15000,D1041&lt;=19999),"15000 to 19999",AND(D1041&gt;=20000,D1041&lt;=24999),"20000 to 24999",AND(D1041&gt;=25000,D1041&lt;=29999),"25000 to 29999",AND(D1041&gt;=30000,D1041&lt;=34999),"30000 to 34999",AND(D1041&gt;=35000,D1041&lt;=39999),"35000 to 39999",AND(D1041&gt;=40000,D1041&lt;=44999),"40000 to 44999",AND(D1041&gt;=45000,D1041&lt;=49999),"45000 to 49999",D1041&gt;=50000,"Greater than or equal to 50000")</f>
        <v>Less than 1000</v>
      </c>
      <c r="V1041" t="str" cm="1">
        <f t="array" ref="V1041">_xlfn.IFS(OR(F1041="canceled",F1041="failed"),"unsuccessful",F1041="successful","successful",F1041="live","live")</f>
        <v>successful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0.29411764705882354</v>
      </c>
      <c r="P1042" s="5">
        <f t="shared" si="101"/>
        <v>250</v>
      </c>
      <c r="Q1042" t="str">
        <f t="shared" si="99"/>
        <v>journalism</v>
      </c>
      <c r="R1042" t="str">
        <f t="shared" si="100"/>
        <v>audio</v>
      </c>
      <c r="S1042" s="9">
        <f t="shared" si="97"/>
        <v>42609.708437499998</v>
      </c>
      <c r="T1042" s="9">
        <f t="shared" si="98"/>
        <v>42579.708437499998</v>
      </c>
      <c r="U1042" t="str" cm="1">
        <f t="array" ref="U1042">_xlfn.IFS(D1042&lt;1000,"Less than 1000",AND(D1042&gt;=1000,D1042&lt;=4999),"1000 to 4999",AND(D1042&gt;=5000,D1042&lt;=9999),"5000 to 9999",AND(D1042&gt;=10000,D1042&lt;=14999),"10000 to 14999",AND(D1042&gt;=15000,D1042&lt;=19999),"15000 to 19999",AND(D1042&gt;=20000,D1042&lt;=24999),"20000 to 24999",AND(D1042&gt;=25000,D1042&lt;=29999),"25000 to 29999",AND(D1042&gt;=30000,D1042&lt;=34999),"30000 to 34999",AND(D1042&gt;=35000,D1042&lt;=39999),"35000 to 39999",AND(D1042&gt;=40000,D1042&lt;=44999),"40000 to 44999",AND(D1042&gt;=45000,D1042&lt;=49999),"45000 to 49999",D1042&gt;=50000,"Greater than or equal to 50000")</f>
        <v>Greater than or equal to 50000</v>
      </c>
      <c r="V1042" t="str" cm="1">
        <f t="array" ref="V1042">_xlfn.IFS(OR(F1042="canceled",F1042="failed"),"unsuccessful",F1042="successful","successful",F1042="live","live")</f>
        <v>unsuccessful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5">
        <f t="shared" si="101"/>
        <v>0</v>
      </c>
      <c r="Q1043" t="str">
        <f t="shared" si="99"/>
        <v>journalism</v>
      </c>
      <c r="R1043" t="str">
        <f t="shared" si="100"/>
        <v>audio</v>
      </c>
      <c r="S1043" s="9">
        <f t="shared" si="97"/>
        <v>41851.060092592597</v>
      </c>
      <c r="T1043" s="9">
        <f t="shared" si="98"/>
        <v>41831.060092592597</v>
      </c>
      <c r="U1043" t="str" cm="1">
        <f t="array" ref="U1043">_xlfn.IFS(D1043&lt;1000,"Less than 1000",AND(D1043&gt;=1000,D1043&lt;=4999),"1000 to 4999",AND(D1043&gt;=5000,D1043&lt;=9999),"5000 to 9999",AND(D1043&gt;=10000,D1043&lt;=14999),"10000 to 14999",AND(D1043&gt;=15000,D1043&lt;=19999),"15000 to 19999",AND(D1043&gt;=20000,D1043&lt;=24999),"20000 to 24999",AND(D1043&gt;=25000,D1043&lt;=29999),"25000 to 29999",AND(D1043&gt;=30000,D1043&lt;=34999),"30000 to 34999",AND(D1043&gt;=35000,D1043&lt;=39999),"35000 to 39999",AND(D1043&gt;=40000,D1043&lt;=44999),"40000 to 44999",AND(D1043&gt;=45000,D1043&lt;=49999),"45000 to 49999",D1043&gt;=50000,"Greater than or equal to 50000")</f>
        <v>Less than 1000</v>
      </c>
      <c r="V1043" t="str" cm="1">
        <f t="array" ref="V1043">_xlfn.IFS(OR(F1043="canceled",F1043="failed"),"unsuccessful",F1043="successful","successful",F1043="live","live")</f>
        <v>unsuccessful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</v>
      </c>
      <c r="P1044" s="5">
        <f t="shared" si="101"/>
        <v>10</v>
      </c>
      <c r="Q1044" t="str">
        <f t="shared" si="99"/>
        <v>journalism</v>
      </c>
      <c r="R1044" t="str">
        <f t="shared" si="100"/>
        <v>audio</v>
      </c>
      <c r="S1044" s="9">
        <f t="shared" si="97"/>
        <v>41894.416666666664</v>
      </c>
      <c r="T1044" s="9">
        <f t="shared" si="98"/>
        <v>41851.696157407408</v>
      </c>
      <c r="U1044" t="str" cm="1">
        <f t="array" ref="U1044">_xlfn.IFS(D1044&lt;1000,"Less than 1000",AND(D1044&gt;=1000,D1044&lt;=4999),"1000 to 4999",AND(D1044&gt;=5000,D1044&lt;=9999),"5000 to 9999",AND(D1044&gt;=10000,D1044&lt;=14999),"10000 to 14999",AND(D1044&gt;=15000,D1044&lt;=19999),"15000 to 19999",AND(D1044&gt;=20000,D1044&lt;=24999),"20000 to 24999",AND(D1044&gt;=25000,D1044&lt;=29999),"25000 to 29999",AND(D1044&gt;=30000,D1044&lt;=34999),"30000 to 34999",AND(D1044&gt;=35000,D1044&lt;=39999),"35000 to 39999",AND(D1044&gt;=40000,D1044&lt;=44999),"40000 to 44999",AND(D1044&gt;=45000,D1044&lt;=49999),"45000 to 49999",D1044&gt;=50000,"Greater than or equal to 50000")</f>
        <v>Less than 1000</v>
      </c>
      <c r="V1044" t="str" cm="1">
        <f t="array" ref="V1044">_xlfn.IFS(OR(F1044="canceled",F1044="failed"),"unsuccessful",F1044="successful","successful",F1044="live","live")</f>
        <v>unsuccessful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8.5370000000000008</v>
      </c>
      <c r="P1045" s="5">
        <f t="shared" si="101"/>
        <v>29.236301369863014</v>
      </c>
      <c r="Q1045" t="str">
        <f t="shared" si="99"/>
        <v>journalism</v>
      </c>
      <c r="R1045" t="str">
        <f t="shared" si="100"/>
        <v>audio</v>
      </c>
      <c r="S1045" s="9">
        <f t="shared" si="97"/>
        <v>42144.252951388888</v>
      </c>
      <c r="T1045" s="9">
        <f t="shared" si="98"/>
        <v>42114.252951388888</v>
      </c>
      <c r="U1045" t="str" cm="1">
        <f t="array" ref="U1045">_xlfn.IFS(D1045&lt;1000,"Less than 1000",AND(D1045&gt;=1000,D1045&lt;=4999),"1000 to 4999",AND(D1045&gt;=5000,D1045&lt;=9999),"5000 to 9999",AND(D1045&gt;=10000,D1045&lt;=14999),"10000 to 14999",AND(D1045&gt;=15000,D1045&lt;=19999),"15000 to 19999",AND(D1045&gt;=20000,D1045&lt;=24999),"20000 to 24999",AND(D1045&gt;=25000,D1045&lt;=29999),"25000 to 29999",AND(D1045&gt;=30000,D1045&lt;=34999),"30000 to 34999",AND(D1045&gt;=35000,D1045&lt;=39999),"35000 to 39999",AND(D1045&gt;=40000,D1045&lt;=44999),"40000 to 44999",AND(D1045&gt;=45000,D1045&lt;=49999),"45000 to 49999",D1045&gt;=50000,"Greater than or equal to 50000")</f>
        <v>Greater than or equal to 50000</v>
      </c>
      <c r="V1045" t="str" cm="1">
        <f t="array" ref="V1045">_xlfn.IFS(OR(F1045="canceled",F1045="failed"),"unsuccessful",F1045="successful","successful",F1045="live","live")</f>
        <v>unsuccessful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8.5714285714285715E-2</v>
      </c>
      <c r="P1046" s="5">
        <f t="shared" si="101"/>
        <v>3</v>
      </c>
      <c r="Q1046" t="str">
        <f t="shared" si="99"/>
        <v>journalism</v>
      </c>
      <c r="R1046" t="str">
        <f t="shared" si="100"/>
        <v>audio</v>
      </c>
      <c r="S1046" s="9">
        <f t="shared" si="97"/>
        <v>42068.852083333331</v>
      </c>
      <c r="T1046" s="9">
        <f t="shared" si="98"/>
        <v>42011.925937499997</v>
      </c>
      <c r="U1046" t="str" cm="1">
        <f t="array" ref="U1046">_xlfn.IFS(D1046&lt;1000,"Less than 1000",AND(D1046&gt;=1000,D1046&lt;=4999),"1000 to 4999",AND(D1046&gt;=5000,D1046&lt;=9999),"5000 to 9999",AND(D1046&gt;=10000,D1046&lt;=14999),"10000 to 14999",AND(D1046&gt;=15000,D1046&lt;=19999),"15000 to 19999",AND(D1046&gt;=20000,D1046&lt;=24999),"20000 to 24999",AND(D1046&gt;=25000,D1046&lt;=29999),"25000 to 29999",AND(D1046&gt;=30000,D1046&lt;=34999),"30000 to 34999",AND(D1046&gt;=35000,D1046&lt;=39999),"35000 to 39999",AND(D1046&gt;=40000,D1046&lt;=44999),"40000 to 44999",AND(D1046&gt;=45000,D1046&lt;=49999),"45000 to 49999",D1046&gt;=50000,"Greater than or equal to 50000")</f>
        <v>5000 to 9999</v>
      </c>
      <c r="V1046" t="str" cm="1">
        <f t="array" ref="V1046">_xlfn.IFS(OR(F1046="canceled",F1046="failed"),"unsuccessful",F1046="successful","successful",F1046="live","live")</f>
        <v>unsuccessful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2.6599999999999997</v>
      </c>
      <c r="P1047" s="5">
        <f t="shared" si="101"/>
        <v>33.25</v>
      </c>
      <c r="Q1047" t="str">
        <f t="shared" si="99"/>
        <v>journalism</v>
      </c>
      <c r="R1047" t="str">
        <f t="shared" si="100"/>
        <v>audio</v>
      </c>
      <c r="S1047" s="9">
        <f t="shared" si="97"/>
        <v>41874.874421296299</v>
      </c>
      <c r="T1047" s="9">
        <f t="shared" si="98"/>
        <v>41844.874421296299</v>
      </c>
      <c r="U1047" t="str" cm="1">
        <f t="array" ref="U1047">_xlfn.IFS(D1047&lt;1000,"Less than 1000",AND(D1047&gt;=1000,D1047&lt;=4999),"1000 to 4999",AND(D1047&gt;=5000,D1047&lt;=9999),"5000 to 9999",AND(D1047&gt;=10000,D1047&lt;=14999),"10000 to 14999",AND(D1047&gt;=15000,D1047&lt;=19999),"15000 to 19999",AND(D1047&gt;=20000,D1047&lt;=24999),"20000 to 24999",AND(D1047&gt;=25000,D1047&lt;=29999),"25000 to 29999",AND(D1047&gt;=30000,D1047&lt;=34999),"30000 to 34999",AND(D1047&gt;=35000,D1047&lt;=39999),"35000 to 39999",AND(D1047&gt;=40000,D1047&lt;=44999),"40000 to 44999",AND(D1047&gt;=45000,D1047&lt;=49999),"45000 to 49999",D1047&gt;=50000,"Greater than or equal to 50000")</f>
        <v>10000 to 14999</v>
      </c>
      <c r="V1047" t="str" cm="1">
        <f t="array" ref="V1047">_xlfn.IFS(OR(F1047="canceled",F1047="failed"),"unsuccessful",F1047="successful","successful",F1047="live","live")</f>
        <v>unsuccessful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5">
        <f t="shared" si="101"/>
        <v>0</v>
      </c>
      <c r="Q1048" t="str">
        <f t="shared" si="99"/>
        <v>journalism</v>
      </c>
      <c r="R1048" t="str">
        <f t="shared" si="100"/>
        <v>audio</v>
      </c>
      <c r="S1048" s="9">
        <f t="shared" si="97"/>
        <v>42364.851388888885</v>
      </c>
      <c r="T1048" s="9">
        <f t="shared" si="98"/>
        <v>42319.851388888885</v>
      </c>
      <c r="U1048" t="str" cm="1">
        <f t="array" ref="U1048">_xlfn.IFS(D1048&lt;1000,"Less than 1000",AND(D1048&gt;=1000,D1048&lt;=4999),"1000 to 4999",AND(D1048&gt;=5000,D1048&lt;=9999),"5000 to 9999",AND(D1048&gt;=10000,D1048&lt;=14999),"10000 to 14999",AND(D1048&gt;=15000,D1048&lt;=19999),"15000 to 19999",AND(D1048&gt;=20000,D1048&lt;=24999),"20000 to 24999",AND(D1048&gt;=25000,D1048&lt;=29999),"25000 to 29999",AND(D1048&gt;=30000,D1048&lt;=34999),"30000 to 34999",AND(D1048&gt;=35000,D1048&lt;=39999),"35000 to 39999",AND(D1048&gt;=40000,D1048&lt;=44999),"40000 to 44999",AND(D1048&gt;=45000,D1048&lt;=49999),"45000 to 49999",D1048&gt;=50000,"Greater than or equal to 50000")</f>
        <v>1000 to 4999</v>
      </c>
      <c r="V1048" t="str" cm="1">
        <f t="array" ref="V1048">_xlfn.IFS(OR(F1048="canceled",F1048="failed"),"unsuccessful",F1048="successful","successful",F1048="live","live")</f>
        <v>unsuccessful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0.05</v>
      </c>
      <c r="P1049" s="5">
        <f t="shared" si="101"/>
        <v>1</v>
      </c>
      <c r="Q1049" t="str">
        <f t="shared" si="99"/>
        <v>journalism</v>
      </c>
      <c r="R1049" t="str">
        <f t="shared" si="100"/>
        <v>audio</v>
      </c>
      <c r="S1049" s="9">
        <f t="shared" si="97"/>
        <v>41948.860127314816</v>
      </c>
      <c r="T1049" s="9">
        <f t="shared" si="98"/>
        <v>41918.818460648145</v>
      </c>
      <c r="U1049" t="str" cm="1">
        <f t="array" ref="U1049">_xlfn.IFS(D1049&lt;1000,"Less than 1000",AND(D1049&gt;=1000,D1049&lt;=4999),"1000 to 4999",AND(D1049&gt;=5000,D1049&lt;=9999),"5000 to 9999",AND(D1049&gt;=10000,D1049&lt;=14999),"10000 to 14999",AND(D1049&gt;=15000,D1049&lt;=19999),"15000 to 19999",AND(D1049&gt;=20000,D1049&lt;=24999),"20000 to 24999",AND(D1049&gt;=25000,D1049&lt;=29999),"25000 to 29999",AND(D1049&gt;=30000,D1049&lt;=34999),"30000 to 34999",AND(D1049&gt;=35000,D1049&lt;=39999),"35000 to 39999",AND(D1049&gt;=40000,D1049&lt;=44999),"40000 to 44999",AND(D1049&gt;=45000,D1049&lt;=49999),"45000 to 49999",D1049&gt;=50000,"Greater than or equal to 50000")</f>
        <v>1000 to 4999</v>
      </c>
      <c r="V1049" t="str" cm="1">
        <f t="array" ref="V1049">_xlfn.IFS(OR(F1049="canceled",F1049="failed"),"unsuccessful",F1049="successful","successful",F1049="live","live")</f>
        <v>unsuccessful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</v>
      </c>
      <c r="P1050" s="5">
        <f t="shared" si="101"/>
        <v>53</v>
      </c>
      <c r="Q1050" t="str">
        <f t="shared" si="99"/>
        <v>journalism</v>
      </c>
      <c r="R1050" t="str">
        <f t="shared" si="100"/>
        <v>audio</v>
      </c>
      <c r="S1050" s="9">
        <f t="shared" si="97"/>
        <v>42638.053113425922</v>
      </c>
      <c r="T1050" s="9">
        <f t="shared" si="98"/>
        <v>42598.053113425922</v>
      </c>
      <c r="U1050" t="str" cm="1">
        <f t="array" ref="U1050">_xlfn.IFS(D1050&lt;1000,"Less than 1000",AND(D1050&gt;=1000,D1050&lt;=4999),"1000 to 4999",AND(D1050&gt;=5000,D1050&lt;=9999),"5000 to 9999",AND(D1050&gt;=10000,D1050&lt;=14999),"10000 to 14999",AND(D1050&gt;=15000,D1050&lt;=19999),"15000 to 19999",AND(D1050&gt;=20000,D1050&lt;=24999),"20000 to 24999",AND(D1050&gt;=25000,D1050&lt;=29999),"25000 to 29999",AND(D1050&gt;=30000,D1050&lt;=34999),"30000 to 34999",AND(D1050&gt;=35000,D1050&lt;=39999),"35000 to 39999",AND(D1050&gt;=40000,D1050&lt;=44999),"40000 to 44999",AND(D1050&gt;=45000,D1050&lt;=49999),"45000 to 49999",D1050&gt;=50000,"Greater than or equal to 50000")</f>
        <v>15000 to 19999</v>
      </c>
      <c r="V1050" t="str" cm="1">
        <f t="array" ref="V1050">_xlfn.IFS(OR(F1050="canceled",F1050="failed"),"unsuccessful",F1050="successful","successful",F1050="live","live")</f>
        <v>unsuccessful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5">
        <f t="shared" si="101"/>
        <v>0</v>
      </c>
      <c r="Q1051" t="str">
        <f t="shared" si="99"/>
        <v>journalism</v>
      </c>
      <c r="R1051" t="str">
        <f t="shared" si="100"/>
        <v>audio</v>
      </c>
      <c r="S1051" s="9">
        <f t="shared" si="97"/>
        <v>42412.431076388893</v>
      </c>
      <c r="T1051" s="9">
        <f t="shared" si="98"/>
        <v>42382.431076388893</v>
      </c>
      <c r="U1051" t="str" cm="1">
        <f t="array" ref="U1051">_xlfn.IFS(D1051&lt;1000,"Less than 1000",AND(D1051&gt;=1000,D1051&lt;=4999),"1000 to 4999",AND(D1051&gt;=5000,D1051&lt;=9999),"5000 to 9999",AND(D1051&gt;=10000,D1051&lt;=14999),"10000 to 14999",AND(D1051&gt;=15000,D1051&lt;=19999),"15000 to 19999",AND(D1051&gt;=20000,D1051&lt;=24999),"20000 to 24999",AND(D1051&gt;=25000,D1051&lt;=29999),"25000 to 29999",AND(D1051&gt;=30000,D1051&lt;=34999),"30000 to 34999",AND(D1051&gt;=35000,D1051&lt;=39999),"35000 to 39999",AND(D1051&gt;=40000,D1051&lt;=44999),"40000 to 44999",AND(D1051&gt;=45000,D1051&lt;=49999),"45000 to 49999",D1051&gt;=50000,"Greater than or equal to 50000")</f>
        <v>10000 to 14999</v>
      </c>
      <c r="V1051" t="str" cm="1">
        <f t="array" ref="V1051">_xlfn.IFS(OR(F1051="canceled",F1051="failed"),"unsuccessful",F1051="successful","successful",F1051="live","live")</f>
        <v>unsuccessful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5">
        <f t="shared" si="101"/>
        <v>0</v>
      </c>
      <c r="Q1052" t="str">
        <f t="shared" si="99"/>
        <v>journalism</v>
      </c>
      <c r="R1052" t="str">
        <f t="shared" si="100"/>
        <v>audio</v>
      </c>
      <c r="S1052" s="9">
        <f t="shared" si="97"/>
        <v>42261.7971875</v>
      </c>
      <c r="T1052" s="9">
        <f t="shared" si="98"/>
        <v>42231.7971875</v>
      </c>
      <c r="U1052" t="str" cm="1">
        <f t="array" ref="U1052">_xlfn.IFS(D1052&lt;1000,"Less than 1000",AND(D1052&gt;=1000,D1052&lt;=4999),"1000 to 4999",AND(D1052&gt;=5000,D1052&lt;=9999),"5000 to 9999",AND(D1052&gt;=10000,D1052&lt;=14999),"10000 to 14999",AND(D1052&gt;=15000,D1052&lt;=19999),"15000 to 19999",AND(D1052&gt;=20000,D1052&lt;=24999),"20000 to 24999",AND(D1052&gt;=25000,D1052&lt;=29999),"25000 to 29999",AND(D1052&gt;=30000,D1052&lt;=34999),"30000 to 34999",AND(D1052&gt;=35000,D1052&lt;=39999),"35000 to 39999",AND(D1052&gt;=40000,D1052&lt;=44999),"40000 to 44999",AND(D1052&gt;=45000,D1052&lt;=49999),"45000 to 49999",D1052&gt;=50000,"Greater than or equal to 50000")</f>
        <v>1000 to 4999</v>
      </c>
      <c r="V1052" t="str" cm="1">
        <f t="array" ref="V1052">_xlfn.IFS(OR(F1052="canceled",F1052="failed"),"unsuccessful",F1052="successful","successful",F1052="live","live")</f>
        <v>unsuccessful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5">
        <f t="shared" si="101"/>
        <v>0</v>
      </c>
      <c r="Q1053" t="str">
        <f t="shared" si="99"/>
        <v>journalism</v>
      </c>
      <c r="R1053" t="str">
        <f t="shared" si="100"/>
        <v>audio</v>
      </c>
      <c r="S1053" s="9">
        <f t="shared" si="97"/>
        <v>41878.014178240745</v>
      </c>
      <c r="T1053" s="9">
        <f t="shared" si="98"/>
        <v>41850.014178240745</v>
      </c>
      <c r="U1053" t="str" cm="1">
        <f t="array" ref="U1053">_xlfn.IFS(D1053&lt;1000,"Less than 1000",AND(D1053&gt;=1000,D1053&lt;=4999),"1000 to 4999",AND(D1053&gt;=5000,D1053&lt;=9999),"5000 to 9999",AND(D1053&gt;=10000,D1053&lt;=14999),"10000 to 14999",AND(D1053&gt;=15000,D1053&lt;=19999),"15000 to 19999",AND(D1053&gt;=20000,D1053&lt;=24999),"20000 to 24999",AND(D1053&gt;=25000,D1053&lt;=29999),"25000 to 29999",AND(D1053&gt;=30000,D1053&lt;=34999),"30000 to 34999",AND(D1053&gt;=35000,D1053&lt;=39999),"35000 to 39999",AND(D1053&gt;=40000,D1053&lt;=44999),"40000 to 44999",AND(D1053&gt;=45000,D1053&lt;=49999),"45000 to 49999",D1053&gt;=50000,"Greater than or equal to 50000")</f>
        <v>Less than 1000</v>
      </c>
      <c r="V1053" t="str" cm="1">
        <f t="array" ref="V1053">_xlfn.IFS(OR(F1053="canceled",F1053="failed"),"unsuccessful",F1053="successful","successful",F1053="live","live")</f>
        <v>unsuccessful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5">
        <f t="shared" si="101"/>
        <v>0</v>
      </c>
      <c r="Q1054" t="str">
        <f t="shared" si="99"/>
        <v>journalism</v>
      </c>
      <c r="R1054" t="str">
        <f t="shared" si="100"/>
        <v>audio</v>
      </c>
      <c r="S1054" s="9">
        <f t="shared" si="97"/>
        <v>42527.839583333334</v>
      </c>
      <c r="T1054" s="9">
        <f t="shared" si="98"/>
        <v>42483.797395833331</v>
      </c>
      <c r="U1054" t="str" cm="1">
        <f t="array" ref="U1054">_xlfn.IFS(D1054&lt;1000,"Less than 1000",AND(D1054&gt;=1000,D1054&lt;=4999),"1000 to 4999",AND(D1054&gt;=5000,D1054&lt;=9999),"5000 to 9999",AND(D1054&gt;=10000,D1054&lt;=14999),"10000 to 14999",AND(D1054&gt;=15000,D1054&lt;=19999),"15000 to 19999",AND(D1054&gt;=20000,D1054&lt;=24999),"20000 to 24999",AND(D1054&gt;=25000,D1054&lt;=29999),"25000 to 29999",AND(D1054&gt;=30000,D1054&lt;=34999),"30000 to 34999",AND(D1054&gt;=35000,D1054&lt;=39999),"35000 to 39999",AND(D1054&gt;=40000,D1054&lt;=44999),"40000 to 44999",AND(D1054&gt;=45000,D1054&lt;=49999),"45000 to 49999",D1054&gt;=50000,"Greater than or equal to 50000")</f>
        <v>1000 to 4999</v>
      </c>
      <c r="V1054" t="str" cm="1">
        <f t="array" ref="V1054">_xlfn.IFS(OR(F1054="canceled",F1054="failed"),"unsuccessful",F1054="successful","successful",F1054="live","live")</f>
        <v>unsuccessful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1</v>
      </c>
      <c r="P1055" s="5">
        <f t="shared" si="101"/>
        <v>15</v>
      </c>
      <c r="Q1055" t="str">
        <f t="shared" si="99"/>
        <v>journalism</v>
      </c>
      <c r="R1055" t="str">
        <f t="shared" si="100"/>
        <v>audio</v>
      </c>
      <c r="S1055" s="9">
        <f t="shared" si="97"/>
        <v>42800.172824074078</v>
      </c>
      <c r="T1055" s="9">
        <f t="shared" si="98"/>
        <v>42775.172824074078</v>
      </c>
      <c r="U1055" t="str" cm="1">
        <f t="array" ref="U1055">_xlfn.IFS(D1055&lt;1000,"Less than 1000",AND(D1055&gt;=1000,D1055&lt;=4999),"1000 to 4999",AND(D1055&gt;=5000,D1055&lt;=9999),"5000 to 9999",AND(D1055&gt;=10000,D1055&lt;=14999),"10000 to 14999",AND(D1055&gt;=15000,D1055&lt;=19999),"15000 to 19999",AND(D1055&gt;=20000,D1055&lt;=24999),"20000 to 24999",AND(D1055&gt;=25000,D1055&lt;=29999),"25000 to 29999",AND(D1055&gt;=30000,D1055&lt;=34999),"30000 to 34999",AND(D1055&gt;=35000,D1055&lt;=39999),"35000 to 39999",AND(D1055&gt;=40000,D1055&lt;=44999),"40000 to 44999",AND(D1055&gt;=45000,D1055&lt;=49999),"45000 to 49999",D1055&gt;=50000,"Greater than or equal to 50000")</f>
        <v>1000 to 4999</v>
      </c>
      <c r="V1055" t="str" cm="1">
        <f t="array" ref="V1055">_xlfn.IFS(OR(F1055="canceled",F1055="failed"),"unsuccessful",F1055="successful","successful",F1055="live","live")</f>
        <v>unsuccessful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5">
        <f t="shared" si="101"/>
        <v>0</v>
      </c>
      <c r="Q1056" t="str">
        <f t="shared" si="99"/>
        <v>journalism</v>
      </c>
      <c r="R1056" t="str">
        <f t="shared" si="100"/>
        <v>audio</v>
      </c>
      <c r="S1056" s="9">
        <f t="shared" si="97"/>
        <v>41861.916666666664</v>
      </c>
      <c r="T1056" s="9">
        <f t="shared" si="98"/>
        <v>41831.851840277777</v>
      </c>
      <c r="U1056" t="str" cm="1">
        <f t="array" ref="U1056">_xlfn.IFS(D1056&lt;1000,"Less than 1000",AND(D1056&gt;=1000,D1056&lt;=4999),"1000 to 4999",AND(D1056&gt;=5000,D1056&lt;=9999),"5000 to 9999",AND(D1056&gt;=10000,D1056&lt;=14999),"10000 to 14999",AND(D1056&gt;=15000,D1056&lt;=19999),"15000 to 19999",AND(D1056&gt;=20000,D1056&lt;=24999),"20000 to 24999",AND(D1056&gt;=25000,D1056&lt;=29999),"25000 to 29999",AND(D1056&gt;=30000,D1056&lt;=34999),"30000 to 34999",AND(D1056&gt;=35000,D1056&lt;=39999),"35000 to 39999",AND(D1056&gt;=40000,D1056&lt;=44999),"40000 to 44999",AND(D1056&gt;=45000,D1056&lt;=49999),"45000 to 49999",D1056&gt;=50000,"Greater than or equal to 50000")</f>
        <v>1000 to 4999</v>
      </c>
      <c r="V1056" t="str" cm="1">
        <f t="array" ref="V1056">_xlfn.IFS(OR(F1056="canceled",F1056="failed"),"unsuccessful",F1056="successful","successful",F1056="live","live")</f>
        <v>unsuccessful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5">
        <f t="shared" si="101"/>
        <v>0</v>
      </c>
      <c r="Q1057" t="str">
        <f t="shared" si="99"/>
        <v>journalism</v>
      </c>
      <c r="R1057" t="str">
        <f t="shared" si="100"/>
        <v>audio</v>
      </c>
      <c r="S1057" s="9">
        <f t="shared" si="97"/>
        <v>42436.992418981477</v>
      </c>
      <c r="T1057" s="9">
        <f t="shared" si="98"/>
        <v>42406.992418981477</v>
      </c>
      <c r="U1057" t="str" cm="1">
        <f t="array" ref="U1057">_xlfn.IFS(D1057&lt;1000,"Less than 1000",AND(D1057&gt;=1000,D1057&lt;=4999),"1000 to 4999",AND(D1057&gt;=5000,D1057&lt;=9999),"5000 to 9999",AND(D1057&gt;=10000,D1057&lt;=14999),"10000 to 14999",AND(D1057&gt;=15000,D1057&lt;=19999),"15000 to 19999",AND(D1057&gt;=20000,D1057&lt;=24999),"20000 to 24999",AND(D1057&gt;=25000,D1057&lt;=29999),"25000 to 29999",AND(D1057&gt;=30000,D1057&lt;=34999),"30000 to 34999",AND(D1057&gt;=35000,D1057&lt;=39999),"35000 to 39999",AND(D1057&gt;=40000,D1057&lt;=44999),"40000 to 44999",AND(D1057&gt;=45000,D1057&lt;=49999),"45000 to 49999",D1057&gt;=50000,"Greater than or equal to 50000")</f>
        <v>1000 to 4999</v>
      </c>
      <c r="V1057" t="str" cm="1">
        <f t="array" ref="V1057">_xlfn.IFS(OR(F1057="canceled",F1057="failed"),"unsuccessful",F1057="successful","successful",F1057="live","live")</f>
        <v>unsuccessful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5">
        <f t="shared" si="101"/>
        <v>0</v>
      </c>
      <c r="Q1058" t="str">
        <f t="shared" si="99"/>
        <v>journalism</v>
      </c>
      <c r="R1058" t="str">
        <f t="shared" si="100"/>
        <v>audio</v>
      </c>
      <c r="S1058" s="9">
        <f t="shared" si="97"/>
        <v>42118.677974537044</v>
      </c>
      <c r="T1058" s="9">
        <f t="shared" si="98"/>
        <v>42058.719641203701</v>
      </c>
      <c r="U1058" t="str" cm="1">
        <f t="array" ref="U1058">_xlfn.IFS(D1058&lt;1000,"Less than 1000",AND(D1058&gt;=1000,D1058&lt;=4999),"1000 to 4999",AND(D1058&gt;=5000,D1058&lt;=9999),"5000 to 9999",AND(D1058&gt;=10000,D1058&lt;=14999),"10000 to 14999",AND(D1058&gt;=15000,D1058&lt;=19999),"15000 to 19999",AND(D1058&gt;=20000,D1058&lt;=24999),"20000 to 24999",AND(D1058&gt;=25000,D1058&lt;=29999),"25000 to 29999",AND(D1058&gt;=30000,D1058&lt;=34999),"30000 to 34999",AND(D1058&gt;=35000,D1058&lt;=39999),"35000 to 39999",AND(D1058&gt;=40000,D1058&lt;=44999),"40000 to 44999",AND(D1058&gt;=45000,D1058&lt;=49999),"45000 to 49999",D1058&gt;=50000,"Greater than or equal to 50000")</f>
        <v>10000 to 14999</v>
      </c>
      <c r="V1058" t="str" cm="1">
        <f t="array" ref="V1058">_xlfn.IFS(OR(F1058="canceled",F1058="failed"),"unsuccessful",F1058="successful","successful",F1058="live","live")</f>
        <v>unsuccessful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5">
        <f t="shared" si="101"/>
        <v>0</v>
      </c>
      <c r="Q1059" t="str">
        <f t="shared" si="99"/>
        <v>journalism</v>
      </c>
      <c r="R1059" t="str">
        <f t="shared" si="100"/>
        <v>audio</v>
      </c>
      <c r="S1059" s="9">
        <f t="shared" si="97"/>
        <v>42708.912997685184</v>
      </c>
      <c r="T1059" s="9">
        <f t="shared" si="98"/>
        <v>42678.871331018512</v>
      </c>
      <c r="U1059" t="str" cm="1">
        <f t="array" ref="U1059">_xlfn.IFS(D1059&lt;1000,"Less than 1000",AND(D1059&gt;=1000,D1059&lt;=4999),"1000 to 4999",AND(D1059&gt;=5000,D1059&lt;=9999),"5000 to 9999",AND(D1059&gt;=10000,D1059&lt;=14999),"10000 to 14999",AND(D1059&gt;=15000,D1059&lt;=19999),"15000 to 19999",AND(D1059&gt;=20000,D1059&lt;=24999),"20000 to 24999",AND(D1059&gt;=25000,D1059&lt;=29999),"25000 to 29999",AND(D1059&gt;=30000,D1059&lt;=34999),"30000 to 34999",AND(D1059&gt;=35000,D1059&lt;=39999),"35000 to 39999",AND(D1059&gt;=40000,D1059&lt;=44999),"40000 to 44999",AND(D1059&gt;=45000,D1059&lt;=49999),"45000 to 49999",D1059&gt;=50000,"Greater than or equal to 50000")</f>
        <v>10000 to 14999</v>
      </c>
      <c r="V1059" t="str" cm="1">
        <f t="array" ref="V1059">_xlfn.IFS(OR(F1059="canceled",F1059="failed"),"unsuccessful",F1059="successful","successful",F1059="live","live")</f>
        <v>unsuccessful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5">
        <f t="shared" si="101"/>
        <v>0</v>
      </c>
      <c r="Q1060" t="str">
        <f t="shared" si="99"/>
        <v>journalism</v>
      </c>
      <c r="R1060" t="str">
        <f t="shared" si="100"/>
        <v>audio</v>
      </c>
      <c r="S1060" s="9">
        <f t="shared" si="97"/>
        <v>42089</v>
      </c>
      <c r="T1060" s="9">
        <f t="shared" si="98"/>
        <v>42047.900960648149</v>
      </c>
      <c r="U1060" t="str" cm="1">
        <f t="array" ref="U1060">_xlfn.IFS(D1060&lt;1000,"Less than 1000",AND(D1060&gt;=1000,D1060&lt;=4999),"1000 to 4999",AND(D1060&gt;=5000,D1060&lt;=9999),"5000 to 9999",AND(D1060&gt;=10000,D1060&lt;=14999),"10000 to 14999",AND(D1060&gt;=15000,D1060&lt;=19999),"15000 to 19999",AND(D1060&gt;=20000,D1060&lt;=24999),"20000 to 24999",AND(D1060&gt;=25000,D1060&lt;=29999),"25000 to 29999",AND(D1060&gt;=30000,D1060&lt;=34999),"30000 to 34999",AND(D1060&gt;=35000,D1060&lt;=39999),"35000 to 39999",AND(D1060&gt;=40000,D1060&lt;=44999),"40000 to 44999",AND(D1060&gt;=45000,D1060&lt;=49999),"45000 to 49999",D1060&gt;=50000,"Greater than or equal to 50000")</f>
        <v>40000 to 44999</v>
      </c>
      <c r="V1060" t="str" cm="1">
        <f t="array" ref="V1060">_xlfn.IFS(OR(F1060="canceled",F1060="failed"),"unsuccessful",F1060="successful","successful",F1060="live","live")</f>
        <v>unsuccessful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5">
        <f t="shared" si="101"/>
        <v>0</v>
      </c>
      <c r="Q1061" t="str">
        <f t="shared" si="99"/>
        <v>journalism</v>
      </c>
      <c r="R1061" t="str">
        <f t="shared" si="100"/>
        <v>audio</v>
      </c>
      <c r="S1061" s="9">
        <f t="shared" si="97"/>
        <v>42076.748333333337</v>
      </c>
      <c r="T1061" s="9">
        <f t="shared" si="98"/>
        <v>42046.79</v>
      </c>
      <c r="U1061" t="str" cm="1">
        <f t="array" ref="U1061">_xlfn.IFS(D1061&lt;1000,"Less than 1000",AND(D1061&gt;=1000,D1061&lt;=4999),"1000 to 4999",AND(D1061&gt;=5000,D1061&lt;=9999),"5000 to 9999",AND(D1061&gt;=10000,D1061&lt;=14999),"10000 to 14999",AND(D1061&gt;=15000,D1061&lt;=19999),"15000 to 19999",AND(D1061&gt;=20000,D1061&lt;=24999),"20000 to 24999",AND(D1061&gt;=25000,D1061&lt;=29999),"25000 to 29999",AND(D1061&gt;=30000,D1061&lt;=34999),"30000 to 34999",AND(D1061&gt;=35000,D1061&lt;=39999),"35000 to 39999",AND(D1061&gt;=40000,D1061&lt;=44999),"40000 to 44999",AND(D1061&gt;=45000,D1061&lt;=49999),"45000 to 49999",D1061&gt;=50000,"Greater than or equal to 50000")</f>
        <v>1000 to 4999</v>
      </c>
      <c r="V1061" t="str" cm="1">
        <f t="array" ref="V1061">_xlfn.IFS(OR(F1061="canceled",F1061="failed"),"unsuccessful",F1061="successful","successful",F1061="live","live")</f>
        <v>unsuccessful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1</v>
      </c>
      <c r="P1062" s="5">
        <f t="shared" si="101"/>
        <v>50</v>
      </c>
      <c r="Q1062" t="str">
        <f t="shared" si="99"/>
        <v>journalism</v>
      </c>
      <c r="R1062" t="str">
        <f t="shared" si="100"/>
        <v>audio</v>
      </c>
      <c r="S1062" s="9">
        <f t="shared" si="97"/>
        <v>42109.913113425922</v>
      </c>
      <c r="T1062" s="9">
        <f t="shared" si="98"/>
        <v>42079.913113425922</v>
      </c>
      <c r="U1062" t="str" cm="1">
        <f t="array" ref="U1062">_xlfn.IFS(D1062&lt;1000,"Less than 1000",AND(D1062&gt;=1000,D1062&lt;=4999),"1000 to 4999",AND(D1062&gt;=5000,D1062&lt;=9999),"5000 to 9999",AND(D1062&gt;=10000,D1062&lt;=14999),"10000 to 14999",AND(D1062&gt;=15000,D1062&lt;=19999),"15000 to 19999",AND(D1062&gt;=20000,D1062&lt;=24999),"20000 to 24999",AND(D1062&gt;=25000,D1062&lt;=29999),"25000 to 29999",AND(D1062&gt;=30000,D1062&lt;=34999),"30000 to 34999",AND(D1062&gt;=35000,D1062&lt;=39999),"35000 to 39999",AND(D1062&gt;=40000,D1062&lt;=44999),"40000 to 44999",AND(D1062&gt;=45000,D1062&lt;=49999),"45000 to 49999",D1062&gt;=50000,"Greater than or equal to 50000")</f>
        <v>5000 to 9999</v>
      </c>
      <c r="V1062" t="str" cm="1">
        <f t="array" ref="V1062">_xlfn.IFS(OR(F1062="canceled",F1062="failed"),"unsuccessful",F1062="successful","successful",F1062="live","live")</f>
        <v>unsuccessful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5">
        <f t="shared" si="101"/>
        <v>0</v>
      </c>
      <c r="Q1063" t="str">
        <f t="shared" si="99"/>
        <v>journalism</v>
      </c>
      <c r="R1063" t="str">
        <f t="shared" si="100"/>
        <v>audio</v>
      </c>
      <c r="S1063" s="9">
        <f t="shared" si="97"/>
        <v>42492.041666666672</v>
      </c>
      <c r="T1063" s="9">
        <f t="shared" si="98"/>
        <v>42432.276712962965</v>
      </c>
      <c r="U1063" t="str" cm="1">
        <f t="array" ref="U1063">_xlfn.IFS(D1063&lt;1000,"Less than 1000",AND(D1063&gt;=1000,D1063&lt;=4999),"1000 to 4999",AND(D1063&gt;=5000,D1063&lt;=9999),"5000 to 9999",AND(D1063&gt;=10000,D1063&lt;=14999),"10000 to 14999",AND(D1063&gt;=15000,D1063&lt;=19999),"15000 to 19999",AND(D1063&gt;=20000,D1063&lt;=24999),"20000 to 24999",AND(D1063&gt;=25000,D1063&lt;=29999),"25000 to 29999",AND(D1063&gt;=30000,D1063&lt;=34999),"30000 to 34999",AND(D1063&gt;=35000,D1063&lt;=39999),"35000 to 39999",AND(D1063&gt;=40000,D1063&lt;=44999),"40000 to 44999",AND(D1063&gt;=45000,D1063&lt;=49999),"45000 to 49999",D1063&gt;=50000,"Greater than or equal to 50000")</f>
        <v>1000 to 4999</v>
      </c>
      <c r="V1063" t="str" cm="1">
        <f t="array" ref="V1063">_xlfn.IFS(OR(F1063="canceled",F1063="failed"),"unsuccessful",F1063="successful","successful",F1063="live","live")</f>
        <v>unsuccessful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95.477386934673376</v>
      </c>
      <c r="P1064" s="5">
        <f t="shared" si="101"/>
        <v>47.5</v>
      </c>
      <c r="Q1064" t="str">
        <f t="shared" si="99"/>
        <v>journalism</v>
      </c>
      <c r="R1064" t="str">
        <f t="shared" si="100"/>
        <v>audio</v>
      </c>
      <c r="S1064" s="9">
        <f t="shared" si="97"/>
        <v>42563.807187500002</v>
      </c>
      <c r="T1064" s="9">
        <f t="shared" si="98"/>
        <v>42556.807187500002</v>
      </c>
      <c r="U1064" t="str" cm="1">
        <f t="array" ref="U1064">_xlfn.IFS(D1064&lt;1000,"Less than 1000",AND(D1064&gt;=1000,D1064&lt;=4999),"1000 to 4999",AND(D1064&gt;=5000,D1064&lt;=9999),"5000 to 9999",AND(D1064&gt;=10000,D1064&lt;=14999),"10000 to 14999",AND(D1064&gt;=15000,D1064&lt;=19999),"15000 to 19999",AND(D1064&gt;=20000,D1064&lt;=24999),"20000 to 24999",AND(D1064&gt;=25000,D1064&lt;=29999),"25000 to 29999",AND(D1064&gt;=30000,D1064&lt;=34999),"30000 to 34999",AND(D1064&gt;=35000,D1064&lt;=39999),"35000 to 39999",AND(D1064&gt;=40000,D1064&lt;=44999),"40000 to 44999",AND(D1064&gt;=45000,D1064&lt;=49999),"45000 to 49999",D1064&gt;=50000,"Greater than or equal to 50000")</f>
        <v>Less than 1000</v>
      </c>
      <c r="V1064" t="str" cm="1">
        <f t="array" ref="V1064">_xlfn.IFS(OR(F1064="canceled",F1064="failed"),"unsuccessful",F1064="successful","successful",F1064="live","live")</f>
        <v>unsuccessful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5">
        <f t="shared" si="101"/>
        <v>0</v>
      </c>
      <c r="Q1065" t="str">
        <f t="shared" si="99"/>
        <v>journalism</v>
      </c>
      <c r="R1065" t="str">
        <f t="shared" si="100"/>
        <v>audio</v>
      </c>
      <c r="S1065" s="9">
        <f t="shared" si="97"/>
        <v>42613.030810185184</v>
      </c>
      <c r="T1065" s="9">
        <f t="shared" si="98"/>
        <v>42583.030810185184</v>
      </c>
      <c r="U1065" t="str" cm="1">
        <f t="array" ref="U1065">_xlfn.IFS(D1065&lt;1000,"Less than 1000",AND(D1065&gt;=1000,D1065&lt;=4999),"1000 to 4999",AND(D1065&gt;=5000,D1065&lt;=9999),"5000 to 9999",AND(D1065&gt;=10000,D1065&lt;=14999),"10000 to 14999",AND(D1065&gt;=15000,D1065&lt;=19999),"15000 to 19999",AND(D1065&gt;=20000,D1065&lt;=24999),"20000 to 24999",AND(D1065&gt;=25000,D1065&lt;=29999),"25000 to 29999",AND(D1065&gt;=30000,D1065&lt;=34999),"30000 to 34999",AND(D1065&gt;=35000,D1065&lt;=39999),"35000 to 39999",AND(D1065&gt;=40000,D1065&lt;=44999),"40000 to 44999",AND(D1065&gt;=45000,D1065&lt;=49999),"45000 to 49999",D1065&gt;=50000,"Greater than or equal to 50000")</f>
        <v>1000 to 4999</v>
      </c>
      <c r="V1065" t="str" cm="1">
        <f t="array" ref="V1065">_xlfn.IFS(OR(F1065="canceled",F1065="failed"),"unsuccessful",F1065="successful","successful",F1065="live","live")</f>
        <v>unsuccessful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</v>
      </c>
      <c r="P1066" s="5">
        <f t="shared" si="101"/>
        <v>65.666666666666671</v>
      </c>
      <c r="Q1066" t="str">
        <f t="shared" si="99"/>
        <v>games</v>
      </c>
      <c r="R1066" t="str">
        <f t="shared" si="100"/>
        <v>video games</v>
      </c>
      <c r="S1066" s="9">
        <f t="shared" si="97"/>
        <v>41462.228043981479</v>
      </c>
      <c r="T1066" s="9">
        <f t="shared" si="98"/>
        <v>41417.228043981479</v>
      </c>
      <c r="U1066" t="str" cm="1">
        <f t="array" ref="U1066">_xlfn.IFS(D1066&lt;1000,"Less than 1000",AND(D1066&gt;=1000,D1066&lt;=4999),"1000 to 4999",AND(D1066&gt;=5000,D1066&lt;=9999),"5000 to 9999",AND(D1066&gt;=10000,D1066&lt;=14999),"10000 to 14999",AND(D1066&gt;=15000,D1066&lt;=19999),"15000 to 19999",AND(D1066&gt;=20000,D1066&lt;=24999),"20000 to 24999",AND(D1066&gt;=25000,D1066&lt;=29999),"25000 to 29999",AND(D1066&gt;=30000,D1066&lt;=34999),"30000 to 34999",AND(D1066&gt;=35000,D1066&lt;=39999),"35000 to 39999",AND(D1066&gt;=40000,D1066&lt;=44999),"40000 to 44999",AND(D1066&gt;=45000,D1066&lt;=49999),"45000 to 49999",D1066&gt;=50000,"Greater than or equal to 50000")</f>
        <v>Greater than or equal to 50000</v>
      </c>
      <c r="V1066" t="str" cm="1">
        <f t="array" ref="V1066">_xlfn.IFS(OR(F1066="canceled",F1066="failed"),"unsuccessful",F1066="successful","successful",F1066="live","live")</f>
        <v>unsuccessful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</v>
      </c>
      <c r="P1067" s="5">
        <f t="shared" si="101"/>
        <v>16.2</v>
      </c>
      <c r="Q1067" t="str">
        <f t="shared" si="99"/>
        <v>games</v>
      </c>
      <c r="R1067" t="str">
        <f t="shared" si="100"/>
        <v>video games</v>
      </c>
      <c r="S1067" s="9">
        <f t="shared" si="97"/>
        <v>41689.381041666667</v>
      </c>
      <c r="T1067" s="9">
        <f t="shared" si="98"/>
        <v>41661.381041666667</v>
      </c>
      <c r="U1067" t="str" cm="1">
        <f t="array" ref="U1067">_xlfn.IFS(D1067&lt;1000,"Less than 1000",AND(D1067&gt;=1000,D1067&lt;=4999),"1000 to 4999",AND(D1067&gt;=5000,D1067&lt;=9999),"5000 to 9999",AND(D1067&gt;=10000,D1067&lt;=14999),"10000 to 14999",AND(D1067&gt;=15000,D1067&lt;=19999),"15000 to 19999",AND(D1067&gt;=20000,D1067&lt;=24999),"20000 to 24999",AND(D1067&gt;=25000,D1067&lt;=29999),"25000 to 29999",AND(D1067&gt;=30000,D1067&lt;=34999),"30000 to 34999",AND(D1067&gt;=35000,D1067&lt;=39999),"35000 to 39999",AND(D1067&gt;=40000,D1067&lt;=44999),"40000 to 44999",AND(D1067&gt;=45000,D1067&lt;=49999),"45000 to 49999",D1067&gt;=50000,"Greater than or equal to 50000")</f>
        <v>1000 to 4999</v>
      </c>
      <c r="V1067" t="str" cm="1">
        <f t="array" ref="V1067">_xlfn.IFS(OR(F1067="canceled",F1067="failed"),"unsuccessful",F1067="successful","successful",F1067="live","live")</f>
        <v>unsuccessful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</v>
      </c>
      <c r="P1068" s="5">
        <f t="shared" si="101"/>
        <v>34.128378378378379</v>
      </c>
      <c r="Q1068" t="str">
        <f t="shared" si="99"/>
        <v>games</v>
      </c>
      <c r="R1068" t="str">
        <f t="shared" si="100"/>
        <v>video games</v>
      </c>
      <c r="S1068" s="9">
        <f t="shared" si="97"/>
        <v>41490.962754629632</v>
      </c>
      <c r="T1068" s="9">
        <f t="shared" si="98"/>
        <v>41445.962754629632</v>
      </c>
      <c r="U1068" t="str" cm="1">
        <f t="array" ref="U1068">_xlfn.IFS(D1068&lt;1000,"Less than 1000",AND(D1068&gt;=1000,D1068&lt;=4999),"1000 to 4999",AND(D1068&gt;=5000,D1068&lt;=9999),"5000 to 9999",AND(D1068&gt;=10000,D1068&lt;=14999),"10000 to 14999",AND(D1068&gt;=15000,D1068&lt;=19999),"15000 to 19999",AND(D1068&gt;=20000,D1068&lt;=24999),"20000 to 24999",AND(D1068&gt;=25000,D1068&lt;=29999),"25000 to 29999",AND(D1068&gt;=30000,D1068&lt;=34999),"30000 to 34999",AND(D1068&gt;=35000,D1068&lt;=39999),"35000 to 39999",AND(D1068&gt;=40000,D1068&lt;=44999),"40000 to 44999",AND(D1068&gt;=45000,D1068&lt;=49999),"45000 to 49999",D1068&gt;=50000,"Greater than or equal to 50000")</f>
        <v>Greater than or equal to 50000</v>
      </c>
      <c r="V1068" t="str" cm="1">
        <f t="array" ref="V1068">_xlfn.IFS(OR(F1068="canceled",F1068="failed"),"unsuccessful",F1068="successful","successful",F1068="live","live")</f>
        <v>unsuccessful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26</v>
      </c>
      <c r="P1069" s="5">
        <f t="shared" si="101"/>
        <v>13</v>
      </c>
      <c r="Q1069" t="str">
        <f t="shared" si="99"/>
        <v>games</v>
      </c>
      <c r="R1069" t="str">
        <f t="shared" si="100"/>
        <v>video games</v>
      </c>
      <c r="S1069" s="9">
        <f t="shared" si="97"/>
        <v>41629.855682870373</v>
      </c>
      <c r="T1069" s="9">
        <f t="shared" si="98"/>
        <v>41599.855682870373</v>
      </c>
      <c r="U1069" t="str" cm="1">
        <f t="array" ref="U1069">_xlfn.IFS(D1069&lt;1000,"Less than 1000",AND(D1069&gt;=1000,D1069&lt;=4999),"1000 to 4999",AND(D1069&gt;=5000,D1069&lt;=9999),"5000 to 9999",AND(D1069&gt;=10000,D1069&lt;=14999),"10000 to 14999",AND(D1069&gt;=15000,D1069&lt;=19999),"15000 to 19999",AND(D1069&gt;=20000,D1069&lt;=24999),"20000 to 24999",AND(D1069&gt;=25000,D1069&lt;=29999),"25000 to 29999",AND(D1069&gt;=30000,D1069&lt;=34999),"30000 to 34999",AND(D1069&gt;=35000,D1069&lt;=39999),"35000 to 39999",AND(D1069&gt;=40000,D1069&lt;=44999),"40000 to 44999",AND(D1069&gt;=45000,D1069&lt;=49999),"45000 to 49999",D1069&gt;=50000,"Greater than or equal to 50000")</f>
        <v>Less than 1000</v>
      </c>
      <c r="V1069" t="str" cm="1">
        <f t="array" ref="V1069">_xlfn.IFS(OR(F1069="canceled",F1069="failed"),"unsuccessful",F1069="successful","successful",F1069="live","live")</f>
        <v>unsuccessful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0.15</v>
      </c>
      <c r="P1070" s="5">
        <f t="shared" si="101"/>
        <v>11.25</v>
      </c>
      <c r="Q1070" t="str">
        <f t="shared" si="99"/>
        <v>games</v>
      </c>
      <c r="R1070" t="str">
        <f t="shared" si="100"/>
        <v>video games</v>
      </c>
      <c r="S1070" s="9">
        <f t="shared" si="97"/>
        <v>42470.329444444447</v>
      </c>
      <c r="T1070" s="9">
        <f t="shared" si="98"/>
        <v>42440.371111111104</v>
      </c>
      <c r="U1070" t="str" cm="1">
        <f t="array" ref="U1070">_xlfn.IFS(D1070&lt;1000,"Less than 1000",AND(D1070&gt;=1000,D1070&lt;=4999),"1000 to 4999",AND(D1070&gt;=5000,D1070&lt;=9999),"5000 to 9999",AND(D1070&gt;=10000,D1070&lt;=14999),"10000 to 14999",AND(D1070&gt;=15000,D1070&lt;=19999),"15000 to 19999",AND(D1070&gt;=20000,D1070&lt;=24999),"20000 to 24999",AND(D1070&gt;=25000,D1070&lt;=29999),"25000 to 29999",AND(D1070&gt;=30000,D1070&lt;=34999),"30000 to 34999",AND(D1070&gt;=35000,D1070&lt;=39999),"35000 to 39999",AND(D1070&gt;=40000,D1070&lt;=44999),"40000 to 44999",AND(D1070&gt;=45000,D1070&lt;=49999),"45000 to 49999",D1070&gt;=50000,"Greater than or equal to 50000")</f>
        <v>30000 to 34999</v>
      </c>
      <c r="V1070" t="str" cm="1">
        <f t="array" ref="V1070">_xlfn.IFS(OR(F1070="canceled",F1070="failed"),"unsuccessful",F1070="successful","successful",F1070="live","live")</f>
        <v>unsuccessful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38.636363636363633</v>
      </c>
      <c r="P1071" s="5">
        <f t="shared" si="101"/>
        <v>40.476190476190474</v>
      </c>
      <c r="Q1071" t="str">
        <f t="shared" si="99"/>
        <v>games</v>
      </c>
      <c r="R1071" t="str">
        <f t="shared" si="100"/>
        <v>video games</v>
      </c>
      <c r="S1071" s="9">
        <f t="shared" si="97"/>
        <v>41604.271516203706</v>
      </c>
      <c r="T1071" s="9">
        <f t="shared" si="98"/>
        <v>41572.229849537034</v>
      </c>
      <c r="U1071" t="str" cm="1">
        <f t="array" ref="U1071">_xlfn.IFS(D1071&lt;1000,"Less than 1000",AND(D1071&gt;=1000,D1071&lt;=4999),"1000 to 4999",AND(D1071&gt;=5000,D1071&lt;=9999),"5000 to 9999",AND(D1071&gt;=10000,D1071&lt;=14999),"10000 to 14999",AND(D1071&gt;=15000,D1071&lt;=19999),"15000 to 19999",AND(D1071&gt;=20000,D1071&lt;=24999),"20000 to 24999",AND(D1071&gt;=25000,D1071&lt;=29999),"25000 to 29999",AND(D1071&gt;=30000,D1071&lt;=34999),"30000 to 34999",AND(D1071&gt;=35000,D1071&lt;=39999),"35000 to 39999",AND(D1071&gt;=40000,D1071&lt;=44999),"40000 to 44999",AND(D1071&gt;=45000,D1071&lt;=49999),"45000 to 49999",D1071&gt;=50000,"Greater than or equal to 50000")</f>
        <v>1000 to 4999</v>
      </c>
      <c r="V1071" t="str" cm="1">
        <f t="array" ref="V1071">_xlfn.IFS(OR(F1071="canceled",F1071="failed"),"unsuccessful",F1071="successful","successful",F1071="live","live")</f>
        <v>unsuccessful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0.70000000000000007</v>
      </c>
      <c r="P1072" s="5">
        <f t="shared" si="101"/>
        <v>35</v>
      </c>
      <c r="Q1072" t="str">
        <f t="shared" si="99"/>
        <v>games</v>
      </c>
      <c r="R1072" t="str">
        <f t="shared" si="100"/>
        <v>video games</v>
      </c>
      <c r="S1072" s="9">
        <f t="shared" si="97"/>
        <v>41183.011828703704</v>
      </c>
      <c r="T1072" s="9">
        <f t="shared" si="98"/>
        <v>41163.011828703704</v>
      </c>
      <c r="U1072" t="str" cm="1">
        <f t="array" ref="U1072">_xlfn.IFS(D1072&lt;1000,"Less than 1000",AND(D1072&gt;=1000,D1072&lt;=4999),"1000 to 4999",AND(D1072&gt;=5000,D1072&lt;=9999),"5000 to 9999",AND(D1072&gt;=10000,D1072&lt;=14999),"10000 to 14999",AND(D1072&gt;=15000,D1072&lt;=19999),"15000 to 19999",AND(D1072&gt;=20000,D1072&lt;=24999),"20000 to 24999",AND(D1072&gt;=25000,D1072&lt;=29999),"25000 to 29999",AND(D1072&gt;=30000,D1072&lt;=34999),"30000 to 34999",AND(D1072&gt;=35000,D1072&lt;=39999),"35000 to 39999",AND(D1072&gt;=40000,D1072&lt;=44999),"40000 to 44999",AND(D1072&gt;=45000,D1072&lt;=49999),"45000 to 49999",D1072&gt;=50000,"Greater than or equal to 50000")</f>
        <v>10000 to 14999</v>
      </c>
      <c r="V1072" t="str" cm="1">
        <f t="array" ref="V1072">_xlfn.IFS(OR(F1072="canceled",F1072="failed"),"unsuccessful",F1072="successful","successful",F1072="live","live")</f>
        <v>unsuccessful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5">
        <f t="shared" si="101"/>
        <v>0</v>
      </c>
      <c r="Q1073" t="str">
        <f t="shared" si="99"/>
        <v>games</v>
      </c>
      <c r="R1073" t="str">
        <f t="shared" si="100"/>
        <v>video games</v>
      </c>
      <c r="S1073" s="9">
        <f t="shared" si="97"/>
        <v>42325.795057870375</v>
      </c>
      <c r="T1073" s="9">
        <f t="shared" si="98"/>
        <v>42295.753391203703</v>
      </c>
      <c r="U1073" t="str" cm="1">
        <f t="array" ref="U1073">_xlfn.IFS(D1073&lt;1000,"Less than 1000",AND(D1073&gt;=1000,D1073&lt;=4999),"1000 to 4999",AND(D1073&gt;=5000,D1073&lt;=9999),"5000 to 9999",AND(D1073&gt;=10000,D1073&lt;=14999),"10000 to 14999",AND(D1073&gt;=15000,D1073&lt;=19999),"15000 to 19999",AND(D1073&gt;=20000,D1073&lt;=24999),"20000 to 24999",AND(D1073&gt;=25000,D1073&lt;=29999),"25000 to 29999",AND(D1073&gt;=30000,D1073&lt;=34999),"30000 to 34999",AND(D1073&gt;=35000,D1073&lt;=39999),"35000 to 39999",AND(D1073&gt;=40000,D1073&lt;=44999),"40000 to 44999",AND(D1073&gt;=45000,D1073&lt;=49999),"45000 to 49999",D1073&gt;=50000,"Greater than or equal to 50000")</f>
        <v>Less than 1000</v>
      </c>
      <c r="V1073" t="str" cm="1">
        <f t="array" ref="V1073">_xlfn.IFS(OR(F1073="canceled",F1073="failed"),"unsuccessful",F1073="successful","successful",F1073="live","live")</f>
        <v>unsuccessful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6.8000000000000005E-2</v>
      </c>
      <c r="P1074" s="5">
        <f t="shared" si="101"/>
        <v>12.75</v>
      </c>
      <c r="Q1074" t="str">
        <f t="shared" si="99"/>
        <v>games</v>
      </c>
      <c r="R1074" t="str">
        <f t="shared" si="100"/>
        <v>video games</v>
      </c>
      <c r="S1074" s="9">
        <f t="shared" si="97"/>
        <v>41675.832141203704</v>
      </c>
      <c r="T1074" s="9">
        <f t="shared" si="98"/>
        <v>41645.832141203704</v>
      </c>
      <c r="U1074" t="str" cm="1">
        <f t="array" ref="U1074">_xlfn.IFS(D1074&lt;1000,"Less than 1000",AND(D1074&gt;=1000,D1074&lt;=4999),"1000 to 4999",AND(D1074&gt;=5000,D1074&lt;=9999),"5000 to 9999",AND(D1074&gt;=10000,D1074&lt;=14999),"10000 to 14999",AND(D1074&gt;=15000,D1074&lt;=19999),"15000 to 19999",AND(D1074&gt;=20000,D1074&lt;=24999),"20000 to 24999",AND(D1074&gt;=25000,D1074&lt;=29999),"25000 to 29999",AND(D1074&gt;=30000,D1074&lt;=34999),"30000 to 34999",AND(D1074&gt;=35000,D1074&lt;=39999),"35000 to 39999",AND(D1074&gt;=40000,D1074&lt;=44999),"40000 to 44999",AND(D1074&gt;=45000,D1074&lt;=49999),"45000 to 49999",D1074&gt;=50000,"Greater than or equal to 50000")</f>
        <v>Greater than or equal to 50000</v>
      </c>
      <c r="V1074" t="str" cm="1">
        <f t="array" ref="V1074">_xlfn.IFS(OR(F1074="canceled",F1074="failed"),"unsuccessful",F1074="successful","successful",F1074="live","live")</f>
        <v>unsuccessful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1.3333333333333335</v>
      </c>
      <c r="P1075" s="5">
        <f t="shared" si="101"/>
        <v>10</v>
      </c>
      <c r="Q1075" t="str">
        <f t="shared" si="99"/>
        <v>games</v>
      </c>
      <c r="R1075" t="str">
        <f t="shared" si="100"/>
        <v>video games</v>
      </c>
      <c r="S1075" s="9">
        <f t="shared" si="97"/>
        <v>40832.964594907404</v>
      </c>
      <c r="T1075" s="9">
        <f t="shared" si="98"/>
        <v>40802.964594907404</v>
      </c>
      <c r="U1075" t="str" cm="1">
        <f t="array" ref="U1075">_xlfn.IFS(D1075&lt;1000,"Less than 1000",AND(D1075&gt;=1000,D1075&lt;=4999),"1000 to 4999",AND(D1075&gt;=5000,D1075&lt;=9999),"5000 to 9999",AND(D1075&gt;=10000,D1075&lt;=14999),"10000 to 14999",AND(D1075&gt;=15000,D1075&lt;=19999),"15000 to 19999",AND(D1075&gt;=20000,D1075&lt;=24999),"20000 to 24999",AND(D1075&gt;=25000,D1075&lt;=29999),"25000 to 29999",AND(D1075&gt;=30000,D1075&lt;=34999),"30000 to 34999",AND(D1075&gt;=35000,D1075&lt;=39999),"35000 to 39999",AND(D1075&gt;=40000,D1075&lt;=44999),"40000 to 44999",AND(D1075&gt;=45000,D1075&lt;=49999),"45000 to 49999",D1075&gt;=50000,"Greater than or equal to 50000")</f>
        <v>Less than 1000</v>
      </c>
      <c r="V1075" t="str" cm="1">
        <f t="array" ref="V1075">_xlfn.IFS(OR(F1075="canceled",F1075="failed"),"unsuccessful",F1075="successful","successful",F1075="live","live")</f>
        <v>unsuccessful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6.3092592592592585</v>
      </c>
      <c r="P1076" s="5">
        <f t="shared" si="101"/>
        <v>113.56666666666666</v>
      </c>
      <c r="Q1076" t="str">
        <f t="shared" si="99"/>
        <v>games</v>
      </c>
      <c r="R1076" t="str">
        <f t="shared" si="100"/>
        <v>video games</v>
      </c>
      <c r="S1076" s="9">
        <f t="shared" si="97"/>
        <v>41643.172974537039</v>
      </c>
      <c r="T1076" s="9">
        <f t="shared" si="98"/>
        <v>41613.172974537039</v>
      </c>
      <c r="U1076" t="str" cm="1">
        <f t="array" ref="U1076">_xlfn.IFS(D1076&lt;1000,"Less than 1000",AND(D1076&gt;=1000,D1076&lt;=4999),"1000 to 4999",AND(D1076&gt;=5000,D1076&lt;=9999),"5000 to 9999",AND(D1076&gt;=10000,D1076&lt;=14999),"10000 to 14999",AND(D1076&gt;=15000,D1076&lt;=19999),"15000 to 19999",AND(D1076&gt;=20000,D1076&lt;=24999),"20000 to 24999",AND(D1076&gt;=25000,D1076&lt;=29999),"25000 to 29999",AND(D1076&gt;=30000,D1076&lt;=34999),"30000 to 34999",AND(D1076&gt;=35000,D1076&lt;=39999),"35000 to 39999",AND(D1076&gt;=40000,D1076&lt;=44999),"40000 to 44999",AND(D1076&gt;=45000,D1076&lt;=49999),"45000 to 49999",D1076&gt;=50000,"Greater than or equal to 50000")</f>
        <v>Greater than or equal to 50000</v>
      </c>
      <c r="V1076" t="str" cm="1">
        <f t="array" ref="V1076">_xlfn.IFS(OR(F1076="canceled",F1076="failed"),"unsuccessful",F1076="successful","successful",F1076="live","live")</f>
        <v>unsuccessful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4.5</v>
      </c>
      <c r="P1077" s="5">
        <f t="shared" si="101"/>
        <v>15</v>
      </c>
      <c r="Q1077" t="str">
        <f t="shared" si="99"/>
        <v>games</v>
      </c>
      <c r="R1077" t="str">
        <f t="shared" si="100"/>
        <v>video games</v>
      </c>
      <c r="S1077" s="9">
        <f t="shared" si="97"/>
        <v>41035.904120370367</v>
      </c>
      <c r="T1077" s="9">
        <f t="shared" si="98"/>
        <v>41005.904120370367</v>
      </c>
      <c r="U1077" t="str" cm="1">
        <f t="array" ref="U1077">_xlfn.IFS(D1077&lt;1000,"Less than 1000",AND(D1077&gt;=1000,D1077&lt;=4999),"1000 to 4999",AND(D1077&gt;=5000,D1077&lt;=9999),"5000 to 9999",AND(D1077&gt;=10000,D1077&lt;=14999),"10000 to 14999",AND(D1077&gt;=15000,D1077&lt;=19999),"15000 to 19999",AND(D1077&gt;=20000,D1077&lt;=24999),"20000 to 24999",AND(D1077&gt;=25000,D1077&lt;=29999),"25000 to 29999",AND(D1077&gt;=30000,D1077&lt;=34999),"30000 to 34999",AND(D1077&gt;=35000,D1077&lt;=39999),"35000 to 39999",AND(D1077&gt;=40000,D1077&lt;=44999),"40000 to 44999",AND(D1077&gt;=45000,D1077&lt;=49999),"45000 to 49999",D1077&gt;=50000,"Greater than or equal to 50000")</f>
        <v>1000 to 4999</v>
      </c>
      <c r="V1077" t="str" cm="1">
        <f t="array" ref="V1077">_xlfn.IFS(OR(F1077="canceled",F1077="failed"),"unsuccessful",F1077="successful","successful",F1077="live","live")</f>
        <v>unsuccessful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62.765333333333331</v>
      </c>
      <c r="P1078" s="5">
        <f t="shared" si="101"/>
        <v>48.281025641025643</v>
      </c>
      <c r="Q1078" t="str">
        <f t="shared" si="99"/>
        <v>games</v>
      </c>
      <c r="R1078" t="str">
        <f t="shared" si="100"/>
        <v>video games</v>
      </c>
      <c r="S1078" s="9">
        <f t="shared" si="97"/>
        <v>41893.377893518518</v>
      </c>
      <c r="T1078" s="9">
        <f t="shared" si="98"/>
        <v>41838.377893518518</v>
      </c>
      <c r="U1078" t="str" cm="1">
        <f t="array" ref="U1078">_xlfn.IFS(D1078&lt;1000,"Less than 1000",AND(D1078&gt;=1000,D1078&lt;=4999),"1000 to 4999",AND(D1078&gt;=5000,D1078&lt;=9999),"5000 to 9999",AND(D1078&gt;=10000,D1078&lt;=14999),"10000 to 14999",AND(D1078&gt;=15000,D1078&lt;=19999),"15000 to 19999",AND(D1078&gt;=20000,D1078&lt;=24999),"20000 to 24999",AND(D1078&gt;=25000,D1078&lt;=29999),"25000 to 29999",AND(D1078&gt;=30000,D1078&lt;=34999),"30000 to 34999",AND(D1078&gt;=35000,D1078&lt;=39999),"35000 to 39999",AND(D1078&gt;=40000,D1078&lt;=44999),"40000 to 44999",AND(D1078&gt;=45000,D1078&lt;=49999),"45000 to 49999",D1078&gt;=50000,"Greater than or equal to 50000")</f>
        <v>Greater than or equal to 50000</v>
      </c>
      <c r="V1078" t="str" cm="1">
        <f t="array" ref="V1078">_xlfn.IFS(OR(F1078="canceled",F1078="failed"),"unsuccessful",F1078="successful","successful",F1078="live","live")</f>
        <v>unsuccessful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29.376000000000001</v>
      </c>
      <c r="P1079" s="5">
        <f t="shared" si="101"/>
        <v>43.976047904191617</v>
      </c>
      <c r="Q1079" t="str">
        <f t="shared" si="99"/>
        <v>games</v>
      </c>
      <c r="R1079" t="str">
        <f t="shared" si="100"/>
        <v>video games</v>
      </c>
      <c r="S1079" s="9">
        <f t="shared" si="97"/>
        <v>42383.16679398148</v>
      </c>
      <c r="T1079" s="9">
        <f t="shared" si="98"/>
        <v>42353.16679398148</v>
      </c>
      <c r="U1079" t="str" cm="1">
        <f t="array" ref="U1079">_xlfn.IFS(D1079&lt;1000,"Less than 1000",AND(D1079&gt;=1000,D1079&lt;=4999),"1000 to 4999",AND(D1079&gt;=5000,D1079&lt;=9999),"5000 to 9999",AND(D1079&gt;=10000,D1079&lt;=14999),"10000 to 14999",AND(D1079&gt;=15000,D1079&lt;=19999),"15000 to 19999",AND(D1079&gt;=20000,D1079&lt;=24999),"20000 to 24999",AND(D1079&gt;=25000,D1079&lt;=29999),"25000 to 29999",AND(D1079&gt;=30000,D1079&lt;=34999),"30000 to 34999",AND(D1079&gt;=35000,D1079&lt;=39999),"35000 to 39999",AND(D1079&gt;=40000,D1079&lt;=44999),"40000 to 44999",AND(D1079&gt;=45000,D1079&lt;=49999),"45000 to 49999",D1079&gt;=50000,"Greater than or equal to 50000")</f>
        <v>25000 to 29999</v>
      </c>
      <c r="V1079" t="str" cm="1">
        <f t="array" ref="V1079">_xlfn.IFS(OR(F1079="canceled",F1079="failed"),"unsuccessful",F1079="successful","successful",F1079="live","live")</f>
        <v>unsuccessful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7.5</v>
      </c>
      <c r="P1080" s="5">
        <f t="shared" si="101"/>
        <v>9</v>
      </c>
      <c r="Q1080" t="str">
        <f t="shared" si="99"/>
        <v>games</v>
      </c>
      <c r="R1080" t="str">
        <f t="shared" si="100"/>
        <v>video games</v>
      </c>
      <c r="S1080" s="9">
        <f t="shared" si="97"/>
        <v>40746.195844907408</v>
      </c>
      <c r="T1080" s="9">
        <f t="shared" si="98"/>
        <v>40701.195844907408</v>
      </c>
      <c r="U1080" t="str" cm="1">
        <f t="array" ref="U1080">_xlfn.IFS(D1080&lt;1000,"Less than 1000",AND(D1080&gt;=1000,D1080&lt;=4999),"1000 to 4999",AND(D1080&gt;=5000,D1080&lt;=9999),"5000 to 9999",AND(D1080&gt;=10000,D1080&lt;=14999),"10000 to 14999",AND(D1080&gt;=15000,D1080&lt;=19999),"15000 to 19999",AND(D1080&gt;=20000,D1080&lt;=24999),"20000 to 24999",AND(D1080&gt;=25000,D1080&lt;=29999),"25000 to 29999",AND(D1080&gt;=30000,D1080&lt;=34999),"30000 to 34999",AND(D1080&gt;=35000,D1080&lt;=39999),"35000 to 39999",AND(D1080&gt;=40000,D1080&lt;=44999),"40000 to 44999",AND(D1080&gt;=45000,D1080&lt;=49999),"45000 to 49999",D1080&gt;=50000,"Greater than or equal to 50000")</f>
        <v>Less than 1000</v>
      </c>
      <c r="V1080" t="str" cm="1">
        <f t="array" ref="V1080">_xlfn.IFS(OR(F1080="canceled",F1080="failed"),"unsuccessful",F1080="successful","successful",F1080="live","live")</f>
        <v>unsuccessful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2.6076923076923078</v>
      </c>
      <c r="P1081" s="5">
        <f t="shared" si="101"/>
        <v>37.666666666666664</v>
      </c>
      <c r="Q1081" t="str">
        <f t="shared" si="99"/>
        <v>games</v>
      </c>
      <c r="R1081" t="str">
        <f t="shared" si="100"/>
        <v>video games</v>
      </c>
      <c r="S1081" s="9">
        <f t="shared" si="97"/>
        <v>42504.566388888896</v>
      </c>
      <c r="T1081" s="9">
        <f t="shared" si="98"/>
        <v>42479.566388888896</v>
      </c>
      <c r="U1081" t="str" cm="1">
        <f t="array" ref="U1081">_xlfn.IFS(D1081&lt;1000,"Less than 1000",AND(D1081&gt;=1000,D1081&lt;=4999),"1000 to 4999",AND(D1081&gt;=5000,D1081&lt;=9999),"5000 to 9999",AND(D1081&gt;=10000,D1081&lt;=14999),"10000 to 14999",AND(D1081&gt;=15000,D1081&lt;=19999),"15000 to 19999",AND(D1081&gt;=20000,D1081&lt;=24999),"20000 to 24999",AND(D1081&gt;=25000,D1081&lt;=29999),"25000 to 29999",AND(D1081&gt;=30000,D1081&lt;=34999),"30000 to 34999",AND(D1081&gt;=35000,D1081&lt;=39999),"35000 to 39999",AND(D1081&gt;=40000,D1081&lt;=44999),"40000 to 44999",AND(D1081&gt;=45000,D1081&lt;=49999),"45000 to 49999",D1081&gt;=50000,"Greater than or equal to 50000")</f>
        <v>25000 to 29999</v>
      </c>
      <c r="V1081" t="str" cm="1">
        <f t="array" ref="V1081">_xlfn.IFS(OR(F1081="canceled",F1081="failed"),"unsuccessful",F1081="successful","successful",F1081="live","live")</f>
        <v>unsuccessful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9.1050000000000004</v>
      </c>
      <c r="P1082" s="5">
        <f t="shared" si="101"/>
        <v>18.581632653061224</v>
      </c>
      <c r="Q1082" t="str">
        <f t="shared" si="99"/>
        <v>games</v>
      </c>
      <c r="R1082" t="str">
        <f t="shared" si="100"/>
        <v>video games</v>
      </c>
      <c r="S1082" s="9">
        <f t="shared" si="97"/>
        <v>41770.138113425928</v>
      </c>
      <c r="T1082" s="9">
        <f t="shared" si="98"/>
        <v>41740.138113425928</v>
      </c>
      <c r="U1082" t="str" cm="1">
        <f t="array" ref="U1082">_xlfn.IFS(D1082&lt;1000,"Less than 1000",AND(D1082&gt;=1000,D1082&lt;=4999),"1000 to 4999",AND(D1082&gt;=5000,D1082&lt;=9999),"5000 to 9999",AND(D1082&gt;=10000,D1082&lt;=14999),"10000 to 14999",AND(D1082&gt;=15000,D1082&lt;=19999),"15000 to 19999",AND(D1082&gt;=20000,D1082&lt;=24999),"20000 to 24999",AND(D1082&gt;=25000,D1082&lt;=29999),"25000 to 29999",AND(D1082&gt;=30000,D1082&lt;=34999),"30000 to 34999",AND(D1082&gt;=35000,D1082&lt;=39999),"35000 to 39999",AND(D1082&gt;=40000,D1082&lt;=44999),"40000 to 44999",AND(D1082&gt;=45000,D1082&lt;=49999),"45000 to 49999",D1082&gt;=50000,"Greater than or equal to 50000")</f>
        <v>20000 to 24999</v>
      </c>
      <c r="V1082" t="str" cm="1">
        <f t="array" ref="V1082">_xlfn.IFS(OR(F1082="canceled",F1082="failed"),"unsuccessful",F1082="successful","successful",F1082="live","live")</f>
        <v>unsuccessful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1.7647058823529412E-2</v>
      </c>
      <c r="P1083" s="5">
        <f t="shared" si="101"/>
        <v>3</v>
      </c>
      <c r="Q1083" t="str">
        <f t="shared" si="99"/>
        <v>games</v>
      </c>
      <c r="R1083" t="str">
        <f t="shared" si="100"/>
        <v>video games</v>
      </c>
      <c r="S1083" s="9">
        <f t="shared" si="97"/>
        <v>42032.926990740743</v>
      </c>
      <c r="T1083" s="9">
        <f t="shared" si="98"/>
        <v>42002.926990740743</v>
      </c>
      <c r="U1083" t="str" cm="1">
        <f t="array" ref="U1083">_xlfn.IFS(D1083&lt;1000,"Less than 1000",AND(D1083&gt;=1000,D1083&lt;=4999),"1000 to 4999",AND(D1083&gt;=5000,D1083&lt;=9999),"5000 to 9999",AND(D1083&gt;=10000,D1083&lt;=14999),"10000 to 14999",AND(D1083&gt;=15000,D1083&lt;=19999),"15000 to 19999",AND(D1083&gt;=20000,D1083&lt;=24999),"20000 to 24999",AND(D1083&gt;=25000,D1083&lt;=29999),"25000 to 29999",AND(D1083&gt;=30000,D1083&lt;=34999),"30000 to 34999",AND(D1083&gt;=35000,D1083&lt;=39999),"35000 to 39999",AND(D1083&gt;=40000,D1083&lt;=44999),"40000 to 44999",AND(D1083&gt;=45000,D1083&lt;=49999),"45000 to 49999",D1083&gt;=50000,"Greater than or equal to 50000")</f>
        <v>Greater than or equal to 50000</v>
      </c>
      <c r="V1083" t="str" cm="1">
        <f t="array" ref="V1083">_xlfn.IFS(OR(F1083="canceled",F1083="failed"),"unsuccessful",F1083="successful","successful",F1083="live","live")</f>
        <v>unsuccessful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0.55999999999999994</v>
      </c>
      <c r="P1084" s="5">
        <f t="shared" si="101"/>
        <v>18.666666666666668</v>
      </c>
      <c r="Q1084" t="str">
        <f t="shared" si="99"/>
        <v>games</v>
      </c>
      <c r="R1084" t="str">
        <f t="shared" si="100"/>
        <v>video games</v>
      </c>
      <c r="S1084" s="9">
        <f t="shared" si="97"/>
        <v>41131.906111111115</v>
      </c>
      <c r="T1084" s="9">
        <f t="shared" si="98"/>
        <v>41101.906111111115</v>
      </c>
      <c r="U1084" t="str" cm="1">
        <f t="array" ref="U1084">_xlfn.IFS(D1084&lt;1000,"Less than 1000",AND(D1084&gt;=1000,D1084&lt;=4999),"1000 to 4999",AND(D1084&gt;=5000,D1084&lt;=9999),"5000 to 9999",AND(D1084&gt;=10000,D1084&lt;=14999),"10000 to 14999",AND(D1084&gt;=15000,D1084&lt;=19999),"15000 to 19999",AND(D1084&gt;=20000,D1084&lt;=24999),"20000 to 24999",AND(D1084&gt;=25000,D1084&lt;=29999),"25000 to 29999",AND(D1084&gt;=30000,D1084&lt;=34999),"30000 to 34999",AND(D1084&gt;=35000,D1084&lt;=39999),"35000 to 39999",AND(D1084&gt;=40000,D1084&lt;=44999),"40000 to 44999",AND(D1084&gt;=45000,D1084&lt;=49999),"45000 to 49999",D1084&gt;=50000,"Greater than or equal to 50000")</f>
        <v>10000 to 14999</v>
      </c>
      <c r="V1084" t="str" cm="1">
        <f t="array" ref="V1084">_xlfn.IFS(OR(F1084="canceled",F1084="failed"),"unsuccessful",F1084="successful","successful",F1084="live","live")</f>
        <v>unsuccessful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0.82000000000000006</v>
      </c>
      <c r="P1085" s="5">
        <f t="shared" si="101"/>
        <v>410</v>
      </c>
      <c r="Q1085" t="str">
        <f t="shared" si="99"/>
        <v>games</v>
      </c>
      <c r="R1085" t="str">
        <f t="shared" si="100"/>
        <v>video games</v>
      </c>
      <c r="S1085" s="9">
        <f t="shared" si="97"/>
        <v>41853.659525462965</v>
      </c>
      <c r="T1085" s="9">
        <f t="shared" si="98"/>
        <v>41793.659525462965</v>
      </c>
      <c r="U1085" t="str" cm="1">
        <f t="array" ref="U1085">_xlfn.IFS(D1085&lt;1000,"Less than 1000",AND(D1085&gt;=1000,D1085&lt;=4999),"1000 to 4999",AND(D1085&gt;=5000,D1085&lt;=9999),"5000 to 9999",AND(D1085&gt;=10000,D1085&lt;=14999),"10000 to 14999",AND(D1085&gt;=15000,D1085&lt;=19999),"15000 to 19999",AND(D1085&gt;=20000,D1085&lt;=24999),"20000 to 24999",AND(D1085&gt;=25000,D1085&lt;=29999),"25000 to 29999",AND(D1085&gt;=30000,D1085&lt;=34999),"30000 to 34999",AND(D1085&gt;=35000,D1085&lt;=39999),"35000 to 39999",AND(D1085&gt;=40000,D1085&lt;=44999),"40000 to 44999",AND(D1085&gt;=45000,D1085&lt;=49999),"45000 to 49999",D1085&gt;=50000,"Greater than or equal to 50000")</f>
        <v>Greater than or equal to 50000</v>
      </c>
      <c r="V1085" t="str" cm="1">
        <f t="array" ref="V1085">_xlfn.IFS(OR(F1085="canceled",F1085="failed"),"unsuccessful",F1085="successful","successful",F1085="live","live")</f>
        <v>unsuccessful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5">
        <f t="shared" si="101"/>
        <v>0</v>
      </c>
      <c r="Q1086" t="str">
        <f t="shared" si="99"/>
        <v>games</v>
      </c>
      <c r="R1086" t="str">
        <f t="shared" si="100"/>
        <v>video games</v>
      </c>
      <c r="S1086" s="9">
        <f t="shared" si="97"/>
        <v>41859.912083333329</v>
      </c>
      <c r="T1086" s="9">
        <f t="shared" si="98"/>
        <v>41829.912083333329</v>
      </c>
      <c r="U1086" t="str" cm="1">
        <f t="array" ref="U1086">_xlfn.IFS(D1086&lt;1000,"Less than 1000",AND(D1086&gt;=1000,D1086&lt;=4999),"1000 to 4999",AND(D1086&gt;=5000,D1086&lt;=9999),"5000 to 9999",AND(D1086&gt;=10000,D1086&lt;=14999),"10000 to 14999",AND(D1086&gt;=15000,D1086&lt;=19999),"15000 to 19999",AND(D1086&gt;=20000,D1086&lt;=24999),"20000 to 24999",AND(D1086&gt;=25000,D1086&lt;=29999),"25000 to 29999",AND(D1086&gt;=30000,D1086&lt;=34999),"30000 to 34999",AND(D1086&gt;=35000,D1086&lt;=39999),"35000 to 39999",AND(D1086&gt;=40000,D1086&lt;=44999),"40000 to 44999",AND(D1086&gt;=45000,D1086&lt;=49999),"45000 to 49999",D1086&gt;=50000,"Greater than or equal to 50000")</f>
        <v>Less than 1000</v>
      </c>
      <c r="V1086" t="str" cm="1">
        <f t="array" ref="V1086">_xlfn.IFS(OR(F1086="canceled",F1086="failed"),"unsuccessful",F1086="successful","successful",F1086="live","live")</f>
        <v>unsuccessful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</v>
      </c>
      <c r="P1087" s="5">
        <f t="shared" si="101"/>
        <v>114</v>
      </c>
      <c r="Q1087" t="str">
        <f t="shared" si="99"/>
        <v>games</v>
      </c>
      <c r="R1087" t="str">
        <f t="shared" si="100"/>
        <v>video games</v>
      </c>
      <c r="S1087" s="9">
        <f t="shared" si="97"/>
        <v>42443.629340277781</v>
      </c>
      <c r="T1087" s="9">
        <f t="shared" si="98"/>
        <v>42413.671006944445</v>
      </c>
      <c r="U1087" t="str" cm="1">
        <f t="array" ref="U1087">_xlfn.IFS(D1087&lt;1000,"Less than 1000",AND(D1087&gt;=1000,D1087&lt;=4999),"1000 to 4999",AND(D1087&gt;=5000,D1087&lt;=9999),"5000 to 9999",AND(D1087&gt;=10000,D1087&lt;=14999),"10000 to 14999",AND(D1087&gt;=15000,D1087&lt;=19999),"15000 to 19999",AND(D1087&gt;=20000,D1087&lt;=24999),"20000 to 24999",AND(D1087&gt;=25000,D1087&lt;=29999),"25000 to 29999",AND(D1087&gt;=30000,D1087&lt;=34999),"30000 to 34999",AND(D1087&gt;=35000,D1087&lt;=39999),"35000 to 39999",AND(D1087&gt;=40000,D1087&lt;=44999),"40000 to 44999",AND(D1087&gt;=45000,D1087&lt;=49999),"45000 to 49999",D1087&gt;=50000,"Greater than or equal to 50000")</f>
        <v>30000 to 34999</v>
      </c>
      <c r="V1087" t="str" cm="1">
        <f t="array" ref="V1087">_xlfn.IFS(OR(F1087="canceled",F1087="failed"),"unsuccessful",F1087="successful","successful",F1087="live","live")</f>
        <v>unsuccessful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8.3333333333333343E-2</v>
      </c>
      <c r="P1088" s="5">
        <f t="shared" si="101"/>
        <v>7.5</v>
      </c>
      <c r="Q1088" t="str">
        <f t="shared" si="99"/>
        <v>games</v>
      </c>
      <c r="R1088" t="str">
        <f t="shared" si="100"/>
        <v>video games</v>
      </c>
      <c r="S1088" s="9">
        <f t="shared" si="97"/>
        <v>41875.866793981484</v>
      </c>
      <c r="T1088" s="9">
        <f t="shared" si="98"/>
        <v>41845.866793981484</v>
      </c>
      <c r="U1088" t="str" cm="1">
        <f t="array" ref="U1088">_xlfn.IFS(D1088&lt;1000,"Less than 1000",AND(D1088&gt;=1000,D1088&lt;=4999),"1000 to 4999",AND(D1088&gt;=5000,D1088&lt;=9999),"5000 to 9999",AND(D1088&gt;=10000,D1088&lt;=14999),"10000 to 14999",AND(D1088&gt;=15000,D1088&lt;=19999),"15000 to 19999",AND(D1088&gt;=20000,D1088&lt;=24999),"20000 to 24999",AND(D1088&gt;=25000,D1088&lt;=29999),"25000 to 29999",AND(D1088&gt;=30000,D1088&lt;=34999),"30000 to 34999",AND(D1088&gt;=35000,D1088&lt;=39999),"35000 to 39999",AND(D1088&gt;=40000,D1088&lt;=44999),"40000 to 44999",AND(D1088&gt;=45000,D1088&lt;=49999),"45000 to 49999",D1088&gt;=50000,"Greater than or equal to 50000")</f>
        <v>15000 to 19999</v>
      </c>
      <c r="V1088" t="str" cm="1">
        <f t="array" ref="V1088">_xlfn.IFS(OR(F1088="canceled",F1088="failed"),"unsuccessful",F1088="successful","successful",F1088="live","live")</f>
        <v>unsuccessful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5">
        <f t="shared" si="101"/>
        <v>0</v>
      </c>
      <c r="Q1089" t="str">
        <f t="shared" si="99"/>
        <v>games</v>
      </c>
      <c r="R1089" t="str">
        <f t="shared" si="100"/>
        <v>video games</v>
      </c>
      <c r="S1089" s="9">
        <f t="shared" si="97"/>
        <v>41805.713969907411</v>
      </c>
      <c r="T1089" s="9">
        <f t="shared" si="98"/>
        <v>41775.713969907411</v>
      </c>
      <c r="U1089" t="str" cm="1">
        <f t="array" ref="U1089">_xlfn.IFS(D1089&lt;1000,"Less than 1000",AND(D1089&gt;=1000,D1089&lt;=4999),"1000 to 4999",AND(D1089&gt;=5000,D1089&lt;=9999),"5000 to 9999",AND(D1089&gt;=10000,D1089&lt;=14999),"10000 to 14999",AND(D1089&gt;=15000,D1089&lt;=19999),"15000 to 19999",AND(D1089&gt;=20000,D1089&lt;=24999),"20000 to 24999",AND(D1089&gt;=25000,D1089&lt;=29999),"25000 to 29999",AND(D1089&gt;=30000,D1089&lt;=34999),"30000 to 34999",AND(D1089&gt;=35000,D1089&lt;=39999),"35000 to 39999",AND(D1089&gt;=40000,D1089&lt;=44999),"40000 to 44999",AND(D1089&gt;=45000,D1089&lt;=49999),"45000 to 49999",D1089&gt;=50000,"Greater than or equal to 50000")</f>
        <v>1000 to 4999</v>
      </c>
      <c r="V1089" t="str" cm="1">
        <f t="array" ref="V1089">_xlfn.IFS(OR(F1089="canceled",F1089="failed"),"unsuccessful",F1089="successful","successful",F1089="live","live")</f>
        <v>unsuccessful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ref="O1090:O1153" si="102">(E1090/D1090)*100</f>
        <v>14.182977777777777</v>
      </c>
      <c r="P1090" s="5">
        <f t="shared" si="101"/>
        <v>43.41727891156463</v>
      </c>
      <c r="Q1090" t="str">
        <f t="shared" si="99"/>
        <v>games</v>
      </c>
      <c r="R1090" t="str">
        <f t="shared" si="100"/>
        <v>video games</v>
      </c>
      <c r="S1090" s="9">
        <f t="shared" ref="S1090:S1153" si="103">(((I1090/60)/60)/24)+DATE(1970,1,1)</f>
        <v>41753.799386574072</v>
      </c>
      <c r="T1090" s="9">
        <f t="shared" ref="T1090:T1153" si="104">(((J1090/60)/60)/24)+DATE(1970,1,1)</f>
        <v>41723.799386574072</v>
      </c>
      <c r="U1090" t="str" cm="1">
        <f t="array" ref="U1090">_xlfn.IFS(D1090&lt;1000,"Less than 1000",AND(D1090&gt;=1000,D1090&lt;=4999),"1000 to 4999",AND(D1090&gt;=5000,D1090&lt;=9999),"5000 to 9999",AND(D1090&gt;=10000,D1090&lt;=14999),"10000 to 14999",AND(D1090&gt;=15000,D1090&lt;=19999),"15000 to 19999",AND(D1090&gt;=20000,D1090&lt;=24999),"20000 to 24999",AND(D1090&gt;=25000,D1090&lt;=29999),"25000 to 29999",AND(D1090&gt;=30000,D1090&lt;=34999),"30000 to 34999",AND(D1090&gt;=35000,D1090&lt;=39999),"35000 to 39999",AND(D1090&gt;=40000,D1090&lt;=44999),"40000 to 44999",AND(D1090&gt;=45000,D1090&lt;=49999),"45000 to 49999",D1090&gt;=50000,"Greater than or equal to 50000")</f>
        <v>45000 to 49999</v>
      </c>
      <c r="V1090" t="str" cm="1">
        <f t="array" ref="V1090">_xlfn.IFS(OR(F1090="canceled",F1090="failed"),"unsuccessful",F1090="successful","successful",F1090="live","live")</f>
        <v>unsuccessful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102"/>
        <v>7.8266666666666662</v>
      </c>
      <c r="P1091" s="5">
        <f t="shared" si="101"/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9">
        <f t="shared" si="103"/>
        <v>42181.189525462964</v>
      </c>
      <c r="T1091" s="9">
        <f t="shared" si="104"/>
        <v>42151.189525462964</v>
      </c>
      <c r="U1091" t="str" cm="1">
        <f t="array" ref="U1091">_xlfn.IFS(D1091&lt;1000,"Less than 1000",AND(D1091&gt;=1000,D1091&lt;=4999),"1000 to 4999",AND(D1091&gt;=5000,D1091&lt;=9999),"5000 to 9999",AND(D1091&gt;=10000,D1091&lt;=14999),"10000 to 14999",AND(D1091&gt;=15000,D1091&lt;=19999),"15000 to 19999",AND(D1091&gt;=20000,D1091&lt;=24999),"20000 to 24999",AND(D1091&gt;=25000,D1091&lt;=29999),"25000 to 29999",AND(D1091&gt;=30000,D1091&lt;=34999),"30000 to 34999",AND(D1091&gt;=35000,D1091&lt;=39999),"35000 to 39999",AND(D1091&gt;=40000,D1091&lt;=44999),"40000 to 44999",AND(D1091&gt;=45000,D1091&lt;=49999),"45000 to 49999",D1091&gt;=50000,"Greater than or equal to 50000")</f>
        <v>15000 to 19999</v>
      </c>
      <c r="V1091" t="str" cm="1">
        <f t="array" ref="V1091">_xlfn.IFS(OR(F1091="canceled",F1091="failed"),"unsuccessful",F1091="successful","successful",F1091="live","live")</f>
        <v>unsuccessful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3.8464497269020695E-2</v>
      </c>
      <c r="P1092" s="5">
        <f t="shared" ref="P1092:P1155" si="107">IFERROR(E1092/L1092,0)</f>
        <v>5</v>
      </c>
      <c r="Q1092" t="str">
        <f t="shared" si="105"/>
        <v>games</v>
      </c>
      <c r="R1092" t="str">
        <f t="shared" si="106"/>
        <v>video games</v>
      </c>
      <c r="S1092" s="9">
        <f t="shared" si="103"/>
        <v>42153.185798611114</v>
      </c>
      <c r="T1092" s="9">
        <f t="shared" si="104"/>
        <v>42123.185798611114</v>
      </c>
      <c r="U1092" t="str" cm="1">
        <f t="array" ref="U1092">_xlfn.IFS(D1092&lt;1000,"Less than 1000",AND(D1092&gt;=1000,D1092&lt;=4999),"1000 to 4999",AND(D1092&gt;=5000,D1092&lt;=9999),"5000 to 9999",AND(D1092&gt;=10000,D1092&lt;=14999),"10000 to 14999",AND(D1092&gt;=15000,D1092&lt;=19999),"15000 to 19999",AND(D1092&gt;=20000,D1092&lt;=24999),"20000 to 24999",AND(D1092&gt;=25000,D1092&lt;=29999),"25000 to 29999",AND(D1092&gt;=30000,D1092&lt;=34999),"30000 to 34999",AND(D1092&gt;=35000,D1092&lt;=39999),"35000 to 39999",AND(D1092&gt;=40000,D1092&lt;=44999),"40000 to 44999",AND(D1092&gt;=45000,D1092&lt;=49999),"45000 to 49999",D1092&gt;=50000,"Greater than or equal to 50000")</f>
        <v>10000 to 14999</v>
      </c>
      <c r="V1092" t="str" cm="1">
        <f t="array" ref="V1092">_xlfn.IFS(OR(F1092="canceled",F1092="failed"),"unsuccessful",F1092="successful","successful",F1092="live","live")</f>
        <v>unsuccessful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12.5</v>
      </c>
      <c r="P1093" s="5">
        <f t="shared" si="107"/>
        <v>12.5</v>
      </c>
      <c r="Q1093" t="str">
        <f t="shared" si="105"/>
        <v>games</v>
      </c>
      <c r="R1093" t="str">
        <f t="shared" si="106"/>
        <v>video games</v>
      </c>
      <c r="S1093" s="9">
        <f t="shared" si="103"/>
        <v>42470.778611111105</v>
      </c>
      <c r="T1093" s="9">
        <f t="shared" si="104"/>
        <v>42440.820277777777</v>
      </c>
      <c r="U1093" t="str" cm="1">
        <f t="array" ref="U1093">_xlfn.IFS(D1093&lt;1000,"Less than 1000",AND(D1093&gt;=1000,D1093&lt;=4999),"1000 to 4999",AND(D1093&gt;=5000,D1093&lt;=9999),"5000 to 9999",AND(D1093&gt;=10000,D1093&lt;=14999),"10000 to 14999",AND(D1093&gt;=15000,D1093&lt;=19999),"15000 to 19999",AND(D1093&gt;=20000,D1093&lt;=24999),"20000 to 24999",AND(D1093&gt;=25000,D1093&lt;=29999),"25000 to 29999",AND(D1093&gt;=30000,D1093&lt;=34999),"30000 to 34999",AND(D1093&gt;=35000,D1093&lt;=39999),"35000 to 39999",AND(D1093&gt;=40000,D1093&lt;=44999),"40000 to 44999",AND(D1093&gt;=45000,D1093&lt;=49999),"45000 to 49999",D1093&gt;=50000,"Greater than or equal to 50000")</f>
        <v>Less than 1000</v>
      </c>
      <c r="V1093" t="str" cm="1">
        <f t="array" ref="V1093">_xlfn.IFS(OR(F1093="canceled",F1093="failed"),"unsuccessful",F1093="successful","successful",F1093="live","live")</f>
        <v>unsuccessful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</v>
      </c>
      <c r="P1094" s="5">
        <f t="shared" si="107"/>
        <v>3</v>
      </c>
      <c r="Q1094" t="str">
        <f t="shared" si="105"/>
        <v>games</v>
      </c>
      <c r="R1094" t="str">
        <f t="shared" si="106"/>
        <v>video games</v>
      </c>
      <c r="S1094" s="9">
        <f t="shared" si="103"/>
        <v>41280.025902777779</v>
      </c>
      <c r="T1094" s="9">
        <f t="shared" si="104"/>
        <v>41250.025902777779</v>
      </c>
      <c r="U1094" t="str" cm="1">
        <f t="array" ref="U1094">_xlfn.IFS(D1094&lt;1000,"Less than 1000",AND(D1094&gt;=1000,D1094&lt;=4999),"1000 to 4999",AND(D1094&gt;=5000,D1094&lt;=9999),"5000 to 9999",AND(D1094&gt;=10000,D1094&lt;=14999),"10000 to 14999",AND(D1094&gt;=15000,D1094&lt;=19999),"15000 to 19999",AND(D1094&gt;=20000,D1094&lt;=24999),"20000 to 24999",AND(D1094&gt;=25000,D1094&lt;=29999),"25000 to 29999",AND(D1094&gt;=30000,D1094&lt;=34999),"30000 to 34999",AND(D1094&gt;=35000,D1094&lt;=39999),"35000 to 39999",AND(D1094&gt;=40000,D1094&lt;=44999),"40000 to 44999",AND(D1094&gt;=45000,D1094&lt;=49999),"45000 to 49999",D1094&gt;=50000,"Greater than or equal to 50000")</f>
        <v>1000 to 4999</v>
      </c>
      <c r="V1094" t="str" cm="1">
        <f t="array" ref="V1094">_xlfn.IFS(OR(F1094="canceled",F1094="failed"),"unsuccessful",F1094="successful","successful",F1094="live","live")</f>
        <v>unsuccessful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14.083333333333334</v>
      </c>
      <c r="P1095" s="5">
        <f t="shared" si="107"/>
        <v>10.5625</v>
      </c>
      <c r="Q1095" t="str">
        <f t="shared" si="105"/>
        <v>games</v>
      </c>
      <c r="R1095" t="str">
        <f t="shared" si="106"/>
        <v>video games</v>
      </c>
      <c r="S1095" s="9">
        <f t="shared" si="103"/>
        <v>42411.973807870367</v>
      </c>
      <c r="T1095" s="9">
        <f t="shared" si="104"/>
        <v>42396.973807870367</v>
      </c>
      <c r="U1095" t="str" cm="1">
        <f t="array" ref="U1095">_xlfn.IFS(D1095&lt;1000,"Less than 1000",AND(D1095&gt;=1000,D1095&lt;=4999),"1000 to 4999",AND(D1095&gt;=5000,D1095&lt;=9999),"5000 to 9999",AND(D1095&gt;=10000,D1095&lt;=14999),"10000 to 14999",AND(D1095&gt;=15000,D1095&lt;=19999),"15000 to 19999",AND(D1095&gt;=20000,D1095&lt;=24999),"20000 to 24999",AND(D1095&gt;=25000,D1095&lt;=29999),"25000 to 29999",AND(D1095&gt;=30000,D1095&lt;=34999),"30000 to 34999",AND(D1095&gt;=35000,D1095&lt;=39999),"35000 to 39999",AND(D1095&gt;=40000,D1095&lt;=44999),"40000 to 44999",AND(D1095&gt;=45000,D1095&lt;=49999),"45000 to 49999",D1095&gt;=50000,"Greater than or equal to 50000")</f>
        <v>Less than 1000</v>
      </c>
      <c r="V1095" t="str" cm="1">
        <f t="array" ref="V1095">_xlfn.IFS(OR(F1095="canceled",F1095="failed"),"unsuccessful",F1095="successful","successful",F1095="live","live")</f>
        <v>unsuccessful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18.300055555555556</v>
      </c>
      <c r="P1096" s="5">
        <f t="shared" si="107"/>
        <v>122.00037037037038</v>
      </c>
      <c r="Q1096" t="str">
        <f t="shared" si="105"/>
        <v>games</v>
      </c>
      <c r="R1096" t="str">
        <f t="shared" si="106"/>
        <v>video games</v>
      </c>
      <c r="S1096" s="9">
        <f t="shared" si="103"/>
        <v>40825.713344907403</v>
      </c>
      <c r="T1096" s="9">
        <f t="shared" si="104"/>
        <v>40795.713344907403</v>
      </c>
      <c r="U1096" t="str" cm="1">
        <f t="array" ref="U1096">_xlfn.IFS(D1096&lt;1000,"Less than 1000",AND(D1096&gt;=1000,D1096&lt;=4999),"1000 to 4999",AND(D1096&gt;=5000,D1096&lt;=9999),"5000 to 9999",AND(D1096&gt;=10000,D1096&lt;=14999),"10000 to 14999",AND(D1096&gt;=15000,D1096&lt;=19999),"15000 to 19999",AND(D1096&gt;=20000,D1096&lt;=24999),"20000 to 24999",AND(D1096&gt;=25000,D1096&lt;=29999),"25000 to 29999",AND(D1096&gt;=30000,D1096&lt;=34999),"30000 to 34999",AND(D1096&gt;=35000,D1096&lt;=39999),"35000 to 39999",AND(D1096&gt;=40000,D1096&lt;=44999),"40000 to 44999",AND(D1096&gt;=45000,D1096&lt;=49999),"45000 to 49999",D1096&gt;=50000,"Greater than or equal to 50000")</f>
        <v>15000 to 19999</v>
      </c>
      <c r="V1096" t="str" cm="1">
        <f t="array" ref="V1096">_xlfn.IFS(OR(F1096="canceled",F1096="failed"),"unsuccessful",F1096="successful","successful",F1096="live","live")</f>
        <v>unsuccessful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</v>
      </c>
      <c r="P1097" s="5">
        <f t="shared" si="107"/>
        <v>267.80851063829789</v>
      </c>
      <c r="Q1097" t="str">
        <f t="shared" si="105"/>
        <v>games</v>
      </c>
      <c r="R1097" t="str">
        <f t="shared" si="106"/>
        <v>video games</v>
      </c>
      <c r="S1097" s="9">
        <f t="shared" si="103"/>
        <v>41516.537268518521</v>
      </c>
      <c r="T1097" s="9">
        <f t="shared" si="104"/>
        <v>41486.537268518521</v>
      </c>
      <c r="U1097" t="str" cm="1">
        <f t="array" ref="U1097">_xlfn.IFS(D1097&lt;1000,"Less than 1000",AND(D1097&gt;=1000,D1097&lt;=4999),"1000 to 4999",AND(D1097&gt;=5000,D1097&lt;=9999),"5000 to 9999",AND(D1097&gt;=10000,D1097&lt;=14999),"10000 to 14999",AND(D1097&gt;=15000,D1097&lt;=19999),"15000 to 19999",AND(D1097&gt;=20000,D1097&lt;=24999),"20000 to 24999",AND(D1097&gt;=25000,D1097&lt;=29999),"25000 to 29999",AND(D1097&gt;=30000,D1097&lt;=34999),"30000 to 34999",AND(D1097&gt;=35000,D1097&lt;=39999),"35000 to 39999",AND(D1097&gt;=40000,D1097&lt;=44999),"40000 to 44999",AND(D1097&gt;=45000,D1097&lt;=49999),"45000 to 49999",D1097&gt;=50000,"Greater than or equal to 50000")</f>
        <v>Greater than or equal to 50000</v>
      </c>
      <c r="V1097" t="str" cm="1">
        <f t="array" ref="V1097">_xlfn.IFS(OR(F1097="canceled",F1097="failed"),"unsuccessful",F1097="successful","successful",F1097="live","live")</f>
        <v>unsuccessful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17.933333333333334</v>
      </c>
      <c r="P1098" s="5">
        <f t="shared" si="107"/>
        <v>74.206896551724142</v>
      </c>
      <c r="Q1098" t="str">
        <f t="shared" si="105"/>
        <v>games</v>
      </c>
      <c r="R1098" t="str">
        <f t="shared" si="106"/>
        <v>video games</v>
      </c>
      <c r="S1098" s="9">
        <f t="shared" si="103"/>
        <v>41916.145833333336</v>
      </c>
      <c r="T1098" s="9">
        <f t="shared" si="104"/>
        <v>41885.51798611111</v>
      </c>
      <c r="U1098" t="str" cm="1">
        <f t="array" ref="U1098">_xlfn.IFS(D1098&lt;1000,"Less than 1000",AND(D1098&gt;=1000,D1098&lt;=4999),"1000 to 4999",AND(D1098&gt;=5000,D1098&lt;=9999),"5000 to 9999",AND(D1098&gt;=10000,D1098&lt;=14999),"10000 to 14999",AND(D1098&gt;=15000,D1098&lt;=19999),"15000 to 19999",AND(D1098&gt;=20000,D1098&lt;=24999),"20000 to 24999",AND(D1098&gt;=25000,D1098&lt;=29999),"25000 to 29999",AND(D1098&gt;=30000,D1098&lt;=34999),"30000 to 34999",AND(D1098&gt;=35000,D1098&lt;=39999),"35000 to 39999",AND(D1098&gt;=40000,D1098&lt;=44999),"40000 to 44999",AND(D1098&gt;=45000,D1098&lt;=49999),"45000 to 49999",D1098&gt;=50000,"Greater than or equal to 50000")</f>
        <v>10000 to 14999</v>
      </c>
      <c r="V1098" t="str" cm="1">
        <f t="array" ref="V1098">_xlfn.IFS(OR(F1098="canceled",F1098="failed"),"unsuccessful",F1098="successful","successful",F1098="live","live")</f>
        <v>unsuccessful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4.7E-2</v>
      </c>
      <c r="P1099" s="5">
        <f t="shared" si="107"/>
        <v>6.7142857142857144</v>
      </c>
      <c r="Q1099" t="str">
        <f t="shared" si="105"/>
        <v>games</v>
      </c>
      <c r="R1099" t="str">
        <f t="shared" si="106"/>
        <v>video games</v>
      </c>
      <c r="S1099" s="9">
        <f t="shared" si="103"/>
        <v>41700.792557870373</v>
      </c>
      <c r="T1099" s="9">
        <f t="shared" si="104"/>
        <v>41660.792557870373</v>
      </c>
      <c r="U1099" t="str" cm="1">
        <f t="array" ref="U1099">_xlfn.IFS(D1099&lt;1000,"Less than 1000",AND(D1099&gt;=1000,D1099&lt;=4999),"1000 to 4999",AND(D1099&gt;=5000,D1099&lt;=9999),"5000 to 9999",AND(D1099&gt;=10000,D1099&lt;=14999),"10000 to 14999",AND(D1099&gt;=15000,D1099&lt;=19999),"15000 to 19999",AND(D1099&gt;=20000,D1099&lt;=24999),"20000 to 24999",AND(D1099&gt;=25000,D1099&lt;=29999),"25000 to 29999",AND(D1099&gt;=30000,D1099&lt;=34999),"30000 to 34999",AND(D1099&gt;=35000,D1099&lt;=39999),"35000 to 39999",AND(D1099&gt;=40000,D1099&lt;=44999),"40000 to 44999",AND(D1099&gt;=45000,D1099&lt;=49999),"45000 to 49999",D1099&gt;=50000,"Greater than or equal to 50000")</f>
        <v>Greater than or equal to 50000</v>
      </c>
      <c r="V1099" t="str" cm="1">
        <f t="array" ref="V1099">_xlfn.IFS(OR(F1099="canceled",F1099="failed"),"unsuccessful",F1099="successful","successful",F1099="live","live")</f>
        <v>unsuccessful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7.2120000000000006</v>
      </c>
      <c r="P1100" s="5">
        <f t="shared" si="107"/>
        <v>81.954545454545453</v>
      </c>
      <c r="Q1100" t="str">
        <f t="shared" si="105"/>
        <v>games</v>
      </c>
      <c r="R1100" t="str">
        <f t="shared" si="106"/>
        <v>video games</v>
      </c>
      <c r="S1100" s="9">
        <f t="shared" si="103"/>
        <v>41742.762673611112</v>
      </c>
      <c r="T1100" s="9">
        <f t="shared" si="104"/>
        <v>41712.762673611112</v>
      </c>
      <c r="U1100" t="str" cm="1">
        <f t="array" ref="U1100">_xlfn.IFS(D1100&lt;1000,"Less than 1000",AND(D1100&gt;=1000,D1100&lt;=4999),"1000 to 4999",AND(D1100&gt;=5000,D1100&lt;=9999),"5000 to 9999",AND(D1100&gt;=10000,D1100&lt;=14999),"10000 to 14999",AND(D1100&gt;=15000,D1100&lt;=19999),"15000 to 19999",AND(D1100&gt;=20000,D1100&lt;=24999),"20000 to 24999",AND(D1100&gt;=25000,D1100&lt;=29999),"25000 to 29999",AND(D1100&gt;=30000,D1100&lt;=34999),"30000 to 34999",AND(D1100&gt;=35000,D1100&lt;=39999),"35000 to 39999",AND(D1100&gt;=40000,D1100&lt;=44999),"40000 to 44999",AND(D1100&gt;=45000,D1100&lt;=49999),"45000 to 49999",D1100&gt;=50000,"Greater than or equal to 50000")</f>
        <v>25000 to 29999</v>
      </c>
      <c r="V1100" t="str" cm="1">
        <f t="array" ref="V1100">_xlfn.IFS(OR(F1100="canceled",F1100="failed"),"unsuccessful",F1100="successful","successful",F1100="live","live")</f>
        <v>unsuccessful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0.5</v>
      </c>
      <c r="P1101" s="5">
        <f t="shared" si="107"/>
        <v>25</v>
      </c>
      <c r="Q1101" t="str">
        <f t="shared" si="105"/>
        <v>games</v>
      </c>
      <c r="R1101" t="str">
        <f t="shared" si="106"/>
        <v>video games</v>
      </c>
      <c r="S1101" s="9">
        <f t="shared" si="103"/>
        <v>42137.836435185185</v>
      </c>
      <c r="T1101" s="9">
        <f t="shared" si="104"/>
        <v>42107.836435185185</v>
      </c>
      <c r="U1101" t="str" cm="1">
        <f t="array" ref="U1101">_xlfn.IFS(D1101&lt;1000,"Less than 1000",AND(D1101&gt;=1000,D1101&lt;=4999),"1000 to 4999",AND(D1101&gt;=5000,D1101&lt;=9999),"5000 to 9999",AND(D1101&gt;=10000,D1101&lt;=14999),"10000 to 14999",AND(D1101&gt;=15000,D1101&lt;=19999),"15000 to 19999",AND(D1101&gt;=20000,D1101&lt;=24999),"20000 to 24999",AND(D1101&gt;=25000,D1101&lt;=29999),"25000 to 29999",AND(D1101&gt;=30000,D1101&lt;=34999),"30000 to 34999",AND(D1101&gt;=35000,D1101&lt;=39999),"35000 to 39999",AND(D1101&gt;=40000,D1101&lt;=44999),"40000 to 44999",AND(D1101&gt;=45000,D1101&lt;=49999),"45000 to 49999",D1101&gt;=50000,"Greater than or equal to 50000")</f>
        <v>5000 to 9999</v>
      </c>
      <c r="V1101" t="str" cm="1">
        <f t="array" ref="V1101">_xlfn.IFS(OR(F1101="canceled",F1101="failed"),"unsuccessful",F1101="successful","successful",F1101="live","live")</f>
        <v>unsuccessful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</v>
      </c>
      <c r="P1102" s="5">
        <f t="shared" si="107"/>
        <v>10</v>
      </c>
      <c r="Q1102" t="str">
        <f t="shared" si="105"/>
        <v>games</v>
      </c>
      <c r="R1102" t="str">
        <f t="shared" si="106"/>
        <v>video games</v>
      </c>
      <c r="S1102" s="9">
        <f t="shared" si="103"/>
        <v>42414.110775462963</v>
      </c>
      <c r="T1102" s="9">
        <f t="shared" si="104"/>
        <v>42384.110775462963</v>
      </c>
      <c r="U1102" t="str" cm="1">
        <f t="array" ref="U1102">_xlfn.IFS(D1102&lt;1000,"Less than 1000",AND(D1102&gt;=1000,D1102&lt;=4999),"1000 to 4999",AND(D1102&gt;=5000,D1102&lt;=9999),"5000 to 9999",AND(D1102&gt;=10000,D1102&lt;=14999),"10000 to 14999",AND(D1102&gt;=15000,D1102&lt;=19999),"15000 to 19999",AND(D1102&gt;=20000,D1102&lt;=24999),"20000 to 24999",AND(D1102&gt;=25000,D1102&lt;=29999),"25000 to 29999",AND(D1102&gt;=30000,D1102&lt;=34999),"30000 to 34999",AND(D1102&gt;=35000,D1102&lt;=39999),"35000 to 39999",AND(D1102&gt;=40000,D1102&lt;=44999),"40000 to 44999",AND(D1102&gt;=45000,D1102&lt;=49999),"45000 to 49999",D1102&gt;=50000,"Greater than or equal to 50000")</f>
        <v>1000 to 4999</v>
      </c>
      <c r="V1102" t="str" cm="1">
        <f t="array" ref="V1102">_xlfn.IFS(OR(F1102="canceled",F1102="failed"),"unsuccessful",F1102="successful","successful",F1102="live","live")</f>
        <v>unsuccessful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4.1000000000000002E-2</v>
      </c>
      <c r="P1103" s="5">
        <f t="shared" si="107"/>
        <v>6.833333333333333</v>
      </c>
      <c r="Q1103" t="str">
        <f t="shared" si="105"/>
        <v>games</v>
      </c>
      <c r="R1103" t="str">
        <f t="shared" si="106"/>
        <v>video games</v>
      </c>
      <c r="S1103" s="9">
        <f t="shared" si="103"/>
        <v>42565.758333333331</v>
      </c>
      <c r="T1103" s="9">
        <f t="shared" si="104"/>
        <v>42538.77243055556</v>
      </c>
      <c r="U1103" t="str" cm="1">
        <f t="array" ref="U1103">_xlfn.IFS(D1103&lt;1000,"Less than 1000",AND(D1103&gt;=1000,D1103&lt;=4999),"1000 to 4999",AND(D1103&gt;=5000,D1103&lt;=9999),"5000 to 9999",AND(D1103&gt;=10000,D1103&lt;=14999),"10000 to 14999",AND(D1103&gt;=15000,D1103&lt;=19999),"15000 to 19999",AND(D1103&gt;=20000,D1103&lt;=24999),"20000 to 24999",AND(D1103&gt;=25000,D1103&lt;=29999),"25000 to 29999",AND(D1103&gt;=30000,D1103&lt;=34999),"30000 to 34999",AND(D1103&gt;=35000,D1103&lt;=39999),"35000 to 39999",AND(D1103&gt;=40000,D1103&lt;=44999),"40000 to 44999",AND(D1103&gt;=45000,D1103&lt;=49999),"45000 to 49999",D1103&gt;=50000,"Greater than or equal to 50000")</f>
        <v>Greater than or equal to 50000</v>
      </c>
      <c r="V1103" t="str" cm="1">
        <f t="array" ref="V1103">_xlfn.IFS(OR(F1103="canceled",F1103="failed"),"unsuccessful",F1103="successful","successful",F1103="live","live")</f>
        <v>unsuccessful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5.3125</v>
      </c>
      <c r="P1104" s="5">
        <f t="shared" si="107"/>
        <v>17.708333333333332</v>
      </c>
      <c r="Q1104" t="str">
        <f t="shared" si="105"/>
        <v>games</v>
      </c>
      <c r="R1104" t="str">
        <f t="shared" si="106"/>
        <v>video games</v>
      </c>
      <c r="S1104" s="9">
        <f t="shared" si="103"/>
        <v>41617.249305555553</v>
      </c>
      <c r="T1104" s="9">
        <f t="shared" si="104"/>
        <v>41577.045428240745</v>
      </c>
      <c r="U1104" t="str" cm="1">
        <f t="array" ref="U1104">_xlfn.IFS(D1104&lt;1000,"Less than 1000",AND(D1104&gt;=1000,D1104&lt;=4999),"1000 to 4999",AND(D1104&gt;=5000,D1104&lt;=9999),"5000 to 9999",AND(D1104&gt;=10000,D1104&lt;=14999),"10000 to 14999",AND(D1104&gt;=15000,D1104&lt;=19999),"15000 to 19999",AND(D1104&gt;=20000,D1104&lt;=24999),"20000 to 24999",AND(D1104&gt;=25000,D1104&lt;=29999),"25000 to 29999",AND(D1104&gt;=30000,D1104&lt;=34999),"30000 to 34999",AND(D1104&gt;=35000,D1104&lt;=39999),"35000 to 39999",AND(D1104&gt;=40000,D1104&lt;=44999),"40000 to 44999",AND(D1104&gt;=45000,D1104&lt;=49999),"45000 to 49999",D1104&gt;=50000,"Greater than or equal to 50000")</f>
        <v>5000 to 9999</v>
      </c>
      <c r="V1104" t="str" cm="1">
        <f t="array" ref="V1104">_xlfn.IFS(OR(F1104="canceled",F1104="failed"),"unsuccessful",F1104="successful","successful",F1104="live","live")</f>
        <v>unsuccessful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</v>
      </c>
      <c r="P1105" s="5">
        <f t="shared" si="107"/>
        <v>16.2</v>
      </c>
      <c r="Q1105" t="str">
        <f t="shared" si="105"/>
        <v>games</v>
      </c>
      <c r="R1105" t="str">
        <f t="shared" si="106"/>
        <v>video games</v>
      </c>
      <c r="S1105" s="9">
        <f t="shared" si="103"/>
        <v>42539.22210648148</v>
      </c>
      <c r="T1105" s="9">
        <f t="shared" si="104"/>
        <v>42479.22210648148</v>
      </c>
      <c r="U1105" t="str" cm="1">
        <f t="array" ref="U1105">_xlfn.IFS(D1105&lt;1000,"Less than 1000",AND(D1105&gt;=1000,D1105&lt;=4999),"1000 to 4999",AND(D1105&gt;=5000,D1105&lt;=9999),"5000 to 9999",AND(D1105&gt;=10000,D1105&lt;=14999),"10000 to 14999",AND(D1105&gt;=15000,D1105&lt;=19999),"15000 to 19999",AND(D1105&gt;=20000,D1105&lt;=24999),"20000 to 24999",AND(D1105&gt;=25000,D1105&lt;=29999),"25000 to 29999",AND(D1105&gt;=30000,D1105&lt;=34999),"30000 to 34999",AND(D1105&gt;=35000,D1105&lt;=39999),"35000 to 39999",AND(D1105&gt;=40000,D1105&lt;=44999),"40000 to 44999",AND(D1105&gt;=45000,D1105&lt;=49999),"45000 to 49999",D1105&gt;=50000,"Greater than or equal to 50000")</f>
        <v>15000 to 19999</v>
      </c>
      <c r="V1105" t="str" cm="1">
        <f t="array" ref="V1105">_xlfn.IFS(OR(F1105="canceled",F1105="failed"),"unsuccessful",F1105="successful","successful",F1105="live","live")</f>
        <v>unsuccessful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4.9516666666666671</v>
      </c>
      <c r="P1106" s="5">
        <f t="shared" si="107"/>
        <v>80.297297297297291</v>
      </c>
      <c r="Q1106" t="str">
        <f t="shared" si="105"/>
        <v>games</v>
      </c>
      <c r="R1106" t="str">
        <f t="shared" si="106"/>
        <v>video games</v>
      </c>
      <c r="S1106" s="9">
        <f t="shared" si="103"/>
        <v>41801.40996527778</v>
      </c>
      <c r="T1106" s="9">
        <f t="shared" si="104"/>
        <v>41771.40996527778</v>
      </c>
      <c r="U1106" t="str" cm="1">
        <f t="array" ref="U1106">_xlfn.IFS(D1106&lt;1000,"Less than 1000",AND(D1106&gt;=1000,D1106&lt;=4999),"1000 to 4999",AND(D1106&gt;=5000,D1106&lt;=9999),"5000 to 9999",AND(D1106&gt;=10000,D1106&lt;=14999),"10000 to 14999",AND(D1106&gt;=15000,D1106&lt;=19999),"15000 to 19999",AND(D1106&gt;=20000,D1106&lt;=24999),"20000 to 24999",AND(D1106&gt;=25000,D1106&lt;=29999),"25000 to 29999",AND(D1106&gt;=30000,D1106&lt;=34999),"30000 to 34999",AND(D1106&gt;=35000,D1106&lt;=39999),"35000 to 39999",AND(D1106&gt;=40000,D1106&lt;=44999),"40000 to 44999",AND(D1106&gt;=45000,D1106&lt;=49999),"45000 to 49999",D1106&gt;=50000,"Greater than or equal to 50000")</f>
        <v>Greater than or equal to 50000</v>
      </c>
      <c r="V1106" t="str" cm="1">
        <f t="array" ref="V1106">_xlfn.IFS(OR(F1106="canceled",F1106="failed"),"unsuccessful",F1106="successful","successful",F1106="live","live")</f>
        <v>unsuccessful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0.159</v>
      </c>
      <c r="P1107" s="5">
        <f t="shared" si="107"/>
        <v>71.55</v>
      </c>
      <c r="Q1107" t="str">
        <f t="shared" si="105"/>
        <v>games</v>
      </c>
      <c r="R1107" t="str">
        <f t="shared" si="106"/>
        <v>video games</v>
      </c>
      <c r="S1107" s="9">
        <f t="shared" si="103"/>
        <v>41722.0940625</v>
      </c>
      <c r="T1107" s="9">
        <f t="shared" si="104"/>
        <v>41692.135729166665</v>
      </c>
      <c r="U1107" t="str" cm="1">
        <f t="array" ref="U1107">_xlfn.IFS(D1107&lt;1000,"Less than 1000",AND(D1107&gt;=1000,D1107&lt;=4999),"1000 to 4999",AND(D1107&gt;=5000,D1107&lt;=9999),"5000 to 9999",AND(D1107&gt;=10000,D1107&lt;=14999),"10000 to 14999",AND(D1107&gt;=15000,D1107&lt;=19999),"15000 to 19999",AND(D1107&gt;=20000,D1107&lt;=24999),"20000 to 24999",AND(D1107&gt;=25000,D1107&lt;=29999),"25000 to 29999",AND(D1107&gt;=30000,D1107&lt;=34999),"30000 to 34999",AND(D1107&gt;=35000,D1107&lt;=39999),"35000 to 39999",AND(D1107&gt;=40000,D1107&lt;=44999),"40000 to 44999",AND(D1107&gt;=45000,D1107&lt;=49999),"45000 to 49999",D1107&gt;=50000,"Greater than or equal to 50000")</f>
        <v>Greater than or equal to 50000</v>
      </c>
      <c r="V1107" t="str" cm="1">
        <f t="array" ref="V1107">_xlfn.IFS(OR(F1107="canceled",F1107="failed"),"unsuccessful",F1107="successful","successful",F1107="live","live")</f>
        <v>unsuccessful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41.25</v>
      </c>
      <c r="P1108" s="5">
        <f t="shared" si="107"/>
        <v>23.571428571428573</v>
      </c>
      <c r="Q1108" t="str">
        <f t="shared" si="105"/>
        <v>games</v>
      </c>
      <c r="R1108" t="str">
        <f t="shared" si="106"/>
        <v>video games</v>
      </c>
      <c r="S1108" s="9">
        <f t="shared" si="103"/>
        <v>41003.698784722219</v>
      </c>
      <c r="T1108" s="9">
        <f t="shared" si="104"/>
        <v>40973.740451388891</v>
      </c>
      <c r="U1108" t="str" cm="1">
        <f t="array" ref="U1108">_xlfn.IFS(D1108&lt;1000,"Less than 1000",AND(D1108&gt;=1000,D1108&lt;=4999),"1000 to 4999",AND(D1108&gt;=5000,D1108&lt;=9999),"5000 to 9999",AND(D1108&gt;=10000,D1108&lt;=14999),"10000 to 14999",AND(D1108&gt;=15000,D1108&lt;=19999),"15000 to 19999",AND(D1108&gt;=20000,D1108&lt;=24999),"20000 to 24999",AND(D1108&gt;=25000,D1108&lt;=29999),"25000 to 29999",AND(D1108&gt;=30000,D1108&lt;=34999),"30000 to 34999",AND(D1108&gt;=35000,D1108&lt;=39999),"35000 to 39999",AND(D1108&gt;=40000,D1108&lt;=44999),"40000 to 44999",AND(D1108&gt;=45000,D1108&lt;=49999),"45000 to 49999",D1108&gt;=50000,"Greater than or equal to 50000")</f>
        <v>Less than 1000</v>
      </c>
      <c r="V1108" t="str" cm="1">
        <f t="array" ref="V1108">_xlfn.IFS(OR(F1108="canceled",F1108="failed"),"unsuccessful",F1108="successful","successful",F1108="live","live")</f>
        <v>unsuccessful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5">
        <f t="shared" si="107"/>
        <v>0</v>
      </c>
      <c r="Q1109" t="str">
        <f t="shared" si="105"/>
        <v>games</v>
      </c>
      <c r="R1109" t="str">
        <f t="shared" si="106"/>
        <v>video games</v>
      </c>
      <c r="S1109" s="9">
        <f t="shared" si="103"/>
        <v>41843.861388888887</v>
      </c>
      <c r="T1109" s="9">
        <f t="shared" si="104"/>
        <v>41813.861388888887</v>
      </c>
      <c r="U1109" t="str" cm="1">
        <f t="array" ref="U1109">_xlfn.IFS(D1109&lt;1000,"Less than 1000",AND(D1109&gt;=1000,D1109&lt;=4999),"1000 to 4999",AND(D1109&gt;=5000,D1109&lt;=9999),"5000 to 9999",AND(D1109&gt;=10000,D1109&lt;=14999),"10000 to 14999",AND(D1109&gt;=15000,D1109&lt;=19999),"15000 to 19999",AND(D1109&gt;=20000,D1109&lt;=24999),"20000 to 24999",AND(D1109&gt;=25000,D1109&lt;=29999),"25000 to 29999",AND(D1109&gt;=30000,D1109&lt;=34999),"30000 to 34999",AND(D1109&gt;=35000,D1109&lt;=39999),"35000 to 39999",AND(D1109&gt;=40000,D1109&lt;=44999),"40000 to 44999",AND(D1109&gt;=45000,D1109&lt;=49999),"45000 to 49999",D1109&gt;=50000,"Greater than or equal to 50000")</f>
        <v>10000 to 14999</v>
      </c>
      <c r="V1109" t="str" cm="1">
        <f t="array" ref="V1109">_xlfn.IFS(OR(F1109="canceled",F1109="failed"),"unsuccessful",F1109="successful","successful",F1109="live","live")</f>
        <v>unsuccessful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</v>
      </c>
      <c r="P1110" s="5">
        <f t="shared" si="107"/>
        <v>34.88095238095238</v>
      </c>
      <c r="Q1110" t="str">
        <f t="shared" si="105"/>
        <v>games</v>
      </c>
      <c r="R1110" t="str">
        <f t="shared" si="106"/>
        <v>video games</v>
      </c>
      <c r="S1110" s="9">
        <f t="shared" si="103"/>
        <v>41012.595312500001</v>
      </c>
      <c r="T1110" s="9">
        <f t="shared" si="104"/>
        <v>40952.636979166666</v>
      </c>
      <c r="U1110" t="str" cm="1">
        <f t="array" ref="U1110">_xlfn.IFS(D1110&lt;1000,"Less than 1000",AND(D1110&gt;=1000,D1110&lt;=4999),"1000 to 4999",AND(D1110&gt;=5000,D1110&lt;=9999),"5000 to 9999",AND(D1110&gt;=10000,D1110&lt;=14999),"10000 to 14999",AND(D1110&gt;=15000,D1110&lt;=19999),"15000 to 19999",AND(D1110&gt;=20000,D1110&lt;=24999),"20000 to 24999",AND(D1110&gt;=25000,D1110&lt;=29999),"25000 to 29999",AND(D1110&gt;=30000,D1110&lt;=34999),"30000 to 34999",AND(D1110&gt;=35000,D1110&lt;=39999),"35000 to 39999",AND(D1110&gt;=40000,D1110&lt;=44999),"40000 to 44999",AND(D1110&gt;=45000,D1110&lt;=49999),"45000 to 49999",D1110&gt;=50000,"Greater than or equal to 50000")</f>
        <v>25000 to 29999</v>
      </c>
      <c r="V1110" t="str" cm="1">
        <f t="array" ref="V1110">_xlfn.IFS(OR(F1110="canceled",F1110="failed"),"unsuccessful",F1110="successful","successful",F1110="live","live")</f>
        <v>unsuccessful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0.44999999999999996</v>
      </c>
      <c r="P1111" s="5">
        <f t="shared" si="107"/>
        <v>15</v>
      </c>
      <c r="Q1111" t="str">
        <f t="shared" si="105"/>
        <v>games</v>
      </c>
      <c r="R1111" t="str">
        <f t="shared" si="106"/>
        <v>video games</v>
      </c>
      <c r="S1111" s="9">
        <f t="shared" si="103"/>
        <v>42692.793865740736</v>
      </c>
      <c r="T1111" s="9">
        <f t="shared" si="104"/>
        <v>42662.752199074079</v>
      </c>
      <c r="U1111" t="str" cm="1">
        <f t="array" ref="U1111">_xlfn.IFS(D1111&lt;1000,"Less than 1000",AND(D1111&gt;=1000,D1111&lt;=4999),"1000 to 4999",AND(D1111&gt;=5000,D1111&lt;=9999),"5000 to 9999",AND(D1111&gt;=10000,D1111&lt;=14999),"10000 to 14999",AND(D1111&gt;=15000,D1111&lt;=19999),"15000 to 19999",AND(D1111&gt;=20000,D1111&lt;=24999),"20000 to 24999",AND(D1111&gt;=25000,D1111&lt;=29999),"25000 to 29999",AND(D1111&gt;=30000,D1111&lt;=34999),"30000 to 34999",AND(D1111&gt;=35000,D1111&lt;=39999),"35000 to 39999",AND(D1111&gt;=40000,D1111&lt;=44999),"40000 to 44999",AND(D1111&gt;=45000,D1111&lt;=49999),"45000 to 49999",D1111&gt;=50000,"Greater than or equal to 50000")</f>
        <v>10000 to 14999</v>
      </c>
      <c r="V1111" t="str" cm="1">
        <f t="array" ref="V1111">_xlfn.IFS(OR(F1111="canceled",F1111="failed"),"unsuccessful",F1111="successful","successful",F1111="live","live")</f>
        <v>unsuccessful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0.51</v>
      </c>
      <c r="P1112" s="5">
        <f t="shared" si="107"/>
        <v>23.181818181818183</v>
      </c>
      <c r="Q1112" t="str">
        <f t="shared" si="105"/>
        <v>games</v>
      </c>
      <c r="R1112" t="str">
        <f t="shared" si="106"/>
        <v>video games</v>
      </c>
      <c r="S1112" s="9">
        <f t="shared" si="103"/>
        <v>41250.933124999996</v>
      </c>
      <c r="T1112" s="9">
        <f t="shared" si="104"/>
        <v>41220.933124999996</v>
      </c>
      <c r="U1112" t="str" cm="1">
        <f t="array" ref="U1112">_xlfn.IFS(D1112&lt;1000,"Less than 1000",AND(D1112&gt;=1000,D1112&lt;=4999),"1000 to 4999",AND(D1112&gt;=5000,D1112&lt;=9999),"5000 to 9999",AND(D1112&gt;=10000,D1112&lt;=14999),"10000 to 14999",AND(D1112&gt;=15000,D1112&lt;=19999),"15000 to 19999",AND(D1112&gt;=20000,D1112&lt;=24999),"20000 to 24999",AND(D1112&gt;=25000,D1112&lt;=29999),"25000 to 29999",AND(D1112&gt;=30000,D1112&lt;=34999),"30000 to 34999",AND(D1112&gt;=35000,D1112&lt;=39999),"35000 to 39999",AND(D1112&gt;=40000,D1112&lt;=44999),"40000 to 44999",AND(D1112&gt;=45000,D1112&lt;=49999),"45000 to 49999",D1112&gt;=50000,"Greater than or equal to 50000")</f>
        <v>Greater than or equal to 50000</v>
      </c>
      <c r="V1112" t="str" cm="1">
        <f t="array" ref="V1112">_xlfn.IFS(OR(F1112="canceled",F1112="failed"),"unsuccessful",F1112="successful","successful",F1112="live","live")</f>
        <v>unsuccessful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0.04</v>
      </c>
      <c r="P1113" s="5">
        <f t="shared" si="107"/>
        <v>1</v>
      </c>
      <c r="Q1113" t="str">
        <f t="shared" si="105"/>
        <v>games</v>
      </c>
      <c r="R1113" t="str">
        <f t="shared" si="106"/>
        <v>video games</v>
      </c>
      <c r="S1113" s="9">
        <f t="shared" si="103"/>
        <v>42377.203587962969</v>
      </c>
      <c r="T1113" s="9">
        <f t="shared" si="104"/>
        <v>42347.203587962969</v>
      </c>
      <c r="U1113" t="str" cm="1">
        <f t="array" ref="U1113">_xlfn.IFS(D1113&lt;1000,"Less than 1000",AND(D1113&gt;=1000,D1113&lt;=4999),"1000 to 4999",AND(D1113&gt;=5000,D1113&lt;=9999),"5000 to 9999",AND(D1113&gt;=10000,D1113&lt;=14999),"10000 to 14999",AND(D1113&gt;=15000,D1113&lt;=19999),"15000 to 19999",AND(D1113&gt;=20000,D1113&lt;=24999),"20000 to 24999",AND(D1113&gt;=25000,D1113&lt;=29999),"25000 to 29999",AND(D1113&gt;=30000,D1113&lt;=34999),"30000 to 34999",AND(D1113&gt;=35000,D1113&lt;=39999),"35000 to 39999",AND(D1113&gt;=40000,D1113&lt;=44999),"40000 to 44999",AND(D1113&gt;=45000,D1113&lt;=49999),"45000 to 49999",D1113&gt;=50000,"Greater than or equal to 50000")</f>
        <v>1000 to 4999</v>
      </c>
      <c r="V1113" t="str" cm="1">
        <f t="array" ref="V1113">_xlfn.IFS(OR(F1113="canceled",F1113="failed"),"unsuccessful",F1113="successful","successful",F1113="live","live")</f>
        <v>unsuccessful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35.537409090909087</v>
      </c>
      <c r="P1114" s="5">
        <f t="shared" si="107"/>
        <v>100.23371794871794</v>
      </c>
      <c r="Q1114" t="str">
        <f t="shared" si="105"/>
        <v>games</v>
      </c>
      <c r="R1114" t="str">
        <f t="shared" si="106"/>
        <v>video games</v>
      </c>
      <c r="S1114" s="9">
        <f t="shared" si="103"/>
        <v>42023.354166666672</v>
      </c>
      <c r="T1114" s="9">
        <f t="shared" si="104"/>
        <v>41963.759386574078</v>
      </c>
      <c r="U1114" t="str" cm="1">
        <f t="array" ref="U1114">_xlfn.IFS(D1114&lt;1000,"Less than 1000",AND(D1114&gt;=1000,D1114&lt;=4999),"1000 to 4999",AND(D1114&gt;=5000,D1114&lt;=9999),"5000 to 9999",AND(D1114&gt;=10000,D1114&lt;=14999),"10000 to 14999",AND(D1114&gt;=15000,D1114&lt;=19999),"15000 to 19999",AND(D1114&gt;=20000,D1114&lt;=24999),"20000 to 24999",AND(D1114&gt;=25000,D1114&lt;=29999),"25000 to 29999",AND(D1114&gt;=30000,D1114&lt;=34999),"30000 to 34999",AND(D1114&gt;=35000,D1114&lt;=39999),"35000 to 39999",AND(D1114&gt;=40000,D1114&lt;=44999),"40000 to 44999",AND(D1114&gt;=45000,D1114&lt;=49999),"45000 to 49999",D1114&gt;=50000,"Greater than or equal to 50000")</f>
        <v>Greater than or equal to 50000</v>
      </c>
      <c r="V1114" t="str" cm="1">
        <f t="array" ref="V1114">_xlfn.IFS(OR(F1114="canceled",F1114="failed"),"unsuccessful",F1114="successful","successful",F1114="live","live")</f>
        <v>unsuccessful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0.5</v>
      </c>
      <c r="P1115" s="5">
        <f t="shared" si="107"/>
        <v>5</v>
      </c>
      <c r="Q1115" t="str">
        <f t="shared" si="105"/>
        <v>games</v>
      </c>
      <c r="R1115" t="str">
        <f t="shared" si="106"/>
        <v>video games</v>
      </c>
      <c r="S1115" s="9">
        <f t="shared" si="103"/>
        <v>41865.977083333331</v>
      </c>
      <c r="T1115" s="9">
        <f t="shared" si="104"/>
        <v>41835.977083333331</v>
      </c>
      <c r="U1115" t="str" cm="1">
        <f t="array" ref="U1115">_xlfn.IFS(D1115&lt;1000,"Less than 1000",AND(D1115&gt;=1000,D1115&lt;=4999),"1000 to 4999",AND(D1115&gt;=5000,D1115&lt;=9999),"5000 to 9999",AND(D1115&gt;=10000,D1115&lt;=14999),"10000 to 14999",AND(D1115&gt;=15000,D1115&lt;=19999),"15000 to 19999",AND(D1115&gt;=20000,D1115&lt;=24999),"20000 to 24999",AND(D1115&gt;=25000,D1115&lt;=29999),"25000 to 29999",AND(D1115&gt;=30000,D1115&lt;=34999),"30000 to 34999",AND(D1115&gt;=35000,D1115&lt;=39999),"35000 to 39999",AND(D1115&gt;=40000,D1115&lt;=44999),"40000 to 44999",AND(D1115&gt;=45000,D1115&lt;=49999),"45000 to 49999",D1115&gt;=50000,"Greater than or equal to 50000")</f>
        <v>1000 to 4999</v>
      </c>
      <c r="V1115" t="str" cm="1">
        <f t="array" ref="V1115">_xlfn.IFS(OR(F1115="canceled",F1115="failed"),"unsuccessful",F1115="successful","successful",F1115="live","live")</f>
        <v>unsuccessful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0.16666666666666669</v>
      </c>
      <c r="P1116" s="5">
        <f t="shared" si="107"/>
        <v>3.3333333333333335</v>
      </c>
      <c r="Q1116" t="str">
        <f t="shared" si="105"/>
        <v>games</v>
      </c>
      <c r="R1116" t="str">
        <f t="shared" si="106"/>
        <v>video games</v>
      </c>
      <c r="S1116" s="9">
        <f t="shared" si="103"/>
        <v>41556.345914351856</v>
      </c>
      <c r="T1116" s="9">
        <f t="shared" si="104"/>
        <v>41526.345914351856</v>
      </c>
      <c r="U1116" t="str" cm="1">
        <f t="array" ref="U1116">_xlfn.IFS(D1116&lt;1000,"Less than 1000",AND(D1116&gt;=1000,D1116&lt;=4999),"1000 to 4999",AND(D1116&gt;=5000,D1116&lt;=9999),"5000 to 9999",AND(D1116&gt;=10000,D1116&lt;=14999),"10000 to 14999",AND(D1116&gt;=15000,D1116&lt;=19999),"15000 to 19999",AND(D1116&gt;=20000,D1116&lt;=24999),"20000 to 24999",AND(D1116&gt;=25000,D1116&lt;=29999),"25000 to 29999",AND(D1116&gt;=30000,D1116&lt;=34999),"30000 to 34999",AND(D1116&gt;=35000,D1116&lt;=39999),"35000 to 39999",AND(D1116&gt;=40000,D1116&lt;=44999),"40000 to 44999",AND(D1116&gt;=45000,D1116&lt;=49999),"45000 to 49999",D1116&gt;=50000,"Greater than or equal to 50000")</f>
        <v>5000 to 9999</v>
      </c>
      <c r="V1116" t="str" cm="1">
        <f t="array" ref="V1116">_xlfn.IFS(OR(F1116="canceled",F1116="failed"),"unsuccessful",F1116="successful","successful",F1116="live","live")</f>
        <v>unsuccessful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0.13250000000000001</v>
      </c>
      <c r="P1117" s="5">
        <f t="shared" si="107"/>
        <v>13.25</v>
      </c>
      <c r="Q1117" t="str">
        <f t="shared" si="105"/>
        <v>games</v>
      </c>
      <c r="R1117" t="str">
        <f t="shared" si="106"/>
        <v>video games</v>
      </c>
      <c r="S1117" s="9">
        <f t="shared" si="103"/>
        <v>42459.653877314813</v>
      </c>
      <c r="T1117" s="9">
        <f t="shared" si="104"/>
        <v>42429.695543981477</v>
      </c>
      <c r="U1117" t="str" cm="1">
        <f t="array" ref="U1117">_xlfn.IFS(D1117&lt;1000,"Less than 1000",AND(D1117&gt;=1000,D1117&lt;=4999),"1000 to 4999",AND(D1117&gt;=5000,D1117&lt;=9999),"5000 to 9999",AND(D1117&gt;=10000,D1117&lt;=14999),"10000 to 14999",AND(D1117&gt;=15000,D1117&lt;=19999),"15000 to 19999",AND(D1117&gt;=20000,D1117&lt;=24999),"20000 to 24999",AND(D1117&gt;=25000,D1117&lt;=29999),"25000 to 29999",AND(D1117&gt;=30000,D1117&lt;=34999),"30000 to 34999",AND(D1117&gt;=35000,D1117&lt;=39999),"35000 to 39999",AND(D1117&gt;=40000,D1117&lt;=44999),"40000 to 44999",AND(D1117&gt;=45000,D1117&lt;=49999),"45000 to 49999",D1117&gt;=50000,"Greater than or equal to 50000")</f>
        <v>40000 to 44999</v>
      </c>
      <c r="V1117" t="str" cm="1">
        <f t="array" ref="V1117">_xlfn.IFS(OR(F1117="canceled",F1117="failed"),"unsuccessful",F1117="successful","successful",F1117="live","live")</f>
        <v>unsuccessful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3.5704000000000007E-2</v>
      </c>
      <c r="P1118" s="5">
        <f t="shared" si="107"/>
        <v>17.852</v>
      </c>
      <c r="Q1118" t="str">
        <f t="shared" si="105"/>
        <v>games</v>
      </c>
      <c r="R1118" t="str">
        <f t="shared" si="106"/>
        <v>video games</v>
      </c>
      <c r="S1118" s="9">
        <f t="shared" si="103"/>
        <v>41069.847314814811</v>
      </c>
      <c r="T1118" s="9">
        <f t="shared" si="104"/>
        <v>41009.847314814811</v>
      </c>
      <c r="U1118" t="str" cm="1">
        <f t="array" ref="U1118">_xlfn.IFS(D1118&lt;1000,"Less than 1000",AND(D1118&gt;=1000,D1118&lt;=4999),"1000 to 4999",AND(D1118&gt;=5000,D1118&lt;=9999),"5000 to 9999",AND(D1118&gt;=10000,D1118&lt;=14999),"10000 to 14999",AND(D1118&gt;=15000,D1118&lt;=19999),"15000 to 19999",AND(D1118&gt;=20000,D1118&lt;=24999),"20000 to 24999",AND(D1118&gt;=25000,D1118&lt;=29999),"25000 to 29999",AND(D1118&gt;=30000,D1118&lt;=34999),"30000 to 34999",AND(D1118&gt;=35000,D1118&lt;=39999),"35000 to 39999",AND(D1118&gt;=40000,D1118&lt;=44999),"40000 to 44999",AND(D1118&gt;=45000,D1118&lt;=49999),"45000 to 49999",D1118&gt;=50000,"Greater than or equal to 50000")</f>
        <v>Greater than or equal to 50000</v>
      </c>
      <c r="V1118" t="str" cm="1">
        <f t="array" ref="V1118">_xlfn.IFS(OR(F1118="canceled",F1118="failed"),"unsuccessful",F1118="successful","successful",F1118="live","live")</f>
        <v>unsuccessful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8.3000000000000007</v>
      </c>
      <c r="P1119" s="5">
        <f t="shared" si="107"/>
        <v>10.375</v>
      </c>
      <c r="Q1119" t="str">
        <f t="shared" si="105"/>
        <v>games</v>
      </c>
      <c r="R1119" t="str">
        <f t="shared" si="106"/>
        <v>video games</v>
      </c>
      <c r="S1119" s="9">
        <f t="shared" si="103"/>
        <v>42363.598530092597</v>
      </c>
      <c r="T1119" s="9">
        <f t="shared" si="104"/>
        <v>42333.598530092597</v>
      </c>
      <c r="U1119" t="str" cm="1">
        <f t="array" ref="U1119">_xlfn.IFS(D1119&lt;1000,"Less than 1000",AND(D1119&gt;=1000,D1119&lt;=4999),"1000 to 4999",AND(D1119&gt;=5000,D1119&lt;=9999),"5000 to 9999",AND(D1119&gt;=10000,D1119&lt;=14999),"10000 to 14999",AND(D1119&gt;=15000,D1119&lt;=19999),"15000 to 19999",AND(D1119&gt;=20000,D1119&lt;=24999),"20000 to 24999",AND(D1119&gt;=25000,D1119&lt;=29999),"25000 to 29999",AND(D1119&gt;=30000,D1119&lt;=34999),"30000 to 34999",AND(D1119&gt;=35000,D1119&lt;=39999),"35000 to 39999",AND(D1119&gt;=40000,D1119&lt;=44999),"40000 to 44999",AND(D1119&gt;=45000,D1119&lt;=49999),"45000 to 49999",D1119&gt;=50000,"Greater than or equal to 50000")</f>
        <v>1000 to 4999</v>
      </c>
      <c r="V1119" t="str" cm="1">
        <f t="array" ref="V1119">_xlfn.IFS(OR(F1119="canceled",F1119="failed"),"unsuccessful",F1119="successful","successful",F1119="live","live")</f>
        <v>unsuccessful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</v>
      </c>
      <c r="P1120" s="5">
        <f t="shared" si="107"/>
        <v>36.333333333333336</v>
      </c>
      <c r="Q1120" t="str">
        <f t="shared" si="105"/>
        <v>games</v>
      </c>
      <c r="R1120" t="str">
        <f t="shared" si="106"/>
        <v>video games</v>
      </c>
      <c r="S1120" s="9">
        <f t="shared" si="103"/>
        <v>41734.124756944446</v>
      </c>
      <c r="T1120" s="9">
        <f t="shared" si="104"/>
        <v>41704.16642361111</v>
      </c>
      <c r="U1120" t="str" cm="1">
        <f t="array" ref="U1120">_xlfn.IFS(D1120&lt;1000,"Less than 1000",AND(D1120&gt;=1000,D1120&lt;=4999),"1000 to 4999",AND(D1120&gt;=5000,D1120&lt;=9999),"5000 to 9999",AND(D1120&gt;=10000,D1120&lt;=14999),"10000 to 14999",AND(D1120&gt;=15000,D1120&lt;=19999),"15000 to 19999",AND(D1120&gt;=20000,D1120&lt;=24999),"20000 to 24999",AND(D1120&gt;=25000,D1120&lt;=29999),"25000 to 29999",AND(D1120&gt;=30000,D1120&lt;=34999),"30000 to 34999",AND(D1120&gt;=35000,D1120&lt;=39999),"35000 to 39999",AND(D1120&gt;=40000,D1120&lt;=44999),"40000 to 44999",AND(D1120&gt;=45000,D1120&lt;=49999),"45000 to 49999",D1120&gt;=50000,"Greater than or equal to 50000")</f>
        <v>1000 to 4999</v>
      </c>
      <c r="V1120" t="str" cm="1">
        <f t="array" ref="V1120">_xlfn.IFS(OR(F1120="canceled",F1120="failed"),"unsuccessful",F1120="successful","successful",F1120="live","live")</f>
        <v>unsuccessful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0.23809523809523811</v>
      </c>
      <c r="P1121" s="5">
        <f t="shared" si="107"/>
        <v>5</v>
      </c>
      <c r="Q1121" t="str">
        <f t="shared" si="105"/>
        <v>games</v>
      </c>
      <c r="R1121" t="str">
        <f t="shared" si="106"/>
        <v>video games</v>
      </c>
      <c r="S1121" s="9">
        <f t="shared" si="103"/>
        <v>41735.792407407411</v>
      </c>
      <c r="T1121" s="9">
        <f t="shared" si="104"/>
        <v>41722.792407407411</v>
      </c>
      <c r="U1121" t="str" cm="1">
        <f t="array" ref="U1121">_xlfn.IFS(D1121&lt;1000,"Less than 1000",AND(D1121&gt;=1000,D1121&lt;=4999),"1000 to 4999",AND(D1121&gt;=5000,D1121&lt;=9999),"5000 to 9999",AND(D1121&gt;=10000,D1121&lt;=14999),"10000 to 14999",AND(D1121&gt;=15000,D1121&lt;=19999),"15000 to 19999",AND(D1121&gt;=20000,D1121&lt;=24999),"20000 to 24999",AND(D1121&gt;=25000,D1121&lt;=29999),"25000 to 29999",AND(D1121&gt;=30000,D1121&lt;=34999),"30000 to 34999",AND(D1121&gt;=35000,D1121&lt;=39999),"35000 to 39999",AND(D1121&gt;=40000,D1121&lt;=44999),"40000 to 44999",AND(D1121&gt;=45000,D1121&lt;=49999),"45000 to 49999",D1121&gt;=50000,"Greater than or equal to 50000")</f>
        <v>1000 to 4999</v>
      </c>
      <c r="V1121" t="str" cm="1">
        <f t="array" ref="V1121">_xlfn.IFS(OR(F1121="canceled",F1121="failed"),"unsuccessful",F1121="successful","successful",F1121="live","live")</f>
        <v>unsuccessful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5">
        <f t="shared" si="107"/>
        <v>0</v>
      </c>
      <c r="Q1122" t="str">
        <f t="shared" si="105"/>
        <v>games</v>
      </c>
      <c r="R1122" t="str">
        <f t="shared" si="106"/>
        <v>video games</v>
      </c>
      <c r="S1122" s="9">
        <f t="shared" si="103"/>
        <v>40844.872685185182</v>
      </c>
      <c r="T1122" s="9">
        <f t="shared" si="104"/>
        <v>40799.872685185182</v>
      </c>
      <c r="U1122" t="str" cm="1">
        <f t="array" ref="U1122">_xlfn.IFS(D1122&lt;1000,"Less than 1000",AND(D1122&gt;=1000,D1122&lt;=4999),"1000 to 4999",AND(D1122&gt;=5000,D1122&lt;=9999),"5000 to 9999",AND(D1122&gt;=10000,D1122&lt;=14999),"10000 to 14999",AND(D1122&gt;=15000,D1122&lt;=19999),"15000 to 19999",AND(D1122&gt;=20000,D1122&lt;=24999),"20000 to 24999",AND(D1122&gt;=25000,D1122&lt;=29999),"25000 to 29999",AND(D1122&gt;=30000,D1122&lt;=34999),"30000 to 34999",AND(D1122&gt;=35000,D1122&lt;=39999),"35000 to 39999",AND(D1122&gt;=40000,D1122&lt;=44999),"40000 to 44999",AND(D1122&gt;=45000,D1122&lt;=49999),"45000 to 49999",D1122&gt;=50000,"Greater than or equal to 50000")</f>
        <v>25000 to 29999</v>
      </c>
      <c r="V1122" t="str" cm="1">
        <f t="array" ref="V1122">_xlfn.IFS(OR(F1122="canceled",F1122="failed"),"unsuccessful",F1122="successful","successful",F1122="live","live")</f>
        <v>unsuccessful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1.1599999999999999E-2</v>
      </c>
      <c r="P1123" s="5">
        <f t="shared" si="107"/>
        <v>5.8</v>
      </c>
      <c r="Q1123" t="str">
        <f t="shared" si="105"/>
        <v>games</v>
      </c>
      <c r="R1123" t="str">
        <f t="shared" si="106"/>
        <v>video games</v>
      </c>
      <c r="S1123" s="9">
        <f t="shared" si="103"/>
        <v>42442.892546296294</v>
      </c>
      <c r="T1123" s="9">
        <f t="shared" si="104"/>
        <v>42412.934212962966</v>
      </c>
      <c r="U1123" t="str" cm="1">
        <f t="array" ref="U1123">_xlfn.IFS(D1123&lt;1000,"Less than 1000",AND(D1123&gt;=1000,D1123&lt;=4999),"1000 to 4999",AND(D1123&gt;=5000,D1123&lt;=9999),"5000 to 9999",AND(D1123&gt;=10000,D1123&lt;=14999),"10000 to 14999",AND(D1123&gt;=15000,D1123&lt;=19999),"15000 to 19999",AND(D1123&gt;=20000,D1123&lt;=24999),"20000 to 24999",AND(D1123&gt;=25000,D1123&lt;=29999),"25000 to 29999",AND(D1123&gt;=30000,D1123&lt;=34999),"30000 to 34999",AND(D1123&gt;=35000,D1123&lt;=39999),"35000 to 39999",AND(D1123&gt;=40000,D1123&lt;=44999),"40000 to 44999",AND(D1123&gt;=45000,D1123&lt;=49999),"45000 to 49999",D1123&gt;=50000,"Greater than or equal to 50000")</f>
        <v>Greater than or equal to 50000</v>
      </c>
      <c r="V1123" t="str" cm="1">
        <f t="array" ref="V1123">_xlfn.IFS(OR(F1123="canceled",F1123="failed"),"unsuccessful",F1123="successful","successful",F1123="live","live")</f>
        <v>unsuccessful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5">
        <f t="shared" si="107"/>
        <v>0</v>
      </c>
      <c r="Q1124" t="str">
        <f t="shared" si="105"/>
        <v>games</v>
      </c>
      <c r="R1124" t="str">
        <f t="shared" si="106"/>
        <v>video games</v>
      </c>
      <c r="S1124" s="9">
        <f t="shared" si="103"/>
        <v>41424.703993055555</v>
      </c>
      <c r="T1124" s="9">
        <f t="shared" si="104"/>
        <v>41410.703993055555</v>
      </c>
      <c r="U1124" t="str" cm="1">
        <f t="array" ref="U1124">_xlfn.IFS(D1124&lt;1000,"Less than 1000",AND(D1124&gt;=1000,D1124&lt;=4999),"1000 to 4999",AND(D1124&gt;=5000,D1124&lt;=9999),"5000 to 9999",AND(D1124&gt;=10000,D1124&lt;=14999),"10000 to 14999",AND(D1124&gt;=15000,D1124&lt;=19999),"15000 to 19999",AND(D1124&gt;=20000,D1124&lt;=24999),"20000 to 24999",AND(D1124&gt;=25000,D1124&lt;=29999),"25000 to 29999",AND(D1124&gt;=30000,D1124&lt;=34999),"30000 to 34999",AND(D1124&gt;=35000,D1124&lt;=39999),"35000 to 39999",AND(D1124&gt;=40000,D1124&lt;=44999),"40000 to 44999",AND(D1124&gt;=45000,D1124&lt;=49999),"45000 to 49999",D1124&gt;=50000,"Greater than or equal to 50000")</f>
        <v>1000 to 4999</v>
      </c>
      <c r="V1124" t="str" cm="1">
        <f t="array" ref="V1124">_xlfn.IFS(OR(F1124="canceled",F1124="failed"),"unsuccessful",F1124="successful","successful",F1124="live","live")</f>
        <v>unsuccessful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0.22</v>
      </c>
      <c r="P1125" s="5">
        <f t="shared" si="107"/>
        <v>3.6666666666666665</v>
      </c>
      <c r="Q1125" t="str">
        <f t="shared" si="105"/>
        <v>games</v>
      </c>
      <c r="R1125" t="str">
        <f t="shared" si="106"/>
        <v>video games</v>
      </c>
      <c r="S1125" s="9">
        <f t="shared" si="103"/>
        <v>41748.5237037037</v>
      </c>
      <c r="T1125" s="9">
        <f t="shared" si="104"/>
        <v>41718.5237037037</v>
      </c>
      <c r="U1125" t="str" cm="1">
        <f t="array" ref="U1125">_xlfn.IFS(D1125&lt;1000,"Less than 1000",AND(D1125&gt;=1000,D1125&lt;=4999),"1000 to 4999",AND(D1125&gt;=5000,D1125&lt;=9999),"5000 to 9999",AND(D1125&gt;=10000,D1125&lt;=14999),"10000 to 14999",AND(D1125&gt;=15000,D1125&lt;=19999),"15000 to 19999",AND(D1125&gt;=20000,D1125&lt;=24999),"20000 to 24999",AND(D1125&gt;=25000,D1125&lt;=29999),"25000 to 29999",AND(D1125&gt;=30000,D1125&lt;=34999),"30000 to 34999",AND(D1125&gt;=35000,D1125&lt;=39999),"35000 to 39999",AND(D1125&gt;=40000,D1125&lt;=44999),"40000 to 44999",AND(D1125&gt;=45000,D1125&lt;=49999),"45000 to 49999",D1125&gt;=50000,"Greater than or equal to 50000")</f>
        <v>5000 to 9999</v>
      </c>
      <c r="V1125" t="str" cm="1">
        <f t="array" ref="V1125">_xlfn.IFS(OR(F1125="canceled",F1125="failed"),"unsuccessful",F1125="successful","successful",F1125="live","live")</f>
        <v>unsuccessful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0.47222222222222221</v>
      </c>
      <c r="P1126" s="5">
        <f t="shared" si="107"/>
        <v>60.714285714285715</v>
      </c>
      <c r="Q1126" t="str">
        <f t="shared" si="105"/>
        <v>games</v>
      </c>
      <c r="R1126" t="str">
        <f t="shared" si="106"/>
        <v>mobile games</v>
      </c>
      <c r="S1126" s="9">
        <f t="shared" si="103"/>
        <v>42124.667256944449</v>
      </c>
      <c r="T1126" s="9">
        <f t="shared" si="104"/>
        <v>42094.667256944449</v>
      </c>
      <c r="U1126" t="str" cm="1">
        <f t="array" ref="U1126">_xlfn.IFS(D1126&lt;1000,"Less than 1000",AND(D1126&gt;=1000,D1126&lt;=4999),"1000 to 4999",AND(D1126&gt;=5000,D1126&lt;=9999),"5000 to 9999",AND(D1126&gt;=10000,D1126&lt;=14999),"10000 to 14999",AND(D1126&gt;=15000,D1126&lt;=19999),"15000 to 19999",AND(D1126&gt;=20000,D1126&lt;=24999),"20000 to 24999",AND(D1126&gt;=25000,D1126&lt;=29999),"25000 to 29999",AND(D1126&gt;=30000,D1126&lt;=34999),"30000 to 34999",AND(D1126&gt;=35000,D1126&lt;=39999),"35000 to 39999",AND(D1126&gt;=40000,D1126&lt;=44999),"40000 to 44999",AND(D1126&gt;=45000,D1126&lt;=49999),"45000 to 49999",D1126&gt;=50000,"Greater than or equal to 50000")</f>
        <v>Greater than or equal to 50000</v>
      </c>
      <c r="V1126" t="str" cm="1">
        <f t="array" ref="V1126">_xlfn.IFS(OR(F1126="canceled",F1126="failed"),"unsuccessful",F1126="successful","successful",F1126="live","live")</f>
        <v>unsuccessful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5">
        <f t="shared" si="107"/>
        <v>0</v>
      </c>
      <c r="Q1127" t="str">
        <f t="shared" si="105"/>
        <v>games</v>
      </c>
      <c r="R1127" t="str">
        <f t="shared" si="106"/>
        <v>mobile games</v>
      </c>
      <c r="S1127" s="9">
        <f t="shared" si="103"/>
        <v>42272.624189814815</v>
      </c>
      <c r="T1127" s="9">
        <f t="shared" si="104"/>
        <v>42212.624189814815</v>
      </c>
      <c r="U1127" t="str" cm="1">
        <f t="array" ref="U1127">_xlfn.IFS(D1127&lt;1000,"Less than 1000",AND(D1127&gt;=1000,D1127&lt;=4999),"1000 to 4999",AND(D1127&gt;=5000,D1127&lt;=9999),"5000 to 9999",AND(D1127&gt;=10000,D1127&lt;=14999),"10000 to 14999",AND(D1127&gt;=15000,D1127&lt;=19999),"15000 to 19999",AND(D1127&gt;=20000,D1127&lt;=24999),"20000 to 24999",AND(D1127&gt;=25000,D1127&lt;=29999),"25000 to 29999",AND(D1127&gt;=30000,D1127&lt;=34999),"30000 to 34999",AND(D1127&gt;=35000,D1127&lt;=39999),"35000 to 39999",AND(D1127&gt;=40000,D1127&lt;=44999),"40000 to 44999",AND(D1127&gt;=45000,D1127&lt;=49999),"45000 to 49999",D1127&gt;=50000,"Greater than or equal to 50000")</f>
        <v>1000 to 4999</v>
      </c>
      <c r="V1127" t="str" cm="1">
        <f t="array" ref="V1127">_xlfn.IFS(OR(F1127="canceled",F1127="failed"),"unsuccessful",F1127="successful","successful",F1127="live","live")</f>
        <v>unsuccessful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0.5</v>
      </c>
      <c r="P1128" s="5">
        <f t="shared" si="107"/>
        <v>5</v>
      </c>
      <c r="Q1128" t="str">
        <f t="shared" si="105"/>
        <v>games</v>
      </c>
      <c r="R1128" t="str">
        <f t="shared" si="106"/>
        <v>mobile games</v>
      </c>
      <c r="S1128" s="9">
        <f t="shared" si="103"/>
        <v>42565.327476851846</v>
      </c>
      <c r="T1128" s="9">
        <f t="shared" si="104"/>
        <v>42535.327476851846</v>
      </c>
      <c r="U1128" t="str" cm="1">
        <f t="array" ref="U1128">_xlfn.IFS(D1128&lt;1000,"Less than 1000",AND(D1128&gt;=1000,D1128&lt;=4999),"1000 to 4999",AND(D1128&gt;=5000,D1128&lt;=9999),"5000 to 9999",AND(D1128&gt;=10000,D1128&lt;=14999),"10000 to 14999",AND(D1128&gt;=15000,D1128&lt;=19999),"15000 to 19999",AND(D1128&gt;=20000,D1128&lt;=24999),"20000 to 24999",AND(D1128&gt;=25000,D1128&lt;=29999),"25000 to 29999",AND(D1128&gt;=30000,D1128&lt;=34999),"30000 to 34999",AND(D1128&gt;=35000,D1128&lt;=39999),"35000 to 39999",AND(D1128&gt;=40000,D1128&lt;=44999),"40000 to 44999",AND(D1128&gt;=45000,D1128&lt;=49999),"45000 to 49999",D1128&gt;=50000,"Greater than or equal to 50000")</f>
        <v>1000 to 4999</v>
      </c>
      <c r="V1128" t="str" cm="1">
        <f t="array" ref="V1128">_xlfn.IFS(OR(F1128="canceled",F1128="failed"),"unsuccessful",F1128="successful","successful",F1128="live","live")</f>
        <v>unsuccessful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</v>
      </c>
      <c r="P1129" s="5">
        <f t="shared" si="107"/>
        <v>25.434782608695652</v>
      </c>
      <c r="Q1129" t="str">
        <f t="shared" si="105"/>
        <v>games</v>
      </c>
      <c r="R1129" t="str">
        <f t="shared" si="106"/>
        <v>mobile games</v>
      </c>
      <c r="S1129" s="9">
        <f t="shared" si="103"/>
        <v>41957.895833333328</v>
      </c>
      <c r="T1129" s="9">
        <f t="shared" si="104"/>
        <v>41926.854166666664</v>
      </c>
      <c r="U1129" t="str" cm="1">
        <f t="array" ref="U1129">_xlfn.IFS(D1129&lt;1000,"Less than 1000",AND(D1129&gt;=1000,D1129&lt;=4999),"1000 to 4999",AND(D1129&gt;=5000,D1129&lt;=9999),"5000 to 9999",AND(D1129&gt;=10000,D1129&lt;=14999),"10000 to 14999",AND(D1129&gt;=15000,D1129&lt;=19999),"15000 to 19999",AND(D1129&gt;=20000,D1129&lt;=24999),"20000 to 24999",AND(D1129&gt;=25000,D1129&lt;=29999),"25000 to 29999",AND(D1129&gt;=30000,D1129&lt;=34999),"30000 to 34999",AND(D1129&gt;=35000,D1129&lt;=39999),"35000 to 39999",AND(D1129&gt;=40000,D1129&lt;=44999),"40000 to 44999",AND(D1129&gt;=45000,D1129&lt;=49999),"45000 to 49999",D1129&gt;=50000,"Greater than or equal to 50000")</f>
        <v>35000 to 39999</v>
      </c>
      <c r="V1129" t="str" cm="1">
        <f t="array" ref="V1129">_xlfn.IFS(OR(F1129="canceled",F1129="failed"),"unsuccessful",F1129="successful","successful",F1129="live","live")</f>
        <v>unsuccessful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0.1</v>
      </c>
      <c r="P1130" s="5">
        <f t="shared" si="107"/>
        <v>1</v>
      </c>
      <c r="Q1130" t="str">
        <f t="shared" si="105"/>
        <v>games</v>
      </c>
      <c r="R1130" t="str">
        <f t="shared" si="106"/>
        <v>mobile games</v>
      </c>
      <c r="S1130" s="9">
        <f t="shared" si="103"/>
        <v>41858.649502314816</v>
      </c>
      <c r="T1130" s="9">
        <f t="shared" si="104"/>
        <v>41828.649502314816</v>
      </c>
      <c r="U1130" t="str" cm="1">
        <f t="array" ref="U1130">_xlfn.IFS(D1130&lt;1000,"Less than 1000",AND(D1130&gt;=1000,D1130&lt;=4999),"1000 to 4999",AND(D1130&gt;=5000,D1130&lt;=9999),"5000 to 9999",AND(D1130&gt;=10000,D1130&lt;=14999),"10000 to 14999",AND(D1130&gt;=15000,D1130&lt;=19999),"15000 to 19999",AND(D1130&gt;=20000,D1130&lt;=24999),"20000 to 24999",AND(D1130&gt;=25000,D1130&lt;=29999),"25000 to 29999",AND(D1130&gt;=30000,D1130&lt;=34999),"30000 to 34999",AND(D1130&gt;=35000,D1130&lt;=39999),"35000 to 39999",AND(D1130&gt;=40000,D1130&lt;=44999),"40000 to 44999",AND(D1130&gt;=45000,D1130&lt;=49999),"45000 to 49999",D1130&gt;=50000,"Greater than or equal to 50000")</f>
        <v>1000 to 4999</v>
      </c>
      <c r="V1130" t="str" cm="1">
        <f t="array" ref="V1130">_xlfn.IFS(OR(F1130="canceled",F1130="failed"),"unsuccessful",F1130="successful","successful",F1130="live","live")</f>
        <v>unsuccessful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0.105</v>
      </c>
      <c r="P1131" s="5">
        <f t="shared" si="107"/>
        <v>10.5</v>
      </c>
      <c r="Q1131" t="str">
        <f t="shared" si="105"/>
        <v>games</v>
      </c>
      <c r="R1131" t="str">
        <f t="shared" si="106"/>
        <v>mobile games</v>
      </c>
      <c r="S1131" s="9">
        <f t="shared" si="103"/>
        <v>42526.264965277776</v>
      </c>
      <c r="T1131" s="9">
        <f t="shared" si="104"/>
        <v>42496.264965277776</v>
      </c>
      <c r="U1131" t="str" cm="1">
        <f t="array" ref="U1131">_xlfn.IFS(D1131&lt;1000,"Less than 1000",AND(D1131&gt;=1000,D1131&lt;=4999),"1000 to 4999",AND(D1131&gt;=5000,D1131&lt;=9999),"5000 to 9999",AND(D1131&gt;=10000,D1131&lt;=14999),"10000 to 14999",AND(D1131&gt;=15000,D1131&lt;=19999),"15000 to 19999",AND(D1131&gt;=20000,D1131&lt;=24999),"20000 to 24999",AND(D1131&gt;=25000,D1131&lt;=29999),"25000 to 29999",AND(D1131&gt;=30000,D1131&lt;=34999),"30000 to 34999",AND(D1131&gt;=35000,D1131&lt;=39999),"35000 to 39999",AND(D1131&gt;=40000,D1131&lt;=44999),"40000 to 44999",AND(D1131&gt;=45000,D1131&lt;=49999),"45000 to 49999",D1131&gt;=50000,"Greater than or equal to 50000")</f>
        <v>20000 to 24999</v>
      </c>
      <c r="V1131" t="str" cm="1">
        <f t="array" ref="V1131">_xlfn.IFS(OR(F1131="canceled",F1131="failed"),"unsuccessful",F1131="successful","successful",F1131="live","live")</f>
        <v>unsuccessful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0.22</v>
      </c>
      <c r="P1132" s="5">
        <f t="shared" si="107"/>
        <v>3.6666666666666665</v>
      </c>
      <c r="Q1132" t="str">
        <f t="shared" si="105"/>
        <v>games</v>
      </c>
      <c r="R1132" t="str">
        <f t="shared" si="106"/>
        <v>mobile games</v>
      </c>
      <c r="S1132" s="9">
        <f t="shared" si="103"/>
        <v>41969.038194444445</v>
      </c>
      <c r="T1132" s="9">
        <f t="shared" si="104"/>
        <v>41908.996527777781</v>
      </c>
      <c r="U1132" t="str" cm="1">
        <f t="array" ref="U1132">_xlfn.IFS(D1132&lt;1000,"Less than 1000",AND(D1132&gt;=1000,D1132&lt;=4999),"1000 to 4999",AND(D1132&gt;=5000,D1132&lt;=9999),"5000 to 9999",AND(D1132&gt;=10000,D1132&lt;=14999),"10000 to 14999",AND(D1132&gt;=15000,D1132&lt;=19999),"15000 to 19999",AND(D1132&gt;=20000,D1132&lt;=24999),"20000 to 24999",AND(D1132&gt;=25000,D1132&lt;=29999),"25000 to 29999",AND(D1132&gt;=30000,D1132&lt;=34999),"30000 to 34999",AND(D1132&gt;=35000,D1132&lt;=39999),"35000 to 39999",AND(D1132&gt;=40000,D1132&lt;=44999),"40000 to 44999",AND(D1132&gt;=45000,D1132&lt;=49999),"45000 to 49999",D1132&gt;=50000,"Greater than or equal to 50000")</f>
        <v>5000 to 9999</v>
      </c>
      <c r="V1132" t="str" cm="1">
        <f t="array" ref="V1132">_xlfn.IFS(OR(F1132="canceled",F1132="failed"),"unsuccessful",F1132="successful","successful",F1132="live","live")</f>
        <v>unsuccessful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5">
        <f t="shared" si="107"/>
        <v>0</v>
      </c>
      <c r="Q1133" t="str">
        <f t="shared" si="105"/>
        <v>games</v>
      </c>
      <c r="R1133" t="str">
        <f t="shared" si="106"/>
        <v>mobile games</v>
      </c>
      <c r="S1133" s="9">
        <f t="shared" si="103"/>
        <v>42362.908194444448</v>
      </c>
      <c r="T1133" s="9">
        <f t="shared" si="104"/>
        <v>42332.908194444448</v>
      </c>
      <c r="U1133" t="str" cm="1">
        <f t="array" ref="U1133">_xlfn.IFS(D1133&lt;1000,"Less than 1000",AND(D1133&gt;=1000,D1133&lt;=4999),"1000 to 4999",AND(D1133&gt;=5000,D1133&lt;=9999),"5000 to 9999",AND(D1133&gt;=10000,D1133&lt;=14999),"10000 to 14999",AND(D1133&gt;=15000,D1133&lt;=19999),"15000 to 19999",AND(D1133&gt;=20000,D1133&lt;=24999),"20000 to 24999",AND(D1133&gt;=25000,D1133&lt;=29999),"25000 to 29999",AND(D1133&gt;=30000,D1133&lt;=34999),"30000 to 34999",AND(D1133&gt;=35000,D1133&lt;=39999),"35000 to 39999",AND(D1133&gt;=40000,D1133&lt;=44999),"40000 to 44999",AND(D1133&gt;=45000,D1133&lt;=49999),"45000 to 49999",D1133&gt;=50000,"Greater than or equal to 50000")</f>
        <v>40000 to 44999</v>
      </c>
      <c r="V1133" t="str" cm="1">
        <f t="array" ref="V1133">_xlfn.IFS(OR(F1133="canceled",F1133="failed"),"unsuccessful",F1133="successful","successful",F1133="live","live")</f>
        <v>unsuccessful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14.38</v>
      </c>
      <c r="P1134" s="5">
        <f t="shared" si="107"/>
        <v>110.61538461538461</v>
      </c>
      <c r="Q1134" t="str">
        <f t="shared" si="105"/>
        <v>games</v>
      </c>
      <c r="R1134" t="str">
        <f t="shared" si="106"/>
        <v>mobile games</v>
      </c>
      <c r="S1134" s="9">
        <f t="shared" si="103"/>
        <v>42736.115405092598</v>
      </c>
      <c r="T1134" s="9">
        <f t="shared" si="104"/>
        <v>42706.115405092598</v>
      </c>
      <c r="U1134" t="str" cm="1">
        <f t="array" ref="U1134">_xlfn.IFS(D1134&lt;1000,"Less than 1000",AND(D1134&gt;=1000,D1134&lt;=4999),"1000 to 4999",AND(D1134&gt;=5000,D1134&lt;=9999),"5000 to 9999",AND(D1134&gt;=10000,D1134&lt;=14999),"10000 to 14999",AND(D1134&gt;=15000,D1134&lt;=19999),"15000 to 19999",AND(D1134&gt;=20000,D1134&lt;=24999),"20000 to 24999",AND(D1134&gt;=25000,D1134&lt;=29999),"25000 to 29999",AND(D1134&gt;=30000,D1134&lt;=34999),"30000 to 34999",AND(D1134&gt;=35000,D1134&lt;=39999),"35000 to 39999",AND(D1134&gt;=40000,D1134&lt;=44999),"40000 to 44999",AND(D1134&gt;=45000,D1134&lt;=49999),"45000 to 49999",D1134&gt;=50000,"Greater than or equal to 50000")</f>
        <v>10000 to 14999</v>
      </c>
      <c r="V1134" t="str" cm="1">
        <f t="array" ref="V1134">_xlfn.IFS(OR(F1134="canceled",F1134="failed"),"unsuccessful",F1134="successful","successful",F1134="live","live")</f>
        <v>unsuccessful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0.66666666666666674</v>
      </c>
      <c r="P1135" s="5">
        <f t="shared" si="107"/>
        <v>20</v>
      </c>
      <c r="Q1135" t="str">
        <f t="shared" si="105"/>
        <v>games</v>
      </c>
      <c r="R1135" t="str">
        <f t="shared" si="106"/>
        <v>mobile games</v>
      </c>
      <c r="S1135" s="9">
        <f t="shared" si="103"/>
        <v>41851.407187500001</v>
      </c>
      <c r="T1135" s="9">
        <f t="shared" si="104"/>
        <v>41821.407187500001</v>
      </c>
      <c r="U1135" t="str" cm="1">
        <f t="array" ref="U1135">_xlfn.IFS(D1135&lt;1000,"Less than 1000",AND(D1135&gt;=1000,D1135&lt;=4999),"1000 to 4999",AND(D1135&gt;=5000,D1135&lt;=9999),"5000 to 9999",AND(D1135&gt;=10000,D1135&lt;=14999),"10000 to 14999",AND(D1135&gt;=15000,D1135&lt;=19999),"15000 to 19999",AND(D1135&gt;=20000,D1135&lt;=24999),"20000 to 24999",AND(D1135&gt;=25000,D1135&lt;=29999),"25000 to 29999",AND(D1135&gt;=30000,D1135&lt;=34999),"30000 to 34999",AND(D1135&gt;=35000,D1135&lt;=39999),"35000 to 39999",AND(D1135&gt;=40000,D1135&lt;=44999),"40000 to 44999",AND(D1135&gt;=45000,D1135&lt;=49999),"45000 to 49999",D1135&gt;=50000,"Greater than or equal to 50000")</f>
        <v>1000 to 4999</v>
      </c>
      <c r="V1135" t="str" cm="1">
        <f t="array" ref="V1135">_xlfn.IFS(OR(F1135="canceled",F1135="failed"),"unsuccessful",F1135="successful","successful",F1135="live","live")</f>
        <v>unsuccessful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4.0000000000000001E-3</v>
      </c>
      <c r="P1136" s="5">
        <f t="shared" si="107"/>
        <v>1</v>
      </c>
      <c r="Q1136" t="str">
        <f t="shared" si="105"/>
        <v>games</v>
      </c>
      <c r="R1136" t="str">
        <f t="shared" si="106"/>
        <v>mobile games</v>
      </c>
      <c r="S1136" s="9">
        <f t="shared" si="103"/>
        <v>41972.189583333333</v>
      </c>
      <c r="T1136" s="9">
        <f t="shared" si="104"/>
        <v>41958.285046296296</v>
      </c>
      <c r="U1136" t="str" cm="1">
        <f t="array" ref="U1136">_xlfn.IFS(D1136&lt;1000,"Less than 1000",AND(D1136&gt;=1000,D1136&lt;=4999),"1000 to 4999",AND(D1136&gt;=5000,D1136&lt;=9999),"5000 to 9999",AND(D1136&gt;=10000,D1136&lt;=14999),"10000 to 14999",AND(D1136&gt;=15000,D1136&lt;=19999),"15000 to 19999",AND(D1136&gt;=20000,D1136&lt;=24999),"20000 to 24999",AND(D1136&gt;=25000,D1136&lt;=29999),"25000 to 29999",AND(D1136&gt;=30000,D1136&lt;=34999),"30000 to 34999",AND(D1136&gt;=35000,D1136&lt;=39999),"35000 to 39999",AND(D1136&gt;=40000,D1136&lt;=44999),"40000 to 44999",AND(D1136&gt;=45000,D1136&lt;=49999),"45000 to 49999",D1136&gt;=50000,"Greater than or equal to 50000")</f>
        <v>25000 to 29999</v>
      </c>
      <c r="V1136" t="str" cm="1">
        <f t="array" ref="V1136">_xlfn.IFS(OR(F1136="canceled",F1136="failed"),"unsuccessful",F1136="successful","successful",F1136="live","live")</f>
        <v>unsuccessful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5</v>
      </c>
      <c r="P1137" s="5">
        <f t="shared" si="107"/>
        <v>50</v>
      </c>
      <c r="Q1137" t="str">
        <f t="shared" si="105"/>
        <v>games</v>
      </c>
      <c r="R1137" t="str">
        <f t="shared" si="106"/>
        <v>mobile games</v>
      </c>
      <c r="S1137" s="9">
        <f t="shared" si="103"/>
        <v>42588.989513888882</v>
      </c>
      <c r="T1137" s="9">
        <f t="shared" si="104"/>
        <v>42558.989513888882</v>
      </c>
      <c r="U1137" t="str" cm="1">
        <f t="array" ref="U1137">_xlfn.IFS(D1137&lt;1000,"Less than 1000",AND(D1137&gt;=1000,D1137&lt;=4999),"1000 to 4999",AND(D1137&gt;=5000,D1137&lt;=9999),"5000 to 9999",AND(D1137&gt;=10000,D1137&lt;=14999),"10000 to 14999",AND(D1137&gt;=15000,D1137&lt;=19999),"15000 to 19999",AND(D1137&gt;=20000,D1137&lt;=24999),"20000 to 24999",AND(D1137&gt;=25000,D1137&lt;=29999),"25000 to 29999",AND(D1137&gt;=30000,D1137&lt;=34999),"30000 to 34999",AND(D1137&gt;=35000,D1137&lt;=39999),"35000 to 39999",AND(D1137&gt;=40000,D1137&lt;=44999),"40000 to 44999",AND(D1137&gt;=45000,D1137&lt;=49999),"45000 to 49999",D1137&gt;=50000,"Greater than or equal to 50000")</f>
        <v>1000 to 4999</v>
      </c>
      <c r="V1137" t="str" cm="1">
        <f t="array" ref="V1137">_xlfn.IFS(OR(F1137="canceled",F1137="failed"),"unsuccessful",F1137="successful","successful",F1137="live","live")</f>
        <v>unsuccessful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6.4439140811455857</v>
      </c>
      <c r="P1138" s="5">
        <f t="shared" si="107"/>
        <v>45</v>
      </c>
      <c r="Q1138" t="str">
        <f t="shared" si="105"/>
        <v>games</v>
      </c>
      <c r="R1138" t="str">
        <f t="shared" si="106"/>
        <v>mobile games</v>
      </c>
      <c r="S1138" s="9">
        <f t="shared" si="103"/>
        <v>42357.671631944439</v>
      </c>
      <c r="T1138" s="9">
        <f t="shared" si="104"/>
        <v>42327.671631944439</v>
      </c>
      <c r="U1138" t="str" cm="1">
        <f t="array" ref="U1138">_xlfn.IFS(D1138&lt;1000,"Less than 1000",AND(D1138&gt;=1000,D1138&lt;=4999),"1000 to 4999",AND(D1138&gt;=5000,D1138&lt;=9999),"5000 to 9999",AND(D1138&gt;=10000,D1138&lt;=14999),"10000 to 14999",AND(D1138&gt;=15000,D1138&lt;=19999),"15000 to 19999",AND(D1138&gt;=20000,D1138&lt;=24999),"20000 to 24999",AND(D1138&gt;=25000,D1138&lt;=29999),"25000 to 29999",AND(D1138&gt;=30000,D1138&lt;=34999),"30000 to 34999",AND(D1138&gt;=35000,D1138&lt;=39999),"35000 to 39999",AND(D1138&gt;=40000,D1138&lt;=44999),"40000 to 44999",AND(D1138&gt;=45000,D1138&lt;=49999),"45000 to 49999",D1138&gt;=50000,"Greater than or equal to 50000")</f>
        <v>1000 to 4999</v>
      </c>
      <c r="V1138" t="str" cm="1">
        <f t="array" ref="V1138">_xlfn.IFS(OR(F1138="canceled",F1138="failed"),"unsuccessful",F1138="successful","successful",F1138="live","live")</f>
        <v>unsuccessful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39.5</v>
      </c>
      <c r="P1139" s="5">
        <f t="shared" si="107"/>
        <v>253.2051282051282</v>
      </c>
      <c r="Q1139" t="str">
        <f t="shared" si="105"/>
        <v>games</v>
      </c>
      <c r="R1139" t="str">
        <f t="shared" si="106"/>
        <v>mobile games</v>
      </c>
      <c r="S1139" s="9">
        <f t="shared" si="103"/>
        <v>42483.819687499999</v>
      </c>
      <c r="T1139" s="9">
        <f t="shared" si="104"/>
        <v>42453.819687499999</v>
      </c>
      <c r="U1139" t="str" cm="1">
        <f t="array" ref="U1139">_xlfn.IFS(D1139&lt;1000,"Less than 1000",AND(D1139&gt;=1000,D1139&lt;=4999),"1000 to 4999",AND(D1139&gt;=5000,D1139&lt;=9999),"5000 to 9999",AND(D1139&gt;=10000,D1139&lt;=14999),"10000 to 14999",AND(D1139&gt;=15000,D1139&lt;=19999),"15000 to 19999",AND(D1139&gt;=20000,D1139&lt;=24999),"20000 to 24999",AND(D1139&gt;=25000,D1139&lt;=29999),"25000 to 29999",AND(D1139&gt;=30000,D1139&lt;=34999),"30000 to 34999",AND(D1139&gt;=35000,D1139&lt;=39999),"35000 to 39999",AND(D1139&gt;=40000,D1139&lt;=44999),"40000 to 44999",AND(D1139&gt;=45000,D1139&lt;=49999),"45000 to 49999",D1139&gt;=50000,"Greater than or equal to 50000")</f>
        <v>25000 to 29999</v>
      </c>
      <c r="V1139" t="str" cm="1">
        <f t="array" ref="V1139">_xlfn.IFS(OR(F1139="canceled",F1139="failed"),"unsuccessful",F1139="successful","successful",F1139="live","live")</f>
        <v>unsuccessful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0.35714285714285715</v>
      </c>
      <c r="P1140" s="5">
        <f t="shared" si="107"/>
        <v>31.25</v>
      </c>
      <c r="Q1140" t="str">
        <f t="shared" si="105"/>
        <v>games</v>
      </c>
      <c r="R1140" t="str">
        <f t="shared" si="106"/>
        <v>mobile games</v>
      </c>
      <c r="S1140" s="9">
        <f t="shared" si="103"/>
        <v>42756.9066087963</v>
      </c>
      <c r="T1140" s="9">
        <f t="shared" si="104"/>
        <v>42736.9066087963</v>
      </c>
      <c r="U1140" t="str" cm="1">
        <f t="array" ref="U1140">_xlfn.IFS(D1140&lt;1000,"Less than 1000",AND(D1140&gt;=1000,D1140&lt;=4999),"1000 to 4999",AND(D1140&gt;=5000,D1140&lt;=9999),"5000 to 9999",AND(D1140&gt;=10000,D1140&lt;=14999),"10000 to 14999",AND(D1140&gt;=15000,D1140&lt;=19999),"15000 to 19999",AND(D1140&gt;=20000,D1140&lt;=24999),"20000 to 24999",AND(D1140&gt;=25000,D1140&lt;=29999),"25000 to 29999",AND(D1140&gt;=30000,D1140&lt;=34999),"30000 to 34999",AND(D1140&gt;=35000,D1140&lt;=39999),"35000 to 39999",AND(D1140&gt;=40000,D1140&lt;=44999),"40000 to 44999",AND(D1140&gt;=45000,D1140&lt;=49999),"45000 to 49999",D1140&gt;=50000,"Greater than or equal to 50000")</f>
        <v>35000 to 39999</v>
      </c>
      <c r="V1140" t="str" cm="1">
        <f t="array" ref="V1140">_xlfn.IFS(OR(F1140="canceled",F1140="failed"),"unsuccessful",F1140="successful","successful",F1140="live","live")</f>
        <v>unsuccessful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6.25E-2</v>
      </c>
      <c r="P1141" s="5">
        <f t="shared" si="107"/>
        <v>5</v>
      </c>
      <c r="Q1141" t="str">
        <f t="shared" si="105"/>
        <v>games</v>
      </c>
      <c r="R1141" t="str">
        <f t="shared" si="106"/>
        <v>mobile games</v>
      </c>
      <c r="S1141" s="9">
        <f t="shared" si="103"/>
        <v>42005.347523148142</v>
      </c>
      <c r="T1141" s="9">
        <f t="shared" si="104"/>
        <v>41975.347523148142</v>
      </c>
      <c r="U1141" t="str" cm="1">
        <f t="array" ref="U1141">_xlfn.IFS(D1141&lt;1000,"Less than 1000",AND(D1141&gt;=1000,D1141&lt;=4999),"1000 to 4999",AND(D1141&gt;=5000,D1141&lt;=9999),"5000 to 9999",AND(D1141&gt;=10000,D1141&lt;=14999),"10000 to 14999",AND(D1141&gt;=15000,D1141&lt;=19999),"15000 to 19999",AND(D1141&gt;=20000,D1141&lt;=24999),"20000 to 24999",AND(D1141&gt;=25000,D1141&lt;=29999),"25000 to 29999",AND(D1141&gt;=30000,D1141&lt;=34999),"30000 to 34999",AND(D1141&gt;=35000,D1141&lt;=39999),"35000 to 39999",AND(D1141&gt;=40000,D1141&lt;=44999),"40000 to 44999",AND(D1141&gt;=45000,D1141&lt;=49999),"45000 to 49999",D1141&gt;=50000,"Greater than or equal to 50000")</f>
        <v>5000 to 9999</v>
      </c>
      <c r="V1141" t="str" cm="1">
        <f t="array" ref="V1141">_xlfn.IFS(OR(F1141="canceled",F1141="failed"),"unsuccessful",F1141="successful","successful",F1141="live","live")</f>
        <v>unsuccessful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5">
        <f t="shared" si="107"/>
        <v>0</v>
      </c>
      <c r="Q1142" t="str">
        <f t="shared" si="105"/>
        <v>games</v>
      </c>
      <c r="R1142" t="str">
        <f t="shared" si="106"/>
        <v>mobile games</v>
      </c>
      <c r="S1142" s="9">
        <f t="shared" si="103"/>
        <v>42222.462048611109</v>
      </c>
      <c r="T1142" s="9">
        <f t="shared" si="104"/>
        <v>42192.462048611109</v>
      </c>
      <c r="U1142" t="str" cm="1">
        <f t="array" ref="U1142">_xlfn.IFS(D1142&lt;1000,"Less than 1000",AND(D1142&gt;=1000,D1142&lt;=4999),"1000 to 4999",AND(D1142&gt;=5000,D1142&lt;=9999),"5000 to 9999",AND(D1142&gt;=10000,D1142&lt;=14999),"10000 to 14999",AND(D1142&gt;=15000,D1142&lt;=19999),"15000 to 19999",AND(D1142&gt;=20000,D1142&lt;=24999),"20000 to 24999",AND(D1142&gt;=25000,D1142&lt;=29999),"25000 to 29999",AND(D1142&gt;=30000,D1142&lt;=34999),"30000 to 34999",AND(D1142&gt;=35000,D1142&lt;=39999),"35000 to 39999",AND(D1142&gt;=40000,D1142&lt;=44999),"40000 to 44999",AND(D1142&gt;=45000,D1142&lt;=49999),"45000 to 49999",D1142&gt;=50000,"Greater than or equal to 50000")</f>
        <v>5000 to 9999</v>
      </c>
      <c r="V1142" t="str" cm="1">
        <f t="array" ref="V1142">_xlfn.IFS(OR(F1142="canceled",F1142="failed"),"unsuccessful",F1142="successful","successful",F1142="live","live")</f>
        <v>unsuccessful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5">
        <f t="shared" si="107"/>
        <v>0</v>
      </c>
      <c r="Q1143" t="str">
        <f t="shared" si="105"/>
        <v>games</v>
      </c>
      <c r="R1143" t="str">
        <f t="shared" si="106"/>
        <v>mobile games</v>
      </c>
      <c r="S1143" s="9">
        <f t="shared" si="103"/>
        <v>42194.699652777781</v>
      </c>
      <c r="T1143" s="9">
        <f t="shared" si="104"/>
        <v>42164.699652777781</v>
      </c>
      <c r="U1143" t="str" cm="1">
        <f t="array" ref="U1143">_xlfn.IFS(D1143&lt;1000,"Less than 1000",AND(D1143&gt;=1000,D1143&lt;=4999),"1000 to 4999",AND(D1143&gt;=5000,D1143&lt;=9999),"5000 to 9999",AND(D1143&gt;=10000,D1143&lt;=14999),"10000 to 14999",AND(D1143&gt;=15000,D1143&lt;=19999),"15000 to 19999",AND(D1143&gt;=20000,D1143&lt;=24999),"20000 to 24999",AND(D1143&gt;=25000,D1143&lt;=29999),"25000 to 29999",AND(D1143&gt;=30000,D1143&lt;=34999),"30000 to 34999",AND(D1143&gt;=35000,D1143&lt;=39999),"35000 to 39999",AND(D1143&gt;=40000,D1143&lt;=44999),"40000 to 44999",AND(D1143&gt;=45000,D1143&lt;=49999),"45000 to 49999",D1143&gt;=50000,"Greater than or equal to 50000")</f>
        <v>Less than 1000</v>
      </c>
      <c r="V1143" t="str" cm="1">
        <f t="array" ref="V1143">_xlfn.IFS(OR(F1143="canceled",F1143="failed"),"unsuccessful",F1143="successful","successful",F1143="live","live")</f>
        <v>unsuccessful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5">
        <f t="shared" si="107"/>
        <v>0</v>
      </c>
      <c r="Q1144" t="str">
        <f t="shared" si="105"/>
        <v>games</v>
      </c>
      <c r="R1144" t="str">
        <f t="shared" si="106"/>
        <v>mobile games</v>
      </c>
      <c r="S1144" s="9">
        <f t="shared" si="103"/>
        <v>42052.006099537044</v>
      </c>
      <c r="T1144" s="9">
        <f t="shared" si="104"/>
        <v>42022.006099537044</v>
      </c>
      <c r="U1144" t="str" cm="1">
        <f t="array" ref="U1144">_xlfn.IFS(D1144&lt;1000,"Less than 1000",AND(D1144&gt;=1000,D1144&lt;=4999),"1000 to 4999",AND(D1144&gt;=5000,D1144&lt;=9999),"5000 to 9999",AND(D1144&gt;=10000,D1144&lt;=14999),"10000 to 14999",AND(D1144&gt;=15000,D1144&lt;=19999),"15000 to 19999",AND(D1144&gt;=20000,D1144&lt;=24999),"20000 to 24999",AND(D1144&gt;=25000,D1144&lt;=29999),"25000 to 29999",AND(D1144&gt;=30000,D1144&lt;=34999),"30000 to 34999",AND(D1144&gt;=35000,D1144&lt;=39999),"35000 to 39999",AND(D1144&gt;=40000,D1144&lt;=44999),"40000 to 44999",AND(D1144&gt;=45000,D1144&lt;=49999),"45000 to 49999",D1144&gt;=50000,"Greater than or equal to 50000")</f>
        <v>1000 to 4999</v>
      </c>
      <c r="V1144" t="str" cm="1">
        <f t="array" ref="V1144">_xlfn.IFS(OR(F1144="canceled",F1144="failed"),"unsuccessful",F1144="successful","successful",F1144="live","live")</f>
        <v>unsuccessful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0.41333333333333333</v>
      </c>
      <c r="P1145" s="5">
        <f t="shared" si="107"/>
        <v>23.25</v>
      </c>
      <c r="Q1145" t="str">
        <f t="shared" si="105"/>
        <v>games</v>
      </c>
      <c r="R1145" t="str">
        <f t="shared" si="106"/>
        <v>mobile games</v>
      </c>
      <c r="S1145" s="9">
        <f t="shared" si="103"/>
        <v>42355.19358796296</v>
      </c>
      <c r="T1145" s="9">
        <f t="shared" si="104"/>
        <v>42325.19358796296</v>
      </c>
      <c r="U1145" t="str" cm="1">
        <f t="array" ref="U1145">_xlfn.IFS(D1145&lt;1000,"Less than 1000",AND(D1145&gt;=1000,D1145&lt;=4999),"1000 to 4999",AND(D1145&gt;=5000,D1145&lt;=9999),"5000 to 9999",AND(D1145&gt;=10000,D1145&lt;=14999),"10000 to 14999",AND(D1145&gt;=15000,D1145&lt;=19999),"15000 to 19999",AND(D1145&gt;=20000,D1145&lt;=24999),"20000 to 24999",AND(D1145&gt;=25000,D1145&lt;=29999),"25000 to 29999",AND(D1145&gt;=30000,D1145&lt;=34999),"30000 to 34999",AND(D1145&gt;=35000,D1145&lt;=39999),"35000 to 39999",AND(D1145&gt;=40000,D1145&lt;=44999),"40000 to 44999",AND(D1145&gt;=45000,D1145&lt;=49999),"45000 to 49999",D1145&gt;=50000,"Greater than or equal to 50000")</f>
        <v>45000 to 49999</v>
      </c>
      <c r="V1145" t="str" cm="1">
        <f t="array" ref="V1145">_xlfn.IFS(OR(F1145="canceled",F1145="failed"),"unsuccessful",F1145="successful","successful",F1145="live","live")</f>
        <v>unsuccessful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5">
        <f t="shared" si="107"/>
        <v>0</v>
      </c>
      <c r="Q1146" t="str">
        <f t="shared" si="105"/>
        <v>food</v>
      </c>
      <c r="R1146" t="str">
        <f t="shared" si="106"/>
        <v>food trucks</v>
      </c>
      <c r="S1146" s="9">
        <f t="shared" si="103"/>
        <v>42123.181944444441</v>
      </c>
      <c r="T1146" s="9">
        <f t="shared" si="104"/>
        <v>42093.181944444441</v>
      </c>
      <c r="U1146" t="str" cm="1">
        <f t="array" ref="U1146">_xlfn.IFS(D1146&lt;1000,"Less than 1000",AND(D1146&gt;=1000,D1146&lt;=4999),"1000 to 4999",AND(D1146&gt;=5000,D1146&lt;=9999),"5000 to 9999",AND(D1146&gt;=10000,D1146&lt;=14999),"10000 to 14999",AND(D1146&gt;=15000,D1146&lt;=19999),"15000 to 19999",AND(D1146&gt;=20000,D1146&lt;=24999),"20000 to 24999",AND(D1146&gt;=25000,D1146&lt;=29999),"25000 to 29999",AND(D1146&gt;=30000,D1146&lt;=34999),"30000 to 34999",AND(D1146&gt;=35000,D1146&lt;=39999),"35000 to 39999",AND(D1146&gt;=40000,D1146&lt;=44999),"40000 to 44999",AND(D1146&gt;=45000,D1146&lt;=49999),"45000 to 49999",D1146&gt;=50000,"Greater than or equal to 50000")</f>
        <v>5000 to 9999</v>
      </c>
      <c r="V1146" t="str" cm="1">
        <f t="array" ref="V1146">_xlfn.IFS(OR(F1146="canceled",F1146="failed"),"unsuccessful",F1146="successful","successful",F1146="live","live")</f>
        <v>unsuccessful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0.125</v>
      </c>
      <c r="P1147" s="5">
        <f t="shared" si="107"/>
        <v>100</v>
      </c>
      <c r="Q1147" t="str">
        <f t="shared" si="105"/>
        <v>food</v>
      </c>
      <c r="R1147" t="str">
        <f t="shared" si="106"/>
        <v>food trucks</v>
      </c>
      <c r="S1147" s="9">
        <f t="shared" si="103"/>
        <v>41914.747592592597</v>
      </c>
      <c r="T1147" s="9">
        <f t="shared" si="104"/>
        <v>41854.747592592597</v>
      </c>
      <c r="U1147" t="str" cm="1">
        <f t="array" ref="U1147">_xlfn.IFS(D1147&lt;1000,"Less than 1000",AND(D1147&gt;=1000,D1147&lt;=4999),"1000 to 4999",AND(D1147&gt;=5000,D1147&lt;=9999),"5000 to 9999",AND(D1147&gt;=10000,D1147&lt;=14999),"10000 to 14999",AND(D1147&gt;=15000,D1147&lt;=19999),"15000 to 19999",AND(D1147&gt;=20000,D1147&lt;=24999),"20000 to 24999",AND(D1147&gt;=25000,D1147&lt;=29999),"25000 to 29999",AND(D1147&gt;=30000,D1147&lt;=34999),"30000 to 34999",AND(D1147&gt;=35000,D1147&lt;=39999),"35000 to 39999",AND(D1147&gt;=40000,D1147&lt;=44999),"40000 to 44999",AND(D1147&gt;=45000,D1147&lt;=49999),"45000 to 49999",D1147&gt;=50000,"Greater than or equal to 50000")</f>
        <v>Greater than or equal to 50000</v>
      </c>
      <c r="V1147" t="str" cm="1">
        <f t="array" ref="V1147">_xlfn.IFS(OR(F1147="canceled",F1147="failed"),"unsuccessful",F1147="successful","successful",F1147="live","live")</f>
        <v>unsuccessful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8.8333333333333339</v>
      </c>
      <c r="P1148" s="5">
        <f t="shared" si="107"/>
        <v>44.166666666666664</v>
      </c>
      <c r="Q1148" t="str">
        <f t="shared" si="105"/>
        <v>food</v>
      </c>
      <c r="R1148" t="str">
        <f t="shared" si="106"/>
        <v>food trucks</v>
      </c>
      <c r="S1148" s="9">
        <f t="shared" si="103"/>
        <v>41761.9533912037</v>
      </c>
      <c r="T1148" s="9">
        <f t="shared" si="104"/>
        <v>41723.9533912037</v>
      </c>
      <c r="U1148" t="str" cm="1">
        <f t="array" ref="U1148">_xlfn.IFS(D1148&lt;1000,"Less than 1000",AND(D1148&gt;=1000,D1148&lt;=4999),"1000 to 4999",AND(D1148&gt;=5000,D1148&lt;=9999),"5000 to 9999",AND(D1148&gt;=10000,D1148&lt;=14999),"10000 to 14999",AND(D1148&gt;=15000,D1148&lt;=19999),"15000 to 19999",AND(D1148&gt;=20000,D1148&lt;=24999),"20000 to 24999",AND(D1148&gt;=25000,D1148&lt;=29999),"25000 to 29999",AND(D1148&gt;=30000,D1148&lt;=34999),"30000 to 34999",AND(D1148&gt;=35000,D1148&lt;=39999),"35000 to 39999",AND(D1148&gt;=40000,D1148&lt;=44999),"40000 to 44999",AND(D1148&gt;=45000,D1148&lt;=49999),"45000 to 49999",D1148&gt;=50000,"Greater than or equal to 50000")</f>
        <v>5000 to 9999</v>
      </c>
      <c r="V1148" t="str" cm="1">
        <f t="array" ref="V1148">_xlfn.IFS(OR(F1148="canceled",F1148="failed"),"unsuccessful",F1148="successful","successful",F1148="live","live")</f>
        <v>unsuccessful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5">
        <f t="shared" si="107"/>
        <v>0</v>
      </c>
      <c r="Q1149" t="str">
        <f t="shared" si="105"/>
        <v>food</v>
      </c>
      <c r="R1149" t="str">
        <f t="shared" si="106"/>
        <v>food trucks</v>
      </c>
      <c r="S1149" s="9">
        <f t="shared" si="103"/>
        <v>41931.972025462965</v>
      </c>
      <c r="T1149" s="9">
        <f t="shared" si="104"/>
        <v>41871.972025462965</v>
      </c>
      <c r="U1149" t="str" cm="1">
        <f t="array" ref="U1149">_xlfn.IFS(D1149&lt;1000,"Less than 1000",AND(D1149&gt;=1000,D1149&lt;=4999),"1000 to 4999",AND(D1149&gt;=5000,D1149&lt;=9999),"5000 to 9999",AND(D1149&gt;=10000,D1149&lt;=14999),"10000 to 14999",AND(D1149&gt;=15000,D1149&lt;=19999),"15000 to 19999",AND(D1149&gt;=20000,D1149&lt;=24999),"20000 to 24999",AND(D1149&gt;=25000,D1149&lt;=29999),"25000 to 29999",AND(D1149&gt;=30000,D1149&lt;=34999),"30000 to 34999",AND(D1149&gt;=35000,D1149&lt;=39999),"35000 to 39999",AND(D1149&gt;=40000,D1149&lt;=44999),"40000 to 44999",AND(D1149&gt;=45000,D1149&lt;=49999),"45000 to 49999",D1149&gt;=50000,"Greater than or equal to 50000")</f>
        <v>25000 to 29999</v>
      </c>
      <c r="V1149" t="str" cm="1">
        <f t="array" ref="V1149">_xlfn.IFS(OR(F1149="canceled",F1149="failed"),"unsuccessful",F1149="successful","successful",F1149="live","live")</f>
        <v>unsuccessful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0.48666666666666669</v>
      </c>
      <c r="P1150" s="5">
        <f t="shared" si="107"/>
        <v>24.333333333333332</v>
      </c>
      <c r="Q1150" t="str">
        <f t="shared" si="105"/>
        <v>food</v>
      </c>
      <c r="R1150" t="str">
        <f t="shared" si="106"/>
        <v>food trucks</v>
      </c>
      <c r="S1150" s="9">
        <f t="shared" si="103"/>
        <v>42705.212743055556</v>
      </c>
      <c r="T1150" s="9">
        <f t="shared" si="104"/>
        <v>42675.171076388884</v>
      </c>
      <c r="U1150" t="str" cm="1">
        <f t="array" ref="U1150">_xlfn.IFS(D1150&lt;1000,"Less than 1000",AND(D1150&gt;=1000,D1150&lt;=4999),"1000 to 4999",AND(D1150&gt;=5000,D1150&lt;=9999),"5000 to 9999",AND(D1150&gt;=10000,D1150&lt;=14999),"10000 to 14999",AND(D1150&gt;=15000,D1150&lt;=19999),"15000 to 19999",AND(D1150&gt;=20000,D1150&lt;=24999),"20000 to 24999",AND(D1150&gt;=25000,D1150&lt;=29999),"25000 to 29999",AND(D1150&gt;=30000,D1150&lt;=34999),"30000 to 34999",AND(D1150&gt;=35000,D1150&lt;=39999),"35000 to 39999",AND(D1150&gt;=40000,D1150&lt;=44999),"40000 to 44999",AND(D1150&gt;=45000,D1150&lt;=49999),"45000 to 49999",D1150&gt;=50000,"Greater than or equal to 50000")</f>
        <v>15000 to 19999</v>
      </c>
      <c r="V1150" t="str" cm="1">
        <f t="array" ref="V1150">_xlfn.IFS(OR(F1150="canceled",F1150="failed"),"unsuccessful",F1150="successful","successful",F1150="live","live")</f>
        <v>unsuccessful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0.15</v>
      </c>
      <c r="P1151" s="5">
        <f t="shared" si="107"/>
        <v>37.5</v>
      </c>
      <c r="Q1151" t="str">
        <f t="shared" si="105"/>
        <v>food</v>
      </c>
      <c r="R1151" t="str">
        <f t="shared" si="106"/>
        <v>food trucks</v>
      </c>
      <c r="S1151" s="9">
        <f t="shared" si="103"/>
        <v>42537.71025462963</v>
      </c>
      <c r="T1151" s="9">
        <f t="shared" si="104"/>
        <v>42507.71025462963</v>
      </c>
      <c r="U1151" t="str" cm="1">
        <f t="array" ref="U1151">_xlfn.IFS(D1151&lt;1000,"Less than 1000",AND(D1151&gt;=1000,D1151&lt;=4999),"1000 to 4999",AND(D1151&gt;=5000,D1151&lt;=9999),"5000 to 9999",AND(D1151&gt;=10000,D1151&lt;=14999),"10000 to 14999",AND(D1151&gt;=15000,D1151&lt;=19999),"15000 to 19999",AND(D1151&gt;=20000,D1151&lt;=24999),"20000 to 24999",AND(D1151&gt;=25000,D1151&lt;=29999),"25000 to 29999",AND(D1151&gt;=30000,D1151&lt;=34999),"30000 to 34999",AND(D1151&gt;=35000,D1151&lt;=39999),"35000 to 39999",AND(D1151&gt;=40000,D1151&lt;=44999),"40000 to 44999",AND(D1151&gt;=45000,D1151&lt;=49999),"45000 to 49999",D1151&gt;=50000,"Greater than or equal to 50000")</f>
        <v>Greater than or equal to 50000</v>
      </c>
      <c r="V1151" t="str" cm="1">
        <f t="array" ref="V1151">_xlfn.IFS(OR(F1151="canceled",F1151="failed"),"unsuccessful",F1151="successful","successful",F1151="live","live")</f>
        <v>unsuccessful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10.08</v>
      </c>
      <c r="P1152" s="5">
        <f t="shared" si="107"/>
        <v>42</v>
      </c>
      <c r="Q1152" t="str">
        <f t="shared" si="105"/>
        <v>food</v>
      </c>
      <c r="R1152" t="str">
        <f t="shared" si="106"/>
        <v>food trucks</v>
      </c>
      <c r="S1152" s="9">
        <f t="shared" si="103"/>
        <v>42377.954571759255</v>
      </c>
      <c r="T1152" s="9">
        <f t="shared" si="104"/>
        <v>42317.954571759255</v>
      </c>
      <c r="U1152" t="str" cm="1">
        <f t="array" ref="U1152">_xlfn.IFS(D1152&lt;1000,"Less than 1000",AND(D1152&gt;=1000,D1152&lt;=4999),"1000 to 4999",AND(D1152&gt;=5000,D1152&lt;=9999),"5000 to 9999",AND(D1152&gt;=10000,D1152&lt;=14999),"10000 to 14999",AND(D1152&gt;=15000,D1152&lt;=19999),"15000 to 19999",AND(D1152&gt;=20000,D1152&lt;=24999),"20000 to 24999",AND(D1152&gt;=25000,D1152&lt;=29999),"25000 to 29999",AND(D1152&gt;=30000,D1152&lt;=34999),"30000 to 34999",AND(D1152&gt;=35000,D1152&lt;=39999),"35000 to 39999",AND(D1152&gt;=40000,D1152&lt;=44999),"40000 to 44999",AND(D1152&gt;=45000,D1152&lt;=49999),"45000 to 49999",D1152&gt;=50000,"Greater than or equal to 50000")</f>
        <v>1000 to 4999</v>
      </c>
      <c r="V1152" t="str" cm="1">
        <f t="array" ref="V1152">_xlfn.IFS(OR(F1152="canceled",F1152="failed"),"unsuccessful",F1152="successful","successful",F1152="live","live")</f>
        <v>unsuccessful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5">
        <f t="shared" si="107"/>
        <v>0</v>
      </c>
      <c r="Q1153" t="str">
        <f t="shared" si="105"/>
        <v>food</v>
      </c>
      <c r="R1153" t="str">
        <f t="shared" si="106"/>
        <v>food trucks</v>
      </c>
      <c r="S1153" s="9">
        <f t="shared" si="103"/>
        <v>42254.102581018517</v>
      </c>
      <c r="T1153" s="9">
        <f t="shared" si="104"/>
        <v>42224.102581018517</v>
      </c>
      <c r="U1153" t="str" cm="1">
        <f t="array" ref="U1153">_xlfn.IFS(D1153&lt;1000,"Less than 1000",AND(D1153&gt;=1000,D1153&lt;=4999),"1000 to 4999",AND(D1153&gt;=5000,D1153&lt;=9999),"5000 to 9999",AND(D1153&gt;=10000,D1153&lt;=14999),"10000 to 14999",AND(D1153&gt;=15000,D1153&lt;=19999),"15000 to 19999",AND(D1153&gt;=20000,D1153&lt;=24999),"20000 to 24999",AND(D1153&gt;=25000,D1153&lt;=29999),"25000 to 29999",AND(D1153&gt;=30000,D1153&lt;=34999),"30000 to 34999",AND(D1153&gt;=35000,D1153&lt;=39999),"35000 to 39999",AND(D1153&gt;=40000,D1153&lt;=44999),"40000 to 44999",AND(D1153&gt;=45000,D1153&lt;=49999),"45000 to 49999",D1153&gt;=50000,"Greater than or equal to 50000")</f>
        <v>25000 to 29999</v>
      </c>
      <c r="V1153" t="str" cm="1">
        <f t="array" ref="V1153">_xlfn.IFS(OR(F1153="canceled",F1153="failed"),"unsuccessful",F1153="successful","successful",F1153="live","live")</f>
        <v>unsuccessful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ref="O1154:O1217" si="108">(E1154/D1154)*100</f>
        <v>5.6937500000000005</v>
      </c>
      <c r="P1154" s="5">
        <f t="shared" si="107"/>
        <v>60.733333333333334</v>
      </c>
      <c r="Q1154" t="str">
        <f t="shared" si="105"/>
        <v>food</v>
      </c>
      <c r="R1154" t="str">
        <f t="shared" si="106"/>
        <v>food trucks</v>
      </c>
      <c r="S1154" s="9">
        <f t="shared" ref="S1154:S1217" si="109">(((I1154/60)/60)/24)+DATE(1970,1,1)</f>
        <v>42139.709629629629</v>
      </c>
      <c r="T1154" s="9">
        <f t="shared" ref="T1154:T1217" si="110">(((J1154/60)/60)/24)+DATE(1970,1,1)</f>
        <v>42109.709629629629</v>
      </c>
      <c r="U1154" t="str" cm="1">
        <f t="array" ref="U1154">_xlfn.IFS(D1154&lt;1000,"Less than 1000",AND(D1154&gt;=1000,D1154&lt;=4999),"1000 to 4999",AND(D1154&gt;=5000,D1154&lt;=9999),"5000 to 9999",AND(D1154&gt;=10000,D1154&lt;=14999),"10000 to 14999",AND(D1154&gt;=15000,D1154&lt;=19999),"15000 to 19999",AND(D1154&gt;=20000,D1154&lt;=24999),"20000 to 24999",AND(D1154&gt;=25000,D1154&lt;=29999),"25000 to 29999",AND(D1154&gt;=30000,D1154&lt;=34999),"30000 to 34999",AND(D1154&gt;=35000,D1154&lt;=39999),"35000 to 39999",AND(D1154&gt;=40000,D1154&lt;=44999),"40000 to 44999",AND(D1154&gt;=45000,D1154&lt;=49999),"45000 to 49999",D1154&gt;=50000,"Greater than or equal to 50000")</f>
        <v>15000 to 19999</v>
      </c>
      <c r="V1154" t="str" cm="1">
        <f t="array" ref="V1154">_xlfn.IFS(OR(F1154="canceled",F1154="failed"),"unsuccessful",F1154="successful","successful",F1154="live","live")</f>
        <v>unsuccessful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108"/>
        <v>0.625</v>
      </c>
      <c r="P1155" s="5">
        <f t="shared" si="107"/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9">
        <f t="shared" si="109"/>
        <v>42173.714178240742</v>
      </c>
      <c r="T1155" s="9">
        <f t="shared" si="110"/>
        <v>42143.714178240742</v>
      </c>
      <c r="U1155" t="str" cm="1">
        <f t="array" ref="U1155">_xlfn.IFS(D1155&lt;1000,"Less than 1000",AND(D1155&gt;=1000,D1155&lt;=4999),"1000 to 4999",AND(D1155&gt;=5000,D1155&lt;=9999),"5000 to 9999",AND(D1155&gt;=10000,D1155&lt;=14999),"10000 to 14999",AND(D1155&gt;=15000,D1155&lt;=19999),"15000 to 19999",AND(D1155&gt;=20000,D1155&lt;=24999),"20000 to 24999",AND(D1155&gt;=25000,D1155&lt;=29999),"25000 to 29999",AND(D1155&gt;=30000,D1155&lt;=34999),"30000 to 34999",AND(D1155&gt;=35000,D1155&lt;=39999),"35000 to 39999",AND(D1155&gt;=40000,D1155&lt;=44999),"40000 to 44999",AND(D1155&gt;=45000,D1155&lt;=49999),"45000 to 49999",D1155&gt;=50000,"Greater than or equal to 50000")</f>
        <v>5000 to 9999</v>
      </c>
      <c r="V1155" t="str" cm="1">
        <f t="array" ref="V1155">_xlfn.IFS(OR(F1155="canceled",F1155="failed"),"unsuccessful",F1155="successful","successful",F1155="live","live")</f>
        <v>unsuccessful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</v>
      </c>
      <c r="P1156" s="5">
        <f t="shared" ref="P1156:P1219" si="113">IFERROR(E1156/L1156,0)</f>
        <v>108.33333333333333</v>
      </c>
      <c r="Q1156" t="str">
        <f t="shared" si="111"/>
        <v>food</v>
      </c>
      <c r="R1156" t="str">
        <f t="shared" si="112"/>
        <v>food trucks</v>
      </c>
      <c r="S1156" s="9">
        <f t="shared" si="109"/>
        <v>42253.108865740738</v>
      </c>
      <c r="T1156" s="9">
        <f t="shared" si="110"/>
        <v>42223.108865740738</v>
      </c>
      <c r="U1156" t="str" cm="1">
        <f t="array" ref="U1156">_xlfn.IFS(D1156&lt;1000,"Less than 1000",AND(D1156&gt;=1000,D1156&lt;=4999),"1000 to 4999",AND(D1156&gt;=5000,D1156&lt;=9999),"5000 to 9999",AND(D1156&gt;=10000,D1156&lt;=14999),"10000 to 14999",AND(D1156&gt;=15000,D1156&lt;=19999),"15000 to 19999",AND(D1156&gt;=20000,D1156&lt;=24999),"20000 to 24999",AND(D1156&gt;=25000,D1156&lt;=29999),"25000 to 29999",AND(D1156&gt;=30000,D1156&lt;=34999),"30000 to 34999",AND(D1156&gt;=35000,D1156&lt;=39999),"35000 to 39999",AND(D1156&gt;=40000,D1156&lt;=44999),"40000 to 44999",AND(D1156&gt;=45000,D1156&lt;=49999),"45000 to 49999",D1156&gt;=50000,"Greater than or equal to 50000")</f>
        <v>5000 to 9999</v>
      </c>
      <c r="V1156" t="str" cm="1">
        <f t="array" ref="V1156">_xlfn.IFS(OR(F1156="canceled",F1156="failed"),"unsuccessful",F1156="successful","successful",F1156="live","live")</f>
        <v>unsuccessful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0.752</v>
      </c>
      <c r="P1157" s="5">
        <f t="shared" si="113"/>
        <v>23.5</v>
      </c>
      <c r="Q1157" t="str">
        <f t="shared" si="111"/>
        <v>food</v>
      </c>
      <c r="R1157" t="str">
        <f t="shared" si="112"/>
        <v>food trucks</v>
      </c>
      <c r="S1157" s="9">
        <f t="shared" si="109"/>
        <v>41865.763981481483</v>
      </c>
      <c r="T1157" s="9">
        <f t="shared" si="110"/>
        <v>41835.763981481483</v>
      </c>
      <c r="U1157" t="str" cm="1">
        <f t="array" ref="U1157">_xlfn.IFS(D1157&lt;1000,"Less than 1000",AND(D1157&gt;=1000,D1157&lt;=4999),"1000 to 4999",AND(D1157&gt;=5000,D1157&lt;=9999),"5000 to 9999",AND(D1157&gt;=10000,D1157&lt;=14999),"10000 to 14999",AND(D1157&gt;=15000,D1157&lt;=19999),"15000 to 19999",AND(D1157&gt;=20000,D1157&lt;=24999),"20000 to 24999",AND(D1157&gt;=25000,D1157&lt;=29999),"25000 to 29999",AND(D1157&gt;=30000,D1157&lt;=34999),"30000 to 34999",AND(D1157&gt;=35000,D1157&lt;=39999),"35000 to 39999",AND(D1157&gt;=40000,D1157&lt;=44999),"40000 to 44999",AND(D1157&gt;=45000,D1157&lt;=49999),"45000 to 49999",D1157&gt;=50000,"Greater than or equal to 50000")</f>
        <v>25000 to 29999</v>
      </c>
      <c r="V1157" t="str" cm="1">
        <f t="array" ref="V1157">_xlfn.IFS(OR(F1157="canceled",F1157="failed"),"unsuccessful",F1157="successful","successful",F1157="live","live")</f>
        <v>unsuccessful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5">
        <f t="shared" si="113"/>
        <v>0</v>
      </c>
      <c r="Q1158" t="str">
        <f t="shared" si="111"/>
        <v>food</v>
      </c>
      <c r="R1158" t="str">
        <f t="shared" si="112"/>
        <v>food trucks</v>
      </c>
      <c r="S1158" s="9">
        <f t="shared" si="109"/>
        <v>42059.07131944444</v>
      </c>
      <c r="T1158" s="9">
        <f t="shared" si="110"/>
        <v>42029.07131944444</v>
      </c>
      <c r="U1158" t="str" cm="1">
        <f t="array" ref="U1158">_xlfn.IFS(D1158&lt;1000,"Less than 1000",AND(D1158&gt;=1000,D1158&lt;=4999),"1000 to 4999",AND(D1158&gt;=5000,D1158&lt;=9999),"5000 to 9999",AND(D1158&gt;=10000,D1158&lt;=14999),"10000 to 14999",AND(D1158&gt;=15000,D1158&lt;=19999),"15000 to 19999",AND(D1158&gt;=20000,D1158&lt;=24999),"20000 to 24999",AND(D1158&gt;=25000,D1158&lt;=29999),"25000 to 29999",AND(D1158&gt;=30000,D1158&lt;=34999),"30000 to 34999",AND(D1158&gt;=35000,D1158&lt;=39999),"35000 to 39999",AND(D1158&gt;=40000,D1158&lt;=44999),"40000 to 44999",AND(D1158&gt;=45000,D1158&lt;=49999),"45000 to 49999",D1158&gt;=50000,"Greater than or equal to 50000")</f>
        <v>5000 to 9999</v>
      </c>
      <c r="V1158" t="str" cm="1">
        <f t="array" ref="V1158">_xlfn.IFS(OR(F1158="canceled",F1158="failed"),"unsuccessful",F1158="successful","successful",F1158="live","live")</f>
        <v>unsuccessful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</v>
      </c>
      <c r="P1159" s="5">
        <f t="shared" si="113"/>
        <v>50.333333333333336</v>
      </c>
      <c r="Q1159" t="str">
        <f t="shared" si="111"/>
        <v>food</v>
      </c>
      <c r="R1159" t="str">
        <f t="shared" si="112"/>
        <v>food trucks</v>
      </c>
      <c r="S1159" s="9">
        <f t="shared" si="109"/>
        <v>41978.669907407413</v>
      </c>
      <c r="T1159" s="9">
        <f t="shared" si="110"/>
        <v>41918.628240740742</v>
      </c>
      <c r="U1159" t="str" cm="1">
        <f t="array" ref="U1159">_xlfn.IFS(D1159&lt;1000,"Less than 1000",AND(D1159&gt;=1000,D1159&lt;=4999),"1000 to 4999",AND(D1159&gt;=5000,D1159&lt;=9999),"5000 to 9999",AND(D1159&gt;=10000,D1159&lt;=14999),"10000 to 14999",AND(D1159&gt;=15000,D1159&lt;=19999),"15000 to 19999",AND(D1159&gt;=20000,D1159&lt;=24999),"20000 to 24999",AND(D1159&gt;=25000,D1159&lt;=29999),"25000 to 29999",AND(D1159&gt;=30000,D1159&lt;=34999),"30000 to 34999",AND(D1159&gt;=35000,D1159&lt;=39999),"35000 to 39999",AND(D1159&gt;=40000,D1159&lt;=44999),"40000 to 44999",AND(D1159&gt;=45000,D1159&lt;=49999),"45000 to 49999",D1159&gt;=50000,"Greater than or equal to 50000")</f>
        <v>10000 to 14999</v>
      </c>
      <c r="V1159" t="str" cm="1">
        <f t="array" ref="V1159">_xlfn.IFS(OR(F1159="canceled",F1159="failed"),"unsuccessful",F1159="successful","successful",F1159="live","live")</f>
        <v>unsuccessful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0.46666666666666673</v>
      </c>
      <c r="P1160" s="5">
        <f t="shared" si="113"/>
        <v>11.666666666666666</v>
      </c>
      <c r="Q1160" t="str">
        <f t="shared" si="111"/>
        <v>food</v>
      </c>
      <c r="R1160" t="str">
        <f t="shared" si="112"/>
        <v>food trucks</v>
      </c>
      <c r="S1160" s="9">
        <f t="shared" si="109"/>
        <v>41982.09175925926</v>
      </c>
      <c r="T1160" s="9">
        <f t="shared" si="110"/>
        <v>41952.09175925926</v>
      </c>
      <c r="U1160" t="str" cm="1">
        <f t="array" ref="U1160">_xlfn.IFS(D1160&lt;1000,"Less than 1000",AND(D1160&gt;=1000,D1160&lt;=4999),"1000 to 4999",AND(D1160&gt;=5000,D1160&lt;=9999),"5000 to 9999",AND(D1160&gt;=10000,D1160&lt;=14999),"10000 to 14999",AND(D1160&gt;=15000,D1160&lt;=19999),"15000 to 19999",AND(D1160&gt;=20000,D1160&lt;=24999),"20000 to 24999",AND(D1160&gt;=25000,D1160&lt;=29999),"25000 to 29999",AND(D1160&gt;=30000,D1160&lt;=34999),"30000 to 34999",AND(D1160&gt;=35000,D1160&lt;=39999),"35000 to 39999",AND(D1160&gt;=40000,D1160&lt;=44999),"40000 to 44999",AND(D1160&gt;=45000,D1160&lt;=49999),"45000 to 49999",D1160&gt;=50000,"Greater than or equal to 50000")</f>
        <v>5000 to 9999</v>
      </c>
      <c r="V1160" t="str" cm="1">
        <f t="array" ref="V1160">_xlfn.IFS(OR(F1160="canceled",F1160="failed"),"unsuccessful",F1160="successful","successful",F1160="live","live")</f>
        <v>unsuccessful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5">
        <f t="shared" si="113"/>
        <v>0</v>
      </c>
      <c r="Q1161" t="str">
        <f t="shared" si="111"/>
        <v>food</v>
      </c>
      <c r="R1161" t="str">
        <f t="shared" si="112"/>
        <v>food trucks</v>
      </c>
      <c r="S1161" s="9">
        <f t="shared" si="109"/>
        <v>42185.65625</v>
      </c>
      <c r="T1161" s="9">
        <f t="shared" si="110"/>
        <v>42154.726446759261</v>
      </c>
      <c r="U1161" t="str" cm="1">
        <f t="array" ref="U1161">_xlfn.IFS(D1161&lt;1000,"Less than 1000",AND(D1161&gt;=1000,D1161&lt;=4999),"1000 to 4999",AND(D1161&gt;=5000,D1161&lt;=9999),"5000 to 9999",AND(D1161&gt;=10000,D1161&lt;=14999),"10000 to 14999",AND(D1161&gt;=15000,D1161&lt;=19999),"15000 to 19999",AND(D1161&gt;=20000,D1161&lt;=24999),"20000 to 24999",AND(D1161&gt;=25000,D1161&lt;=29999),"25000 to 29999",AND(D1161&gt;=30000,D1161&lt;=34999),"30000 to 34999",AND(D1161&gt;=35000,D1161&lt;=39999),"35000 to 39999",AND(D1161&gt;=40000,D1161&lt;=44999),"40000 to 44999",AND(D1161&gt;=45000,D1161&lt;=49999),"45000 to 49999",D1161&gt;=50000,"Greater than or equal to 50000")</f>
        <v>5000 to 9999</v>
      </c>
      <c r="V1161" t="str" cm="1">
        <f t="array" ref="V1161">_xlfn.IFS(OR(F1161="canceled",F1161="failed"),"unsuccessful",F1161="successful","successful",F1161="live","live")</f>
        <v>unsuccessful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</v>
      </c>
      <c r="P1162" s="5">
        <f t="shared" si="113"/>
        <v>60.789473684210527</v>
      </c>
      <c r="Q1162" t="str">
        <f t="shared" si="111"/>
        <v>food</v>
      </c>
      <c r="R1162" t="str">
        <f t="shared" si="112"/>
        <v>food trucks</v>
      </c>
      <c r="S1162" s="9">
        <f t="shared" si="109"/>
        <v>42091.113263888896</v>
      </c>
      <c r="T1162" s="9">
        <f t="shared" si="110"/>
        <v>42061.154930555553</v>
      </c>
      <c r="U1162" t="str" cm="1">
        <f t="array" ref="U1162">_xlfn.IFS(D1162&lt;1000,"Less than 1000",AND(D1162&gt;=1000,D1162&lt;=4999),"1000 to 4999",AND(D1162&gt;=5000,D1162&lt;=9999),"5000 to 9999",AND(D1162&gt;=10000,D1162&lt;=14999),"10000 to 14999",AND(D1162&gt;=15000,D1162&lt;=19999),"15000 to 19999",AND(D1162&gt;=20000,D1162&lt;=24999),"20000 to 24999",AND(D1162&gt;=25000,D1162&lt;=29999),"25000 to 29999",AND(D1162&gt;=30000,D1162&lt;=34999),"30000 to 34999",AND(D1162&gt;=35000,D1162&lt;=39999),"35000 to 39999",AND(D1162&gt;=40000,D1162&lt;=44999),"40000 to 44999",AND(D1162&gt;=45000,D1162&lt;=49999),"45000 to 49999",D1162&gt;=50000,"Greater than or equal to 50000")</f>
        <v>30000 to 34999</v>
      </c>
      <c r="V1162" t="str" cm="1">
        <f t="array" ref="V1162">_xlfn.IFS(OR(F1162="canceled",F1162="failed"),"unsuccessful",F1162="successful","successful",F1162="live","live")</f>
        <v>unsuccessful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5">
        <f t="shared" si="113"/>
        <v>0</v>
      </c>
      <c r="Q1163" t="str">
        <f t="shared" si="111"/>
        <v>food</v>
      </c>
      <c r="R1163" t="str">
        <f t="shared" si="112"/>
        <v>food trucks</v>
      </c>
      <c r="S1163" s="9">
        <f t="shared" si="109"/>
        <v>42143.629502314812</v>
      </c>
      <c r="T1163" s="9">
        <f t="shared" si="110"/>
        <v>42122.629502314812</v>
      </c>
      <c r="U1163" t="str" cm="1">
        <f t="array" ref="U1163">_xlfn.IFS(D1163&lt;1000,"Less than 1000",AND(D1163&gt;=1000,D1163&lt;=4999),"1000 to 4999",AND(D1163&gt;=5000,D1163&lt;=9999),"5000 to 9999",AND(D1163&gt;=10000,D1163&lt;=14999),"10000 to 14999",AND(D1163&gt;=15000,D1163&lt;=19999),"15000 to 19999",AND(D1163&gt;=20000,D1163&lt;=24999),"20000 to 24999",AND(D1163&gt;=25000,D1163&lt;=29999),"25000 to 29999",AND(D1163&gt;=30000,D1163&lt;=34999),"30000 to 34999",AND(D1163&gt;=35000,D1163&lt;=39999),"35000 to 39999",AND(D1163&gt;=40000,D1163&lt;=44999),"40000 to 44999",AND(D1163&gt;=45000,D1163&lt;=49999),"45000 to 49999",D1163&gt;=50000,"Greater than or equal to 50000")</f>
        <v>15000 to 19999</v>
      </c>
      <c r="V1163" t="str" cm="1">
        <f t="array" ref="V1163">_xlfn.IFS(OR(F1163="canceled",F1163="failed"),"unsuccessful",F1163="successful","successful",F1163="live","live")</f>
        <v>unsuccessful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5.8333333333333341E-2</v>
      </c>
      <c r="P1164" s="5">
        <f t="shared" si="113"/>
        <v>17.5</v>
      </c>
      <c r="Q1164" t="str">
        <f t="shared" si="111"/>
        <v>food</v>
      </c>
      <c r="R1164" t="str">
        <f t="shared" si="112"/>
        <v>food trucks</v>
      </c>
      <c r="S1164" s="9">
        <f t="shared" si="109"/>
        <v>41907.683611111112</v>
      </c>
      <c r="T1164" s="9">
        <f t="shared" si="110"/>
        <v>41876.683611111112</v>
      </c>
      <c r="U1164" t="str" cm="1">
        <f t="array" ref="U1164">_xlfn.IFS(D1164&lt;1000,"Less than 1000",AND(D1164&gt;=1000,D1164&lt;=4999),"1000 to 4999",AND(D1164&gt;=5000,D1164&lt;=9999),"5000 to 9999",AND(D1164&gt;=10000,D1164&lt;=14999),"10000 to 14999",AND(D1164&gt;=15000,D1164&lt;=19999),"15000 to 19999",AND(D1164&gt;=20000,D1164&lt;=24999),"20000 to 24999",AND(D1164&gt;=25000,D1164&lt;=29999),"25000 to 29999",AND(D1164&gt;=30000,D1164&lt;=34999),"30000 to 34999",AND(D1164&gt;=35000,D1164&lt;=39999),"35000 to 39999",AND(D1164&gt;=40000,D1164&lt;=44999),"40000 to 44999",AND(D1164&gt;=45000,D1164&lt;=49999),"45000 to 49999",D1164&gt;=50000,"Greater than or equal to 50000")</f>
        <v>Greater than or equal to 50000</v>
      </c>
      <c r="V1164" t="str" cm="1">
        <f t="array" ref="V1164">_xlfn.IFS(OR(F1164="canceled",F1164="failed"),"unsuccessful",F1164="successful","successful",F1164="live","live")</f>
        <v>unsuccessful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5">
        <f t="shared" si="113"/>
        <v>0</v>
      </c>
      <c r="Q1165" t="str">
        <f t="shared" si="111"/>
        <v>food</v>
      </c>
      <c r="R1165" t="str">
        <f t="shared" si="112"/>
        <v>food trucks</v>
      </c>
      <c r="S1165" s="9">
        <f t="shared" si="109"/>
        <v>41860.723611111112</v>
      </c>
      <c r="T1165" s="9">
        <f t="shared" si="110"/>
        <v>41830.723611111112</v>
      </c>
      <c r="U1165" t="str" cm="1">
        <f t="array" ref="U1165">_xlfn.IFS(D1165&lt;1000,"Less than 1000",AND(D1165&gt;=1000,D1165&lt;=4999),"1000 to 4999",AND(D1165&gt;=5000,D1165&lt;=9999),"5000 to 9999",AND(D1165&gt;=10000,D1165&lt;=14999),"10000 to 14999",AND(D1165&gt;=15000,D1165&lt;=19999),"15000 to 19999",AND(D1165&gt;=20000,D1165&lt;=24999),"20000 to 24999",AND(D1165&gt;=25000,D1165&lt;=29999),"25000 to 29999",AND(D1165&gt;=30000,D1165&lt;=34999),"30000 to 34999",AND(D1165&gt;=35000,D1165&lt;=39999),"35000 to 39999",AND(D1165&gt;=40000,D1165&lt;=44999),"40000 to 44999",AND(D1165&gt;=45000,D1165&lt;=49999),"45000 to 49999",D1165&gt;=50000,"Greater than or equal to 50000")</f>
        <v>5000 to 9999</v>
      </c>
      <c r="V1165" t="str" cm="1">
        <f t="array" ref="V1165">_xlfn.IFS(OR(F1165="canceled",F1165="failed"),"unsuccessful",F1165="successful","successful",F1165="live","live")</f>
        <v>unsuccessful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5">
        <f t="shared" si="113"/>
        <v>0</v>
      </c>
      <c r="Q1166" t="str">
        <f t="shared" si="111"/>
        <v>food</v>
      </c>
      <c r="R1166" t="str">
        <f t="shared" si="112"/>
        <v>food trucks</v>
      </c>
      <c r="S1166" s="9">
        <f t="shared" si="109"/>
        <v>42539.724328703705</v>
      </c>
      <c r="T1166" s="9">
        <f t="shared" si="110"/>
        <v>42509.724328703705</v>
      </c>
      <c r="U1166" t="str" cm="1">
        <f t="array" ref="U1166">_xlfn.IFS(D1166&lt;1000,"Less than 1000",AND(D1166&gt;=1000,D1166&lt;=4999),"1000 to 4999",AND(D1166&gt;=5000,D1166&lt;=9999),"5000 to 9999",AND(D1166&gt;=10000,D1166&lt;=14999),"10000 to 14999",AND(D1166&gt;=15000,D1166&lt;=19999),"15000 to 19999",AND(D1166&gt;=20000,D1166&lt;=24999),"20000 to 24999",AND(D1166&gt;=25000,D1166&lt;=29999),"25000 to 29999",AND(D1166&gt;=30000,D1166&lt;=34999),"30000 to 34999",AND(D1166&gt;=35000,D1166&lt;=39999),"35000 to 39999",AND(D1166&gt;=40000,D1166&lt;=44999),"40000 to 44999",AND(D1166&gt;=45000,D1166&lt;=49999),"45000 to 49999",D1166&gt;=50000,"Greater than or equal to 50000")</f>
        <v>10000 to 14999</v>
      </c>
      <c r="V1166" t="str" cm="1">
        <f t="array" ref="V1166">_xlfn.IFS(OR(F1166="canceled",F1166="failed"),"unsuccessful",F1166="successful","successful",F1166="live","live")</f>
        <v>unsuccessful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20.705000000000002</v>
      </c>
      <c r="P1167" s="5">
        <f t="shared" si="113"/>
        <v>82.82</v>
      </c>
      <c r="Q1167" t="str">
        <f t="shared" si="111"/>
        <v>food</v>
      </c>
      <c r="R1167" t="str">
        <f t="shared" si="112"/>
        <v>food trucks</v>
      </c>
      <c r="S1167" s="9">
        <f t="shared" si="109"/>
        <v>41826.214467592588</v>
      </c>
      <c r="T1167" s="9">
        <f t="shared" si="110"/>
        <v>41792.214467592588</v>
      </c>
      <c r="U1167" t="str" cm="1">
        <f t="array" ref="U1167">_xlfn.IFS(D1167&lt;1000,"Less than 1000",AND(D1167&gt;=1000,D1167&lt;=4999),"1000 to 4999",AND(D1167&gt;=5000,D1167&lt;=9999),"5000 to 9999",AND(D1167&gt;=10000,D1167&lt;=14999),"10000 to 14999",AND(D1167&gt;=15000,D1167&lt;=19999),"15000 to 19999",AND(D1167&gt;=20000,D1167&lt;=24999),"20000 to 24999",AND(D1167&gt;=25000,D1167&lt;=29999),"25000 to 29999",AND(D1167&gt;=30000,D1167&lt;=34999),"30000 to 34999",AND(D1167&gt;=35000,D1167&lt;=39999),"35000 to 39999",AND(D1167&gt;=40000,D1167&lt;=44999),"40000 to 44999",AND(D1167&gt;=45000,D1167&lt;=49999),"45000 to 49999",D1167&gt;=50000,"Greater than or equal to 50000")</f>
        <v>10000 to 14999</v>
      </c>
      <c r="V1167" t="str" cm="1">
        <f t="array" ref="V1167">_xlfn.IFS(OR(F1167="canceled",F1167="failed"),"unsuccessful",F1167="successful","successful",F1167="live","live")</f>
        <v>unsuccessful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19.139999999999997</v>
      </c>
      <c r="P1168" s="5">
        <f t="shared" si="113"/>
        <v>358.875</v>
      </c>
      <c r="Q1168" t="str">
        <f t="shared" si="111"/>
        <v>food</v>
      </c>
      <c r="R1168" t="str">
        <f t="shared" si="112"/>
        <v>food trucks</v>
      </c>
      <c r="S1168" s="9">
        <f t="shared" si="109"/>
        <v>42181.166666666672</v>
      </c>
      <c r="T1168" s="9">
        <f t="shared" si="110"/>
        <v>42150.485439814816</v>
      </c>
      <c r="U1168" t="str" cm="1">
        <f t="array" ref="U1168">_xlfn.IFS(D1168&lt;1000,"Less than 1000",AND(D1168&gt;=1000,D1168&lt;=4999),"1000 to 4999",AND(D1168&gt;=5000,D1168&lt;=9999),"5000 to 9999",AND(D1168&gt;=10000,D1168&lt;=14999),"10000 to 14999",AND(D1168&gt;=15000,D1168&lt;=19999),"15000 to 19999",AND(D1168&gt;=20000,D1168&lt;=24999),"20000 to 24999",AND(D1168&gt;=25000,D1168&lt;=29999),"25000 to 29999",AND(D1168&gt;=30000,D1168&lt;=34999),"30000 to 34999",AND(D1168&gt;=35000,D1168&lt;=39999),"35000 to 39999",AND(D1168&gt;=40000,D1168&lt;=44999),"40000 to 44999",AND(D1168&gt;=45000,D1168&lt;=49999),"45000 to 49999",D1168&gt;=50000,"Greater than or equal to 50000")</f>
        <v>15000 to 19999</v>
      </c>
      <c r="V1168" t="str" cm="1">
        <f t="array" ref="V1168">_xlfn.IFS(OR(F1168="canceled",F1168="failed"),"unsuccessful",F1168="successful","successful",F1168="live","live")</f>
        <v>unsuccessful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1.6316666666666666</v>
      </c>
      <c r="P1169" s="5">
        <f t="shared" si="113"/>
        <v>61.1875</v>
      </c>
      <c r="Q1169" t="str">
        <f t="shared" si="111"/>
        <v>food</v>
      </c>
      <c r="R1169" t="str">
        <f t="shared" si="112"/>
        <v>food trucks</v>
      </c>
      <c r="S1169" s="9">
        <f t="shared" si="109"/>
        <v>41894.734895833331</v>
      </c>
      <c r="T1169" s="9">
        <f t="shared" si="110"/>
        <v>41863.734895833331</v>
      </c>
      <c r="U1169" t="str" cm="1">
        <f t="array" ref="U1169">_xlfn.IFS(D1169&lt;1000,"Less than 1000",AND(D1169&gt;=1000,D1169&lt;=4999),"1000 to 4999",AND(D1169&gt;=5000,D1169&lt;=9999),"5000 to 9999",AND(D1169&gt;=10000,D1169&lt;=14999),"10000 to 14999",AND(D1169&gt;=15000,D1169&lt;=19999),"15000 to 19999",AND(D1169&gt;=20000,D1169&lt;=24999),"20000 to 24999",AND(D1169&gt;=25000,D1169&lt;=29999),"25000 to 29999",AND(D1169&gt;=30000,D1169&lt;=34999),"30000 to 34999",AND(D1169&gt;=35000,D1169&lt;=39999),"35000 to 39999",AND(D1169&gt;=40000,D1169&lt;=44999),"40000 to 44999",AND(D1169&gt;=45000,D1169&lt;=49999),"45000 to 49999",D1169&gt;=50000,"Greater than or equal to 50000")</f>
        <v>Greater than or equal to 50000</v>
      </c>
      <c r="V1169" t="str" cm="1">
        <f t="array" ref="V1169">_xlfn.IFS(OR(F1169="canceled",F1169="failed"),"unsuccessful",F1169="successful","successful",F1169="live","live")</f>
        <v>unsuccessful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5.6666666666666661</v>
      </c>
      <c r="P1170" s="5">
        <f t="shared" si="113"/>
        <v>340</v>
      </c>
      <c r="Q1170" t="str">
        <f t="shared" si="111"/>
        <v>food</v>
      </c>
      <c r="R1170" t="str">
        <f t="shared" si="112"/>
        <v>food trucks</v>
      </c>
      <c r="S1170" s="9">
        <f t="shared" si="109"/>
        <v>42635.053993055553</v>
      </c>
      <c r="T1170" s="9">
        <f t="shared" si="110"/>
        <v>42605.053993055553</v>
      </c>
      <c r="U1170" t="str" cm="1">
        <f t="array" ref="U1170">_xlfn.IFS(D1170&lt;1000,"Less than 1000",AND(D1170&gt;=1000,D1170&lt;=4999),"1000 to 4999",AND(D1170&gt;=5000,D1170&lt;=9999),"5000 to 9999",AND(D1170&gt;=10000,D1170&lt;=14999),"10000 to 14999",AND(D1170&gt;=15000,D1170&lt;=19999),"15000 to 19999",AND(D1170&gt;=20000,D1170&lt;=24999),"20000 to 24999",AND(D1170&gt;=25000,D1170&lt;=29999),"25000 to 29999",AND(D1170&gt;=30000,D1170&lt;=34999),"30000 to 34999",AND(D1170&gt;=35000,D1170&lt;=39999),"35000 to 39999",AND(D1170&gt;=40000,D1170&lt;=44999),"40000 to 44999",AND(D1170&gt;=45000,D1170&lt;=49999),"45000 to 49999",D1170&gt;=50000,"Greater than or equal to 50000")</f>
        <v>15000 to 19999</v>
      </c>
      <c r="V1170" t="str" cm="1">
        <f t="array" ref="V1170">_xlfn.IFS(OR(F1170="canceled",F1170="failed"),"unsuccessful",F1170="successful","successful",F1170="live","live")</f>
        <v>unsuccessful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0.16999999999999998</v>
      </c>
      <c r="P1171" s="5">
        <f t="shared" si="113"/>
        <v>5.666666666666667</v>
      </c>
      <c r="Q1171" t="str">
        <f t="shared" si="111"/>
        <v>food</v>
      </c>
      <c r="R1171" t="str">
        <f t="shared" si="112"/>
        <v>food trucks</v>
      </c>
      <c r="S1171" s="9">
        <f t="shared" si="109"/>
        <v>42057.353738425925</v>
      </c>
      <c r="T1171" s="9">
        <f t="shared" si="110"/>
        <v>42027.353738425925</v>
      </c>
      <c r="U1171" t="str" cm="1">
        <f t="array" ref="U1171">_xlfn.IFS(D1171&lt;1000,"Less than 1000",AND(D1171&gt;=1000,D1171&lt;=4999),"1000 to 4999",AND(D1171&gt;=5000,D1171&lt;=9999),"5000 to 9999",AND(D1171&gt;=10000,D1171&lt;=14999),"10000 to 14999",AND(D1171&gt;=15000,D1171&lt;=19999),"15000 to 19999",AND(D1171&gt;=20000,D1171&lt;=24999),"20000 to 24999",AND(D1171&gt;=25000,D1171&lt;=29999),"25000 to 29999",AND(D1171&gt;=30000,D1171&lt;=34999),"30000 to 34999",AND(D1171&gt;=35000,D1171&lt;=39999),"35000 to 39999",AND(D1171&gt;=40000,D1171&lt;=44999),"40000 to 44999",AND(D1171&gt;=45000,D1171&lt;=49999),"45000 to 49999",D1171&gt;=50000,"Greater than or equal to 50000")</f>
        <v>10000 to 14999</v>
      </c>
      <c r="V1171" t="str" cm="1">
        <f t="array" ref="V1171">_xlfn.IFS(OR(F1171="canceled",F1171="failed"),"unsuccessful",F1171="successful","successful",F1171="live","live")</f>
        <v>unsuccessful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0.4</v>
      </c>
      <c r="P1172" s="5">
        <f t="shared" si="113"/>
        <v>50</v>
      </c>
      <c r="Q1172" t="str">
        <f t="shared" si="111"/>
        <v>food</v>
      </c>
      <c r="R1172" t="str">
        <f t="shared" si="112"/>
        <v>food trucks</v>
      </c>
      <c r="S1172" s="9">
        <f t="shared" si="109"/>
        <v>42154.893182870372</v>
      </c>
      <c r="T1172" s="9">
        <f t="shared" si="110"/>
        <v>42124.893182870372</v>
      </c>
      <c r="U1172" t="str" cm="1">
        <f t="array" ref="U1172">_xlfn.IFS(D1172&lt;1000,"Less than 1000",AND(D1172&gt;=1000,D1172&lt;=4999),"1000 to 4999",AND(D1172&gt;=5000,D1172&lt;=9999),"5000 to 9999",AND(D1172&gt;=10000,D1172&lt;=14999),"10000 to 14999",AND(D1172&gt;=15000,D1172&lt;=19999),"15000 to 19999",AND(D1172&gt;=20000,D1172&lt;=24999),"20000 to 24999",AND(D1172&gt;=25000,D1172&lt;=29999),"25000 to 29999",AND(D1172&gt;=30000,D1172&lt;=34999),"30000 to 34999",AND(D1172&gt;=35000,D1172&lt;=39999),"35000 to 39999",AND(D1172&gt;=40000,D1172&lt;=44999),"40000 to 44999",AND(D1172&gt;=45000,D1172&lt;=49999),"45000 to 49999",D1172&gt;=50000,"Greater than or equal to 50000")</f>
        <v>25000 to 29999</v>
      </c>
      <c r="V1172" t="str" cm="1">
        <f t="array" ref="V1172">_xlfn.IFS(OR(F1172="canceled",F1172="failed"),"unsuccessful",F1172="successful","successful",F1172="live","live")</f>
        <v>unsuccessful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0.1</v>
      </c>
      <c r="P1173" s="5">
        <f t="shared" si="113"/>
        <v>25</v>
      </c>
      <c r="Q1173" t="str">
        <f t="shared" si="111"/>
        <v>food</v>
      </c>
      <c r="R1173" t="str">
        <f t="shared" si="112"/>
        <v>food trucks</v>
      </c>
      <c r="S1173" s="9">
        <f t="shared" si="109"/>
        <v>41956.846377314811</v>
      </c>
      <c r="T1173" s="9">
        <f t="shared" si="110"/>
        <v>41938.804710648146</v>
      </c>
      <c r="U1173" t="str" cm="1">
        <f t="array" ref="U1173">_xlfn.IFS(D1173&lt;1000,"Less than 1000",AND(D1173&gt;=1000,D1173&lt;=4999),"1000 to 4999",AND(D1173&gt;=5000,D1173&lt;=9999),"5000 to 9999",AND(D1173&gt;=10000,D1173&lt;=14999),"10000 to 14999",AND(D1173&gt;=15000,D1173&lt;=19999),"15000 to 19999",AND(D1173&gt;=20000,D1173&lt;=24999),"20000 to 24999",AND(D1173&gt;=25000,D1173&lt;=29999),"25000 to 29999",AND(D1173&gt;=30000,D1173&lt;=34999),"30000 to 34999",AND(D1173&gt;=35000,D1173&lt;=39999),"35000 to 39999",AND(D1173&gt;=40000,D1173&lt;=44999),"40000 to 44999",AND(D1173&gt;=45000,D1173&lt;=49999),"45000 to 49999",D1173&gt;=50000,"Greater than or equal to 50000")</f>
        <v>25000 to 29999</v>
      </c>
      <c r="V1173" t="str" cm="1">
        <f t="array" ref="V1173">_xlfn.IFS(OR(F1173="canceled",F1173="failed"),"unsuccessful",F1173="successful","successful",F1173="live","live")</f>
        <v>unsuccessful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5">
        <f t="shared" si="113"/>
        <v>0</v>
      </c>
      <c r="Q1174" t="str">
        <f t="shared" si="111"/>
        <v>food</v>
      </c>
      <c r="R1174" t="str">
        <f t="shared" si="112"/>
        <v>food trucks</v>
      </c>
      <c r="S1174" s="9">
        <f t="shared" si="109"/>
        <v>41871.682314814818</v>
      </c>
      <c r="T1174" s="9">
        <f t="shared" si="110"/>
        <v>41841.682314814818</v>
      </c>
      <c r="U1174" t="str" cm="1">
        <f t="array" ref="U1174">_xlfn.IFS(D1174&lt;1000,"Less than 1000",AND(D1174&gt;=1000,D1174&lt;=4999),"1000 to 4999",AND(D1174&gt;=5000,D1174&lt;=9999),"5000 to 9999",AND(D1174&gt;=10000,D1174&lt;=14999),"10000 to 14999",AND(D1174&gt;=15000,D1174&lt;=19999),"15000 to 19999",AND(D1174&gt;=20000,D1174&lt;=24999),"20000 to 24999",AND(D1174&gt;=25000,D1174&lt;=29999),"25000 to 29999",AND(D1174&gt;=30000,D1174&lt;=34999),"30000 to 34999",AND(D1174&gt;=35000,D1174&lt;=39999),"35000 to 39999",AND(D1174&gt;=40000,D1174&lt;=44999),"40000 to 44999",AND(D1174&gt;=45000,D1174&lt;=49999),"45000 to 49999",D1174&gt;=50000,"Greater than or equal to 50000")</f>
        <v>5000 to 9999</v>
      </c>
      <c r="V1174" t="str" cm="1">
        <f t="array" ref="V1174">_xlfn.IFS(OR(F1174="canceled",F1174="failed"),"unsuccessful",F1174="successful","successful",F1174="live","live")</f>
        <v>unsuccessful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2.4E-2</v>
      </c>
      <c r="P1175" s="5">
        <f t="shared" si="113"/>
        <v>30</v>
      </c>
      <c r="Q1175" t="str">
        <f t="shared" si="111"/>
        <v>food</v>
      </c>
      <c r="R1175" t="str">
        <f t="shared" si="112"/>
        <v>food trucks</v>
      </c>
      <c r="S1175" s="9">
        <f t="shared" si="109"/>
        <v>42219.185844907406</v>
      </c>
      <c r="T1175" s="9">
        <f t="shared" si="110"/>
        <v>42184.185844907406</v>
      </c>
      <c r="U1175" t="str" cm="1">
        <f t="array" ref="U1175">_xlfn.IFS(D1175&lt;1000,"Less than 1000",AND(D1175&gt;=1000,D1175&lt;=4999),"1000 to 4999",AND(D1175&gt;=5000,D1175&lt;=9999),"5000 to 9999",AND(D1175&gt;=10000,D1175&lt;=14999),"10000 to 14999",AND(D1175&gt;=15000,D1175&lt;=19999),"15000 to 19999",AND(D1175&gt;=20000,D1175&lt;=24999),"20000 to 24999",AND(D1175&gt;=25000,D1175&lt;=29999),"25000 to 29999",AND(D1175&gt;=30000,D1175&lt;=34999),"30000 to 34999",AND(D1175&gt;=35000,D1175&lt;=39999),"35000 to 39999",AND(D1175&gt;=40000,D1175&lt;=44999),"40000 to 44999",AND(D1175&gt;=45000,D1175&lt;=49999),"45000 to 49999",D1175&gt;=50000,"Greater than or equal to 50000")</f>
        <v>Greater than or equal to 50000</v>
      </c>
      <c r="V1175" t="str" cm="1">
        <f t="array" ref="V1175">_xlfn.IFS(OR(F1175="canceled",F1175="failed"),"unsuccessful",F1175="successful","successful",F1175="live","live")</f>
        <v>unsuccessful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5.9066666666666672</v>
      </c>
      <c r="P1176" s="5">
        <f t="shared" si="113"/>
        <v>46.631578947368418</v>
      </c>
      <c r="Q1176" t="str">
        <f t="shared" si="111"/>
        <v>food</v>
      </c>
      <c r="R1176" t="str">
        <f t="shared" si="112"/>
        <v>food trucks</v>
      </c>
      <c r="S1176" s="9">
        <f t="shared" si="109"/>
        <v>42498.84174768519</v>
      </c>
      <c r="T1176" s="9">
        <f t="shared" si="110"/>
        <v>42468.84174768519</v>
      </c>
      <c r="U1176" t="str" cm="1">
        <f t="array" ref="U1176">_xlfn.IFS(D1176&lt;1000,"Less than 1000",AND(D1176&gt;=1000,D1176&lt;=4999),"1000 to 4999",AND(D1176&gt;=5000,D1176&lt;=9999),"5000 to 9999",AND(D1176&gt;=10000,D1176&lt;=14999),"10000 to 14999",AND(D1176&gt;=15000,D1176&lt;=19999),"15000 to 19999",AND(D1176&gt;=20000,D1176&lt;=24999),"20000 to 24999",AND(D1176&gt;=25000,D1176&lt;=29999),"25000 to 29999",AND(D1176&gt;=30000,D1176&lt;=34999),"30000 to 34999",AND(D1176&gt;=35000,D1176&lt;=39999),"35000 to 39999",AND(D1176&gt;=40000,D1176&lt;=44999),"40000 to 44999",AND(D1176&gt;=45000,D1176&lt;=49999),"45000 to 49999",D1176&gt;=50000,"Greater than or equal to 50000")</f>
        <v>15000 to 19999</v>
      </c>
      <c r="V1176" t="str" cm="1">
        <f t="array" ref="V1176">_xlfn.IFS(OR(F1176="canceled",F1176="failed"),"unsuccessful",F1176="successful","successful",F1176="live","live")</f>
        <v>unsuccessful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2.9250000000000003</v>
      </c>
      <c r="P1177" s="5">
        <f t="shared" si="113"/>
        <v>65</v>
      </c>
      <c r="Q1177" t="str">
        <f t="shared" si="111"/>
        <v>food</v>
      </c>
      <c r="R1177" t="str">
        <f t="shared" si="112"/>
        <v>food trucks</v>
      </c>
      <c r="S1177" s="9">
        <f t="shared" si="109"/>
        <v>42200.728460648148</v>
      </c>
      <c r="T1177" s="9">
        <f t="shared" si="110"/>
        <v>42170.728460648148</v>
      </c>
      <c r="U1177" t="str" cm="1">
        <f t="array" ref="U1177">_xlfn.IFS(D1177&lt;1000,"Less than 1000",AND(D1177&gt;=1000,D1177&lt;=4999),"1000 to 4999",AND(D1177&gt;=5000,D1177&lt;=9999),"5000 to 9999",AND(D1177&gt;=10000,D1177&lt;=14999),"10000 to 14999",AND(D1177&gt;=15000,D1177&lt;=19999),"15000 to 19999",AND(D1177&gt;=20000,D1177&lt;=24999),"20000 to 24999",AND(D1177&gt;=25000,D1177&lt;=29999),"25000 to 29999",AND(D1177&gt;=30000,D1177&lt;=34999),"30000 to 34999",AND(D1177&gt;=35000,D1177&lt;=39999),"35000 to 39999",AND(D1177&gt;=40000,D1177&lt;=44999),"40000 to 44999",AND(D1177&gt;=45000,D1177&lt;=49999),"45000 to 49999",D1177&gt;=50000,"Greater than or equal to 50000")</f>
        <v>20000 to 24999</v>
      </c>
      <c r="V1177" t="str" cm="1">
        <f t="array" ref="V1177">_xlfn.IFS(OR(F1177="canceled",F1177="failed"),"unsuccessful",F1177="successful","successful",F1177="live","live")</f>
        <v>unsuccessful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5.7142857142857143E-3</v>
      </c>
      <c r="P1178" s="5">
        <f t="shared" si="113"/>
        <v>10</v>
      </c>
      <c r="Q1178" t="str">
        <f t="shared" si="111"/>
        <v>food</v>
      </c>
      <c r="R1178" t="str">
        <f t="shared" si="112"/>
        <v>food trucks</v>
      </c>
      <c r="S1178" s="9">
        <f t="shared" si="109"/>
        <v>42800.541666666672</v>
      </c>
      <c r="T1178" s="9">
        <f t="shared" si="110"/>
        <v>42746.019652777773</v>
      </c>
      <c r="U1178" t="str" cm="1">
        <f t="array" ref="U1178">_xlfn.IFS(D1178&lt;1000,"Less than 1000",AND(D1178&gt;=1000,D1178&lt;=4999),"1000 to 4999",AND(D1178&gt;=5000,D1178&lt;=9999),"5000 to 9999",AND(D1178&gt;=10000,D1178&lt;=14999),"10000 to 14999",AND(D1178&gt;=15000,D1178&lt;=19999),"15000 to 19999",AND(D1178&gt;=20000,D1178&lt;=24999),"20000 to 24999",AND(D1178&gt;=25000,D1178&lt;=29999),"25000 to 29999",AND(D1178&gt;=30000,D1178&lt;=34999),"30000 to 34999",AND(D1178&gt;=35000,D1178&lt;=39999),"35000 to 39999",AND(D1178&gt;=40000,D1178&lt;=44999),"40000 to 44999",AND(D1178&gt;=45000,D1178&lt;=49999),"45000 to 49999",D1178&gt;=50000,"Greater than or equal to 50000")</f>
        <v>Greater than or equal to 50000</v>
      </c>
      <c r="V1178" t="str" cm="1">
        <f t="array" ref="V1178">_xlfn.IFS(OR(F1178="canceled",F1178="failed"),"unsuccessful",F1178="successful","successful",F1178="live","live")</f>
        <v>unsuccessful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5">
        <f t="shared" si="113"/>
        <v>0</v>
      </c>
      <c r="Q1179" t="str">
        <f t="shared" si="111"/>
        <v>food</v>
      </c>
      <c r="R1179" t="str">
        <f t="shared" si="112"/>
        <v>food trucks</v>
      </c>
      <c r="S1179" s="9">
        <f t="shared" si="109"/>
        <v>41927.660833333335</v>
      </c>
      <c r="T1179" s="9">
        <f t="shared" si="110"/>
        <v>41897.660833333335</v>
      </c>
      <c r="U1179" t="str" cm="1">
        <f t="array" ref="U1179">_xlfn.IFS(D1179&lt;1000,"Less than 1000",AND(D1179&gt;=1000,D1179&lt;=4999),"1000 to 4999",AND(D1179&gt;=5000,D1179&lt;=9999),"5000 to 9999",AND(D1179&gt;=10000,D1179&lt;=14999),"10000 to 14999",AND(D1179&gt;=15000,D1179&lt;=19999),"15000 to 19999",AND(D1179&gt;=20000,D1179&lt;=24999),"20000 to 24999",AND(D1179&gt;=25000,D1179&lt;=29999),"25000 to 29999",AND(D1179&gt;=30000,D1179&lt;=34999),"30000 to 34999",AND(D1179&gt;=35000,D1179&lt;=39999),"35000 to 39999",AND(D1179&gt;=40000,D1179&lt;=44999),"40000 to 44999",AND(D1179&gt;=45000,D1179&lt;=49999),"45000 to 49999",D1179&gt;=50000,"Greater than or equal to 50000")</f>
        <v>5000 to 9999</v>
      </c>
      <c r="V1179" t="str" cm="1">
        <f t="array" ref="V1179">_xlfn.IFS(OR(F1179="canceled",F1179="failed"),"unsuccessful",F1179="successful","successful",F1179="live","live")</f>
        <v>unsuccessful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6.6666666666666671E-3</v>
      </c>
      <c r="P1180" s="5">
        <f t="shared" si="113"/>
        <v>5</v>
      </c>
      <c r="Q1180" t="str">
        <f t="shared" si="111"/>
        <v>food</v>
      </c>
      <c r="R1180" t="str">
        <f t="shared" si="112"/>
        <v>food trucks</v>
      </c>
      <c r="S1180" s="9">
        <f t="shared" si="109"/>
        <v>41867.905694444446</v>
      </c>
      <c r="T1180" s="9">
        <f t="shared" si="110"/>
        <v>41837.905694444446</v>
      </c>
      <c r="U1180" t="str" cm="1">
        <f t="array" ref="U1180">_xlfn.IFS(D1180&lt;1000,"Less than 1000",AND(D1180&gt;=1000,D1180&lt;=4999),"1000 to 4999",AND(D1180&gt;=5000,D1180&lt;=9999),"5000 to 9999",AND(D1180&gt;=10000,D1180&lt;=14999),"10000 to 14999",AND(D1180&gt;=15000,D1180&lt;=19999),"15000 to 19999",AND(D1180&gt;=20000,D1180&lt;=24999),"20000 to 24999",AND(D1180&gt;=25000,D1180&lt;=29999),"25000 to 29999",AND(D1180&gt;=30000,D1180&lt;=34999),"30000 to 34999",AND(D1180&gt;=35000,D1180&lt;=39999),"35000 to 39999",AND(D1180&gt;=40000,D1180&lt;=44999),"40000 to 44999",AND(D1180&gt;=45000,D1180&lt;=49999),"45000 to 49999",D1180&gt;=50000,"Greater than or equal to 50000")</f>
        <v>Greater than or equal to 50000</v>
      </c>
      <c r="V1180" t="str" cm="1">
        <f t="array" ref="V1180">_xlfn.IFS(OR(F1180="canceled",F1180="failed"),"unsuccessful",F1180="successful","successful",F1180="live","live")</f>
        <v>unsuccessful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5.3333333333333339</v>
      </c>
      <c r="P1181" s="5">
        <f t="shared" si="113"/>
        <v>640</v>
      </c>
      <c r="Q1181" t="str">
        <f t="shared" si="111"/>
        <v>food</v>
      </c>
      <c r="R1181" t="str">
        <f t="shared" si="112"/>
        <v>food trucks</v>
      </c>
      <c r="S1181" s="9">
        <f t="shared" si="109"/>
        <v>42305.720219907409</v>
      </c>
      <c r="T1181" s="9">
        <f t="shared" si="110"/>
        <v>42275.720219907409</v>
      </c>
      <c r="U1181" t="str" cm="1">
        <f t="array" ref="U1181">_xlfn.IFS(D1181&lt;1000,"Less than 1000",AND(D1181&gt;=1000,D1181&lt;=4999),"1000 to 4999",AND(D1181&gt;=5000,D1181&lt;=9999),"5000 to 9999",AND(D1181&gt;=10000,D1181&lt;=14999),"10000 to 14999",AND(D1181&gt;=15000,D1181&lt;=19999),"15000 to 19999",AND(D1181&gt;=20000,D1181&lt;=24999),"20000 to 24999",AND(D1181&gt;=25000,D1181&lt;=29999),"25000 to 29999",AND(D1181&gt;=30000,D1181&lt;=34999),"30000 to 34999",AND(D1181&gt;=35000,D1181&lt;=39999),"35000 to 39999",AND(D1181&gt;=40000,D1181&lt;=44999),"40000 to 44999",AND(D1181&gt;=45000,D1181&lt;=49999),"45000 to 49999",D1181&gt;=50000,"Greater than or equal to 50000")</f>
        <v>Greater than or equal to 50000</v>
      </c>
      <c r="V1181" t="str" cm="1">
        <f t="array" ref="V1181">_xlfn.IFS(OR(F1181="canceled",F1181="failed"),"unsuccessful",F1181="successful","successful",F1181="live","live")</f>
        <v>unsuccessful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11.75</v>
      </c>
      <c r="P1182" s="5">
        <f t="shared" si="113"/>
        <v>69.117647058823536</v>
      </c>
      <c r="Q1182" t="str">
        <f t="shared" si="111"/>
        <v>food</v>
      </c>
      <c r="R1182" t="str">
        <f t="shared" si="112"/>
        <v>food trucks</v>
      </c>
      <c r="S1182" s="9">
        <f t="shared" si="109"/>
        <v>41818.806875000002</v>
      </c>
      <c r="T1182" s="9">
        <f t="shared" si="110"/>
        <v>41781.806875000002</v>
      </c>
      <c r="U1182" t="str" cm="1">
        <f t="array" ref="U1182">_xlfn.IFS(D1182&lt;1000,"Less than 1000",AND(D1182&gt;=1000,D1182&lt;=4999),"1000 to 4999",AND(D1182&gt;=5000,D1182&lt;=9999),"5000 to 9999",AND(D1182&gt;=10000,D1182&lt;=14999),"10000 to 14999",AND(D1182&gt;=15000,D1182&lt;=19999),"15000 to 19999",AND(D1182&gt;=20000,D1182&lt;=24999),"20000 to 24999",AND(D1182&gt;=25000,D1182&lt;=29999),"25000 to 29999",AND(D1182&gt;=30000,D1182&lt;=34999),"30000 to 34999",AND(D1182&gt;=35000,D1182&lt;=39999),"35000 to 39999",AND(D1182&gt;=40000,D1182&lt;=44999),"40000 to 44999",AND(D1182&gt;=45000,D1182&lt;=49999),"45000 to 49999",D1182&gt;=50000,"Greater than or equal to 50000")</f>
        <v>Greater than or equal to 50000</v>
      </c>
      <c r="V1182" t="str" cm="1">
        <f t="array" ref="V1182">_xlfn.IFS(OR(F1182="canceled",F1182="failed"),"unsuccessful",F1182="successful","successful",F1182="live","live")</f>
        <v>unsuccessful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8.0000000000000002E-3</v>
      </c>
      <c r="P1183" s="5">
        <f t="shared" si="113"/>
        <v>1.3333333333333333</v>
      </c>
      <c r="Q1183" t="str">
        <f t="shared" si="111"/>
        <v>food</v>
      </c>
      <c r="R1183" t="str">
        <f t="shared" si="112"/>
        <v>food trucks</v>
      </c>
      <c r="S1183" s="9">
        <f t="shared" si="109"/>
        <v>42064.339363425926</v>
      </c>
      <c r="T1183" s="9">
        <f t="shared" si="110"/>
        <v>42034.339363425926</v>
      </c>
      <c r="U1183" t="str" cm="1">
        <f t="array" ref="U1183">_xlfn.IFS(D1183&lt;1000,"Less than 1000",AND(D1183&gt;=1000,D1183&lt;=4999),"1000 to 4999",AND(D1183&gt;=5000,D1183&lt;=9999),"5000 to 9999",AND(D1183&gt;=10000,D1183&lt;=14999),"10000 to 14999",AND(D1183&gt;=15000,D1183&lt;=19999),"15000 to 19999",AND(D1183&gt;=20000,D1183&lt;=24999),"20000 to 24999",AND(D1183&gt;=25000,D1183&lt;=29999),"25000 to 29999",AND(D1183&gt;=30000,D1183&lt;=34999),"30000 to 34999",AND(D1183&gt;=35000,D1183&lt;=39999),"35000 to 39999",AND(D1183&gt;=40000,D1183&lt;=44999),"40000 to 44999",AND(D1183&gt;=45000,D1183&lt;=49999),"45000 to 49999",D1183&gt;=50000,"Greater than or equal to 50000")</f>
        <v>Greater than or equal to 50000</v>
      </c>
      <c r="V1183" t="str" cm="1">
        <f t="array" ref="V1183">_xlfn.IFS(OR(F1183="canceled",F1183="failed"),"unsuccessful",F1183="successful","successful",F1183="live","live")</f>
        <v>unsuccessful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</v>
      </c>
      <c r="P1184" s="5">
        <f t="shared" si="113"/>
        <v>10.5</v>
      </c>
      <c r="Q1184" t="str">
        <f t="shared" si="111"/>
        <v>food</v>
      </c>
      <c r="R1184" t="str">
        <f t="shared" si="112"/>
        <v>food trucks</v>
      </c>
      <c r="S1184" s="9">
        <f t="shared" si="109"/>
        <v>42747.695833333331</v>
      </c>
      <c r="T1184" s="9">
        <f t="shared" si="110"/>
        <v>42728.827407407407</v>
      </c>
      <c r="U1184" t="str" cm="1">
        <f t="array" ref="U1184">_xlfn.IFS(D1184&lt;1000,"Less than 1000",AND(D1184&gt;=1000,D1184&lt;=4999),"1000 to 4999",AND(D1184&gt;=5000,D1184&lt;=9999),"5000 to 9999",AND(D1184&gt;=10000,D1184&lt;=14999),"10000 to 14999",AND(D1184&gt;=15000,D1184&lt;=19999),"15000 to 19999",AND(D1184&gt;=20000,D1184&lt;=24999),"20000 to 24999",AND(D1184&gt;=25000,D1184&lt;=29999),"25000 to 29999",AND(D1184&gt;=30000,D1184&lt;=34999),"30000 to 34999",AND(D1184&gt;=35000,D1184&lt;=39999),"35000 to 39999",AND(D1184&gt;=40000,D1184&lt;=44999),"40000 to 44999",AND(D1184&gt;=45000,D1184&lt;=49999),"45000 to 49999",D1184&gt;=50000,"Greater than or equal to 50000")</f>
        <v>1000 to 4999</v>
      </c>
      <c r="V1184" t="str" cm="1">
        <f t="array" ref="V1184">_xlfn.IFS(OR(F1184="canceled",F1184="failed"),"unsuccessful",F1184="successful","successful",F1184="live","live")</f>
        <v>unsuccessful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4</v>
      </c>
      <c r="P1185" s="5">
        <f t="shared" si="113"/>
        <v>33.333333333333336</v>
      </c>
      <c r="Q1185" t="str">
        <f t="shared" si="111"/>
        <v>food</v>
      </c>
      <c r="R1185" t="str">
        <f t="shared" si="112"/>
        <v>food trucks</v>
      </c>
      <c r="S1185" s="9">
        <f t="shared" si="109"/>
        <v>42676.165972222225</v>
      </c>
      <c r="T1185" s="9">
        <f t="shared" si="110"/>
        <v>42656.86137731481</v>
      </c>
      <c r="U1185" t="str" cm="1">
        <f t="array" ref="U1185">_xlfn.IFS(D1185&lt;1000,"Less than 1000",AND(D1185&gt;=1000,D1185&lt;=4999),"1000 to 4999",AND(D1185&gt;=5000,D1185&lt;=9999),"5000 to 9999",AND(D1185&gt;=10000,D1185&lt;=14999),"10000 to 14999",AND(D1185&gt;=15000,D1185&lt;=19999),"15000 to 19999",AND(D1185&gt;=20000,D1185&lt;=24999),"20000 to 24999",AND(D1185&gt;=25000,D1185&lt;=29999),"25000 to 29999",AND(D1185&gt;=30000,D1185&lt;=34999),"30000 to 34999",AND(D1185&gt;=35000,D1185&lt;=39999),"35000 to 39999",AND(D1185&gt;=40000,D1185&lt;=44999),"40000 to 44999",AND(D1185&gt;=45000,D1185&lt;=49999),"45000 to 49999",D1185&gt;=50000,"Greater than or equal to 50000")</f>
        <v>1000 to 4999</v>
      </c>
      <c r="V1185" t="str" cm="1">
        <f t="array" ref="V1185">_xlfn.IFS(OR(F1185="canceled",F1185="failed"),"unsuccessful",F1185="successful","successful",F1185="live","live")</f>
        <v>unsuccessful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104.93636363636362</v>
      </c>
      <c r="P1186" s="5">
        <f t="shared" si="113"/>
        <v>61.562666666666665</v>
      </c>
      <c r="Q1186" t="str">
        <f t="shared" si="111"/>
        <v>photography</v>
      </c>
      <c r="R1186" t="str">
        <f t="shared" si="112"/>
        <v>photobooks</v>
      </c>
      <c r="S1186" s="9">
        <f t="shared" si="109"/>
        <v>42772.599664351852</v>
      </c>
      <c r="T1186" s="9">
        <f t="shared" si="110"/>
        <v>42741.599664351852</v>
      </c>
      <c r="U1186" t="str" cm="1">
        <f t="array" ref="U1186">_xlfn.IFS(D1186&lt;1000,"Less than 1000",AND(D1186&gt;=1000,D1186&lt;=4999),"1000 to 4999",AND(D1186&gt;=5000,D1186&lt;=9999),"5000 to 9999",AND(D1186&gt;=10000,D1186&lt;=14999),"10000 to 14999",AND(D1186&gt;=15000,D1186&lt;=19999),"15000 to 19999",AND(D1186&gt;=20000,D1186&lt;=24999),"20000 to 24999",AND(D1186&gt;=25000,D1186&lt;=29999),"25000 to 29999",AND(D1186&gt;=30000,D1186&lt;=34999),"30000 to 34999",AND(D1186&gt;=35000,D1186&lt;=39999),"35000 to 39999",AND(D1186&gt;=40000,D1186&lt;=44999),"40000 to 44999",AND(D1186&gt;=45000,D1186&lt;=49999),"45000 to 49999",D1186&gt;=50000,"Greater than or equal to 50000")</f>
        <v>20000 to 24999</v>
      </c>
      <c r="V1186" t="str" cm="1">
        <f t="array" ref="V1186">_xlfn.IFS(OR(F1186="canceled",F1186="failed"),"unsuccessful",F1186="successful","successful",F1186="live","live")</f>
        <v>successful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105.44</v>
      </c>
      <c r="P1187" s="5">
        <f t="shared" si="113"/>
        <v>118.73873873873873</v>
      </c>
      <c r="Q1187" t="str">
        <f t="shared" si="111"/>
        <v>photography</v>
      </c>
      <c r="R1187" t="str">
        <f t="shared" si="112"/>
        <v>photobooks</v>
      </c>
      <c r="S1187" s="9">
        <f t="shared" si="109"/>
        <v>42163.166666666672</v>
      </c>
      <c r="T1187" s="9">
        <f t="shared" si="110"/>
        <v>42130.865150462967</v>
      </c>
      <c r="U1187" t="str" cm="1">
        <f t="array" ref="U1187">_xlfn.IFS(D1187&lt;1000,"Less than 1000",AND(D1187&gt;=1000,D1187&lt;=4999),"1000 to 4999",AND(D1187&gt;=5000,D1187&lt;=9999),"5000 to 9999",AND(D1187&gt;=10000,D1187&lt;=14999),"10000 to 14999",AND(D1187&gt;=15000,D1187&lt;=19999),"15000 to 19999",AND(D1187&gt;=20000,D1187&lt;=24999),"20000 to 24999",AND(D1187&gt;=25000,D1187&lt;=29999),"25000 to 29999",AND(D1187&gt;=30000,D1187&lt;=34999),"30000 to 34999",AND(D1187&gt;=35000,D1187&lt;=39999),"35000 to 39999",AND(D1187&gt;=40000,D1187&lt;=44999),"40000 to 44999",AND(D1187&gt;=45000,D1187&lt;=49999),"45000 to 49999",D1187&gt;=50000,"Greater than or equal to 50000")</f>
        <v>10000 to 14999</v>
      </c>
      <c r="V1187" t="str" cm="1">
        <f t="array" ref="V1187">_xlfn.IFS(OR(F1187="canceled",F1187="failed"),"unsuccessful",F1187="successful","successful",F1187="live","live")</f>
        <v>successful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106.73333333333332</v>
      </c>
      <c r="P1188" s="5">
        <f t="shared" si="113"/>
        <v>65.081300813008127</v>
      </c>
      <c r="Q1188" t="str">
        <f t="shared" si="111"/>
        <v>photography</v>
      </c>
      <c r="R1188" t="str">
        <f t="shared" si="112"/>
        <v>photobooks</v>
      </c>
      <c r="S1188" s="9">
        <f t="shared" si="109"/>
        <v>42156.945833333331</v>
      </c>
      <c r="T1188" s="9">
        <f t="shared" si="110"/>
        <v>42123.86336805555</v>
      </c>
      <c r="U1188" t="str" cm="1">
        <f t="array" ref="U1188">_xlfn.IFS(D1188&lt;1000,"Less than 1000",AND(D1188&gt;=1000,D1188&lt;=4999),"1000 to 4999",AND(D1188&gt;=5000,D1188&lt;=9999),"5000 to 9999",AND(D1188&gt;=10000,D1188&lt;=14999),"10000 to 14999",AND(D1188&gt;=15000,D1188&lt;=19999),"15000 to 19999",AND(D1188&gt;=20000,D1188&lt;=24999),"20000 to 24999",AND(D1188&gt;=25000,D1188&lt;=29999),"25000 to 29999",AND(D1188&gt;=30000,D1188&lt;=34999),"30000 to 34999",AND(D1188&gt;=35000,D1188&lt;=39999),"35000 to 39999",AND(D1188&gt;=40000,D1188&lt;=44999),"40000 to 44999",AND(D1188&gt;=45000,D1188&lt;=49999),"45000 to 49999",D1188&gt;=50000,"Greater than or equal to 50000")</f>
        <v>5000 to 9999</v>
      </c>
      <c r="V1188" t="str" cm="1">
        <f t="array" ref="V1188">_xlfn.IFS(OR(F1188="canceled",F1188="failed"),"unsuccessful",F1188="successful","successful",F1188="live","live")</f>
        <v>successful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104.12571428571428</v>
      </c>
      <c r="P1189" s="5">
        <f t="shared" si="113"/>
        <v>130.15714285714284</v>
      </c>
      <c r="Q1189" t="str">
        <f t="shared" si="111"/>
        <v>photography</v>
      </c>
      <c r="R1189" t="str">
        <f t="shared" si="112"/>
        <v>photobooks</v>
      </c>
      <c r="S1189" s="9">
        <f t="shared" si="109"/>
        <v>42141.75</v>
      </c>
      <c r="T1189" s="9">
        <f t="shared" si="110"/>
        <v>42109.894942129627</v>
      </c>
      <c r="U1189" t="str" cm="1">
        <f t="array" ref="U1189">_xlfn.IFS(D1189&lt;1000,"Less than 1000",AND(D1189&gt;=1000,D1189&lt;=4999),"1000 to 4999",AND(D1189&gt;=5000,D1189&lt;=9999),"5000 to 9999",AND(D1189&gt;=10000,D1189&lt;=14999),"10000 to 14999",AND(D1189&gt;=15000,D1189&lt;=19999),"15000 to 19999",AND(D1189&gt;=20000,D1189&lt;=24999),"20000 to 24999",AND(D1189&gt;=25000,D1189&lt;=29999),"25000 to 29999",AND(D1189&gt;=30000,D1189&lt;=34999),"30000 to 34999",AND(D1189&gt;=35000,D1189&lt;=39999),"35000 to 39999",AND(D1189&gt;=40000,D1189&lt;=44999),"40000 to 44999",AND(D1189&gt;=45000,D1189&lt;=49999),"45000 to 49999",D1189&gt;=50000,"Greater than or equal to 50000")</f>
        <v>5000 to 9999</v>
      </c>
      <c r="V1189" t="str" cm="1">
        <f t="array" ref="V1189">_xlfn.IFS(OR(F1189="canceled",F1189="failed"),"unsuccessful",F1189="successful","successful",F1189="live","live")</f>
        <v>successful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160.54999999999998</v>
      </c>
      <c r="P1190" s="5">
        <f t="shared" si="113"/>
        <v>37.776470588235291</v>
      </c>
      <c r="Q1190" t="str">
        <f t="shared" si="111"/>
        <v>photography</v>
      </c>
      <c r="R1190" t="str">
        <f t="shared" si="112"/>
        <v>photobooks</v>
      </c>
      <c r="S1190" s="9">
        <f t="shared" si="109"/>
        <v>42732.700694444444</v>
      </c>
      <c r="T1190" s="9">
        <f t="shared" si="110"/>
        <v>42711.700694444444</v>
      </c>
      <c r="U1190" t="str" cm="1">
        <f t="array" ref="U1190">_xlfn.IFS(D1190&lt;1000,"Less than 1000",AND(D1190&gt;=1000,D1190&lt;=4999),"1000 to 4999",AND(D1190&gt;=5000,D1190&lt;=9999),"5000 to 9999",AND(D1190&gt;=10000,D1190&lt;=14999),"10000 to 14999",AND(D1190&gt;=15000,D1190&lt;=19999),"15000 to 19999",AND(D1190&gt;=20000,D1190&lt;=24999),"20000 to 24999",AND(D1190&gt;=25000,D1190&lt;=29999),"25000 to 29999",AND(D1190&gt;=30000,D1190&lt;=34999),"30000 to 34999",AND(D1190&gt;=35000,D1190&lt;=39999),"35000 to 39999",AND(D1190&gt;=40000,D1190&lt;=44999),"40000 to 44999",AND(D1190&gt;=45000,D1190&lt;=49999),"45000 to 49999",D1190&gt;=50000,"Greater than or equal to 50000")</f>
        <v>1000 to 4999</v>
      </c>
      <c r="V1190" t="str" cm="1">
        <f t="array" ref="V1190">_xlfn.IFS(OR(F1190="canceled",F1190="failed"),"unsuccessful",F1190="successful","successful",F1190="live","live")</f>
        <v>successful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107.77777777777777</v>
      </c>
      <c r="P1191" s="5">
        <f t="shared" si="113"/>
        <v>112.79069767441861</v>
      </c>
      <c r="Q1191" t="str">
        <f t="shared" si="111"/>
        <v>photography</v>
      </c>
      <c r="R1191" t="str">
        <f t="shared" si="112"/>
        <v>photobooks</v>
      </c>
      <c r="S1191" s="9">
        <f t="shared" si="109"/>
        <v>42550.979108796295</v>
      </c>
      <c r="T1191" s="9">
        <f t="shared" si="110"/>
        <v>42529.979108796295</v>
      </c>
      <c r="U1191" t="str" cm="1">
        <f t="array" ref="U1191">_xlfn.IFS(D1191&lt;1000,"Less than 1000",AND(D1191&gt;=1000,D1191&lt;=4999),"1000 to 4999",AND(D1191&gt;=5000,D1191&lt;=9999),"5000 to 9999",AND(D1191&gt;=10000,D1191&lt;=14999),"10000 to 14999",AND(D1191&gt;=15000,D1191&lt;=19999),"15000 to 19999",AND(D1191&gt;=20000,D1191&lt;=24999),"20000 to 24999",AND(D1191&gt;=25000,D1191&lt;=29999),"25000 to 29999",AND(D1191&gt;=30000,D1191&lt;=34999),"30000 to 34999",AND(D1191&gt;=35000,D1191&lt;=39999),"35000 to 39999",AND(D1191&gt;=40000,D1191&lt;=44999),"40000 to 44999",AND(D1191&gt;=45000,D1191&lt;=49999),"45000 to 49999",D1191&gt;=50000,"Greater than or equal to 50000")</f>
        <v>5000 to 9999</v>
      </c>
      <c r="V1191" t="str" cm="1">
        <f t="array" ref="V1191">_xlfn.IFS(OR(F1191="canceled",F1191="failed"),"unsuccessful",F1191="successful","successful",F1191="live","live")</f>
        <v>successful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135</v>
      </c>
      <c r="P1192" s="5">
        <f t="shared" si="113"/>
        <v>51.92307692307692</v>
      </c>
      <c r="Q1192" t="str">
        <f t="shared" si="111"/>
        <v>photography</v>
      </c>
      <c r="R1192" t="str">
        <f t="shared" si="112"/>
        <v>photobooks</v>
      </c>
      <c r="S1192" s="9">
        <f t="shared" si="109"/>
        <v>41882.665798611109</v>
      </c>
      <c r="T1192" s="9">
        <f t="shared" si="110"/>
        <v>41852.665798611109</v>
      </c>
      <c r="U1192" t="str" cm="1">
        <f t="array" ref="U1192">_xlfn.IFS(D1192&lt;1000,"Less than 1000",AND(D1192&gt;=1000,D1192&lt;=4999),"1000 to 4999",AND(D1192&gt;=5000,D1192&lt;=9999),"5000 to 9999",AND(D1192&gt;=10000,D1192&lt;=14999),"10000 to 14999",AND(D1192&gt;=15000,D1192&lt;=19999),"15000 to 19999",AND(D1192&gt;=20000,D1192&lt;=24999),"20000 to 24999",AND(D1192&gt;=25000,D1192&lt;=29999),"25000 to 29999",AND(D1192&gt;=30000,D1192&lt;=34999),"30000 to 34999",AND(D1192&gt;=35000,D1192&lt;=39999),"35000 to 39999",AND(D1192&gt;=40000,D1192&lt;=44999),"40000 to 44999",AND(D1192&gt;=45000,D1192&lt;=49999),"45000 to 49999",D1192&gt;=50000,"Greater than or equal to 50000")</f>
        <v>Less than 1000</v>
      </c>
      <c r="V1192" t="str" cm="1">
        <f t="array" ref="V1192">_xlfn.IFS(OR(F1192="canceled",F1192="failed"),"unsuccessful",F1192="successful","successful",F1192="live","live")</f>
        <v>successful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109.07407407407408</v>
      </c>
      <c r="P1193" s="5">
        <f t="shared" si="113"/>
        <v>89.242424242424249</v>
      </c>
      <c r="Q1193" t="str">
        <f t="shared" si="111"/>
        <v>photography</v>
      </c>
      <c r="R1193" t="str">
        <f t="shared" si="112"/>
        <v>photobooks</v>
      </c>
      <c r="S1193" s="9">
        <f t="shared" si="109"/>
        <v>42449.562037037031</v>
      </c>
      <c r="T1193" s="9">
        <f t="shared" si="110"/>
        <v>42419.603703703702</v>
      </c>
      <c r="U1193" t="str" cm="1">
        <f t="array" ref="U1193">_xlfn.IFS(D1193&lt;1000,"Less than 1000",AND(D1193&gt;=1000,D1193&lt;=4999),"1000 to 4999",AND(D1193&gt;=5000,D1193&lt;=9999),"5000 to 9999",AND(D1193&gt;=10000,D1193&lt;=14999),"10000 to 14999",AND(D1193&gt;=15000,D1193&lt;=19999),"15000 to 19999",AND(D1193&gt;=20000,D1193&lt;=24999),"20000 to 24999",AND(D1193&gt;=25000,D1193&lt;=29999),"25000 to 29999",AND(D1193&gt;=30000,D1193&lt;=34999),"30000 to 34999",AND(D1193&gt;=35000,D1193&lt;=39999),"35000 to 39999",AND(D1193&gt;=40000,D1193&lt;=44999),"40000 to 44999",AND(D1193&gt;=45000,D1193&lt;=49999),"45000 to 49999",D1193&gt;=50000,"Greater than or equal to 50000")</f>
        <v>1000 to 4999</v>
      </c>
      <c r="V1193" t="str" cm="1">
        <f t="array" ref="V1193">_xlfn.IFS(OR(F1193="canceled",F1193="failed"),"unsuccessful",F1193="successful","successful",F1193="live","live")</f>
        <v>successful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290</v>
      </c>
      <c r="P1194" s="5">
        <f t="shared" si="113"/>
        <v>19.333333333333332</v>
      </c>
      <c r="Q1194" t="str">
        <f t="shared" si="111"/>
        <v>photography</v>
      </c>
      <c r="R1194" t="str">
        <f t="shared" si="112"/>
        <v>photobooks</v>
      </c>
      <c r="S1194" s="9">
        <f t="shared" si="109"/>
        <v>42777.506689814814</v>
      </c>
      <c r="T1194" s="9">
        <f t="shared" si="110"/>
        <v>42747.506689814814</v>
      </c>
      <c r="U1194" t="str" cm="1">
        <f t="array" ref="U1194">_xlfn.IFS(D1194&lt;1000,"Less than 1000",AND(D1194&gt;=1000,D1194&lt;=4999),"1000 to 4999",AND(D1194&gt;=5000,D1194&lt;=9999),"5000 to 9999",AND(D1194&gt;=10000,D1194&lt;=14999),"10000 to 14999",AND(D1194&gt;=15000,D1194&lt;=19999),"15000 to 19999",AND(D1194&gt;=20000,D1194&lt;=24999),"20000 to 24999",AND(D1194&gt;=25000,D1194&lt;=29999),"25000 to 29999",AND(D1194&gt;=30000,D1194&lt;=34999),"30000 to 34999",AND(D1194&gt;=35000,D1194&lt;=39999),"35000 to 39999",AND(D1194&gt;=40000,D1194&lt;=44999),"40000 to 44999",AND(D1194&gt;=45000,D1194&lt;=49999),"45000 to 49999",D1194&gt;=50000,"Greater than or equal to 50000")</f>
        <v>Less than 1000</v>
      </c>
      <c r="V1194" t="str" cm="1">
        <f t="array" ref="V1194">_xlfn.IFS(OR(F1194="canceled",F1194="failed"),"unsuccessful",F1194="successful","successful",F1194="live","live")</f>
        <v>successful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103.95714285714286</v>
      </c>
      <c r="P1195" s="5">
        <f t="shared" si="113"/>
        <v>79.967032967032964</v>
      </c>
      <c r="Q1195" t="str">
        <f t="shared" si="111"/>
        <v>photography</v>
      </c>
      <c r="R1195" t="str">
        <f t="shared" si="112"/>
        <v>photobooks</v>
      </c>
      <c r="S1195" s="9">
        <f t="shared" si="109"/>
        <v>42469.734409722223</v>
      </c>
      <c r="T1195" s="9">
        <f t="shared" si="110"/>
        <v>42409.776076388895</v>
      </c>
      <c r="U1195" t="str" cm="1">
        <f t="array" ref="U1195">_xlfn.IFS(D1195&lt;1000,"Less than 1000",AND(D1195&gt;=1000,D1195&lt;=4999),"1000 to 4999",AND(D1195&gt;=5000,D1195&lt;=9999),"5000 to 9999",AND(D1195&gt;=10000,D1195&lt;=14999),"10000 to 14999",AND(D1195&gt;=15000,D1195&lt;=19999),"15000 to 19999",AND(D1195&gt;=20000,D1195&lt;=24999),"20000 to 24999",AND(D1195&gt;=25000,D1195&lt;=29999),"25000 to 29999",AND(D1195&gt;=30000,D1195&lt;=34999),"30000 to 34999",AND(D1195&gt;=35000,D1195&lt;=39999),"35000 to 39999",AND(D1195&gt;=40000,D1195&lt;=44999),"40000 to 44999",AND(D1195&gt;=45000,D1195&lt;=49999),"45000 to 49999",D1195&gt;=50000,"Greater than or equal to 50000")</f>
        <v>20000 to 24999</v>
      </c>
      <c r="V1195" t="str" cm="1">
        <f t="array" ref="V1195">_xlfn.IFS(OR(F1195="canceled",F1195="failed"),"unsuccessful",F1195="successful","successful",F1195="live","live")</f>
        <v>successful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322.24</v>
      </c>
      <c r="P1196" s="5">
        <f t="shared" si="113"/>
        <v>56.414565826330531</v>
      </c>
      <c r="Q1196" t="str">
        <f t="shared" si="111"/>
        <v>photography</v>
      </c>
      <c r="R1196" t="str">
        <f t="shared" si="112"/>
        <v>photobooks</v>
      </c>
      <c r="S1196" s="9">
        <f t="shared" si="109"/>
        <v>42102.488182870366</v>
      </c>
      <c r="T1196" s="9">
        <f t="shared" si="110"/>
        <v>42072.488182870366</v>
      </c>
      <c r="U1196" t="str" cm="1">
        <f t="array" ref="U1196">_xlfn.IFS(D1196&lt;1000,"Less than 1000",AND(D1196&gt;=1000,D1196&lt;=4999),"1000 to 4999",AND(D1196&gt;=5000,D1196&lt;=9999),"5000 to 9999",AND(D1196&gt;=10000,D1196&lt;=14999),"10000 to 14999",AND(D1196&gt;=15000,D1196&lt;=19999),"15000 to 19999",AND(D1196&gt;=20000,D1196&lt;=24999),"20000 to 24999",AND(D1196&gt;=25000,D1196&lt;=29999),"25000 to 29999",AND(D1196&gt;=30000,D1196&lt;=34999),"30000 to 34999",AND(D1196&gt;=35000,D1196&lt;=39999),"35000 to 39999",AND(D1196&gt;=40000,D1196&lt;=44999),"40000 to 44999",AND(D1196&gt;=45000,D1196&lt;=49999),"45000 to 49999",D1196&gt;=50000,"Greater than or equal to 50000")</f>
        <v>10000 to 14999</v>
      </c>
      <c r="V1196" t="str" cm="1">
        <f t="array" ref="V1196">_xlfn.IFS(OR(F1196="canceled",F1196="failed"),"unsuccessful",F1196="successful","successful",F1196="live","live")</f>
        <v>successful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135</v>
      </c>
      <c r="P1197" s="5">
        <f t="shared" si="113"/>
        <v>79.411764705882348</v>
      </c>
      <c r="Q1197" t="str">
        <f t="shared" si="111"/>
        <v>photography</v>
      </c>
      <c r="R1197" t="str">
        <f t="shared" si="112"/>
        <v>photobooks</v>
      </c>
      <c r="S1197" s="9">
        <f t="shared" si="109"/>
        <v>42358.375</v>
      </c>
      <c r="T1197" s="9">
        <f t="shared" si="110"/>
        <v>42298.34783564815</v>
      </c>
      <c r="U1197" t="str" cm="1">
        <f t="array" ref="U1197">_xlfn.IFS(D1197&lt;1000,"Less than 1000",AND(D1197&gt;=1000,D1197&lt;=4999),"1000 to 4999",AND(D1197&gt;=5000,D1197&lt;=9999),"5000 to 9999",AND(D1197&gt;=10000,D1197&lt;=14999),"10000 to 14999",AND(D1197&gt;=15000,D1197&lt;=19999),"15000 to 19999",AND(D1197&gt;=20000,D1197&lt;=24999),"20000 to 24999",AND(D1197&gt;=25000,D1197&lt;=29999),"25000 to 29999",AND(D1197&gt;=30000,D1197&lt;=34999),"30000 to 34999",AND(D1197&gt;=35000,D1197&lt;=39999),"35000 to 39999",AND(D1197&gt;=40000,D1197&lt;=44999),"40000 to 44999",AND(D1197&gt;=45000,D1197&lt;=49999),"45000 to 49999",D1197&gt;=50000,"Greater than or equal to 50000")</f>
        <v>10000 to 14999</v>
      </c>
      <c r="V1197" t="str" cm="1">
        <f t="array" ref="V1197">_xlfn.IFS(OR(F1197="canceled",F1197="failed"),"unsuccessful",F1197="successful","successful",F1197="live","live")</f>
        <v>successful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269.91034482758624</v>
      </c>
      <c r="P1198" s="5">
        <f t="shared" si="113"/>
        <v>76.439453125</v>
      </c>
      <c r="Q1198" t="str">
        <f t="shared" si="111"/>
        <v>photography</v>
      </c>
      <c r="R1198" t="str">
        <f t="shared" si="112"/>
        <v>photobooks</v>
      </c>
      <c r="S1198" s="9">
        <f t="shared" si="109"/>
        <v>42356.818738425922</v>
      </c>
      <c r="T1198" s="9">
        <f t="shared" si="110"/>
        <v>42326.818738425922</v>
      </c>
      <c r="U1198" t="str" cm="1">
        <f t="array" ref="U1198">_xlfn.IFS(D1198&lt;1000,"Less than 1000",AND(D1198&gt;=1000,D1198&lt;=4999),"1000 to 4999",AND(D1198&gt;=5000,D1198&lt;=9999),"5000 to 9999",AND(D1198&gt;=10000,D1198&lt;=14999),"10000 to 14999",AND(D1198&gt;=15000,D1198&lt;=19999),"15000 to 19999",AND(D1198&gt;=20000,D1198&lt;=24999),"20000 to 24999",AND(D1198&gt;=25000,D1198&lt;=29999),"25000 to 29999",AND(D1198&gt;=30000,D1198&lt;=34999),"30000 to 34999",AND(D1198&gt;=35000,D1198&lt;=39999),"35000 to 39999",AND(D1198&gt;=40000,D1198&lt;=44999),"40000 to 44999",AND(D1198&gt;=45000,D1198&lt;=49999),"45000 to 49999",D1198&gt;=50000,"Greater than or equal to 50000")</f>
        <v>10000 to 14999</v>
      </c>
      <c r="V1198" t="str" cm="1">
        <f t="array" ref="V1198">_xlfn.IFS(OR(F1198="canceled",F1198="failed"),"unsuccessful",F1198="successful","successful",F1198="live","live")</f>
        <v>successful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253.29333333333332</v>
      </c>
      <c r="P1199" s="5">
        <f t="shared" si="113"/>
        <v>121</v>
      </c>
      <c r="Q1199" t="str">
        <f t="shared" si="111"/>
        <v>photography</v>
      </c>
      <c r="R1199" t="str">
        <f t="shared" si="112"/>
        <v>photobooks</v>
      </c>
      <c r="S1199" s="9">
        <f t="shared" si="109"/>
        <v>42534.249305555553</v>
      </c>
      <c r="T1199" s="9">
        <f t="shared" si="110"/>
        <v>42503.66474537037</v>
      </c>
      <c r="U1199" t="str" cm="1">
        <f t="array" ref="U1199">_xlfn.IFS(D1199&lt;1000,"Less than 1000",AND(D1199&gt;=1000,D1199&lt;=4999),"1000 to 4999",AND(D1199&gt;=5000,D1199&lt;=9999),"5000 to 9999",AND(D1199&gt;=10000,D1199&lt;=14999),"10000 to 14999",AND(D1199&gt;=15000,D1199&lt;=19999),"15000 to 19999",AND(D1199&gt;=20000,D1199&lt;=24999),"20000 to 24999",AND(D1199&gt;=25000,D1199&lt;=29999),"25000 to 29999",AND(D1199&gt;=30000,D1199&lt;=34999),"30000 to 34999",AND(D1199&gt;=35000,D1199&lt;=39999),"35000 to 39999",AND(D1199&gt;=40000,D1199&lt;=44999),"40000 to 44999",AND(D1199&gt;=45000,D1199&lt;=49999),"45000 to 49999",D1199&gt;=50000,"Greater than or equal to 50000")</f>
        <v>15000 to 19999</v>
      </c>
      <c r="V1199" t="str" cm="1">
        <f t="array" ref="V1199">_xlfn.IFS(OR(F1199="canceled",F1199="failed"),"unsuccessful",F1199="successful","successful",F1199="live","live")</f>
        <v>successful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260.59999999999997</v>
      </c>
      <c r="P1200" s="5">
        <f t="shared" si="113"/>
        <v>54.616766467065865</v>
      </c>
      <c r="Q1200" t="str">
        <f t="shared" si="111"/>
        <v>photography</v>
      </c>
      <c r="R1200" t="str">
        <f t="shared" si="112"/>
        <v>photobooks</v>
      </c>
      <c r="S1200" s="9">
        <f t="shared" si="109"/>
        <v>42369.125</v>
      </c>
      <c r="T1200" s="9">
        <f t="shared" si="110"/>
        <v>42333.619050925925</v>
      </c>
      <c r="U1200" t="str" cm="1">
        <f t="array" ref="U1200">_xlfn.IFS(D1200&lt;1000,"Less than 1000",AND(D1200&gt;=1000,D1200&lt;=4999),"1000 to 4999",AND(D1200&gt;=5000,D1200&lt;=9999),"5000 to 9999",AND(D1200&gt;=10000,D1200&lt;=14999),"10000 to 14999",AND(D1200&gt;=15000,D1200&lt;=19999),"15000 to 19999",AND(D1200&gt;=20000,D1200&lt;=24999),"20000 to 24999",AND(D1200&gt;=25000,D1200&lt;=29999),"25000 to 29999",AND(D1200&gt;=30000,D1200&lt;=34999),"30000 to 34999",AND(D1200&gt;=35000,D1200&lt;=39999),"35000 to 39999",AND(D1200&gt;=40000,D1200&lt;=44999),"40000 to 44999",AND(D1200&gt;=45000,D1200&lt;=49999),"45000 to 49999",D1200&gt;=50000,"Greater than or equal to 50000")</f>
        <v>1000 to 4999</v>
      </c>
      <c r="V1200" t="str" cm="1">
        <f t="array" ref="V1200">_xlfn.IFS(OR(F1200="canceled",F1200="failed"),"unsuccessful",F1200="successful","successful",F1200="live","live")</f>
        <v>successful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101.31677953348381</v>
      </c>
      <c r="P1201" s="5">
        <f t="shared" si="113"/>
        <v>299.22222222222223</v>
      </c>
      <c r="Q1201" t="str">
        <f t="shared" si="111"/>
        <v>photography</v>
      </c>
      <c r="R1201" t="str">
        <f t="shared" si="112"/>
        <v>photobooks</v>
      </c>
      <c r="S1201" s="9">
        <f t="shared" si="109"/>
        <v>42193.770833333328</v>
      </c>
      <c r="T1201" s="9">
        <f t="shared" si="110"/>
        <v>42161.770833333328</v>
      </c>
      <c r="U1201" t="str" cm="1">
        <f t="array" ref="U1201">_xlfn.IFS(D1201&lt;1000,"Less than 1000",AND(D1201&gt;=1000,D1201&lt;=4999),"1000 to 4999",AND(D1201&gt;=5000,D1201&lt;=9999),"5000 to 9999",AND(D1201&gt;=10000,D1201&lt;=14999),"10000 to 14999",AND(D1201&gt;=15000,D1201&lt;=19999),"15000 to 19999",AND(D1201&gt;=20000,D1201&lt;=24999),"20000 to 24999",AND(D1201&gt;=25000,D1201&lt;=29999),"25000 to 29999",AND(D1201&gt;=30000,D1201&lt;=34999),"30000 to 34999",AND(D1201&gt;=35000,D1201&lt;=39999),"35000 to 39999",AND(D1201&gt;=40000,D1201&lt;=44999),"40000 to 44999",AND(D1201&gt;=45000,D1201&lt;=49999),"45000 to 49999",D1201&gt;=50000,"Greater than or equal to 50000")</f>
        <v>1000 to 4999</v>
      </c>
      <c r="V1201" t="str" cm="1">
        <f t="array" ref="V1201">_xlfn.IFS(OR(F1201="canceled",F1201="failed"),"unsuccessful",F1201="successful","successful",F1201="live","live")</f>
        <v>successful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125.60416666666667</v>
      </c>
      <c r="P1202" s="5">
        <f t="shared" si="113"/>
        <v>58.533980582524272</v>
      </c>
      <c r="Q1202" t="str">
        <f t="shared" si="111"/>
        <v>photography</v>
      </c>
      <c r="R1202" t="str">
        <f t="shared" si="112"/>
        <v>photobooks</v>
      </c>
      <c r="S1202" s="9">
        <f t="shared" si="109"/>
        <v>42110.477500000001</v>
      </c>
      <c r="T1202" s="9">
        <f t="shared" si="110"/>
        <v>42089.477500000001</v>
      </c>
      <c r="U1202" t="str" cm="1">
        <f t="array" ref="U1202">_xlfn.IFS(D1202&lt;1000,"Less than 1000",AND(D1202&gt;=1000,D1202&lt;=4999),"1000 to 4999",AND(D1202&gt;=5000,D1202&lt;=9999),"5000 to 9999",AND(D1202&gt;=10000,D1202&lt;=14999),"10000 to 14999",AND(D1202&gt;=15000,D1202&lt;=19999),"15000 to 19999",AND(D1202&gt;=20000,D1202&lt;=24999),"20000 to 24999",AND(D1202&gt;=25000,D1202&lt;=29999),"25000 to 29999",AND(D1202&gt;=30000,D1202&lt;=34999),"30000 to 34999",AND(D1202&gt;=35000,D1202&lt;=39999),"35000 to 39999",AND(D1202&gt;=40000,D1202&lt;=44999),"40000 to 44999",AND(D1202&gt;=45000,D1202&lt;=49999),"45000 to 49999",D1202&gt;=50000,"Greater than or equal to 50000")</f>
        <v>1000 to 4999</v>
      </c>
      <c r="V1202" t="str" cm="1">
        <f t="array" ref="V1202">_xlfn.IFS(OR(F1202="canceled",F1202="failed"),"unsuccessful",F1202="successful","successful",F1202="live","live")</f>
        <v>successful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102.43783333333334</v>
      </c>
      <c r="P1203" s="5">
        <f t="shared" si="113"/>
        <v>55.371801801801809</v>
      </c>
      <c r="Q1203" t="str">
        <f t="shared" si="111"/>
        <v>photography</v>
      </c>
      <c r="R1203" t="str">
        <f t="shared" si="112"/>
        <v>photobooks</v>
      </c>
      <c r="S1203" s="9">
        <f t="shared" si="109"/>
        <v>42566.60701388889</v>
      </c>
      <c r="T1203" s="9">
        <f t="shared" si="110"/>
        <v>42536.60701388889</v>
      </c>
      <c r="U1203" t="str" cm="1">
        <f t="array" ref="U1203">_xlfn.IFS(D1203&lt;1000,"Less than 1000",AND(D1203&gt;=1000,D1203&lt;=4999),"1000 to 4999",AND(D1203&gt;=5000,D1203&lt;=9999),"5000 to 9999",AND(D1203&gt;=10000,D1203&lt;=14999),"10000 to 14999",AND(D1203&gt;=15000,D1203&lt;=19999),"15000 to 19999",AND(D1203&gt;=20000,D1203&lt;=24999),"20000 to 24999",AND(D1203&gt;=25000,D1203&lt;=29999),"25000 to 29999",AND(D1203&gt;=30000,D1203&lt;=34999),"30000 to 34999",AND(D1203&gt;=35000,D1203&lt;=39999),"35000 to 39999",AND(D1203&gt;=40000,D1203&lt;=44999),"40000 to 44999",AND(D1203&gt;=45000,D1203&lt;=49999),"45000 to 49999",D1203&gt;=50000,"Greater than or equal to 50000")</f>
        <v>5000 to 9999</v>
      </c>
      <c r="V1203" t="str" cm="1">
        <f t="array" ref="V1203">_xlfn.IFS(OR(F1203="canceled",F1203="failed"),"unsuccessful",F1203="successful","successful",F1203="live","live")</f>
        <v>successful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199.244</v>
      </c>
      <c r="P1204" s="5">
        <f t="shared" si="113"/>
        <v>183.80442804428046</v>
      </c>
      <c r="Q1204" t="str">
        <f t="shared" si="111"/>
        <v>photography</v>
      </c>
      <c r="R1204" t="str">
        <f t="shared" si="112"/>
        <v>photobooks</v>
      </c>
      <c r="S1204" s="9">
        <f t="shared" si="109"/>
        <v>42182.288819444439</v>
      </c>
      <c r="T1204" s="9">
        <f t="shared" si="110"/>
        <v>42152.288819444439</v>
      </c>
      <c r="U1204" t="str" cm="1">
        <f t="array" ref="U1204">_xlfn.IFS(D1204&lt;1000,"Less than 1000",AND(D1204&gt;=1000,D1204&lt;=4999),"1000 to 4999",AND(D1204&gt;=5000,D1204&lt;=9999),"5000 to 9999",AND(D1204&gt;=10000,D1204&lt;=14999),"10000 to 14999",AND(D1204&gt;=15000,D1204&lt;=19999),"15000 to 19999",AND(D1204&gt;=20000,D1204&lt;=24999),"20000 to 24999",AND(D1204&gt;=25000,D1204&lt;=29999),"25000 to 29999",AND(D1204&gt;=30000,D1204&lt;=34999),"30000 to 34999",AND(D1204&gt;=35000,D1204&lt;=39999),"35000 to 39999",AND(D1204&gt;=40000,D1204&lt;=44999),"40000 to 44999",AND(D1204&gt;=45000,D1204&lt;=49999),"45000 to 49999",D1204&gt;=50000,"Greater than or equal to 50000")</f>
        <v>25000 to 29999</v>
      </c>
      <c r="V1204" t="str" cm="1">
        <f t="array" ref="V1204">_xlfn.IFS(OR(F1204="canceled",F1204="failed"),"unsuccessful",F1204="successful","successful",F1204="live","live")</f>
        <v>successful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102.45398773006136</v>
      </c>
      <c r="P1205" s="5">
        <f t="shared" si="113"/>
        <v>165.34653465346534</v>
      </c>
      <c r="Q1205" t="str">
        <f t="shared" si="111"/>
        <v>photography</v>
      </c>
      <c r="R1205" t="str">
        <f t="shared" si="112"/>
        <v>photobooks</v>
      </c>
      <c r="S1205" s="9">
        <f t="shared" si="109"/>
        <v>42155.614895833336</v>
      </c>
      <c r="T1205" s="9">
        <f t="shared" si="110"/>
        <v>42125.614895833336</v>
      </c>
      <c r="U1205" t="str" cm="1">
        <f t="array" ref="U1205">_xlfn.IFS(D1205&lt;1000,"Less than 1000",AND(D1205&gt;=1000,D1205&lt;=4999),"1000 to 4999",AND(D1205&gt;=5000,D1205&lt;=9999),"5000 to 9999",AND(D1205&gt;=10000,D1205&lt;=14999),"10000 to 14999",AND(D1205&gt;=15000,D1205&lt;=19999),"15000 to 19999",AND(D1205&gt;=20000,D1205&lt;=24999),"20000 to 24999",AND(D1205&gt;=25000,D1205&lt;=29999),"25000 to 29999",AND(D1205&gt;=30000,D1205&lt;=34999),"30000 to 34999",AND(D1205&gt;=35000,D1205&lt;=39999),"35000 to 39999",AND(D1205&gt;=40000,D1205&lt;=44999),"40000 to 44999",AND(D1205&gt;=45000,D1205&lt;=49999),"45000 to 49999",D1205&gt;=50000,"Greater than or equal to 50000")</f>
        <v>15000 to 19999</v>
      </c>
      <c r="V1205" t="str" cm="1">
        <f t="array" ref="V1205">_xlfn.IFS(OR(F1205="canceled",F1205="failed"),"unsuccessful",F1205="successful","successful",F1205="live","live")</f>
        <v>successful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102.94615384615385</v>
      </c>
      <c r="P1206" s="5">
        <f t="shared" si="113"/>
        <v>234.78947368421052</v>
      </c>
      <c r="Q1206" t="str">
        <f t="shared" si="111"/>
        <v>photography</v>
      </c>
      <c r="R1206" t="str">
        <f t="shared" si="112"/>
        <v>photobooks</v>
      </c>
      <c r="S1206" s="9">
        <f t="shared" si="109"/>
        <v>42342.208333333328</v>
      </c>
      <c r="T1206" s="9">
        <f t="shared" si="110"/>
        <v>42297.748067129629</v>
      </c>
      <c r="U1206" t="str" cm="1">
        <f t="array" ref="U1206">_xlfn.IFS(D1206&lt;1000,"Less than 1000",AND(D1206&gt;=1000,D1206&lt;=4999),"1000 to 4999",AND(D1206&gt;=5000,D1206&lt;=9999),"5000 to 9999",AND(D1206&gt;=10000,D1206&lt;=14999),"10000 to 14999",AND(D1206&gt;=15000,D1206&lt;=19999),"15000 to 19999",AND(D1206&gt;=20000,D1206&lt;=24999),"20000 to 24999",AND(D1206&gt;=25000,D1206&lt;=29999),"25000 to 29999",AND(D1206&gt;=30000,D1206&lt;=34999),"30000 to 34999",AND(D1206&gt;=35000,D1206&lt;=39999),"35000 to 39999",AND(D1206&gt;=40000,D1206&lt;=44999),"40000 to 44999",AND(D1206&gt;=45000,D1206&lt;=49999),"45000 to 49999",D1206&gt;=50000,"Greater than or equal to 50000")</f>
        <v>10000 to 14999</v>
      </c>
      <c r="V1206" t="str" cm="1">
        <f t="array" ref="V1206">_xlfn.IFS(OR(F1206="canceled",F1206="failed"),"unsuccessful",F1206="successful","successful",F1206="live","live")</f>
        <v>successful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100.86153846153847</v>
      </c>
      <c r="P1207" s="5">
        <f t="shared" si="113"/>
        <v>211.48387096774192</v>
      </c>
      <c r="Q1207" t="str">
        <f t="shared" si="111"/>
        <v>photography</v>
      </c>
      <c r="R1207" t="str">
        <f t="shared" si="112"/>
        <v>photobooks</v>
      </c>
      <c r="S1207" s="9">
        <f t="shared" si="109"/>
        <v>42168.506377314814</v>
      </c>
      <c r="T1207" s="9">
        <f t="shared" si="110"/>
        <v>42138.506377314814</v>
      </c>
      <c r="U1207" t="str" cm="1">
        <f t="array" ref="U1207">_xlfn.IFS(D1207&lt;1000,"Less than 1000",AND(D1207&gt;=1000,D1207&lt;=4999),"1000 to 4999",AND(D1207&gt;=5000,D1207&lt;=9999),"5000 to 9999",AND(D1207&gt;=10000,D1207&lt;=14999),"10000 to 14999",AND(D1207&gt;=15000,D1207&lt;=19999),"15000 to 19999",AND(D1207&gt;=20000,D1207&lt;=24999),"20000 to 24999",AND(D1207&gt;=25000,D1207&lt;=29999),"25000 to 29999",AND(D1207&gt;=30000,D1207&lt;=34999),"30000 to 34999",AND(D1207&gt;=35000,D1207&lt;=39999),"35000 to 39999",AND(D1207&gt;=40000,D1207&lt;=44999),"40000 to 44999",AND(D1207&gt;=45000,D1207&lt;=49999),"45000 to 49999",D1207&gt;=50000,"Greater than or equal to 50000")</f>
        <v>10000 to 14999</v>
      </c>
      <c r="V1207" t="str" cm="1">
        <f t="array" ref="V1207">_xlfn.IFS(OR(F1207="canceled",F1207="failed"),"unsuccessful",F1207="successful","successful",F1207="live","live")</f>
        <v>successful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114.99999999999999</v>
      </c>
      <c r="P1208" s="5">
        <f t="shared" si="113"/>
        <v>32.34375</v>
      </c>
      <c r="Q1208" t="str">
        <f t="shared" si="111"/>
        <v>photography</v>
      </c>
      <c r="R1208" t="str">
        <f t="shared" si="112"/>
        <v>photobooks</v>
      </c>
      <c r="S1208" s="9">
        <f t="shared" si="109"/>
        <v>42805.561805555553</v>
      </c>
      <c r="T1208" s="9">
        <f t="shared" si="110"/>
        <v>42772.776076388895</v>
      </c>
      <c r="U1208" t="str" cm="1">
        <f t="array" ref="U1208">_xlfn.IFS(D1208&lt;1000,"Less than 1000",AND(D1208&gt;=1000,D1208&lt;=4999),"1000 to 4999",AND(D1208&gt;=5000,D1208&lt;=9999),"5000 to 9999",AND(D1208&gt;=10000,D1208&lt;=14999),"10000 to 14999",AND(D1208&gt;=15000,D1208&lt;=19999),"15000 to 19999",AND(D1208&gt;=20000,D1208&lt;=24999),"20000 to 24999",AND(D1208&gt;=25000,D1208&lt;=29999),"25000 to 29999",AND(D1208&gt;=30000,D1208&lt;=34999),"30000 to 34999",AND(D1208&gt;=35000,D1208&lt;=39999),"35000 to 39999",AND(D1208&gt;=40000,D1208&lt;=44999),"40000 to 44999",AND(D1208&gt;=45000,D1208&lt;=49999),"45000 to 49999",D1208&gt;=50000,"Greater than or equal to 50000")</f>
        <v>Less than 1000</v>
      </c>
      <c r="V1208" t="str" cm="1">
        <f t="array" ref="V1208">_xlfn.IFS(OR(F1208="canceled",F1208="failed"),"unsuccessful",F1208="successful","successful",F1208="live","live")</f>
        <v>successful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104.16766467065868</v>
      </c>
      <c r="P1209" s="5">
        <f t="shared" si="113"/>
        <v>123.37588652482269</v>
      </c>
      <c r="Q1209" t="str">
        <f t="shared" si="111"/>
        <v>photography</v>
      </c>
      <c r="R1209" t="str">
        <f t="shared" si="112"/>
        <v>photobooks</v>
      </c>
      <c r="S1209" s="9">
        <f t="shared" si="109"/>
        <v>42460.416666666672</v>
      </c>
      <c r="T1209" s="9">
        <f t="shared" si="110"/>
        <v>42430.430243055554</v>
      </c>
      <c r="U1209" t="str" cm="1">
        <f t="array" ref="U1209">_xlfn.IFS(D1209&lt;1000,"Less than 1000",AND(D1209&gt;=1000,D1209&lt;=4999),"1000 to 4999",AND(D1209&gt;=5000,D1209&lt;=9999),"5000 to 9999",AND(D1209&gt;=10000,D1209&lt;=14999),"10000 to 14999",AND(D1209&gt;=15000,D1209&lt;=19999),"15000 to 19999",AND(D1209&gt;=20000,D1209&lt;=24999),"20000 to 24999",AND(D1209&gt;=25000,D1209&lt;=29999),"25000 to 29999",AND(D1209&gt;=30000,D1209&lt;=34999),"30000 to 34999",AND(D1209&gt;=35000,D1209&lt;=39999),"35000 to 39999",AND(D1209&gt;=40000,D1209&lt;=44999),"40000 to 44999",AND(D1209&gt;=45000,D1209&lt;=49999),"45000 to 49999",D1209&gt;=50000,"Greater than or equal to 50000")</f>
        <v>15000 to 19999</v>
      </c>
      <c r="V1209" t="str" cm="1">
        <f t="array" ref="V1209">_xlfn.IFS(OR(F1209="canceled",F1209="failed"),"unsuccessful",F1209="successful","successful",F1209="live","live")</f>
        <v>successful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155.29999999999998</v>
      </c>
      <c r="P1210" s="5">
        <f t="shared" si="113"/>
        <v>207.06666666666666</v>
      </c>
      <c r="Q1210" t="str">
        <f t="shared" si="111"/>
        <v>photography</v>
      </c>
      <c r="R1210" t="str">
        <f t="shared" si="112"/>
        <v>photobooks</v>
      </c>
      <c r="S1210" s="9">
        <f t="shared" si="109"/>
        <v>42453.667407407411</v>
      </c>
      <c r="T1210" s="9">
        <f t="shared" si="110"/>
        <v>42423.709074074075</v>
      </c>
      <c r="U1210" t="str" cm="1">
        <f t="array" ref="U1210">_xlfn.IFS(D1210&lt;1000,"Less than 1000",AND(D1210&gt;=1000,D1210&lt;=4999),"1000 to 4999",AND(D1210&gt;=5000,D1210&lt;=9999),"5000 to 9999",AND(D1210&gt;=10000,D1210&lt;=14999),"10000 to 14999",AND(D1210&gt;=15000,D1210&lt;=19999),"15000 to 19999",AND(D1210&gt;=20000,D1210&lt;=24999),"20000 to 24999",AND(D1210&gt;=25000,D1210&lt;=29999),"25000 to 29999",AND(D1210&gt;=30000,D1210&lt;=34999),"30000 to 34999",AND(D1210&gt;=35000,D1210&lt;=39999),"35000 to 39999",AND(D1210&gt;=40000,D1210&lt;=44999),"40000 to 44999",AND(D1210&gt;=45000,D1210&lt;=49999),"45000 to 49999",D1210&gt;=50000,"Greater than or equal to 50000")</f>
        <v>10000 to 14999</v>
      </c>
      <c r="V1210" t="str" cm="1">
        <f t="array" ref="V1210">_xlfn.IFS(OR(F1210="canceled",F1210="failed"),"unsuccessful",F1210="successful","successful",F1210="live","live")</f>
        <v>successful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106</v>
      </c>
      <c r="P1211" s="5">
        <f t="shared" si="113"/>
        <v>138.2608695652174</v>
      </c>
      <c r="Q1211" t="str">
        <f t="shared" si="111"/>
        <v>photography</v>
      </c>
      <c r="R1211" t="str">
        <f t="shared" si="112"/>
        <v>photobooks</v>
      </c>
      <c r="S1211" s="9">
        <f t="shared" si="109"/>
        <v>42791.846122685187</v>
      </c>
      <c r="T1211" s="9">
        <f t="shared" si="110"/>
        <v>42761.846122685187</v>
      </c>
      <c r="U1211" t="str" cm="1">
        <f t="array" ref="U1211">_xlfn.IFS(D1211&lt;1000,"Less than 1000",AND(D1211&gt;=1000,D1211&lt;=4999),"1000 to 4999",AND(D1211&gt;=5000,D1211&lt;=9999),"5000 to 9999",AND(D1211&gt;=10000,D1211&lt;=14999),"10000 to 14999",AND(D1211&gt;=15000,D1211&lt;=19999),"15000 to 19999",AND(D1211&gt;=20000,D1211&lt;=24999),"20000 to 24999",AND(D1211&gt;=25000,D1211&lt;=29999),"25000 to 29999",AND(D1211&gt;=30000,D1211&lt;=34999),"30000 to 34999",AND(D1211&gt;=35000,D1211&lt;=39999),"35000 to 39999",AND(D1211&gt;=40000,D1211&lt;=44999),"40000 to 44999",AND(D1211&gt;=45000,D1211&lt;=49999),"45000 to 49999",D1211&gt;=50000,"Greater than or equal to 50000")</f>
        <v>5000 to 9999</v>
      </c>
      <c r="V1211" t="str" cm="1">
        <f t="array" ref="V1211">_xlfn.IFS(OR(F1211="canceled",F1211="failed"),"unsuccessful",F1211="successful","successful",F1211="live","live")</f>
        <v>successful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254.31499999999997</v>
      </c>
      <c r="P1212" s="5">
        <f t="shared" si="113"/>
        <v>493.81553398058253</v>
      </c>
      <c r="Q1212" t="str">
        <f t="shared" si="111"/>
        <v>photography</v>
      </c>
      <c r="R1212" t="str">
        <f t="shared" si="112"/>
        <v>photobooks</v>
      </c>
      <c r="S1212" s="9">
        <f t="shared" si="109"/>
        <v>42155.875</v>
      </c>
      <c r="T1212" s="9">
        <f t="shared" si="110"/>
        <v>42132.941805555558</v>
      </c>
      <c r="U1212" t="str" cm="1">
        <f t="array" ref="U1212">_xlfn.IFS(D1212&lt;1000,"Less than 1000",AND(D1212&gt;=1000,D1212&lt;=4999),"1000 to 4999",AND(D1212&gt;=5000,D1212&lt;=9999),"5000 to 9999",AND(D1212&gt;=10000,D1212&lt;=14999),"10000 to 14999",AND(D1212&gt;=15000,D1212&lt;=19999),"15000 to 19999",AND(D1212&gt;=20000,D1212&lt;=24999),"20000 to 24999",AND(D1212&gt;=25000,D1212&lt;=29999),"25000 to 29999",AND(D1212&gt;=30000,D1212&lt;=34999),"30000 to 34999",AND(D1212&gt;=35000,D1212&lt;=39999),"35000 to 39999",AND(D1212&gt;=40000,D1212&lt;=44999),"40000 to 44999",AND(D1212&gt;=45000,D1212&lt;=49999),"45000 to 49999",D1212&gt;=50000,"Greater than or equal to 50000")</f>
        <v>20000 to 24999</v>
      </c>
      <c r="V1212" t="str" cm="1">
        <f t="array" ref="V1212">_xlfn.IFS(OR(F1212="canceled",F1212="failed"),"unsuccessful",F1212="successful","successful",F1212="live","live")</f>
        <v>successful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101.1</v>
      </c>
      <c r="P1213" s="5">
        <f t="shared" si="113"/>
        <v>168.5</v>
      </c>
      <c r="Q1213" t="str">
        <f t="shared" si="111"/>
        <v>photography</v>
      </c>
      <c r="R1213" t="str">
        <f t="shared" si="112"/>
        <v>photobooks</v>
      </c>
      <c r="S1213" s="9">
        <f t="shared" si="109"/>
        <v>42530.866446759261</v>
      </c>
      <c r="T1213" s="9">
        <f t="shared" si="110"/>
        <v>42515.866446759261</v>
      </c>
      <c r="U1213" t="str" cm="1">
        <f t="array" ref="U1213">_xlfn.IFS(D1213&lt;1000,"Less than 1000",AND(D1213&gt;=1000,D1213&lt;=4999),"1000 to 4999",AND(D1213&gt;=5000,D1213&lt;=9999),"5000 to 9999",AND(D1213&gt;=10000,D1213&lt;=14999),"10000 to 14999",AND(D1213&gt;=15000,D1213&lt;=19999),"15000 to 19999",AND(D1213&gt;=20000,D1213&lt;=24999),"20000 to 24999",AND(D1213&gt;=25000,D1213&lt;=29999),"25000 to 29999",AND(D1213&gt;=30000,D1213&lt;=34999),"30000 to 34999",AND(D1213&gt;=35000,D1213&lt;=39999),"35000 to 39999",AND(D1213&gt;=40000,D1213&lt;=44999),"40000 to 44999",AND(D1213&gt;=45000,D1213&lt;=49999),"45000 to 49999",D1213&gt;=50000,"Greater than or equal to 50000")</f>
        <v>1000 to 4999</v>
      </c>
      <c r="V1213" t="str" cm="1">
        <f t="array" ref="V1213">_xlfn.IFS(OR(F1213="canceled",F1213="failed"),"unsuccessful",F1213="successful","successful",F1213="live","live")</f>
        <v>successful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129.04</v>
      </c>
      <c r="P1214" s="5">
        <f t="shared" si="113"/>
        <v>38.867469879518069</v>
      </c>
      <c r="Q1214" t="str">
        <f t="shared" si="111"/>
        <v>photography</v>
      </c>
      <c r="R1214" t="str">
        <f t="shared" si="112"/>
        <v>photobooks</v>
      </c>
      <c r="S1214" s="9">
        <f t="shared" si="109"/>
        <v>42335.041666666672</v>
      </c>
      <c r="T1214" s="9">
        <f t="shared" si="110"/>
        <v>42318.950173611112</v>
      </c>
      <c r="U1214" t="str" cm="1">
        <f t="array" ref="U1214">_xlfn.IFS(D1214&lt;1000,"Less than 1000",AND(D1214&gt;=1000,D1214&lt;=4999),"1000 to 4999",AND(D1214&gt;=5000,D1214&lt;=9999),"5000 to 9999",AND(D1214&gt;=10000,D1214&lt;=14999),"10000 to 14999",AND(D1214&gt;=15000,D1214&lt;=19999),"15000 to 19999",AND(D1214&gt;=20000,D1214&lt;=24999),"20000 to 24999",AND(D1214&gt;=25000,D1214&lt;=29999),"25000 to 29999",AND(D1214&gt;=30000,D1214&lt;=34999),"30000 to 34999",AND(D1214&gt;=35000,D1214&lt;=39999),"35000 to 39999",AND(D1214&gt;=40000,D1214&lt;=44999),"40000 to 44999",AND(D1214&gt;=45000,D1214&lt;=49999),"45000 to 49999",D1214&gt;=50000,"Greater than or equal to 50000")</f>
        <v>1000 to 4999</v>
      </c>
      <c r="V1214" t="str" cm="1">
        <f t="array" ref="V1214">_xlfn.IFS(OR(F1214="canceled",F1214="failed"),"unsuccessful",F1214="successful","successful",F1214="live","live")</f>
        <v>successful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102.23076923076924</v>
      </c>
      <c r="P1215" s="5">
        <f t="shared" si="113"/>
        <v>61.527777777777779</v>
      </c>
      <c r="Q1215" t="str">
        <f t="shared" si="111"/>
        <v>photography</v>
      </c>
      <c r="R1215" t="str">
        <f t="shared" si="112"/>
        <v>photobooks</v>
      </c>
      <c r="S1215" s="9">
        <f t="shared" si="109"/>
        <v>42766.755787037036</v>
      </c>
      <c r="T1215" s="9">
        <f t="shared" si="110"/>
        <v>42731.755787037036</v>
      </c>
      <c r="U1215" t="str" cm="1">
        <f t="array" ref="U1215">_xlfn.IFS(D1215&lt;1000,"Less than 1000",AND(D1215&gt;=1000,D1215&lt;=4999),"1000 to 4999",AND(D1215&gt;=5000,D1215&lt;=9999),"5000 to 9999",AND(D1215&gt;=10000,D1215&lt;=14999),"10000 to 14999",AND(D1215&gt;=15000,D1215&lt;=19999),"15000 to 19999",AND(D1215&gt;=20000,D1215&lt;=24999),"20000 to 24999",AND(D1215&gt;=25000,D1215&lt;=29999),"25000 to 29999",AND(D1215&gt;=30000,D1215&lt;=34999),"30000 to 34999",AND(D1215&gt;=35000,D1215&lt;=39999),"35000 to 39999",AND(D1215&gt;=40000,D1215&lt;=44999),"40000 to 44999",AND(D1215&gt;=45000,D1215&lt;=49999),"45000 to 49999",D1215&gt;=50000,"Greater than or equal to 50000")</f>
        <v>5000 to 9999</v>
      </c>
      <c r="V1215" t="str" cm="1">
        <f t="array" ref="V1215">_xlfn.IFS(OR(F1215="canceled",F1215="failed"),"unsuccessful",F1215="successful","successful",F1215="live","live")</f>
        <v>successful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131.80000000000001</v>
      </c>
      <c r="P1216" s="5">
        <f t="shared" si="113"/>
        <v>105.44</v>
      </c>
      <c r="Q1216" t="str">
        <f t="shared" si="111"/>
        <v>photography</v>
      </c>
      <c r="R1216" t="str">
        <f t="shared" si="112"/>
        <v>photobooks</v>
      </c>
      <c r="S1216" s="9">
        <f t="shared" si="109"/>
        <v>42164.840335648143</v>
      </c>
      <c r="T1216" s="9">
        <f t="shared" si="110"/>
        <v>42104.840335648143</v>
      </c>
      <c r="U1216" t="str" cm="1">
        <f t="array" ref="U1216">_xlfn.IFS(D1216&lt;1000,"Less than 1000",AND(D1216&gt;=1000,D1216&lt;=4999),"1000 to 4999",AND(D1216&gt;=5000,D1216&lt;=9999),"5000 to 9999",AND(D1216&gt;=10000,D1216&lt;=14999),"10000 to 14999",AND(D1216&gt;=15000,D1216&lt;=19999),"15000 to 19999",AND(D1216&gt;=20000,D1216&lt;=24999),"20000 to 24999",AND(D1216&gt;=25000,D1216&lt;=29999),"25000 to 29999",AND(D1216&gt;=30000,D1216&lt;=34999),"30000 to 34999",AND(D1216&gt;=35000,D1216&lt;=39999),"35000 to 39999",AND(D1216&gt;=40000,D1216&lt;=44999),"40000 to 44999",AND(D1216&gt;=45000,D1216&lt;=49999),"45000 to 49999",D1216&gt;=50000,"Greater than or equal to 50000")</f>
        <v>1000 to 4999</v>
      </c>
      <c r="V1216" t="str" cm="1">
        <f t="array" ref="V1216">_xlfn.IFS(OR(F1216="canceled",F1216="failed"),"unsuccessful",F1216="successful","successful",F1216="live","live")</f>
        <v>successful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786.0802000000001</v>
      </c>
      <c r="P1217" s="5">
        <f t="shared" si="113"/>
        <v>71.592003642987251</v>
      </c>
      <c r="Q1217" t="str">
        <f t="shared" si="111"/>
        <v>photography</v>
      </c>
      <c r="R1217" t="str">
        <f t="shared" si="112"/>
        <v>photobooks</v>
      </c>
      <c r="S1217" s="9">
        <f t="shared" si="109"/>
        <v>41789.923101851848</v>
      </c>
      <c r="T1217" s="9">
        <f t="shared" si="110"/>
        <v>41759.923101851848</v>
      </c>
      <c r="U1217" t="str" cm="1">
        <f t="array" ref="U1217">_xlfn.IFS(D1217&lt;1000,"Less than 1000",AND(D1217&gt;=1000,D1217&lt;=4999),"1000 to 4999",AND(D1217&gt;=5000,D1217&lt;=9999),"5000 to 9999",AND(D1217&gt;=10000,D1217&lt;=14999),"10000 to 14999",AND(D1217&gt;=15000,D1217&lt;=19999),"15000 to 19999",AND(D1217&gt;=20000,D1217&lt;=24999),"20000 to 24999",AND(D1217&gt;=25000,D1217&lt;=29999),"25000 to 29999",AND(D1217&gt;=30000,D1217&lt;=34999),"30000 to 34999",AND(D1217&gt;=35000,D1217&lt;=39999),"35000 to 39999",AND(D1217&gt;=40000,D1217&lt;=44999),"40000 to 44999",AND(D1217&gt;=45000,D1217&lt;=49999),"45000 to 49999",D1217&gt;=50000,"Greater than or equal to 50000")</f>
        <v>5000 to 9999</v>
      </c>
      <c r="V1217" t="str" cm="1">
        <f t="array" ref="V1217">_xlfn.IFS(OR(F1217="canceled",F1217="failed"),"unsuccessful",F1217="successful","successful",F1217="live","live")</f>
        <v>successful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ref="O1218:O1281" si="114">(E1218/D1218)*100</f>
        <v>145.70000000000002</v>
      </c>
      <c r="P1218" s="5">
        <f t="shared" si="113"/>
        <v>91.882882882882882</v>
      </c>
      <c r="Q1218" t="str">
        <f t="shared" si="111"/>
        <v>photography</v>
      </c>
      <c r="R1218" t="str">
        <f t="shared" si="112"/>
        <v>photobooks</v>
      </c>
      <c r="S1218" s="9">
        <f t="shared" ref="S1218:S1281" si="115">(((I1218/60)/60)/24)+DATE(1970,1,1)</f>
        <v>42279.960416666669</v>
      </c>
      <c r="T1218" s="9">
        <f t="shared" ref="T1218:T1281" si="116">(((J1218/60)/60)/24)+DATE(1970,1,1)</f>
        <v>42247.616400462968</v>
      </c>
      <c r="U1218" t="str" cm="1">
        <f t="array" ref="U1218">_xlfn.IFS(D1218&lt;1000,"Less than 1000",AND(D1218&gt;=1000,D1218&lt;=4999),"1000 to 4999",AND(D1218&gt;=5000,D1218&lt;=9999),"5000 to 9999",AND(D1218&gt;=10000,D1218&lt;=14999),"10000 to 14999",AND(D1218&gt;=15000,D1218&lt;=19999),"15000 to 19999",AND(D1218&gt;=20000,D1218&lt;=24999),"20000 to 24999",AND(D1218&gt;=25000,D1218&lt;=29999),"25000 to 29999",AND(D1218&gt;=30000,D1218&lt;=34999),"30000 to 34999",AND(D1218&gt;=35000,D1218&lt;=39999),"35000 to 39999",AND(D1218&gt;=40000,D1218&lt;=44999),"40000 to 44999",AND(D1218&gt;=45000,D1218&lt;=49999),"45000 to 49999",D1218&gt;=50000,"Greater than or equal to 50000")</f>
        <v>10000 to 14999</v>
      </c>
      <c r="V1218" t="str" cm="1">
        <f t="array" ref="V1218">_xlfn.IFS(OR(F1218="canceled",F1218="failed"),"unsuccessful",F1218="successful","successful",F1218="live","live")</f>
        <v>successful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114"/>
        <v>102.60000000000001</v>
      </c>
      <c r="P1219" s="5">
        <f t="shared" si="113"/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9">
        <f t="shared" si="115"/>
        <v>42565.809490740736</v>
      </c>
      <c r="T1219" s="9">
        <f t="shared" si="116"/>
        <v>42535.809490740736</v>
      </c>
      <c r="U1219" t="str" cm="1">
        <f t="array" ref="U1219">_xlfn.IFS(D1219&lt;1000,"Less than 1000",AND(D1219&gt;=1000,D1219&lt;=4999),"1000 to 4999",AND(D1219&gt;=5000,D1219&lt;=9999),"5000 to 9999",AND(D1219&gt;=10000,D1219&lt;=14999),"10000 to 14999",AND(D1219&gt;=15000,D1219&lt;=19999),"15000 to 19999",AND(D1219&gt;=20000,D1219&lt;=24999),"20000 to 24999",AND(D1219&gt;=25000,D1219&lt;=29999),"25000 to 29999",AND(D1219&gt;=30000,D1219&lt;=34999),"30000 to 34999",AND(D1219&gt;=35000,D1219&lt;=39999),"35000 to 39999",AND(D1219&gt;=40000,D1219&lt;=44999),"40000 to 44999",AND(D1219&gt;=45000,D1219&lt;=49999),"45000 to 49999",D1219&gt;=50000,"Greater than or equal to 50000")</f>
        <v>25000 to 29999</v>
      </c>
      <c r="V1219" t="str" cm="1">
        <f t="array" ref="V1219">_xlfn.IFS(OR(F1219="canceled",F1219="failed"),"unsuccessful",F1219="successful","successful",F1219="live","live")</f>
        <v>successful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172.27777777777777</v>
      </c>
      <c r="P1220" s="5">
        <f t="shared" ref="P1220:P1283" si="119">IFERROR(E1220/L1220,0)</f>
        <v>174.2134831460674</v>
      </c>
      <c r="Q1220" t="str">
        <f t="shared" si="117"/>
        <v>photography</v>
      </c>
      <c r="R1220" t="str">
        <f t="shared" si="118"/>
        <v>photobooks</v>
      </c>
      <c r="S1220" s="9">
        <f t="shared" si="115"/>
        <v>42309.125</v>
      </c>
      <c r="T1220" s="9">
        <f t="shared" si="116"/>
        <v>42278.662037037036</v>
      </c>
      <c r="U1220" t="str" cm="1">
        <f t="array" ref="U1220">_xlfn.IFS(D1220&lt;1000,"Less than 1000",AND(D1220&gt;=1000,D1220&lt;=4999),"1000 to 4999",AND(D1220&gt;=5000,D1220&lt;=9999),"5000 to 9999",AND(D1220&gt;=10000,D1220&lt;=14999),"10000 to 14999",AND(D1220&gt;=15000,D1220&lt;=19999),"15000 to 19999",AND(D1220&gt;=20000,D1220&lt;=24999),"20000 to 24999",AND(D1220&gt;=25000,D1220&lt;=29999),"25000 to 29999",AND(D1220&gt;=30000,D1220&lt;=34999),"30000 to 34999",AND(D1220&gt;=35000,D1220&lt;=39999),"35000 to 39999",AND(D1220&gt;=40000,D1220&lt;=44999),"40000 to 44999",AND(D1220&gt;=45000,D1220&lt;=49999),"45000 to 49999",D1220&gt;=50000,"Greater than or equal to 50000")</f>
        <v>5000 to 9999</v>
      </c>
      <c r="V1220" t="str" cm="1">
        <f t="array" ref="V1220">_xlfn.IFS(OR(F1220="canceled",F1220="failed"),"unsuccessful",F1220="successful","successful",F1220="live","live")</f>
        <v>successful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159.16819571865443</v>
      </c>
      <c r="P1221" s="5">
        <f t="shared" si="119"/>
        <v>102.86166007905139</v>
      </c>
      <c r="Q1221" t="str">
        <f t="shared" si="117"/>
        <v>photography</v>
      </c>
      <c r="R1221" t="str">
        <f t="shared" si="118"/>
        <v>photobooks</v>
      </c>
      <c r="S1221" s="9">
        <f t="shared" si="115"/>
        <v>42663.461956018517</v>
      </c>
      <c r="T1221" s="9">
        <f t="shared" si="116"/>
        <v>42633.461956018517</v>
      </c>
      <c r="U1221" t="str" cm="1">
        <f t="array" ref="U1221">_xlfn.IFS(D1221&lt;1000,"Less than 1000",AND(D1221&gt;=1000,D1221&lt;=4999),"1000 to 4999",AND(D1221&gt;=5000,D1221&lt;=9999),"5000 to 9999",AND(D1221&gt;=10000,D1221&lt;=14999),"10000 to 14999",AND(D1221&gt;=15000,D1221&lt;=19999),"15000 to 19999",AND(D1221&gt;=20000,D1221&lt;=24999),"20000 to 24999",AND(D1221&gt;=25000,D1221&lt;=29999),"25000 to 29999",AND(D1221&gt;=30000,D1221&lt;=34999),"30000 to 34999",AND(D1221&gt;=35000,D1221&lt;=39999),"35000 to 39999",AND(D1221&gt;=40000,D1221&lt;=44999),"40000 to 44999",AND(D1221&gt;=45000,D1221&lt;=49999),"45000 to 49999",D1221&gt;=50000,"Greater than or equal to 50000")</f>
        <v>15000 to 19999</v>
      </c>
      <c r="V1221" t="str" cm="1">
        <f t="array" ref="V1221">_xlfn.IFS(OR(F1221="canceled",F1221="failed"),"unsuccessful",F1221="successful","successful",F1221="live","live")</f>
        <v>successful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103.76666666666668</v>
      </c>
      <c r="P1222" s="5">
        <f t="shared" si="119"/>
        <v>111.17857142857143</v>
      </c>
      <c r="Q1222" t="str">
        <f t="shared" si="117"/>
        <v>photography</v>
      </c>
      <c r="R1222" t="str">
        <f t="shared" si="118"/>
        <v>photobooks</v>
      </c>
      <c r="S1222" s="9">
        <f t="shared" si="115"/>
        <v>42241.628611111111</v>
      </c>
      <c r="T1222" s="9">
        <f t="shared" si="116"/>
        <v>42211.628611111111</v>
      </c>
      <c r="U1222" t="str" cm="1">
        <f t="array" ref="U1222">_xlfn.IFS(D1222&lt;1000,"Less than 1000",AND(D1222&gt;=1000,D1222&lt;=4999),"1000 to 4999",AND(D1222&gt;=5000,D1222&lt;=9999),"5000 to 9999",AND(D1222&gt;=10000,D1222&lt;=14999),"10000 to 14999",AND(D1222&gt;=15000,D1222&lt;=19999),"15000 to 19999",AND(D1222&gt;=20000,D1222&lt;=24999),"20000 to 24999",AND(D1222&gt;=25000,D1222&lt;=29999),"25000 to 29999",AND(D1222&gt;=30000,D1222&lt;=34999),"30000 to 34999",AND(D1222&gt;=35000,D1222&lt;=39999),"35000 to 39999",AND(D1222&gt;=40000,D1222&lt;=44999),"40000 to 44999",AND(D1222&gt;=45000,D1222&lt;=49999),"45000 to 49999",D1222&gt;=50000,"Greater than or equal to 50000")</f>
        <v>15000 to 19999</v>
      </c>
      <c r="V1222" t="str" cm="1">
        <f t="array" ref="V1222">_xlfn.IFS(OR(F1222="canceled",F1222="failed"),"unsuccessful",F1222="successful","successful",F1222="live","live")</f>
        <v>successful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111.40954545454547</v>
      </c>
      <c r="P1223" s="5">
        <f t="shared" si="119"/>
        <v>23.796213592233013</v>
      </c>
      <c r="Q1223" t="str">
        <f t="shared" si="117"/>
        <v>photography</v>
      </c>
      <c r="R1223" t="str">
        <f t="shared" si="118"/>
        <v>photobooks</v>
      </c>
      <c r="S1223" s="9">
        <f t="shared" si="115"/>
        <v>42708</v>
      </c>
      <c r="T1223" s="9">
        <f t="shared" si="116"/>
        <v>42680.47555555556</v>
      </c>
      <c r="U1223" t="str" cm="1">
        <f t="array" ref="U1223">_xlfn.IFS(D1223&lt;1000,"Less than 1000",AND(D1223&gt;=1000,D1223&lt;=4999),"1000 to 4999",AND(D1223&gt;=5000,D1223&lt;=9999),"5000 to 9999",AND(D1223&gt;=10000,D1223&lt;=14999),"10000 to 14999",AND(D1223&gt;=15000,D1223&lt;=19999),"15000 to 19999",AND(D1223&gt;=20000,D1223&lt;=24999),"20000 to 24999",AND(D1223&gt;=25000,D1223&lt;=29999),"25000 to 29999",AND(D1223&gt;=30000,D1223&lt;=34999),"30000 to 34999",AND(D1223&gt;=35000,D1223&lt;=39999),"35000 to 39999",AND(D1223&gt;=40000,D1223&lt;=44999),"40000 to 44999",AND(D1223&gt;=45000,D1223&lt;=49999),"45000 to 49999",D1223&gt;=50000,"Greater than or equal to 50000")</f>
        <v>1000 to 4999</v>
      </c>
      <c r="V1223" t="str" cm="1">
        <f t="array" ref="V1223">_xlfn.IFS(OR(F1223="canceled",F1223="failed"),"unsuccessful",F1223="successful","successful",F1223="live","live")</f>
        <v>successful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280.375</v>
      </c>
      <c r="P1224" s="5">
        <f t="shared" si="119"/>
        <v>81.268115942028984</v>
      </c>
      <c r="Q1224" t="str">
        <f t="shared" si="117"/>
        <v>photography</v>
      </c>
      <c r="R1224" t="str">
        <f t="shared" si="118"/>
        <v>photobooks</v>
      </c>
      <c r="S1224" s="9">
        <f t="shared" si="115"/>
        <v>42461.166666666672</v>
      </c>
      <c r="T1224" s="9">
        <f t="shared" si="116"/>
        <v>42430.720451388886</v>
      </c>
      <c r="U1224" t="str" cm="1">
        <f t="array" ref="U1224">_xlfn.IFS(D1224&lt;1000,"Less than 1000",AND(D1224&gt;=1000,D1224&lt;=4999),"1000 to 4999",AND(D1224&gt;=5000,D1224&lt;=9999),"5000 to 9999",AND(D1224&gt;=10000,D1224&lt;=14999),"10000 to 14999",AND(D1224&gt;=15000,D1224&lt;=19999),"15000 to 19999",AND(D1224&gt;=20000,D1224&lt;=24999),"20000 to 24999",AND(D1224&gt;=25000,D1224&lt;=29999),"25000 to 29999",AND(D1224&gt;=30000,D1224&lt;=34999),"30000 to 34999",AND(D1224&gt;=35000,D1224&lt;=39999),"35000 to 39999",AND(D1224&gt;=40000,D1224&lt;=44999),"40000 to 44999",AND(D1224&gt;=45000,D1224&lt;=49999),"45000 to 49999",D1224&gt;=50000,"Greater than or equal to 50000")</f>
        <v>1000 to 4999</v>
      </c>
      <c r="V1224" t="str" cm="1">
        <f t="array" ref="V1224">_xlfn.IFS(OR(F1224="canceled",F1224="failed"),"unsuccessful",F1224="successful","successful",F1224="live","live")</f>
        <v>successful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112.10606060606061</v>
      </c>
      <c r="P1225" s="5">
        <f t="shared" si="119"/>
        <v>116.21465968586388</v>
      </c>
      <c r="Q1225" t="str">
        <f t="shared" si="117"/>
        <v>photography</v>
      </c>
      <c r="R1225" t="str">
        <f t="shared" si="118"/>
        <v>photobooks</v>
      </c>
      <c r="S1225" s="9">
        <f t="shared" si="115"/>
        <v>42684.218854166669</v>
      </c>
      <c r="T1225" s="9">
        <f t="shared" si="116"/>
        <v>42654.177187499998</v>
      </c>
      <c r="U1225" t="str" cm="1">
        <f t="array" ref="U1225">_xlfn.IFS(D1225&lt;1000,"Less than 1000",AND(D1225&gt;=1000,D1225&lt;=4999),"1000 to 4999",AND(D1225&gt;=5000,D1225&lt;=9999),"5000 to 9999",AND(D1225&gt;=10000,D1225&lt;=14999),"10000 to 14999",AND(D1225&gt;=15000,D1225&lt;=19999),"15000 to 19999",AND(D1225&gt;=20000,D1225&lt;=24999),"20000 to 24999",AND(D1225&gt;=25000,D1225&lt;=29999),"25000 to 29999",AND(D1225&gt;=30000,D1225&lt;=34999),"30000 to 34999",AND(D1225&gt;=35000,D1225&lt;=39999),"35000 to 39999",AND(D1225&gt;=40000,D1225&lt;=44999),"40000 to 44999",AND(D1225&gt;=45000,D1225&lt;=49999),"45000 to 49999",D1225&gt;=50000,"Greater than or equal to 50000")</f>
        <v>15000 to 19999</v>
      </c>
      <c r="V1225" t="str" cm="1">
        <f t="array" ref="V1225">_xlfn.IFS(OR(F1225="canceled",F1225="failed"),"unsuccessful",F1225="successful","successful",F1225="live","live")</f>
        <v>successful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7.0666666666666673</v>
      </c>
      <c r="P1226" s="5">
        <f t="shared" si="119"/>
        <v>58.888888888888886</v>
      </c>
      <c r="Q1226" t="str">
        <f t="shared" si="117"/>
        <v>music</v>
      </c>
      <c r="R1226" t="str">
        <f t="shared" si="118"/>
        <v>world music</v>
      </c>
      <c r="S1226" s="9">
        <f t="shared" si="115"/>
        <v>41796.549791666665</v>
      </c>
      <c r="T1226" s="9">
        <f t="shared" si="116"/>
        <v>41736.549791666665</v>
      </c>
      <c r="U1226" t="str" cm="1">
        <f t="array" ref="U1226">_xlfn.IFS(D1226&lt;1000,"Less than 1000",AND(D1226&gt;=1000,D1226&lt;=4999),"1000 to 4999",AND(D1226&gt;=5000,D1226&lt;=9999),"5000 to 9999",AND(D1226&gt;=10000,D1226&lt;=14999),"10000 to 14999",AND(D1226&gt;=15000,D1226&lt;=19999),"15000 to 19999",AND(D1226&gt;=20000,D1226&lt;=24999),"20000 to 24999",AND(D1226&gt;=25000,D1226&lt;=29999),"25000 to 29999",AND(D1226&gt;=30000,D1226&lt;=34999),"30000 to 34999",AND(D1226&gt;=35000,D1226&lt;=39999),"35000 to 39999",AND(D1226&gt;=40000,D1226&lt;=44999),"40000 to 44999",AND(D1226&gt;=45000,D1226&lt;=49999),"45000 to 49999",D1226&gt;=50000,"Greater than or equal to 50000")</f>
        <v>15000 to 19999</v>
      </c>
      <c r="V1226" t="str" cm="1">
        <f t="array" ref="V1226">_xlfn.IFS(OR(F1226="canceled",F1226="failed"),"unsuccessful",F1226="successful","successful",F1226="live","live")</f>
        <v>unsuccessful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4.3999999999999995</v>
      </c>
      <c r="P1227" s="5">
        <f t="shared" si="119"/>
        <v>44</v>
      </c>
      <c r="Q1227" t="str">
        <f t="shared" si="117"/>
        <v>music</v>
      </c>
      <c r="R1227" t="str">
        <f t="shared" si="118"/>
        <v>world music</v>
      </c>
      <c r="S1227" s="9">
        <f t="shared" si="115"/>
        <v>41569.905995370369</v>
      </c>
      <c r="T1227" s="9">
        <f t="shared" si="116"/>
        <v>41509.905995370369</v>
      </c>
      <c r="U1227" t="str" cm="1">
        <f t="array" ref="U1227">_xlfn.IFS(D1227&lt;1000,"Less than 1000",AND(D1227&gt;=1000,D1227&lt;=4999),"1000 to 4999",AND(D1227&gt;=5000,D1227&lt;=9999),"5000 to 9999",AND(D1227&gt;=10000,D1227&lt;=14999),"10000 to 14999",AND(D1227&gt;=15000,D1227&lt;=19999),"15000 to 19999",AND(D1227&gt;=20000,D1227&lt;=24999),"20000 to 24999",AND(D1227&gt;=25000,D1227&lt;=29999),"25000 to 29999",AND(D1227&gt;=30000,D1227&lt;=34999),"30000 to 34999",AND(D1227&gt;=35000,D1227&lt;=39999),"35000 to 39999",AND(D1227&gt;=40000,D1227&lt;=44999),"40000 to 44999",AND(D1227&gt;=45000,D1227&lt;=49999),"45000 to 49999",D1227&gt;=50000,"Greater than or equal to 50000")</f>
        <v>1000 to 4999</v>
      </c>
      <c r="V1227" t="str" cm="1">
        <f t="array" ref="V1227">_xlfn.IFS(OR(F1227="canceled",F1227="failed"),"unsuccessful",F1227="successful","successful",F1227="live","live")</f>
        <v>unsuccessful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</v>
      </c>
      <c r="P1228" s="5">
        <f t="shared" si="119"/>
        <v>48.424999999999997</v>
      </c>
      <c r="Q1228" t="str">
        <f t="shared" si="117"/>
        <v>music</v>
      </c>
      <c r="R1228" t="str">
        <f t="shared" si="118"/>
        <v>world music</v>
      </c>
      <c r="S1228" s="9">
        <f t="shared" si="115"/>
        <v>41750.041666666664</v>
      </c>
      <c r="T1228" s="9">
        <f t="shared" si="116"/>
        <v>41715.874780092592</v>
      </c>
      <c r="U1228" t="str" cm="1">
        <f t="array" ref="U1228">_xlfn.IFS(D1228&lt;1000,"Less than 1000",AND(D1228&gt;=1000,D1228&lt;=4999),"1000 to 4999",AND(D1228&gt;=5000,D1228&lt;=9999),"5000 to 9999",AND(D1228&gt;=10000,D1228&lt;=14999),"10000 to 14999",AND(D1228&gt;=15000,D1228&lt;=19999),"15000 to 19999",AND(D1228&gt;=20000,D1228&lt;=24999),"20000 to 24999",AND(D1228&gt;=25000,D1228&lt;=29999),"25000 to 29999",AND(D1228&gt;=30000,D1228&lt;=34999),"30000 to 34999",AND(D1228&gt;=35000,D1228&lt;=39999),"35000 to 39999",AND(D1228&gt;=40000,D1228&lt;=44999),"40000 to 44999",AND(D1228&gt;=45000,D1228&lt;=49999),"45000 to 49999",D1228&gt;=50000,"Greater than or equal to 50000")</f>
        <v>Greater than or equal to 50000</v>
      </c>
      <c r="V1228" t="str" cm="1">
        <f t="array" ref="V1228">_xlfn.IFS(OR(F1228="canceled",F1228="failed"),"unsuccessful",F1228="successful","successful",F1228="live","live")</f>
        <v>unsuccessful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5">
        <f t="shared" si="119"/>
        <v>0</v>
      </c>
      <c r="Q1229" t="str">
        <f t="shared" si="117"/>
        <v>music</v>
      </c>
      <c r="R1229" t="str">
        <f t="shared" si="118"/>
        <v>world music</v>
      </c>
      <c r="S1229" s="9">
        <f t="shared" si="115"/>
        <v>41858.291666666664</v>
      </c>
      <c r="T1229" s="9">
        <f t="shared" si="116"/>
        <v>41827.919166666667</v>
      </c>
      <c r="U1229" t="str" cm="1">
        <f t="array" ref="U1229">_xlfn.IFS(D1229&lt;1000,"Less than 1000",AND(D1229&gt;=1000,D1229&lt;=4999),"1000 to 4999",AND(D1229&gt;=5000,D1229&lt;=9999),"5000 to 9999",AND(D1229&gt;=10000,D1229&lt;=14999),"10000 to 14999",AND(D1229&gt;=15000,D1229&lt;=19999),"15000 to 19999",AND(D1229&gt;=20000,D1229&lt;=24999),"20000 to 24999",AND(D1229&gt;=25000,D1229&lt;=29999),"25000 to 29999",AND(D1229&gt;=30000,D1229&lt;=34999),"30000 to 34999",AND(D1229&gt;=35000,D1229&lt;=39999),"35000 to 39999",AND(D1229&gt;=40000,D1229&lt;=44999),"40000 to 44999",AND(D1229&gt;=45000,D1229&lt;=49999),"45000 to 49999",D1229&gt;=50000,"Greater than or equal to 50000")</f>
        <v>1000 to 4999</v>
      </c>
      <c r="V1229" t="str" cm="1">
        <f t="array" ref="V1229">_xlfn.IFS(OR(F1229="canceled",F1229="failed"),"unsuccessful",F1229="successful","successful",F1229="live","live")</f>
        <v>unsuccessful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29.299999999999997</v>
      </c>
      <c r="P1230" s="5">
        <f t="shared" si="119"/>
        <v>61.041666666666664</v>
      </c>
      <c r="Q1230" t="str">
        <f t="shared" si="117"/>
        <v>music</v>
      </c>
      <c r="R1230" t="str">
        <f t="shared" si="118"/>
        <v>world music</v>
      </c>
      <c r="S1230" s="9">
        <f t="shared" si="115"/>
        <v>40814.729259259257</v>
      </c>
      <c r="T1230" s="9">
        <f t="shared" si="116"/>
        <v>40754.729259259257</v>
      </c>
      <c r="U1230" t="str" cm="1">
        <f t="array" ref="U1230">_xlfn.IFS(D1230&lt;1000,"Less than 1000",AND(D1230&gt;=1000,D1230&lt;=4999),"1000 to 4999",AND(D1230&gt;=5000,D1230&lt;=9999),"5000 to 9999",AND(D1230&gt;=10000,D1230&lt;=14999),"10000 to 14999",AND(D1230&gt;=15000,D1230&lt;=19999),"15000 to 19999",AND(D1230&gt;=20000,D1230&lt;=24999),"20000 to 24999",AND(D1230&gt;=25000,D1230&lt;=29999),"25000 to 29999",AND(D1230&gt;=30000,D1230&lt;=34999),"30000 to 34999",AND(D1230&gt;=35000,D1230&lt;=39999),"35000 to 39999",AND(D1230&gt;=40000,D1230&lt;=44999),"40000 to 44999",AND(D1230&gt;=45000,D1230&lt;=49999),"45000 to 49999",D1230&gt;=50000,"Greater than or equal to 50000")</f>
        <v>5000 to 9999</v>
      </c>
      <c r="V1230" t="str" cm="1">
        <f t="array" ref="V1230">_xlfn.IFS(OR(F1230="canceled",F1230="failed"),"unsuccessful",F1230="successful","successful",F1230="live","live")</f>
        <v>unsuccessful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0.90909090909090906</v>
      </c>
      <c r="P1231" s="5">
        <f t="shared" si="119"/>
        <v>25</v>
      </c>
      <c r="Q1231" t="str">
        <f t="shared" si="117"/>
        <v>music</v>
      </c>
      <c r="R1231" t="str">
        <f t="shared" si="118"/>
        <v>world music</v>
      </c>
      <c r="S1231" s="9">
        <f t="shared" si="115"/>
        <v>41015.666666666664</v>
      </c>
      <c r="T1231" s="9">
        <f t="shared" si="116"/>
        <v>40985.459803240738</v>
      </c>
      <c r="U1231" t="str" cm="1">
        <f t="array" ref="U1231">_xlfn.IFS(D1231&lt;1000,"Less than 1000",AND(D1231&gt;=1000,D1231&lt;=4999),"1000 to 4999",AND(D1231&gt;=5000,D1231&lt;=9999),"5000 to 9999",AND(D1231&gt;=10000,D1231&lt;=14999),"10000 to 14999",AND(D1231&gt;=15000,D1231&lt;=19999),"15000 to 19999",AND(D1231&gt;=20000,D1231&lt;=24999),"20000 to 24999",AND(D1231&gt;=25000,D1231&lt;=29999),"25000 to 29999",AND(D1231&gt;=30000,D1231&lt;=34999),"30000 to 34999",AND(D1231&gt;=35000,D1231&lt;=39999),"35000 to 39999",AND(D1231&gt;=40000,D1231&lt;=44999),"40000 to 44999",AND(D1231&gt;=45000,D1231&lt;=49999),"45000 to 49999",D1231&gt;=50000,"Greater than or equal to 50000")</f>
        <v>1000 to 4999</v>
      </c>
      <c r="V1231" t="str" cm="1">
        <f t="array" ref="V1231">_xlfn.IFS(OR(F1231="canceled",F1231="failed"),"unsuccessful",F1231="successful","successful",F1231="live","live")</f>
        <v>unsuccessful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5">
        <f t="shared" si="119"/>
        <v>0</v>
      </c>
      <c r="Q1232" t="str">
        <f t="shared" si="117"/>
        <v>music</v>
      </c>
      <c r="R1232" t="str">
        <f t="shared" si="118"/>
        <v>world music</v>
      </c>
      <c r="S1232" s="9">
        <f t="shared" si="115"/>
        <v>40598.972569444442</v>
      </c>
      <c r="T1232" s="9">
        <f t="shared" si="116"/>
        <v>40568.972569444442</v>
      </c>
      <c r="U1232" t="str" cm="1">
        <f t="array" ref="U1232">_xlfn.IFS(D1232&lt;1000,"Less than 1000",AND(D1232&gt;=1000,D1232&lt;=4999),"1000 to 4999",AND(D1232&gt;=5000,D1232&lt;=9999),"5000 to 9999",AND(D1232&gt;=10000,D1232&lt;=14999),"10000 to 14999",AND(D1232&gt;=15000,D1232&lt;=19999),"15000 to 19999",AND(D1232&gt;=20000,D1232&lt;=24999),"20000 to 24999",AND(D1232&gt;=25000,D1232&lt;=29999),"25000 to 29999",AND(D1232&gt;=30000,D1232&lt;=34999),"30000 to 34999",AND(D1232&gt;=35000,D1232&lt;=39999),"35000 to 39999",AND(D1232&gt;=40000,D1232&lt;=44999),"40000 to 44999",AND(D1232&gt;=45000,D1232&lt;=49999),"45000 to 49999",D1232&gt;=50000,"Greater than or equal to 50000")</f>
        <v>Greater than or equal to 50000</v>
      </c>
      <c r="V1232" t="str" cm="1">
        <f t="array" ref="V1232">_xlfn.IFS(OR(F1232="canceled",F1232="failed"),"unsuccessful",F1232="successful","successful",F1232="live","live")</f>
        <v>unsuccessful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5">
        <f t="shared" si="119"/>
        <v>0</v>
      </c>
      <c r="Q1233" t="str">
        <f t="shared" si="117"/>
        <v>music</v>
      </c>
      <c r="R1233" t="str">
        <f t="shared" si="118"/>
        <v>world music</v>
      </c>
      <c r="S1233" s="9">
        <f t="shared" si="115"/>
        <v>42244.041666666672</v>
      </c>
      <c r="T1233" s="9">
        <f t="shared" si="116"/>
        <v>42193.941759259258</v>
      </c>
      <c r="U1233" t="str" cm="1">
        <f t="array" ref="U1233">_xlfn.IFS(D1233&lt;1000,"Less than 1000",AND(D1233&gt;=1000,D1233&lt;=4999),"1000 to 4999",AND(D1233&gt;=5000,D1233&lt;=9999),"5000 to 9999",AND(D1233&gt;=10000,D1233&lt;=14999),"10000 to 14999",AND(D1233&gt;=15000,D1233&lt;=19999),"15000 to 19999",AND(D1233&gt;=20000,D1233&lt;=24999),"20000 to 24999",AND(D1233&gt;=25000,D1233&lt;=29999),"25000 to 29999",AND(D1233&gt;=30000,D1233&lt;=34999),"30000 to 34999",AND(D1233&gt;=35000,D1233&lt;=39999),"35000 to 39999",AND(D1233&gt;=40000,D1233&lt;=44999),"40000 to 44999",AND(D1233&gt;=45000,D1233&lt;=49999),"45000 to 49999",D1233&gt;=50000,"Greater than or equal to 50000")</f>
        <v>5000 to 9999</v>
      </c>
      <c r="V1233" t="str" cm="1">
        <f t="array" ref="V1233">_xlfn.IFS(OR(F1233="canceled",F1233="failed"),"unsuccessful",F1233="successful","successful",F1233="live","live")</f>
        <v>unsuccessful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0.8</v>
      </c>
      <c r="P1234" s="5">
        <f t="shared" si="119"/>
        <v>40</v>
      </c>
      <c r="Q1234" t="str">
        <f t="shared" si="117"/>
        <v>music</v>
      </c>
      <c r="R1234" t="str">
        <f t="shared" si="118"/>
        <v>world music</v>
      </c>
      <c r="S1234" s="9">
        <f t="shared" si="115"/>
        <v>41553.848032407412</v>
      </c>
      <c r="T1234" s="9">
        <f t="shared" si="116"/>
        <v>41506.848032407412</v>
      </c>
      <c r="U1234" t="str" cm="1">
        <f t="array" ref="U1234">_xlfn.IFS(D1234&lt;1000,"Less than 1000",AND(D1234&gt;=1000,D1234&lt;=4999),"1000 to 4999",AND(D1234&gt;=5000,D1234&lt;=9999),"5000 to 9999",AND(D1234&gt;=10000,D1234&lt;=14999),"10000 to 14999",AND(D1234&gt;=15000,D1234&lt;=19999),"15000 to 19999",AND(D1234&gt;=20000,D1234&lt;=24999),"20000 to 24999",AND(D1234&gt;=25000,D1234&lt;=29999),"25000 to 29999",AND(D1234&gt;=30000,D1234&lt;=34999),"30000 to 34999",AND(D1234&gt;=35000,D1234&lt;=39999),"35000 to 39999",AND(D1234&gt;=40000,D1234&lt;=44999),"40000 to 44999",AND(D1234&gt;=45000,D1234&lt;=49999),"45000 to 49999",D1234&gt;=50000,"Greater than or equal to 50000")</f>
        <v>5000 to 9999</v>
      </c>
      <c r="V1234" t="str" cm="1">
        <f t="array" ref="V1234">_xlfn.IFS(OR(F1234="canceled",F1234="failed"),"unsuccessful",F1234="successful","successful",F1234="live","live")</f>
        <v>unsuccessful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11.600000000000001</v>
      </c>
      <c r="P1235" s="5">
        <f t="shared" si="119"/>
        <v>19.333333333333332</v>
      </c>
      <c r="Q1235" t="str">
        <f t="shared" si="117"/>
        <v>music</v>
      </c>
      <c r="R1235" t="str">
        <f t="shared" si="118"/>
        <v>world music</v>
      </c>
      <c r="S1235" s="9">
        <f t="shared" si="115"/>
        <v>40960.948773148149</v>
      </c>
      <c r="T1235" s="9">
        <f t="shared" si="116"/>
        <v>40939.948773148149</v>
      </c>
      <c r="U1235" t="str" cm="1">
        <f t="array" ref="U1235">_xlfn.IFS(D1235&lt;1000,"Less than 1000",AND(D1235&gt;=1000,D1235&lt;=4999),"1000 to 4999",AND(D1235&gt;=5000,D1235&lt;=9999),"5000 to 9999",AND(D1235&gt;=10000,D1235&lt;=14999),"10000 to 14999",AND(D1235&gt;=15000,D1235&lt;=19999),"15000 to 19999",AND(D1235&gt;=20000,D1235&lt;=24999),"20000 to 24999",AND(D1235&gt;=25000,D1235&lt;=29999),"25000 to 29999",AND(D1235&gt;=30000,D1235&lt;=34999),"30000 to 34999",AND(D1235&gt;=35000,D1235&lt;=39999),"35000 to 39999",AND(D1235&gt;=40000,D1235&lt;=44999),"40000 to 44999",AND(D1235&gt;=45000,D1235&lt;=49999),"45000 to 49999",D1235&gt;=50000,"Greater than or equal to 50000")</f>
        <v>1000 to 4999</v>
      </c>
      <c r="V1235" t="str" cm="1">
        <f t="array" ref="V1235">_xlfn.IFS(OR(F1235="canceled",F1235="failed"),"unsuccessful",F1235="successful","successful",F1235="live","live")</f>
        <v>unsuccessful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5">
        <f t="shared" si="119"/>
        <v>0</v>
      </c>
      <c r="Q1236" t="str">
        <f t="shared" si="117"/>
        <v>music</v>
      </c>
      <c r="R1236" t="str">
        <f t="shared" si="118"/>
        <v>world music</v>
      </c>
      <c r="S1236" s="9">
        <f t="shared" si="115"/>
        <v>42037.788680555561</v>
      </c>
      <c r="T1236" s="9">
        <f t="shared" si="116"/>
        <v>42007.788680555561</v>
      </c>
      <c r="U1236" t="str" cm="1">
        <f t="array" ref="U1236">_xlfn.IFS(D1236&lt;1000,"Less than 1000",AND(D1236&gt;=1000,D1236&lt;=4999),"1000 to 4999",AND(D1236&gt;=5000,D1236&lt;=9999),"5000 to 9999",AND(D1236&gt;=10000,D1236&lt;=14999),"10000 to 14999",AND(D1236&gt;=15000,D1236&lt;=19999),"15000 to 19999",AND(D1236&gt;=20000,D1236&lt;=24999),"20000 to 24999",AND(D1236&gt;=25000,D1236&lt;=29999),"25000 to 29999",AND(D1236&gt;=30000,D1236&lt;=34999),"30000 to 34999",AND(D1236&gt;=35000,D1236&lt;=39999),"35000 to 39999",AND(D1236&gt;=40000,D1236&lt;=44999),"40000 to 44999",AND(D1236&gt;=45000,D1236&lt;=49999),"45000 to 49999",D1236&gt;=50000,"Greater than or equal to 50000")</f>
        <v>Greater than or equal to 50000</v>
      </c>
      <c r="V1236" t="str" cm="1">
        <f t="array" ref="V1236">_xlfn.IFS(OR(F1236="canceled",F1236="failed"),"unsuccessful",F1236="successful","successful",F1236="live","live")</f>
        <v>unsuccessful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2.7873639500929119</v>
      </c>
      <c r="P1237" s="5">
        <f t="shared" si="119"/>
        <v>35</v>
      </c>
      <c r="Q1237" t="str">
        <f t="shared" si="117"/>
        <v>music</v>
      </c>
      <c r="R1237" t="str">
        <f t="shared" si="118"/>
        <v>world music</v>
      </c>
      <c r="S1237" s="9">
        <f t="shared" si="115"/>
        <v>41623.135405092595</v>
      </c>
      <c r="T1237" s="9">
        <f t="shared" si="116"/>
        <v>41583.135405092595</v>
      </c>
      <c r="U1237" t="str" cm="1">
        <f t="array" ref="U1237">_xlfn.IFS(D1237&lt;1000,"Less than 1000",AND(D1237&gt;=1000,D1237&lt;=4999),"1000 to 4999",AND(D1237&gt;=5000,D1237&lt;=9999),"5000 to 9999",AND(D1237&gt;=10000,D1237&lt;=14999),"10000 to 14999",AND(D1237&gt;=15000,D1237&lt;=19999),"15000 to 19999",AND(D1237&gt;=20000,D1237&lt;=24999),"20000 to 24999",AND(D1237&gt;=25000,D1237&lt;=29999),"25000 to 29999",AND(D1237&gt;=30000,D1237&lt;=34999),"30000 to 34999",AND(D1237&gt;=35000,D1237&lt;=39999),"35000 to 39999",AND(D1237&gt;=40000,D1237&lt;=44999),"40000 to 44999",AND(D1237&gt;=45000,D1237&lt;=49999),"45000 to 49999",D1237&gt;=50000,"Greater than or equal to 50000")</f>
        <v>5000 to 9999</v>
      </c>
      <c r="V1237" t="str" cm="1">
        <f t="array" ref="V1237">_xlfn.IFS(OR(F1237="canceled",F1237="failed"),"unsuccessful",F1237="successful","successful",F1237="live","live")</f>
        <v>unsuccessful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5">
        <f t="shared" si="119"/>
        <v>0</v>
      </c>
      <c r="Q1238" t="str">
        <f t="shared" si="117"/>
        <v>music</v>
      </c>
      <c r="R1238" t="str">
        <f t="shared" si="118"/>
        <v>world music</v>
      </c>
      <c r="S1238" s="9">
        <f t="shared" si="115"/>
        <v>41118.666666666664</v>
      </c>
      <c r="T1238" s="9">
        <f t="shared" si="116"/>
        <v>41110.680138888885</v>
      </c>
      <c r="U1238" t="str" cm="1">
        <f t="array" ref="U1238">_xlfn.IFS(D1238&lt;1000,"Less than 1000",AND(D1238&gt;=1000,D1238&lt;=4999),"1000 to 4999",AND(D1238&gt;=5000,D1238&lt;=9999),"5000 to 9999",AND(D1238&gt;=10000,D1238&lt;=14999),"10000 to 14999",AND(D1238&gt;=15000,D1238&lt;=19999),"15000 to 19999",AND(D1238&gt;=20000,D1238&lt;=24999),"20000 to 24999",AND(D1238&gt;=25000,D1238&lt;=29999),"25000 to 29999",AND(D1238&gt;=30000,D1238&lt;=34999),"30000 to 34999",AND(D1238&gt;=35000,D1238&lt;=39999),"35000 to 39999",AND(D1238&gt;=40000,D1238&lt;=44999),"40000 to 44999",AND(D1238&gt;=45000,D1238&lt;=49999),"45000 to 49999",D1238&gt;=50000,"Greater than or equal to 50000")</f>
        <v>1000 to 4999</v>
      </c>
      <c r="V1238" t="str" cm="1">
        <f t="array" ref="V1238">_xlfn.IFS(OR(F1238="canceled",F1238="failed"),"unsuccessful",F1238="successful","successful",F1238="live","live")</f>
        <v>unsuccessful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5">
        <f t="shared" si="119"/>
        <v>0</v>
      </c>
      <c r="Q1239" t="str">
        <f t="shared" si="117"/>
        <v>music</v>
      </c>
      <c r="R1239" t="str">
        <f t="shared" si="118"/>
        <v>world music</v>
      </c>
      <c r="S1239" s="9">
        <f t="shared" si="115"/>
        <v>41145.283159722225</v>
      </c>
      <c r="T1239" s="9">
        <f t="shared" si="116"/>
        <v>41125.283159722225</v>
      </c>
      <c r="U1239" t="str" cm="1">
        <f t="array" ref="U1239">_xlfn.IFS(D1239&lt;1000,"Less than 1000",AND(D1239&gt;=1000,D1239&lt;=4999),"1000 to 4999",AND(D1239&gt;=5000,D1239&lt;=9999),"5000 to 9999",AND(D1239&gt;=10000,D1239&lt;=14999),"10000 to 14999",AND(D1239&gt;=15000,D1239&lt;=19999),"15000 to 19999",AND(D1239&gt;=20000,D1239&lt;=24999),"20000 to 24999",AND(D1239&gt;=25000,D1239&lt;=29999),"25000 to 29999",AND(D1239&gt;=30000,D1239&lt;=34999),"30000 to 34999",AND(D1239&gt;=35000,D1239&lt;=39999),"35000 to 39999",AND(D1239&gt;=40000,D1239&lt;=44999),"40000 to 44999",AND(D1239&gt;=45000,D1239&lt;=49999),"45000 to 49999",D1239&gt;=50000,"Greater than or equal to 50000")</f>
        <v>25000 to 29999</v>
      </c>
      <c r="V1239" t="str" cm="1">
        <f t="array" ref="V1239">_xlfn.IFS(OR(F1239="canceled",F1239="failed"),"unsuccessful",F1239="successful","successful",F1239="live","live")</f>
        <v>unsuccessful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17.8</v>
      </c>
      <c r="P1240" s="5">
        <f t="shared" si="119"/>
        <v>59.333333333333336</v>
      </c>
      <c r="Q1240" t="str">
        <f t="shared" si="117"/>
        <v>music</v>
      </c>
      <c r="R1240" t="str">
        <f t="shared" si="118"/>
        <v>world music</v>
      </c>
      <c r="S1240" s="9">
        <f t="shared" si="115"/>
        <v>40761.61037037037</v>
      </c>
      <c r="T1240" s="9">
        <f t="shared" si="116"/>
        <v>40731.61037037037</v>
      </c>
      <c r="U1240" t="str" cm="1">
        <f t="array" ref="U1240">_xlfn.IFS(D1240&lt;1000,"Less than 1000",AND(D1240&gt;=1000,D1240&lt;=4999),"1000 to 4999",AND(D1240&gt;=5000,D1240&lt;=9999),"5000 to 9999",AND(D1240&gt;=10000,D1240&lt;=14999),"10000 to 14999",AND(D1240&gt;=15000,D1240&lt;=19999),"15000 to 19999",AND(D1240&gt;=20000,D1240&lt;=24999),"20000 to 24999",AND(D1240&gt;=25000,D1240&lt;=29999),"25000 to 29999",AND(D1240&gt;=30000,D1240&lt;=34999),"30000 to 34999",AND(D1240&gt;=35000,D1240&lt;=39999),"35000 to 39999",AND(D1240&gt;=40000,D1240&lt;=44999),"40000 to 44999",AND(D1240&gt;=45000,D1240&lt;=49999),"45000 to 49999",D1240&gt;=50000,"Greater than or equal to 50000")</f>
        <v>1000 to 4999</v>
      </c>
      <c r="V1240" t="str" cm="1">
        <f t="array" ref="V1240">_xlfn.IFS(OR(F1240="canceled",F1240="failed"),"unsuccessful",F1240="successful","successful",F1240="live","live")</f>
        <v>unsuccessful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5">
        <f t="shared" si="119"/>
        <v>0</v>
      </c>
      <c r="Q1241" t="str">
        <f t="shared" si="117"/>
        <v>music</v>
      </c>
      <c r="R1241" t="str">
        <f t="shared" si="118"/>
        <v>world music</v>
      </c>
      <c r="S1241" s="9">
        <f t="shared" si="115"/>
        <v>40913.962581018517</v>
      </c>
      <c r="T1241" s="9">
        <f t="shared" si="116"/>
        <v>40883.962581018517</v>
      </c>
      <c r="U1241" t="str" cm="1">
        <f t="array" ref="U1241">_xlfn.IFS(D1241&lt;1000,"Less than 1000",AND(D1241&gt;=1000,D1241&lt;=4999),"1000 to 4999",AND(D1241&gt;=5000,D1241&lt;=9999),"5000 to 9999",AND(D1241&gt;=10000,D1241&lt;=14999),"10000 to 14999",AND(D1241&gt;=15000,D1241&lt;=19999),"15000 to 19999",AND(D1241&gt;=20000,D1241&lt;=24999),"20000 to 24999",AND(D1241&gt;=25000,D1241&lt;=29999),"25000 to 29999",AND(D1241&gt;=30000,D1241&lt;=34999),"30000 to 34999",AND(D1241&gt;=35000,D1241&lt;=39999),"35000 to 39999",AND(D1241&gt;=40000,D1241&lt;=44999),"40000 to 44999",AND(D1241&gt;=45000,D1241&lt;=49999),"45000 to 49999",D1241&gt;=50000,"Greater than or equal to 50000")</f>
        <v>1000 to 4999</v>
      </c>
      <c r="V1241" t="str" cm="1">
        <f t="array" ref="V1241">_xlfn.IFS(OR(F1241="canceled",F1241="failed"),"unsuccessful",F1241="successful","successful",F1241="live","live")</f>
        <v>unsuccessful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3.0124999999999997</v>
      </c>
      <c r="P1242" s="5">
        <f t="shared" si="119"/>
        <v>30.125</v>
      </c>
      <c r="Q1242" t="str">
        <f t="shared" si="117"/>
        <v>music</v>
      </c>
      <c r="R1242" t="str">
        <f t="shared" si="118"/>
        <v>world music</v>
      </c>
      <c r="S1242" s="9">
        <f t="shared" si="115"/>
        <v>41467.910416666666</v>
      </c>
      <c r="T1242" s="9">
        <f t="shared" si="116"/>
        <v>41409.040011574078</v>
      </c>
      <c r="U1242" t="str" cm="1">
        <f t="array" ref="U1242">_xlfn.IFS(D1242&lt;1000,"Less than 1000",AND(D1242&gt;=1000,D1242&lt;=4999),"1000 to 4999",AND(D1242&gt;=5000,D1242&lt;=9999),"5000 to 9999",AND(D1242&gt;=10000,D1242&lt;=14999),"10000 to 14999",AND(D1242&gt;=15000,D1242&lt;=19999),"15000 to 19999",AND(D1242&gt;=20000,D1242&lt;=24999),"20000 to 24999",AND(D1242&gt;=25000,D1242&lt;=29999),"25000 to 29999",AND(D1242&gt;=30000,D1242&lt;=34999),"30000 to 34999",AND(D1242&gt;=35000,D1242&lt;=39999),"35000 to 39999",AND(D1242&gt;=40000,D1242&lt;=44999),"40000 to 44999",AND(D1242&gt;=45000,D1242&lt;=49999),"45000 to 49999",D1242&gt;=50000,"Greater than or equal to 50000")</f>
        <v>5000 to 9999</v>
      </c>
      <c r="V1242" t="str" cm="1">
        <f t="array" ref="V1242">_xlfn.IFS(OR(F1242="canceled",F1242="failed"),"unsuccessful",F1242="successful","successful",F1242="live","live")</f>
        <v>unsuccessful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50.739999999999995</v>
      </c>
      <c r="P1243" s="5">
        <f t="shared" si="119"/>
        <v>74.617647058823536</v>
      </c>
      <c r="Q1243" t="str">
        <f t="shared" si="117"/>
        <v>music</v>
      </c>
      <c r="R1243" t="str">
        <f t="shared" si="118"/>
        <v>world music</v>
      </c>
      <c r="S1243" s="9">
        <f t="shared" si="115"/>
        <v>41946.249305555553</v>
      </c>
      <c r="T1243" s="9">
        <f t="shared" si="116"/>
        <v>41923.837731481479</v>
      </c>
      <c r="U1243" t="str" cm="1">
        <f t="array" ref="U1243">_xlfn.IFS(D1243&lt;1000,"Less than 1000",AND(D1243&gt;=1000,D1243&lt;=4999),"1000 to 4999",AND(D1243&gt;=5000,D1243&lt;=9999),"5000 to 9999",AND(D1243&gt;=10000,D1243&lt;=14999),"10000 to 14999",AND(D1243&gt;=15000,D1243&lt;=19999),"15000 to 19999",AND(D1243&gt;=20000,D1243&lt;=24999),"20000 to 24999",AND(D1243&gt;=25000,D1243&lt;=29999),"25000 to 29999",AND(D1243&gt;=30000,D1243&lt;=34999),"30000 to 34999",AND(D1243&gt;=35000,D1243&lt;=39999),"35000 to 39999",AND(D1243&gt;=40000,D1243&lt;=44999),"40000 to 44999",AND(D1243&gt;=45000,D1243&lt;=49999),"45000 to 49999",D1243&gt;=50000,"Greater than or equal to 50000")</f>
        <v>5000 to 9999</v>
      </c>
      <c r="V1243" t="str" cm="1">
        <f t="array" ref="V1243">_xlfn.IFS(OR(F1243="canceled",F1243="failed"),"unsuccessful",F1243="successful","successful",F1243="live","live")</f>
        <v>unsuccessful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0.54884742041712409</v>
      </c>
      <c r="P1244" s="5">
        <f t="shared" si="119"/>
        <v>5</v>
      </c>
      <c r="Q1244" t="str">
        <f t="shared" si="117"/>
        <v>music</v>
      </c>
      <c r="R1244" t="str">
        <f t="shared" si="118"/>
        <v>world music</v>
      </c>
      <c r="S1244" s="9">
        <f t="shared" si="115"/>
        <v>40797.554166666669</v>
      </c>
      <c r="T1244" s="9">
        <f t="shared" si="116"/>
        <v>40782.165532407409</v>
      </c>
      <c r="U1244" t="str" cm="1">
        <f t="array" ref="U1244">_xlfn.IFS(D1244&lt;1000,"Less than 1000",AND(D1244&gt;=1000,D1244&lt;=4999),"1000 to 4999",AND(D1244&gt;=5000,D1244&lt;=9999),"5000 to 9999",AND(D1244&gt;=10000,D1244&lt;=14999),"10000 to 14999",AND(D1244&gt;=15000,D1244&lt;=19999),"15000 to 19999",AND(D1244&gt;=20000,D1244&lt;=24999),"20000 to 24999",AND(D1244&gt;=25000,D1244&lt;=29999),"25000 to 29999",AND(D1244&gt;=30000,D1244&lt;=34999),"30000 to 34999",AND(D1244&gt;=35000,D1244&lt;=39999),"35000 to 39999",AND(D1244&gt;=40000,D1244&lt;=44999),"40000 to 44999",AND(D1244&gt;=45000,D1244&lt;=49999),"45000 to 49999",D1244&gt;=50000,"Greater than or equal to 50000")</f>
        <v>Less than 1000</v>
      </c>
      <c r="V1244" t="str" cm="1">
        <f t="array" ref="V1244">_xlfn.IFS(OR(F1244="canceled",F1244="failed"),"unsuccessful",F1244="successful","successful",F1244="live","live")</f>
        <v>unsuccessful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14.091666666666667</v>
      </c>
      <c r="P1245" s="5">
        <f t="shared" si="119"/>
        <v>44.5</v>
      </c>
      <c r="Q1245" t="str">
        <f t="shared" si="117"/>
        <v>music</v>
      </c>
      <c r="R1245" t="str">
        <f t="shared" si="118"/>
        <v>world music</v>
      </c>
      <c r="S1245" s="9">
        <f t="shared" si="115"/>
        <v>40732.875</v>
      </c>
      <c r="T1245" s="9">
        <f t="shared" si="116"/>
        <v>40671.879293981481</v>
      </c>
      <c r="U1245" t="str" cm="1">
        <f t="array" ref="U1245">_xlfn.IFS(D1245&lt;1000,"Less than 1000",AND(D1245&gt;=1000,D1245&lt;=4999),"1000 to 4999",AND(D1245&gt;=5000,D1245&lt;=9999),"5000 to 9999",AND(D1245&gt;=10000,D1245&lt;=14999),"10000 to 14999",AND(D1245&gt;=15000,D1245&lt;=19999),"15000 to 19999",AND(D1245&gt;=20000,D1245&lt;=24999),"20000 to 24999",AND(D1245&gt;=25000,D1245&lt;=29999),"25000 to 29999",AND(D1245&gt;=30000,D1245&lt;=34999),"30000 to 34999",AND(D1245&gt;=35000,D1245&lt;=39999),"35000 to 39999",AND(D1245&gt;=40000,D1245&lt;=44999),"40000 to 44999",AND(D1245&gt;=45000,D1245&lt;=49999),"45000 to 49999",D1245&gt;=50000,"Greater than or equal to 50000")</f>
        <v>10000 to 14999</v>
      </c>
      <c r="V1245" t="str" cm="1">
        <f t="array" ref="V1245">_xlfn.IFS(OR(F1245="canceled",F1245="failed"),"unsuccessful",F1245="successful","successful",F1245="live","live")</f>
        <v>unsuccessful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103.8</v>
      </c>
      <c r="P1246" s="5">
        <f t="shared" si="119"/>
        <v>46.133333333333333</v>
      </c>
      <c r="Q1246" t="str">
        <f t="shared" si="117"/>
        <v>music</v>
      </c>
      <c r="R1246" t="str">
        <f t="shared" si="118"/>
        <v>rock</v>
      </c>
      <c r="S1246" s="9">
        <f t="shared" si="115"/>
        <v>41386.875</v>
      </c>
      <c r="T1246" s="9">
        <f t="shared" si="116"/>
        <v>41355.825497685182</v>
      </c>
      <c r="U1246" t="str" cm="1">
        <f t="array" ref="U1246">_xlfn.IFS(D1246&lt;1000,"Less than 1000",AND(D1246&gt;=1000,D1246&lt;=4999),"1000 to 4999",AND(D1246&gt;=5000,D1246&lt;=9999),"5000 to 9999",AND(D1246&gt;=10000,D1246&lt;=14999),"10000 to 14999",AND(D1246&gt;=15000,D1246&lt;=19999),"15000 to 19999",AND(D1246&gt;=20000,D1246&lt;=24999),"20000 to 24999",AND(D1246&gt;=25000,D1246&lt;=29999),"25000 to 29999",AND(D1246&gt;=30000,D1246&lt;=34999),"30000 to 34999",AND(D1246&gt;=35000,D1246&lt;=39999),"35000 to 39999",AND(D1246&gt;=40000,D1246&lt;=44999),"40000 to 44999",AND(D1246&gt;=45000,D1246&lt;=49999),"45000 to 49999",D1246&gt;=50000,"Greater than or equal to 50000")</f>
        <v>1000 to 4999</v>
      </c>
      <c r="V1246" t="str" cm="1">
        <f t="array" ref="V1246">_xlfn.IFS(OR(F1246="canceled",F1246="failed"),"unsuccessful",F1246="successful","successful",F1246="live","live")</f>
        <v>successful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120.24999999999999</v>
      </c>
      <c r="P1247" s="5">
        <f t="shared" si="119"/>
        <v>141.47058823529412</v>
      </c>
      <c r="Q1247" t="str">
        <f t="shared" si="117"/>
        <v>music</v>
      </c>
      <c r="R1247" t="str">
        <f t="shared" si="118"/>
        <v>rock</v>
      </c>
      <c r="S1247" s="9">
        <f t="shared" si="115"/>
        <v>41804.599930555552</v>
      </c>
      <c r="T1247" s="9">
        <f t="shared" si="116"/>
        <v>41774.599930555552</v>
      </c>
      <c r="U1247" t="str" cm="1">
        <f t="array" ref="U1247">_xlfn.IFS(D1247&lt;1000,"Less than 1000",AND(D1247&gt;=1000,D1247&lt;=4999),"1000 to 4999",AND(D1247&gt;=5000,D1247&lt;=9999),"5000 to 9999",AND(D1247&gt;=10000,D1247&lt;=14999),"10000 to 14999",AND(D1247&gt;=15000,D1247&lt;=19999),"15000 to 19999",AND(D1247&gt;=20000,D1247&lt;=24999),"20000 to 24999",AND(D1247&gt;=25000,D1247&lt;=29999),"25000 to 29999",AND(D1247&gt;=30000,D1247&lt;=34999),"30000 to 34999",AND(D1247&gt;=35000,D1247&lt;=39999),"35000 to 39999",AND(D1247&gt;=40000,D1247&lt;=44999),"40000 to 44999",AND(D1247&gt;=45000,D1247&lt;=49999),"45000 to 49999",D1247&gt;=50000,"Greater than or equal to 50000")</f>
        <v>1000 to 4999</v>
      </c>
      <c r="V1247" t="str" cm="1">
        <f t="array" ref="V1247">_xlfn.IFS(OR(F1247="canceled",F1247="failed"),"unsuccessful",F1247="successful","successful",F1247="live","live")</f>
        <v>successful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117</v>
      </c>
      <c r="P1248" s="5">
        <f t="shared" si="119"/>
        <v>75.483870967741936</v>
      </c>
      <c r="Q1248" t="str">
        <f t="shared" si="117"/>
        <v>music</v>
      </c>
      <c r="R1248" t="str">
        <f t="shared" si="118"/>
        <v>rock</v>
      </c>
      <c r="S1248" s="9">
        <f t="shared" si="115"/>
        <v>40883.085057870368</v>
      </c>
      <c r="T1248" s="9">
        <f t="shared" si="116"/>
        <v>40838.043391203704</v>
      </c>
      <c r="U1248" t="str" cm="1">
        <f t="array" ref="U1248">_xlfn.IFS(D1248&lt;1000,"Less than 1000",AND(D1248&gt;=1000,D1248&lt;=4999),"1000 to 4999",AND(D1248&gt;=5000,D1248&lt;=9999),"5000 to 9999",AND(D1248&gt;=10000,D1248&lt;=14999),"10000 to 14999",AND(D1248&gt;=15000,D1248&lt;=19999),"15000 to 19999",AND(D1248&gt;=20000,D1248&lt;=24999),"20000 to 24999",AND(D1248&gt;=25000,D1248&lt;=29999),"25000 to 29999",AND(D1248&gt;=30000,D1248&lt;=34999),"30000 to 34999",AND(D1248&gt;=35000,D1248&lt;=39999),"35000 to 39999",AND(D1248&gt;=40000,D1248&lt;=44999),"40000 to 44999",AND(D1248&gt;=45000,D1248&lt;=49999),"45000 to 49999",D1248&gt;=50000,"Greater than or equal to 50000")</f>
        <v>1000 to 4999</v>
      </c>
      <c r="V1248" t="str" cm="1">
        <f t="array" ref="V1248">_xlfn.IFS(OR(F1248="canceled",F1248="failed"),"unsuccessful",F1248="successful","successful",F1248="live","live")</f>
        <v>successful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122.14285714285715</v>
      </c>
      <c r="P1249" s="5">
        <f t="shared" si="119"/>
        <v>85.5</v>
      </c>
      <c r="Q1249" t="str">
        <f t="shared" si="117"/>
        <v>music</v>
      </c>
      <c r="R1249" t="str">
        <f t="shared" si="118"/>
        <v>rock</v>
      </c>
      <c r="S1249" s="9">
        <f t="shared" si="115"/>
        <v>41400.292303240742</v>
      </c>
      <c r="T1249" s="9">
        <f t="shared" si="116"/>
        <v>41370.292303240742</v>
      </c>
      <c r="U1249" t="str" cm="1">
        <f t="array" ref="U1249">_xlfn.IFS(D1249&lt;1000,"Less than 1000",AND(D1249&gt;=1000,D1249&lt;=4999),"1000 to 4999",AND(D1249&gt;=5000,D1249&lt;=9999),"5000 to 9999",AND(D1249&gt;=10000,D1249&lt;=14999),"10000 to 14999",AND(D1249&gt;=15000,D1249&lt;=19999),"15000 to 19999",AND(D1249&gt;=20000,D1249&lt;=24999),"20000 to 24999",AND(D1249&gt;=25000,D1249&lt;=29999),"25000 to 29999",AND(D1249&gt;=30000,D1249&lt;=34999),"30000 to 34999",AND(D1249&gt;=35000,D1249&lt;=39999),"35000 to 39999",AND(D1249&gt;=40000,D1249&lt;=44999),"40000 to 44999",AND(D1249&gt;=45000,D1249&lt;=49999),"45000 to 49999",D1249&gt;=50000,"Greater than or equal to 50000")</f>
        <v>1000 to 4999</v>
      </c>
      <c r="V1249" t="str" cm="1">
        <f t="array" ref="V1249">_xlfn.IFS(OR(F1249="canceled",F1249="failed"),"unsuccessful",F1249="successful","successful",F1249="live","live")</f>
        <v>successful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151.63999999999999</v>
      </c>
      <c r="P1250" s="5">
        <f t="shared" si="119"/>
        <v>64.254237288135599</v>
      </c>
      <c r="Q1250" t="str">
        <f t="shared" si="117"/>
        <v>music</v>
      </c>
      <c r="R1250" t="str">
        <f t="shared" si="118"/>
        <v>rock</v>
      </c>
      <c r="S1250" s="9">
        <f t="shared" si="115"/>
        <v>41803.290972222225</v>
      </c>
      <c r="T1250" s="9">
        <f t="shared" si="116"/>
        <v>41767.656863425924</v>
      </c>
      <c r="U1250" t="str" cm="1">
        <f t="array" ref="U1250">_xlfn.IFS(D1250&lt;1000,"Less than 1000",AND(D1250&gt;=1000,D1250&lt;=4999),"1000 to 4999",AND(D1250&gt;=5000,D1250&lt;=9999),"5000 to 9999",AND(D1250&gt;=10000,D1250&lt;=14999),"10000 to 14999",AND(D1250&gt;=15000,D1250&lt;=19999),"15000 to 19999",AND(D1250&gt;=20000,D1250&lt;=24999),"20000 to 24999",AND(D1250&gt;=25000,D1250&lt;=29999),"25000 to 29999",AND(D1250&gt;=30000,D1250&lt;=34999),"30000 to 34999",AND(D1250&gt;=35000,D1250&lt;=39999),"35000 to 39999",AND(D1250&gt;=40000,D1250&lt;=44999),"40000 to 44999",AND(D1250&gt;=45000,D1250&lt;=49999),"45000 to 49999",D1250&gt;=50000,"Greater than or equal to 50000")</f>
        <v>1000 to 4999</v>
      </c>
      <c r="V1250" t="str" cm="1">
        <f t="array" ref="V1250">_xlfn.IFS(OR(F1250="canceled",F1250="failed"),"unsuccessful",F1250="successful","successful",F1250="live","live")</f>
        <v>successful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104.44</v>
      </c>
      <c r="P1251" s="5">
        <f t="shared" si="119"/>
        <v>64.46913580246914</v>
      </c>
      <c r="Q1251" t="str">
        <f t="shared" si="117"/>
        <v>music</v>
      </c>
      <c r="R1251" t="str">
        <f t="shared" si="118"/>
        <v>rock</v>
      </c>
      <c r="S1251" s="9">
        <f t="shared" si="115"/>
        <v>41097.74086805556</v>
      </c>
      <c r="T1251" s="9">
        <f t="shared" si="116"/>
        <v>41067.74086805556</v>
      </c>
      <c r="U1251" t="str" cm="1">
        <f t="array" ref="U1251">_xlfn.IFS(D1251&lt;1000,"Less than 1000",AND(D1251&gt;=1000,D1251&lt;=4999),"1000 to 4999",AND(D1251&gt;=5000,D1251&lt;=9999),"5000 to 9999",AND(D1251&gt;=10000,D1251&lt;=14999),"10000 to 14999",AND(D1251&gt;=15000,D1251&lt;=19999),"15000 to 19999",AND(D1251&gt;=20000,D1251&lt;=24999),"20000 to 24999",AND(D1251&gt;=25000,D1251&lt;=29999),"25000 to 29999",AND(D1251&gt;=30000,D1251&lt;=34999),"30000 to 34999",AND(D1251&gt;=35000,D1251&lt;=39999),"35000 to 39999",AND(D1251&gt;=40000,D1251&lt;=44999),"40000 to 44999",AND(D1251&gt;=45000,D1251&lt;=49999),"45000 to 49999",D1251&gt;=50000,"Greater than or equal to 50000")</f>
        <v>5000 to 9999</v>
      </c>
      <c r="V1251" t="str" cm="1">
        <f t="array" ref="V1251">_xlfn.IFS(OR(F1251="canceled",F1251="failed"),"unsuccessful",F1251="successful","successful",F1251="live","live")</f>
        <v>successful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200.15333333333331</v>
      </c>
      <c r="P1252" s="5">
        <f t="shared" si="119"/>
        <v>118.2007874015748</v>
      </c>
      <c r="Q1252" t="str">
        <f t="shared" si="117"/>
        <v>music</v>
      </c>
      <c r="R1252" t="str">
        <f t="shared" si="118"/>
        <v>rock</v>
      </c>
      <c r="S1252" s="9">
        <f t="shared" si="115"/>
        <v>41888.64271990741</v>
      </c>
      <c r="T1252" s="9">
        <f t="shared" si="116"/>
        <v>41843.64271990741</v>
      </c>
      <c r="U1252" t="str" cm="1">
        <f t="array" ref="U1252">_xlfn.IFS(D1252&lt;1000,"Less than 1000",AND(D1252&gt;=1000,D1252&lt;=4999),"1000 to 4999",AND(D1252&gt;=5000,D1252&lt;=9999),"5000 to 9999",AND(D1252&gt;=10000,D1252&lt;=14999),"10000 to 14999",AND(D1252&gt;=15000,D1252&lt;=19999),"15000 to 19999",AND(D1252&gt;=20000,D1252&lt;=24999),"20000 to 24999",AND(D1252&gt;=25000,D1252&lt;=29999),"25000 to 29999",AND(D1252&gt;=30000,D1252&lt;=34999),"30000 to 34999",AND(D1252&gt;=35000,D1252&lt;=39999),"35000 to 39999",AND(D1252&gt;=40000,D1252&lt;=44999),"40000 to 44999",AND(D1252&gt;=45000,D1252&lt;=49999),"45000 to 49999",D1252&gt;=50000,"Greater than or equal to 50000")</f>
        <v>30000 to 34999</v>
      </c>
      <c r="V1252" t="str" cm="1">
        <f t="array" ref="V1252">_xlfn.IFS(OR(F1252="canceled",F1252="failed"),"unsuccessful",F1252="successful","successful",F1252="live","live")</f>
        <v>successful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101.8</v>
      </c>
      <c r="P1253" s="5">
        <f t="shared" si="119"/>
        <v>82.540540540540547</v>
      </c>
      <c r="Q1253" t="str">
        <f t="shared" si="117"/>
        <v>music</v>
      </c>
      <c r="R1253" t="str">
        <f t="shared" si="118"/>
        <v>rock</v>
      </c>
      <c r="S1253" s="9">
        <f t="shared" si="115"/>
        <v>40811.814432870371</v>
      </c>
      <c r="T1253" s="9">
        <f t="shared" si="116"/>
        <v>40751.814432870371</v>
      </c>
      <c r="U1253" t="str" cm="1">
        <f t="array" ref="U1253">_xlfn.IFS(D1253&lt;1000,"Less than 1000",AND(D1253&gt;=1000,D1253&lt;=4999),"1000 to 4999",AND(D1253&gt;=5000,D1253&lt;=9999),"5000 to 9999",AND(D1253&gt;=10000,D1253&lt;=14999),"10000 to 14999",AND(D1253&gt;=15000,D1253&lt;=19999),"15000 to 19999",AND(D1253&gt;=20000,D1253&lt;=24999),"20000 to 24999",AND(D1253&gt;=25000,D1253&lt;=29999),"25000 to 29999",AND(D1253&gt;=30000,D1253&lt;=34999),"30000 to 34999",AND(D1253&gt;=35000,D1253&lt;=39999),"35000 to 39999",AND(D1253&gt;=40000,D1253&lt;=44999),"40000 to 44999",AND(D1253&gt;=45000,D1253&lt;=49999),"45000 to 49999",D1253&gt;=50000,"Greater than or equal to 50000")</f>
        <v>5000 to 9999</v>
      </c>
      <c r="V1253" t="str" cm="1">
        <f t="array" ref="V1253">_xlfn.IFS(OR(F1253="canceled",F1253="failed"),"unsuccessful",F1253="successful","successful",F1253="live","live")</f>
        <v>successful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137.65714285714284</v>
      </c>
      <c r="P1254" s="5">
        <f t="shared" si="119"/>
        <v>34.170212765957444</v>
      </c>
      <c r="Q1254" t="str">
        <f t="shared" si="117"/>
        <v>music</v>
      </c>
      <c r="R1254" t="str">
        <f t="shared" si="118"/>
        <v>rock</v>
      </c>
      <c r="S1254" s="9">
        <f t="shared" si="115"/>
        <v>41571.988067129627</v>
      </c>
      <c r="T1254" s="9">
        <f t="shared" si="116"/>
        <v>41543.988067129627</v>
      </c>
      <c r="U1254" t="str" cm="1">
        <f t="array" ref="U1254">_xlfn.IFS(D1254&lt;1000,"Less than 1000",AND(D1254&gt;=1000,D1254&lt;=4999),"1000 to 4999",AND(D1254&gt;=5000,D1254&lt;=9999),"5000 to 9999",AND(D1254&gt;=10000,D1254&lt;=14999),"10000 to 14999",AND(D1254&gt;=15000,D1254&lt;=19999),"15000 to 19999",AND(D1254&gt;=20000,D1254&lt;=24999),"20000 to 24999",AND(D1254&gt;=25000,D1254&lt;=29999),"25000 to 29999",AND(D1254&gt;=30000,D1254&lt;=34999),"30000 to 34999",AND(D1254&gt;=35000,D1254&lt;=39999),"35000 to 39999",AND(D1254&gt;=40000,D1254&lt;=44999),"40000 to 44999",AND(D1254&gt;=45000,D1254&lt;=49999),"45000 to 49999",D1254&gt;=50000,"Greater than or equal to 50000")</f>
        <v>1000 to 4999</v>
      </c>
      <c r="V1254" t="str" cm="1">
        <f t="array" ref="V1254">_xlfn.IFS(OR(F1254="canceled",F1254="failed"),"unsuccessful",F1254="successful","successful",F1254="live","live")</f>
        <v>successful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303833.2</v>
      </c>
      <c r="P1255" s="5">
        <f t="shared" si="119"/>
        <v>42.73322081575246</v>
      </c>
      <c r="Q1255" t="str">
        <f t="shared" si="117"/>
        <v>music</v>
      </c>
      <c r="R1255" t="str">
        <f t="shared" si="118"/>
        <v>rock</v>
      </c>
      <c r="S1255" s="9">
        <f t="shared" si="115"/>
        <v>41885.783645833333</v>
      </c>
      <c r="T1255" s="9">
        <f t="shared" si="116"/>
        <v>41855.783645833333</v>
      </c>
      <c r="U1255" t="str" cm="1">
        <f t="array" ref="U1255">_xlfn.IFS(D1255&lt;1000,"Less than 1000",AND(D1255&gt;=1000,D1255&lt;=4999),"1000 to 4999",AND(D1255&gt;=5000,D1255&lt;=9999),"5000 to 9999",AND(D1255&gt;=10000,D1255&lt;=14999),"10000 to 14999",AND(D1255&gt;=15000,D1255&lt;=19999),"15000 to 19999",AND(D1255&gt;=20000,D1255&lt;=24999),"20000 to 24999",AND(D1255&gt;=25000,D1255&lt;=29999),"25000 to 29999",AND(D1255&gt;=30000,D1255&lt;=34999),"30000 to 34999",AND(D1255&gt;=35000,D1255&lt;=39999),"35000 to 39999",AND(D1255&gt;=40000,D1255&lt;=44999),"40000 to 44999",AND(D1255&gt;=45000,D1255&lt;=49999),"45000 to 49999",D1255&gt;=50000,"Greater than or equal to 50000")</f>
        <v>Less than 1000</v>
      </c>
      <c r="V1255" t="str" cm="1">
        <f t="array" ref="V1255">_xlfn.IFS(OR(F1255="canceled",F1255="failed"),"unsuccessful",F1255="successful","successful",F1255="live","live")</f>
        <v>successful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198.85074626865671</v>
      </c>
      <c r="P1256" s="5">
        <f t="shared" si="119"/>
        <v>94.489361702127653</v>
      </c>
      <c r="Q1256" t="str">
        <f t="shared" si="117"/>
        <v>music</v>
      </c>
      <c r="R1256" t="str">
        <f t="shared" si="118"/>
        <v>rock</v>
      </c>
      <c r="S1256" s="9">
        <f t="shared" si="115"/>
        <v>40544.207638888889</v>
      </c>
      <c r="T1256" s="9">
        <f t="shared" si="116"/>
        <v>40487.621365740742</v>
      </c>
      <c r="U1256" t="str" cm="1">
        <f t="array" ref="U1256">_xlfn.IFS(D1256&lt;1000,"Less than 1000",AND(D1256&gt;=1000,D1256&lt;=4999),"1000 to 4999",AND(D1256&gt;=5000,D1256&lt;=9999),"5000 to 9999",AND(D1256&gt;=10000,D1256&lt;=14999),"10000 to 14999",AND(D1256&gt;=15000,D1256&lt;=19999),"15000 to 19999",AND(D1256&gt;=20000,D1256&lt;=24999),"20000 to 24999",AND(D1256&gt;=25000,D1256&lt;=29999),"25000 to 29999",AND(D1256&gt;=30000,D1256&lt;=34999),"30000 to 34999",AND(D1256&gt;=35000,D1256&lt;=39999),"35000 to 39999",AND(D1256&gt;=40000,D1256&lt;=44999),"40000 to 44999",AND(D1256&gt;=45000,D1256&lt;=49999),"45000 to 49999",D1256&gt;=50000,"Greater than or equal to 50000")</f>
        <v>5000 to 9999</v>
      </c>
      <c r="V1256" t="str" cm="1">
        <f t="array" ref="V1256">_xlfn.IFS(OR(F1256="canceled",F1256="failed"),"unsuccessful",F1256="successful","successful",F1256="live","live")</f>
        <v>successful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202.36666666666667</v>
      </c>
      <c r="P1257" s="5">
        <f t="shared" si="119"/>
        <v>55.697247706422019</v>
      </c>
      <c r="Q1257" t="str">
        <f t="shared" si="117"/>
        <v>music</v>
      </c>
      <c r="R1257" t="str">
        <f t="shared" si="118"/>
        <v>rock</v>
      </c>
      <c r="S1257" s="9">
        <f t="shared" si="115"/>
        <v>41609.887175925927</v>
      </c>
      <c r="T1257" s="9">
        <f t="shared" si="116"/>
        <v>41579.845509259263</v>
      </c>
      <c r="U1257" t="str" cm="1">
        <f t="array" ref="U1257">_xlfn.IFS(D1257&lt;1000,"Less than 1000",AND(D1257&gt;=1000,D1257&lt;=4999),"1000 to 4999",AND(D1257&gt;=5000,D1257&lt;=9999),"5000 to 9999",AND(D1257&gt;=10000,D1257&lt;=14999),"10000 to 14999",AND(D1257&gt;=15000,D1257&lt;=19999),"15000 to 19999",AND(D1257&gt;=20000,D1257&lt;=24999),"20000 to 24999",AND(D1257&gt;=25000,D1257&lt;=29999),"25000 to 29999",AND(D1257&gt;=30000,D1257&lt;=34999),"30000 to 34999",AND(D1257&gt;=35000,D1257&lt;=39999),"35000 to 39999",AND(D1257&gt;=40000,D1257&lt;=44999),"40000 to 44999",AND(D1257&gt;=45000,D1257&lt;=49999),"45000 to 49999",D1257&gt;=50000,"Greater than or equal to 50000")</f>
        <v>1000 to 4999</v>
      </c>
      <c r="V1257" t="str" cm="1">
        <f t="array" ref="V1257">_xlfn.IFS(OR(F1257="canceled",F1257="failed"),"unsuccessful",F1257="successful","successful",F1257="live","live")</f>
        <v>successful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117.96376666666666</v>
      </c>
      <c r="P1258" s="5">
        <f t="shared" si="119"/>
        <v>98.030831024930734</v>
      </c>
      <c r="Q1258" t="str">
        <f t="shared" si="117"/>
        <v>music</v>
      </c>
      <c r="R1258" t="str">
        <f t="shared" si="118"/>
        <v>rock</v>
      </c>
      <c r="S1258" s="9">
        <f t="shared" si="115"/>
        <v>40951.919340277782</v>
      </c>
      <c r="T1258" s="9">
        <f t="shared" si="116"/>
        <v>40921.919340277782</v>
      </c>
      <c r="U1258" t="str" cm="1">
        <f t="array" ref="U1258">_xlfn.IFS(D1258&lt;1000,"Less than 1000",AND(D1258&gt;=1000,D1258&lt;=4999),"1000 to 4999",AND(D1258&gt;=5000,D1258&lt;=9999),"5000 to 9999",AND(D1258&gt;=10000,D1258&lt;=14999),"10000 to 14999",AND(D1258&gt;=15000,D1258&lt;=19999),"15000 to 19999",AND(D1258&gt;=20000,D1258&lt;=24999),"20000 to 24999",AND(D1258&gt;=25000,D1258&lt;=29999),"25000 to 29999",AND(D1258&gt;=30000,D1258&lt;=34999),"30000 to 34999",AND(D1258&gt;=35000,D1258&lt;=39999),"35000 to 39999",AND(D1258&gt;=40000,D1258&lt;=44999),"40000 to 44999",AND(D1258&gt;=45000,D1258&lt;=49999),"45000 to 49999",D1258&gt;=50000,"Greater than or equal to 50000")</f>
        <v>30000 to 34999</v>
      </c>
      <c r="V1258" t="str" cm="1">
        <f t="array" ref="V1258">_xlfn.IFS(OR(F1258="canceled",F1258="failed"),"unsuccessful",F1258="successful","successful",F1258="live","live")</f>
        <v>successful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294.72727272727275</v>
      </c>
      <c r="P1259" s="5">
        <f t="shared" si="119"/>
        <v>92.102272727272734</v>
      </c>
      <c r="Q1259" t="str">
        <f t="shared" si="117"/>
        <v>music</v>
      </c>
      <c r="R1259" t="str">
        <f t="shared" si="118"/>
        <v>rock</v>
      </c>
      <c r="S1259" s="9">
        <f t="shared" si="115"/>
        <v>40636.043865740743</v>
      </c>
      <c r="T1259" s="9">
        <f t="shared" si="116"/>
        <v>40587.085532407407</v>
      </c>
      <c r="U1259" t="str" cm="1">
        <f t="array" ref="U1259">_xlfn.IFS(D1259&lt;1000,"Less than 1000",AND(D1259&gt;=1000,D1259&lt;=4999),"1000 to 4999",AND(D1259&gt;=5000,D1259&lt;=9999),"5000 to 9999",AND(D1259&gt;=10000,D1259&lt;=14999),"10000 to 14999",AND(D1259&gt;=15000,D1259&lt;=19999),"15000 to 19999",AND(D1259&gt;=20000,D1259&lt;=24999),"20000 to 24999",AND(D1259&gt;=25000,D1259&lt;=29999),"25000 to 29999",AND(D1259&gt;=30000,D1259&lt;=34999),"30000 to 34999",AND(D1259&gt;=35000,D1259&lt;=39999),"35000 to 39999",AND(D1259&gt;=40000,D1259&lt;=44999),"40000 to 44999",AND(D1259&gt;=45000,D1259&lt;=49999),"45000 to 49999",D1259&gt;=50000,"Greater than or equal to 50000")</f>
        <v>5000 to 9999</v>
      </c>
      <c r="V1259" t="str" cm="1">
        <f t="array" ref="V1259">_xlfn.IFS(OR(F1259="canceled",F1259="failed"),"unsuccessful",F1259="successful","successful",F1259="live","live")</f>
        <v>successful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213.14633333333336</v>
      </c>
      <c r="P1260" s="5">
        <f t="shared" si="119"/>
        <v>38.175462686567165</v>
      </c>
      <c r="Q1260" t="str">
        <f t="shared" si="117"/>
        <v>music</v>
      </c>
      <c r="R1260" t="str">
        <f t="shared" si="118"/>
        <v>rock</v>
      </c>
      <c r="S1260" s="9">
        <f t="shared" si="115"/>
        <v>41517.611250000002</v>
      </c>
      <c r="T1260" s="9">
        <f t="shared" si="116"/>
        <v>41487.611250000002</v>
      </c>
      <c r="U1260" t="str" cm="1">
        <f t="array" ref="U1260">_xlfn.IFS(D1260&lt;1000,"Less than 1000",AND(D1260&gt;=1000,D1260&lt;=4999),"1000 to 4999",AND(D1260&gt;=5000,D1260&lt;=9999),"5000 to 9999",AND(D1260&gt;=10000,D1260&lt;=14999),"10000 to 14999",AND(D1260&gt;=15000,D1260&lt;=19999),"15000 to 19999",AND(D1260&gt;=20000,D1260&lt;=24999),"20000 to 24999",AND(D1260&gt;=25000,D1260&lt;=29999),"25000 to 29999",AND(D1260&gt;=30000,D1260&lt;=34999),"30000 to 34999",AND(D1260&gt;=35000,D1260&lt;=39999),"35000 to 39999",AND(D1260&gt;=40000,D1260&lt;=44999),"40000 to 44999",AND(D1260&gt;=45000,D1260&lt;=49999),"45000 to 49999",D1260&gt;=50000,"Greater than or equal to 50000")</f>
        <v>10000 to 14999</v>
      </c>
      <c r="V1260" t="str" cm="1">
        <f t="array" ref="V1260">_xlfn.IFS(OR(F1260="canceled",F1260="failed"),"unsuccessful",F1260="successful","successful",F1260="live","live")</f>
        <v>successful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104.24</v>
      </c>
      <c r="P1261" s="5">
        <f t="shared" si="119"/>
        <v>27.145833333333332</v>
      </c>
      <c r="Q1261" t="str">
        <f t="shared" si="117"/>
        <v>music</v>
      </c>
      <c r="R1261" t="str">
        <f t="shared" si="118"/>
        <v>rock</v>
      </c>
      <c r="S1261" s="9">
        <f t="shared" si="115"/>
        <v>41799.165972222225</v>
      </c>
      <c r="T1261" s="9">
        <f t="shared" si="116"/>
        <v>41766.970648148148</v>
      </c>
      <c r="U1261" t="str" cm="1">
        <f t="array" ref="U1261">_xlfn.IFS(D1261&lt;1000,"Less than 1000",AND(D1261&gt;=1000,D1261&lt;=4999),"1000 to 4999",AND(D1261&gt;=5000,D1261&lt;=9999),"5000 to 9999",AND(D1261&gt;=10000,D1261&lt;=14999),"10000 to 14999",AND(D1261&gt;=15000,D1261&lt;=19999),"15000 to 19999",AND(D1261&gt;=20000,D1261&lt;=24999),"20000 to 24999",AND(D1261&gt;=25000,D1261&lt;=29999),"25000 to 29999",AND(D1261&gt;=30000,D1261&lt;=34999),"30000 to 34999",AND(D1261&gt;=35000,D1261&lt;=39999),"35000 to 39999",AND(D1261&gt;=40000,D1261&lt;=44999),"40000 to 44999",AND(D1261&gt;=45000,D1261&lt;=49999),"45000 to 49999",D1261&gt;=50000,"Greater than or equal to 50000")</f>
        <v>1000 to 4999</v>
      </c>
      <c r="V1261" t="str" cm="1">
        <f t="array" ref="V1261">_xlfn.IFS(OR(F1261="canceled",F1261="failed"),"unsuccessful",F1261="successful","successful",F1261="live","live")</f>
        <v>successful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113.66666666666667</v>
      </c>
      <c r="P1262" s="5">
        <f t="shared" si="119"/>
        <v>50.689189189189186</v>
      </c>
      <c r="Q1262" t="str">
        <f t="shared" si="117"/>
        <v>music</v>
      </c>
      <c r="R1262" t="str">
        <f t="shared" si="118"/>
        <v>rock</v>
      </c>
      <c r="S1262" s="9">
        <f t="shared" si="115"/>
        <v>41696.842824074076</v>
      </c>
      <c r="T1262" s="9">
        <f t="shared" si="116"/>
        <v>41666.842824074076</v>
      </c>
      <c r="U1262" t="str" cm="1">
        <f t="array" ref="U1262">_xlfn.IFS(D1262&lt;1000,"Less than 1000",AND(D1262&gt;=1000,D1262&lt;=4999),"1000 to 4999",AND(D1262&gt;=5000,D1262&lt;=9999),"5000 to 9999",AND(D1262&gt;=10000,D1262&lt;=14999),"10000 to 14999",AND(D1262&gt;=15000,D1262&lt;=19999),"15000 to 19999",AND(D1262&gt;=20000,D1262&lt;=24999),"20000 to 24999",AND(D1262&gt;=25000,D1262&lt;=29999),"25000 to 29999",AND(D1262&gt;=30000,D1262&lt;=34999),"30000 to 34999",AND(D1262&gt;=35000,D1262&lt;=39999),"35000 to 39999",AND(D1262&gt;=40000,D1262&lt;=44999),"40000 to 44999",AND(D1262&gt;=45000,D1262&lt;=49999),"45000 to 49999",D1262&gt;=50000,"Greater than or equal to 50000")</f>
        <v>1000 to 4999</v>
      </c>
      <c r="V1262" t="str" cm="1">
        <f t="array" ref="V1262">_xlfn.IFS(OR(F1262="canceled",F1262="failed"),"unsuccessful",F1262="successful","successful",F1262="live","live")</f>
        <v>successful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101.25</v>
      </c>
      <c r="P1263" s="5">
        <f t="shared" si="119"/>
        <v>38.942307692307693</v>
      </c>
      <c r="Q1263" t="str">
        <f t="shared" si="117"/>
        <v>music</v>
      </c>
      <c r="R1263" t="str">
        <f t="shared" si="118"/>
        <v>rock</v>
      </c>
      <c r="S1263" s="9">
        <f t="shared" si="115"/>
        <v>41668.342905092592</v>
      </c>
      <c r="T1263" s="9">
        <f t="shared" si="116"/>
        <v>41638.342905092592</v>
      </c>
      <c r="U1263" t="str" cm="1">
        <f t="array" ref="U1263">_xlfn.IFS(D1263&lt;1000,"Less than 1000",AND(D1263&gt;=1000,D1263&lt;=4999),"1000 to 4999",AND(D1263&gt;=5000,D1263&lt;=9999),"5000 to 9999",AND(D1263&gt;=10000,D1263&lt;=14999),"10000 to 14999",AND(D1263&gt;=15000,D1263&lt;=19999),"15000 to 19999",AND(D1263&gt;=20000,D1263&lt;=24999),"20000 to 24999",AND(D1263&gt;=25000,D1263&lt;=29999),"25000 to 29999",AND(D1263&gt;=30000,D1263&lt;=34999),"30000 to 34999",AND(D1263&gt;=35000,D1263&lt;=39999),"35000 to 39999",AND(D1263&gt;=40000,D1263&lt;=44999),"40000 to 44999",AND(D1263&gt;=45000,D1263&lt;=49999),"45000 to 49999",D1263&gt;=50000,"Greater than or equal to 50000")</f>
        <v>1000 to 4999</v>
      </c>
      <c r="V1263" t="str" cm="1">
        <f t="array" ref="V1263">_xlfn.IFS(OR(F1263="canceled",F1263="failed"),"unsuccessful",F1263="successful","successful",F1263="live","live")</f>
        <v>successful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125.41538461538462</v>
      </c>
      <c r="P1264" s="5">
        <f t="shared" si="119"/>
        <v>77.638095238095232</v>
      </c>
      <c r="Q1264" t="str">
        <f t="shared" si="117"/>
        <v>music</v>
      </c>
      <c r="R1264" t="str">
        <f t="shared" si="118"/>
        <v>rock</v>
      </c>
      <c r="S1264" s="9">
        <f t="shared" si="115"/>
        <v>41686.762638888889</v>
      </c>
      <c r="T1264" s="9">
        <f t="shared" si="116"/>
        <v>41656.762638888889</v>
      </c>
      <c r="U1264" t="str" cm="1">
        <f t="array" ref="U1264">_xlfn.IFS(D1264&lt;1000,"Less than 1000",AND(D1264&gt;=1000,D1264&lt;=4999),"1000 to 4999",AND(D1264&gt;=5000,D1264&lt;=9999),"5000 to 9999",AND(D1264&gt;=10000,D1264&lt;=14999),"10000 to 14999",AND(D1264&gt;=15000,D1264&lt;=19999),"15000 to 19999",AND(D1264&gt;=20000,D1264&lt;=24999),"20000 to 24999",AND(D1264&gt;=25000,D1264&lt;=29999),"25000 to 29999",AND(D1264&gt;=30000,D1264&lt;=34999),"30000 to 34999",AND(D1264&gt;=35000,D1264&lt;=39999),"35000 to 39999",AND(D1264&gt;=40000,D1264&lt;=44999),"40000 to 44999",AND(D1264&gt;=45000,D1264&lt;=49999),"45000 to 49999",D1264&gt;=50000,"Greater than or equal to 50000")</f>
        <v>5000 to 9999</v>
      </c>
      <c r="V1264" t="str" cm="1">
        <f t="array" ref="V1264">_xlfn.IFS(OR(F1264="canceled",F1264="failed"),"unsuccessful",F1264="successful","successful",F1264="live","live")</f>
        <v>successful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119</v>
      </c>
      <c r="P1265" s="5">
        <f t="shared" si="119"/>
        <v>43.536585365853661</v>
      </c>
      <c r="Q1265" t="str">
        <f t="shared" si="117"/>
        <v>music</v>
      </c>
      <c r="R1265" t="str">
        <f t="shared" si="118"/>
        <v>rock</v>
      </c>
      <c r="S1265" s="9">
        <f t="shared" si="115"/>
        <v>41727.041666666664</v>
      </c>
      <c r="T1265" s="9">
        <f t="shared" si="116"/>
        <v>41692.084143518521</v>
      </c>
      <c r="U1265" t="str" cm="1">
        <f t="array" ref="U1265">_xlfn.IFS(D1265&lt;1000,"Less than 1000",AND(D1265&gt;=1000,D1265&lt;=4999),"1000 to 4999",AND(D1265&gt;=5000,D1265&lt;=9999),"5000 to 9999",AND(D1265&gt;=10000,D1265&lt;=14999),"10000 to 14999",AND(D1265&gt;=15000,D1265&lt;=19999),"15000 to 19999",AND(D1265&gt;=20000,D1265&lt;=24999),"20000 to 24999",AND(D1265&gt;=25000,D1265&lt;=29999),"25000 to 29999",AND(D1265&gt;=30000,D1265&lt;=34999),"30000 to 34999",AND(D1265&gt;=35000,D1265&lt;=39999),"35000 to 39999",AND(D1265&gt;=40000,D1265&lt;=44999),"40000 to 44999",AND(D1265&gt;=45000,D1265&lt;=49999),"45000 to 49999",D1265&gt;=50000,"Greater than or equal to 50000")</f>
        <v>1000 to 4999</v>
      </c>
      <c r="V1265" t="str" cm="1">
        <f t="array" ref="V1265">_xlfn.IFS(OR(F1265="canceled",F1265="failed"),"unsuccessful",F1265="successful","successful",F1265="live","live")</f>
        <v>successful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166.46153846153845</v>
      </c>
      <c r="P1266" s="5">
        <f t="shared" si="119"/>
        <v>31.823529411764707</v>
      </c>
      <c r="Q1266" t="str">
        <f t="shared" si="117"/>
        <v>music</v>
      </c>
      <c r="R1266" t="str">
        <f t="shared" si="118"/>
        <v>rock</v>
      </c>
      <c r="S1266" s="9">
        <f t="shared" si="115"/>
        <v>41576.662997685184</v>
      </c>
      <c r="T1266" s="9">
        <f t="shared" si="116"/>
        <v>41547.662997685184</v>
      </c>
      <c r="U1266" t="str" cm="1">
        <f t="array" ref="U1266">_xlfn.IFS(D1266&lt;1000,"Less than 1000",AND(D1266&gt;=1000,D1266&lt;=4999),"1000 to 4999",AND(D1266&gt;=5000,D1266&lt;=9999),"5000 to 9999",AND(D1266&gt;=10000,D1266&lt;=14999),"10000 to 14999",AND(D1266&gt;=15000,D1266&lt;=19999),"15000 to 19999",AND(D1266&gt;=20000,D1266&lt;=24999),"20000 to 24999",AND(D1266&gt;=25000,D1266&lt;=29999),"25000 to 29999",AND(D1266&gt;=30000,D1266&lt;=34999),"30000 to 34999",AND(D1266&gt;=35000,D1266&lt;=39999),"35000 to 39999",AND(D1266&gt;=40000,D1266&lt;=44999),"40000 to 44999",AND(D1266&gt;=45000,D1266&lt;=49999),"45000 to 49999",D1266&gt;=50000,"Greater than or equal to 50000")</f>
        <v>Less than 1000</v>
      </c>
      <c r="V1266" t="str" cm="1">
        <f t="array" ref="V1266">_xlfn.IFS(OR(F1266="canceled",F1266="failed"),"unsuccessful",F1266="successful","successful",F1266="live","live")</f>
        <v>successful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119.14771428571429</v>
      </c>
      <c r="P1267" s="5">
        <f t="shared" si="119"/>
        <v>63.184393939393942</v>
      </c>
      <c r="Q1267" t="str">
        <f t="shared" si="117"/>
        <v>music</v>
      </c>
      <c r="R1267" t="str">
        <f t="shared" si="118"/>
        <v>rock</v>
      </c>
      <c r="S1267" s="9">
        <f t="shared" si="115"/>
        <v>40512.655266203699</v>
      </c>
      <c r="T1267" s="9">
        <f t="shared" si="116"/>
        <v>40465.655266203699</v>
      </c>
      <c r="U1267" t="str" cm="1">
        <f t="array" ref="U1267">_xlfn.IFS(D1267&lt;1000,"Less than 1000",AND(D1267&gt;=1000,D1267&lt;=4999),"1000 to 4999",AND(D1267&gt;=5000,D1267&lt;=9999),"5000 to 9999",AND(D1267&gt;=10000,D1267&lt;=14999),"10000 to 14999",AND(D1267&gt;=15000,D1267&lt;=19999),"15000 to 19999",AND(D1267&gt;=20000,D1267&lt;=24999),"20000 to 24999",AND(D1267&gt;=25000,D1267&lt;=29999),"25000 to 29999",AND(D1267&gt;=30000,D1267&lt;=34999),"30000 to 34999",AND(D1267&gt;=35000,D1267&lt;=39999),"35000 to 39999",AND(D1267&gt;=40000,D1267&lt;=44999),"40000 to 44999",AND(D1267&gt;=45000,D1267&lt;=49999),"45000 to 49999",D1267&gt;=50000,"Greater than or equal to 50000")</f>
        <v>1000 to 4999</v>
      </c>
      <c r="V1267" t="str" cm="1">
        <f t="array" ref="V1267">_xlfn.IFS(OR(F1267="canceled",F1267="failed"),"unsuccessful",F1267="successful","successful",F1267="live","live")</f>
        <v>successful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100.47368421052632</v>
      </c>
      <c r="P1268" s="5">
        <f t="shared" si="119"/>
        <v>190.9</v>
      </c>
      <c r="Q1268" t="str">
        <f t="shared" si="117"/>
        <v>music</v>
      </c>
      <c r="R1268" t="str">
        <f t="shared" si="118"/>
        <v>rock</v>
      </c>
      <c r="S1268" s="9">
        <f t="shared" si="115"/>
        <v>41650.87667824074</v>
      </c>
      <c r="T1268" s="9">
        <f t="shared" si="116"/>
        <v>41620.87667824074</v>
      </c>
      <c r="U1268" t="str" cm="1">
        <f t="array" ref="U1268">_xlfn.IFS(D1268&lt;1000,"Less than 1000",AND(D1268&gt;=1000,D1268&lt;=4999),"1000 to 4999",AND(D1268&gt;=5000,D1268&lt;=9999),"5000 to 9999",AND(D1268&gt;=10000,D1268&lt;=14999),"10000 to 14999",AND(D1268&gt;=15000,D1268&lt;=19999),"15000 to 19999",AND(D1268&gt;=20000,D1268&lt;=24999),"20000 to 24999",AND(D1268&gt;=25000,D1268&lt;=29999),"25000 to 29999",AND(D1268&gt;=30000,D1268&lt;=34999),"30000 to 34999",AND(D1268&gt;=35000,D1268&lt;=39999),"35000 to 39999",AND(D1268&gt;=40000,D1268&lt;=44999),"40000 to 44999",AND(D1268&gt;=45000,D1268&lt;=49999),"45000 to 49999",D1268&gt;=50000,"Greater than or equal to 50000")</f>
        <v>5000 to 9999</v>
      </c>
      <c r="V1268" t="str" cm="1">
        <f t="array" ref="V1268">_xlfn.IFS(OR(F1268="canceled",F1268="failed"),"unsuccessful",F1268="successful","successful",F1268="live","live")</f>
        <v>successful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101.8</v>
      </c>
      <c r="P1269" s="5">
        <f t="shared" si="119"/>
        <v>140.85534591194968</v>
      </c>
      <c r="Q1269" t="str">
        <f t="shared" si="117"/>
        <v>music</v>
      </c>
      <c r="R1269" t="str">
        <f t="shared" si="118"/>
        <v>rock</v>
      </c>
      <c r="S1269" s="9">
        <f t="shared" si="115"/>
        <v>41479.585162037038</v>
      </c>
      <c r="T1269" s="9">
        <f t="shared" si="116"/>
        <v>41449.585162037038</v>
      </c>
      <c r="U1269" t="str" cm="1">
        <f t="array" ref="U1269">_xlfn.IFS(D1269&lt;1000,"Less than 1000",AND(D1269&gt;=1000,D1269&lt;=4999),"1000 to 4999",AND(D1269&gt;=5000,D1269&lt;=9999),"5000 to 9999",AND(D1269&gt;=10000,D1269&lt;=14999),"10000 to 14999",AND(D1269&gt;=15000,D1269&lt;=19999),"15000 to 19999",AND(D1269&gt;=20000,D1269&lt;=24999),"20000 to 24999",AND(D1269&gt;=25000,D1269&lt;=29999),"25000 to 29999",AND(D1269&gt;=30000,D1269&lt;=34999),"30000 to 34999",AND(D1269&gt;=35000,D1269&lt;=39999),"35000 to 39999",AND(D1269&gt;=40000,D1269&lt;=44999),"40000 to 44999",AND(D1269&gt;=45000,D1269&lt;=49999),"45000 to 49999",D1269&gt;=50000,"Greater than or equal to 50000")</f>
        <v>20000 to 24999</v>
      </c>
      <c r="V1269" t="str" cm="1">
        <f t="array" ref="V1269">_xlfn.IFS(OR(F1269="canceled",F1269="failed"),"unsuccessful",F1269="successful","successful",F1269="live","live")</f>
        <v>successful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116.66666666666667</v>
      </c>
      <c r="P1270" s="5">
        <f t="shared" si="119"/>
        <v>76.92307692307692</v>
      </c>
      <c r="Q1270" t="str">
        <f t="shared" si="117"/>
        <v>music</v>
      </c>
      <c r="R1270" t="str">
        <f t="shared" si="118"/>
        <v>rock</v>
      </c>
      <c r="S1270" s="9">
        <f t="shared" si="115"/>
        <v>41537.845451388886</v>
      </c>
      <c r="T1270" s="9">
        <f t="shared" si="116"/>
        <v>41507.845451388886</v>
      </c>
      <c r="U1270" t="str" cm="1">
        <f t="array" ref="U1270">_xlfn.IFS(D1270&lt;1000,"Less than 1000",AND(D1270&gt;=1000,D1270&lt;=4999),"1000 to 4999",AND(D1270&gt;=5000,D1270&lt;=9999),"5000 to 9999",AND(D1270&gt;=10000,D1270&lt;=14999),"10000 to 14999",AND(D1270&gt;=15000,D1270&lt;=19999),"15000 to 19999",AND(D1270&gt;=20000,D1270&lt;=24999),"20000 to 24999",AND(D1270&gt;=25000,D1270&lt;=29999),"25000 to 29999",AND(D1270&gt;=30000,D1270&lt;=34999),"30000 to 34999",AND(D1270&gt;=35000,D1270&lt;=39999),"35000 to 39999",AND(D1270&gt;=40000,D1270&lt;=44999),"40000 to 44999",AND(D1270&gt;=45000,D1270&lt;=49999),"45000 to 49999",D1270&gt;=50000,"Greater than or equal to 50000")</f>
        <v>10000 to 14999</v>
      </c>
      <c r="V1270" t="str" cm="1">
        <f t="array" ref="V1270">_xlfn.IFS(OR(F1270="canceled",F1270="failed"),"unsuccessful",F1270="successful","successful",F1270="live","live")</f>
        <v>successful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108.64893617021276</v>
      </c>
      <c r="P1271" s="5">
        <f t="shared" si="119"/>
        <v>99.15533980582525</v>
      </c>
      <c r="Q1271" t="str">
        <f t="shared" si="117"/>
        <v>music</v>
      </c>
      <c r="R1271" t="str">
        <f t="shared" si="118"/>
        <v>rock</v>
      </c>
      <c r="S1271" s="9">
        <f t="shared" si="115"/>
        <v>42476</v>
      </c>
      <c r="T1271" s="9">
        <f t="shared" si="116"/>
        <v>42445.823055555549</v>
      </c>
      <c r="U1271" t="str" cm="1">
        <f t="array" ref="U1271">_xlfn.IFS(D1271&lt;1000,"Less than 1000",AND(D1271&gt;=1000,D1271&lt;=4999),"1000 to 4999",AND(D1271&gt;=5000,D1271&lt;=9999),"5000 to 9999",AND(D1271&gt;=10000,D1271&lt;=14999),"10000 to 14999",AND(D1271&gt;=15000,D1271&lt;=19999),"15000 to 19999",AND(D1271&gt;=20000,D1271&lt;=24999),"20000 to 24999",AND(D1271&gt;=25000,D1271&lt;=29999),"25000 to 29999",AND(D1271&gt;=30000,D1271&lt;=34999),"30000 to 34999",AND(D1271&gt;=35000,D1271&lt;=39999),"35000 to 39999",AND(D1271&gt;=40000,D1271&lt;=44999),"40000 to 44999",AND(D1271&gt;=45000,D1271&lt;=49999),"45000 to 49999",D1271&gt;=50000,"Greater than or equal to 50000")</f>
        <v>15000 to 19999</v>
      </c>
      <c r="V1271" t="str" cm="1">
        <f t="array" ref="V1271">_xlfn.IFS(OR(F1271="canceled",F1271="failed"),"unsuccessful",F1271="successful","successful",F1271="live","live")</f>
        <v>successful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114.72</v>
      </c>
      <c r="P1272" s="5">
        <f t="shared" si="119"/>
        <v>67.881656804733723</v>
      </c>
      <c r="Q1272" t="str">
        <f t="shared" si="117"/>
        <v>music</v>
      </c>
      <c r="R1272" t="str">
        <f t="shared" si="118"/>
        <v>rock</v>
      </c>
      <c r="S1272" s="9">
        <f t="shared" si="115"/>
        <v>40993.815300925926</v>
      </c>
      <c r="T1272" s="9">
        <f t="shared" si="116"/>
        <v>40933.856967592597</v>
      </c>
      <c r="U1272" t="str" cm="1">
        <f t="array" ref="U1272">_xlfn.IFS(D1272&lt;1000,"Less than 1000",AND(D1272&gt;=1000,D1272&lt;=4999),"1000 to 4999",AND(D1272&gt;=5000,D1272&lt;=9999),"5000 to 9999",AND(D1272&gt;=10000,D1272&lt;=14999),"10000 to 14999",AND(D1272&gt;=15000,D1272&lt;=19999),"15000 to 19999",AND(D1272&gt;=20000,D1272&lt;=24999),"20000 to 24999",AND(D1272&gt;=25000,D1272&lt;=29999),"25000 to 29999",AND(D1272&gt;=30000,D1272&lt;=34999),"30000 to 34999",AND(D1272&gt;=35000,D1272&lt;=39999),"35000 to 39999",AND(D1272&gt;=40000,D1272&lt;=44999),"40000 to 44999",AND(D1272&gt;=45000,D1272&lt;=49999),"45000 to 49999",D1272&gt;=50000,"Greater than or equal to 50000")</f>
        <v>10000 to 14999</v>
      </c>
      <c r="V1272" t="str" cm="1">
        <f t="array" ref="V1272">_xlfn.IFS(OR(F1272="canceled",F1272="failed"),"unsuccessful",F1272="successful","successful",F1272="live","live")</f>
        <v>successful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101.8</v>
      </c>
      <c r="P1273" s="5">
        <f t="shared" si="119"/>
        <v>246.29032258064515</v>
      </c>
      <c r="Q1273" t="str">
        <f t="shared" si="117"/>
        <v>music</v>
      </c>
      <c r="R1273" t="str">
        <f t="shared" si="118"/>
        <v>rock</v>
      </c>
      <c r="S1273" s="9">
        <f t="shared" si="115"/>
        <v>41591.725219907406</v>
      </c>
      <c r="T1273" s="9">
        <f t="shared" si="116"/>
        <v>41561.683553240742</v>
      </c>
      <c r="U1273" t="str" cm="1">
        <f t="array" ref="U1273">_xlfn.IFS(D1273&lt;1000,"Less than 1000",AND(D1273&gt;=1000,D1273&lt;=4999),"1000 to 4999",AND(D1273&gt;=5000,D1273&lt;=9999),"5000 to 9999",AND(D1273&gt;=10000,D1273&lt;=14999),"10000 to 14999",AND(D1273&gt;=15000,D1273&lt;=19999),"15000 to 19999",AND(D1273&gt;=20000,D1273&lt;=24999),"20000 to 24999",AND(D1273&gt;=25000,D1273&lt;=29999),"25000 to 29999",AND(D1273&gt;=30000,D1273&lt;=34999),"30000 to 34999",AND(D1273&gt;=35000,D1273&lt;=39999),"35000 to 39999",AND(D1273&gt;=40000,D1273&lt;=44999),"40000 to 44999",AND(D1273&gt;=45000,D1273&lt;=49999),"45000 to 49999",D1273&gt;=50000,"Greater than or equal to 50000")</f>
        <v>5000 to 9999</v>
      </c>
      <c r="V1273" t="str" cm="1">
        <f t="array" ref="V1273">_xlfn.IFS(OR(F1273="canceled",F1273="failed"),"unsuccessful",F1273="successful","successful",F1273="live","live")</f>
        <v>successful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106</v>
      </c>
      <c r="P1274" s="5">
        <f t="shared" si="119"/>
        <v>189.28571428571428</v>
      </c>
      <c r="Q1274" t="str">
        <f t="shared" si="117"/>
        <v>music</v>
      </c>
      <c r="R1274" t="str">
        <f t="shared" si="118"/>
        <v>rock</v>
      </c>
      <c r="S1274" s="9">
        <f t="shared" si="115"/>
        <v>40344.166666666664</v>
      </c>
      <c r="T1274" s="9">
        <f t="shared" si="116"/>
        <v>40274.745127314818</v>
      </c>
      <c r="U1274" t="str" cm="1">
        <f t="array" ref="U1274">_xlfn.IFS(D1274&lt;1000,"Less than 1000",AND(D1274&gt;=1000,D1274&lt;=4999),"1000 to 4999",AND(D1274&gt;=5000,D1274&lt;=9999),"5000 to 9999",AND(D1274&gt;=10000,D1274&lt;=14999),"10000 to 14999",AND(D1274&gt;=15000,D1274&lt;=19999),"15000 to 19999",AND(D1274&gt;=20000,D1274&lt;=24999),"20000 to 24999",AND(D1274&gt;=25000,D1274&lt;=29999),"25000 to 29999",AND(D1274&gt;=30000,D1274&lt;=34999),"30000 to 34999",AND(D1274&gt;=35000,D1274&lt;=39999),"35000 to 39999",AND(D1274&gt;=40000,D1274&lt;=44999),"40000 to 44999",AND(D1274&gt;=45000,D1274&lt;=49999),"45000 to 49999",D1274&gt;=50000,"Greater than or equal to 50000")</f>
        <v>5000 to 9999</v>
      </c>
      <c r="V1274" t="str" cm="1">
        <f t="array" ref="V1274">_xlfn.IFS(OR(F1274="canceled",F1274="failed"),"unsuccessful",F1274="successful","successful",F1274="live","live")</f>
        <v>successful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103.49999999999999</v>
      </c>
      <c r="P1275" s="5">
        <f t="shared" si="119"/>
        <v>76.666666666666671</v>
      </c>
      <c r="Q1275" t="str">
        <f t="shared" si="117"/>
        <v>music</v>
      </c>
      <c r="R1275" t="str">
        <f t="shared" si="118"/>
        <v>rock</v>
      </c>
      <c r="S1275" s="9">
        <f t="shared" si="115"/>
        <v>41882.730219907404</v>
      </c>
      <c r="T1275" s="9">
        <f t="shared" si="116"/>
        <v>41852.730219907404</v>
      </c>
      <c r="U1275" t="str" cm="1">
        <f t="array" ref="U1275">_xlfn.IFS(D1275&lt;1000,"Less than 1000",AND(D1275&gt;=1000,D1275&lt;=4999),"1000 to 4999",AND(D1275&gt;=5000,D1275&lt;=9999),"5000 to 9999",AND(D1275&gt;=10000,D1275&lt;=14999),"10000 to 14999",AND(D1275&gt;=15000,D1275&lt;=19999),"15000 to 19999",AND(D1275&gt;=20000,D1275&lt;=24999),"20000 to 24999",AND(D1275&gt;=25000,D1275&lt;=29999),"25000 to 29999",AND(D1275&gt;=30000,D1275&lt;=34999),"30000 to 34999",AND(D1275&gt;=35000,D1275&lt;=39999),"35000 to 39999",AND(D1275&gt;=40000,D1275&lt;=44999),"40000 to 44999",AND(D1275&gt;=45000,D1275&lt;=49999),"45000 to 49999",D1275&gt;=50000,"Greater than or equal to 50000")</f>
        <v>1000 to 4999</v>
      </c>
      <c r="V1275" t="str" cm="1">
        <f t="array" ref="V1275">_xlfn.IFS(OR(F1275="canceled",F1275="failed"),"unsuccessful",F1275="successful","successful",F1275="live","live")</f>
        <v>successful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154.97535999999999</v>
      </c>
      <c r="P1276" s="5">
        <f t="shared" si="119"/>
        <v>82.963254817987149</v>
      </c>
      <c r="Q1276" t="str">
        <f t="shared" si="117"/>
        <v>music</v>
      </c>
      <c r="R1276" t="str">
        <f t="shared" si="118"/>
        <v>rock</v>
      </c>
      <c r="S1276" s="9">
        <f t="shared" si="115"/>
        <v>41151.690104166664</v>
      </c>
      <c r="T1276" s="9">
        <f t="shared" si="116"/>
        <v>41116.690104166664</v>
      </c>
      <c r="U1276" t="str" cm="1">
        <f t="array" ref="U1276">_xlfn.IFS(D1276&lt;1000,"Less than 1000",AND(D1276&gt;=1000,D1276&lt;=4999),"1000 to 4999",AND(D1276&gt;=5000,D1276&lt;=9999),"5000 to 9999",AND(D1276&gt;=10000,D1276&lt;=14999),"10000 to 14999",AND(D1276&gt;=15000,D1276&lt;=19999),"15000 to 19999",AND(D1276&gt;=20000,D1276&lt;=24999),"20000 to 24999",AND(D1276&gt;=25000,D1276&lt;=29999),"25000 to 29999",AND(D1276&gt;=30000,D1276&lt;=34999),"30000 to 34999",AND(D1276&gt;=35000,D1276&lt;=39999),"35000 to 39999",AND(D1276&gt;=40000,D1276&lt;=44999),"40000 to 44999",AND(D1276&gt;=45000,D1276&lt;=49999),"45000 to 49999",D1276&gt;=50000,"Greater than or equal to 50000")</f>
        <v>25000 to 29999</v>
      </c>
      <c r="V1276" t="str" cm="1">
        <f t="array" ref="V1276">_xlfn.IFS(OR(F1276="canceled",F1276="failed"),"unsuccessful",F1276="successful","successful",F1276="live","live")</f>
        <v>successful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162.14066666666668</v>
      </c>
      <c r="P1277" s="5">
        <f t="shared" si="119"/>
        <v>62.522107969151669</v>
      </c>
      <c r="Q1277" t="str">
        <f t="shared" si="117"/>
        <v>music</v>
      </c>
      <c r="R1277" t="str">
        <f t="shared" si="118"/>
        <v>rock</v>
      </c>
      <c r="S1277" s="9">
        <f t="shared" si="115"/>
        <v>41493.867905092593</v>
      </c>
      <c r="T1277" s="9">
        <f t="shared" si="116"/>
        <v>41458.867905092593</v>
      </c>
      <c r="U1277" t="str" cm="1">
        <f t="array" ref="U1277">_xlfn.IFS(D1277&lt;1000,"Less than 1000",AND(D1277&gt;=1000,D1277&lt;=4999),"1000 to 4999",AND(D1277&gt;=5000,D1277&lt;=9999),"5000 to 9999",AND(D1277&gt;=10000,D1277&lt;=14999),"10000 to 14999",AND(D1277&gt;=15000,D1277&lt;=19999),"15000 to 19999",AND(D1277&gt;=20000,D1277&lt;=24999),"20000 to 24999",AND(D1277&gt;=25000,D1277&lt;=29999),"25000 to 29999",AND(D1277&gt;=30000,D1277&lt;=34999),"30000 to 34999",AND(D1277&gt;=35000,D1277&lt;=39999),"35000 to 39999",AND(D1277&gt;=40000,D1277&lt;=44999),"40000 to 44999",AND(D1277&gt;=45000,D1277&lt;=49999),"45000 to 49999",D1277&gt;=50000,"Greater than or equal to 50000")</f>
        <v>15000 to 19999</v>
      </c>
      <c r="V1277" t="str" cm="1">
        <f t="array" ref="V1277">_xlfn.IFS(OR(F1277="canceled",F1277="failed"),"unsuccessful",F1277="successful","successful",F1277="live","live")</f>
        <v>successful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104.42100000000001</v>
      </c>
      <c r="P1278" s="5">
        <f t="shared" si="119"/>
        <v>46.06808823529412</v>
      </c>
      <c r="Q1278" t="str">
        <f t="shared" si="117"/>
        <v>music</v>
      </c>
      <c r="R1278" t="str">
        <f t="shared" si="118"/>
        <v>rock</v>
      </c>
      <c r="S1278" s="9">
        <f t="shared" si="115"/>
        <v>40057.166666666664</v>
      </c>
      <c r="T1278" s="9">
        <f t="shared" si="116"/>
        <v>40007.704247685186</v>
      </c>
      <c r="U1278" t="str" cm="1">
        <f t="array" ref="U1278">_xlfn.IFS(D1278&lt;1000,"Less than 1000",AND(D1278&gt;=1000,D1278&lt;=4999),"1000 to 4999",AND(D1278&gt;=5000,D1278&lt;=9999),"5000 to 9999",AND(D1278&gt;=10000,D1278&lt;=14999),"10000 to 14999",AND(D1278&gt;=15000,D1278&lt;=19999),"15000 to 19999",AND(D1278&gt;=20000,D1278&lt;=24999),"20000 to 24999",AND(D1278&gt;=25000,D1278&lt;=29999),"25000 to 29999",AND(D1278&gt;=30000,D1278&lt;=34999),"30000 to 34999",AND(D1278&gt;=35000,D1278&lt;=39999),"35000 to 39999",AND(D1278&gt;=40000,D1278&lt;=44999),"40000 to 44999",AND(D1278&gt;=45000,D1278&lt;=49999),"45000 to 49999",D1278&gt;=50000,"Greater than or equal to 50000")</f>
        <v>1000 to 4999</v>
      </c>
      <c r="V1278" t="str" cm="1">
        <f t="array" ref="V1278">_xlfn.IFS(OR(F1278="canceled",F1278="failed"),"unsuccessful",F1278="successful","successful",F1278="live","live")</f>
        <v>successful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106.12433333333333</v>
      </c>
      <c r="P1279" s="5">
        <f t="shared" si="119"/>
        <v>38.543946731234868</v>
      </c>
      <c r="Q1279" t="str">
        <f t="shared" si="117"/>
        <v>music</v>
      </c>
      <c r="R1279" t="str">
        <f t="shared" si="118"/>
        <v>rock</v>
      </c>
      <c r="S1279" s="9">
        <f t="shared" si="115"/>
        <v>41156.561886574076</v>
      </c>
      <c r="T1279" s="9">
        <f t="shared" si="116"/>
        <v>41121.561886574076</v>
      </c>
      <c r="U1279" t="str" cm="1">
        <f t="array" ref="U1279">_xlfn.IFS(D1279&lt;1000,"Less than 1000",AND(D1279&gt;=1000,D1279&lt;=4999),"1000 to 4999",AND(D1279&gt;=5000,D1279&lt;=9999),"5000 to 9999",AND(D1279&gt;=10000,D1279&lt;=14999),"10000 to 14999",AND(D1279&gt;=15000,D1279&lt;=19999),"15000 to 19999",AND(D1279&gt;=20000,D1279&lt;=24999),"20000 to 24999",AND(D1279&gt;=25000,D1279&lt;=29999),"25000 to 29999",AND(D1279&gt;=30000,D1279&lt;=34999),"30000 to 34999",AND(D1279&gt;=35000,D1279&lt;=39999),"35000 to 39999",AND(D1279&gt;=40000,D1279&lt;=44999),"40000 to 44999",AND(D1279&gt;=45000,D1279&lt;=49999),"45000 to 49999",D1279&gt;=50000,"Greater than or equal to 50000")</f>
        <v>15000 to 19999</v>
      </c>
      <c r="V1279" t="str" cm="1">
        <f t="array" ref="V1279">_xlfn.IFS(OR(F1279="canceled",F1279="failed"),"unsuccessful",F1279="successful","successful",F1279="live","live")</f>
        <v>successful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154.93846153846152</v>
      </c>
      <c r="P1280" s="5">
        <f t="shared" si="119"/>
        <v>53.005263157894738</v>
      </c>
      <c r="Q1280" t="str">
        <f t="shared" si="117"/>
        <v>music</v>
      </c>
      <c r="R1280" t="str">
        <f t="shared" si="118"/>
        <v>rock</v>
      </c>
      <c r="S1280" s="9">
        <f t="shared" si="115"/>
        <v>41815.083333333336</v>
      </c>
      <c r="T1280" s="9">
        <f t="shared" si="116"/>
        <v>41786.555162037039</v>
      </c>
      <c r="U1280" t="str" cm="1">
        <f t="array" ref="U1280">_xlfn.IFS(D1280&lt;1000,"Less than 1000",AND(D1280&gt;=1000,D1280&lt;=4999),"1000 to 4999",AND(D1280&gt;=5000,D1280&lt;=9999),"5000 to 9999",AND(D1280&gt;=10000,D1280&lt;=14999),"10000 to 14999",AND(D1280&gt;=15000,D1280&lt;=19999),"15000 to 19999",AND(D1280&gt;=20000,D1280&lt;=24999),"20000 to 24999",AND(D1280&gt;=25000,D1280&lt;=29999),"25000 to 29999",AND(D1280&gt;=30000,D1280&lt;=34999),"30000 to 34999",AND(D1280&gt;=35000,D1280&lt;=39999),"35000 to 39999",AND(D1280&gt;=40000,D1280&lt;=44999),"40000 to 44999",AND(D1280&gt;=45000,D1280&lt;=49999),"45000 to 49999",D1280&gt;=50000,"Greater than or equal to 50000")</f>
        <v>5000 to 9999</v>
      </c>
      <c r="V1280" t="str" cm="1">
        <f t="array" ref="V1280">_xlfn.IFS(OR(F1280="canceled",F1280="failed"),"unsuccessful",F1280="successful","successful",F1280="live","live")</f>
        <v>successful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110.77157238734421</v>
      </c>
      <c r="P1281" s="5">
        <f t="shared" si="119"/>
        <v>73.355396825396824</v>
      </c>
      <c r="Q1281" t="str">
        <f t="shared" si="117"/>
        <v>music</v>
      </c>
      <c r="R1281" t="str">
        <f t="shared" si="118"/>
        <v>rock</v>
      </c>
      <c r="S1281" s="9">
        <f t="shared" si="115"/>
        <v>41722.057523148149</v>
      </c>
      <c r="T1281" s="9">
        <f t="shared" si="116"/>
        <v>41682.099189814813</v>
      </c>
      <c r="U1281" t="str" cm="1">
        <f t="array" ref="U1281">_xlfn.IFS(D1281&lt;1000,"Less than 1000",AND(D1281&gt;=1000,D1281&lt;=4999),"1000 to 4999",AND(D1281&gt;=5000,D1281&lt;=9999),"5000 to 9999",AND(D1281&gt;=10000,D1281&lt;=14999),"10000 to 14999",AND(D1281&gt;=15000,D1281&lt;=19999),"15000 to 19999",AND(D1281&gt;=20000,D1281&lt;=24999),"20000 to 24999",AND(D1281&gt;=25000,D1281&lt;=29999),"25000 to 29999",AND(D1281&gt;=30000,D1281&lt;=34999),"30000 to 34999",AND(D1281&gt;=35000,D1281&lt;=39999),"35000 to 39999",AND(D1281&gt;=40000,D1281&lt;=44999),"40000 to 44999",AND(D1281&gt;=45000,D1281&lt;=49999),"45000 to 49999",D1281&gt;=50000,"Greater than or equal to 50000")</f>
        <v>10000 to 14999</v>
      </c>
      <c r="V1281" t="str" cm="1">
        <f t="array" ref="V1281">_xlfn.IFS(OR(F1281="canceled",F1281="failed"),"unsuccessful",F1281="successful","successful",F1281="live","live")</f>
        <v>successful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ref="O1282:O1345" si="120">(E1282/D1282)*100</f>
        <v>110.91186666666665</v>
      </c>
      <c r="P1282" s="5">
        <f t="shared" si="119"/>
        <v>127.97523076923076</v>
      </c>
      <c r="Q1282" t="str">
        <f t="shared" si="117"/>
        <v>music</v>
      </c>
      <c r="R1282" t="str">
        <f t="shared" si="118"/>
        <v>rock</v>
      </c>
      <c r="S1282" s="9">
        <f t="shared" ref="S1282:S1345" si="121">(((I1282/60)/60)/24)+DATE(1970,1,1)</f>
        <v>40603.757569444446</v>
      </c>
      <c r="T1282" s="9">
        <f t="shared" ref="T1282:T1345" si="122">(((J1282/60)/60)/24)+DATE(1970,1,1)</f>
        <v>40513.757569444446</v>
      </c>
      <c r="U1282" t="str" cm="1">
        <f t="array" ref="U1282">_xlfn.IFS(D1282&lt;1000,"Less than 1000",AND(D1282&gt;=1000,D1282&lt;=4999),"1000 to 4999",AND(D1282&gt;=5000,D1282&lt;=9999),"5000 to 9999",AND(D1282&gt;=10000,D1282&lt;=14999),"10000 to 14999",AND(D1282&gt;=15000,D1282&lt;=19999),"15000 to 19999",AND(D1282&gt;=20000,D1282&lt;=24999),"20000 to 24999",AND(D1282&gt;=25000,D1282&lt;=29999),"25000 to 29999",AND(D1282&gt;=30000,D1282&lt;=34999),"30000 to 34999",AND(D1282&gt;=35000,D1282&lt;=39999),"35000 to 39999",AND(D1282&gt;=40000,D1282&lt;=44999),"40000 to 44999",AND(D1282&gt;=45000,D1282&lt;=49999),"45000 to 49999",D1282&gt;=50000,"Greater than or equal to 50000")</f>
        <v>15000 to 19999</v>
      </c>
      <c r="V1282" t="str" cm="1">
        <f t="array" ref="V1282">_xlfn.IFS(OR(F1282="canceled",F1282="failed"),"unsuccessful",F1282="successful","successful",F1282="live","live")</f>
        <v>successful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120"/>
        <v>110.71428571428572</v>
      </c>
      <c r="P1283" s="5">
        <f t="shared" si="119"/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9">
        <f t="shared" si="121"/>
        <v>41483.743472222224</v>
      </c>
      <c r="T1283" s="9">
        <f t="shared" si="122"/>
        <v>41463.743472222224</v>
      </c>
      <c r="U1283" t="str" cm="1">
        <f t="array" ref="U1283">_xlfn.IFS(D1283&lt;1000,"Less than 1000",AND(D1283&gt;=1000,D1283&lt;=4999),"1000 to 4999",AND(D1283&gt;=5000,D1283&lt;=9999),"5000 to 9999",AND(D1283&gt;=10000,D1283&lt;=14999),"10000 to 14999",AND(D1283&gt;=15000,D1283&lt;=19999),"15000 to 19999",AND(D1283&gt;=20000,D1283&lt;=24999),"20000 to 24999",AND(D1283&gt;=25000,D1283&lt;=29999),"25000 to 29999",AND(D1283&gt;=30000,D1283&lt;=34999),"30000 to 34999",AND(D1283&gt;=35000,D1283&lt;=39999),"35000 to 39999",AND(D1283&gt;=40000,D1283&lt;=44999),"40000 to 44999",AND(D1283&gt;=45000,D1283&lt;=49999),"45000 to 49999",D1283&gt;=50000,"Greater than or equal to 50000")</f>
        <v>5000 to 9999</v>
      </c>
      <c r="V1283" t="str" cm="1">
        <f t="array" ref="V1283">_xlfn.IFS(OR(F1283="canceled",F1283="failed"),"unsuccessful",F1283="successful","successful",F1283="live","live")</f>
        <v>successful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123.61333333333333</v>
      </c>
      <c r="P1284" s="5">
        <f t="shared" ref="P1284:P1347" si="125">IFERROR(E1284/L1284,0)</f>
        <v>67.671532846715323</v>
      </c>
      <c r="Q1284" t="str">
        <f t="shared" si="123"/>
        <v>music</v>
      </c>
      <c r="R1284" t="str">
        <f t="shared" si="124"/>
        <v>rock</v>
      </c>
      <c r="S1284" s="9">
        <f t="shared" si="121"/>
        <v>41617.207638888889</v>
      </c>
      <c r="T1284" s="9">
        <f t="shared" si="122"/>
        <v>41586.475173611114</v>
      </c>
      <c r="U1284" t="str" cm="1">
        <f t="array" ref="U1284">_xlfn.IFS(D1284&lt;1000,"Less than 1000",AND(D1284&gt;=1000,D1284&lt;=4999),"1000 to 4999",AND(D1284&gt;=5000,D1284&lt;=9999),"5000 to 9999",AND(D1284&gt;=10000,D1284&lt;=14999),"10000 to 14999",AND(D1284&gt;=15000,D1284&lt;=19999),"15000 to 19999",AND(D1284&gt;=20000,D1284&lt;=24999),"20000 to 24999",AND(D1284&gt;=25000,D1284&lt;=29999),"25000 to 29999",AND(D1284&gt;=30000,D1284&lt;=34999),"30000 to 34999",AND(D1284&gt;=35000,D1284&lt;=39999),"35000 to 39999",AND(D1284&gt;=40000,D1284&lt;=44999),"40000 to 44999",AND(D1284&gt;=45000,D1284&lt;=49999),"45000 to 49999",D1284&gt;=50000,"Greater than or equal to 50000")</f>
        <v>15000 to 19999</v>
      </c>
      <c r="V1284" t="str" cm="1">
        <f t="array" ref="V1284">_xlfn.IFS(OR(F1284="canceled",F1284="failed"),"unsuccessful",F1284="successful","successful",F1284="live","live")</f>
        <v>successful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211.05</v>
      </c>
      <c r="P1285" s="5">
        <f t="shared" si="125"/>
        <v>95.931818181818187</v>
      </c>
      <c r="Q1285" t="str">
        <f t="shared" si="123"/>
        <v>music</v>
      </c>
      <c r="R1285" t="str">
        <f t="shared" si="124"/>
        <v>rock</v>
      </c>
      <c r="S1285" s="9">
        <f t="shared" si="121"/>
        <v>41344.166666666664</v>
      </c>
      <c r="T1285" s="9">
        <f t="shared" si="122"/>
        <v>41320.717465277776</v>
      </c>
      <c r="U1285" t="str" cm="1">
        <f t="array" ref="U1285">_xlfn.IFS(D1285&lt;1000,"Less than 1000",AND(D1285&gt;=1000,D1285&lt;=4999),"1000 to 4999",AND(D1285&gt;=5000,D1285&lt;=9999),"5000 to 9999",AND(D1285&gt;=10000,D1285&lt;=14999),"10000 to 14999",AND(D1285&gt;=15000,D1285&lt;=19999),"15000 to 19999",AND(D1285&gt;=20000,D1285&lt;=24999),"20000 to 24999",AND(D1285&gt;=25000,D1285&lt;=29999),"25000 to 29999",AND(D1285&gt;=30000,D1285&lt;=34999),"30000 to 34999",AND(D1285&gt;=35000,D1285&lt;=39999),"35000 to 39999",AND(D1285&gt;=40000,D1285&lt;=44999),"40000 to 44999",AND(D1285&gt;=45000,D1285&lt;=49999),"45000 to 49999",D1285&gt;=50000,"Greater than or equal to 50000")</f>
        <v>1000 to 4999</v>
      </c>
      <c r="V1285" t="str" cm="1">
        <f t="array" ref="V1285">_xlfn.IFS(OR(F1285="canceled",F1285="failed"),"unsuccessful",F1285="successful","successful",F1285="live","live")</f>
        <v>successful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101</v>
      </c>
      <c r="P1286" s="5">
        <f t="shared" si="125"/>
        <v>65.161290322580641</v>
      </c>
      <c r="Q1286" t="str">
        <f t="shared" si="123"/>
        <v>theater</v>
      </c>
      <c r="R1286" t="str">
        <f t="shared" si="124"/>
        <v>plays</v>
      </c>
      <c r="S1286" s="9">
        <f t="shared" si="121"/>
        <v>42735.707638888889</v>
      </c>
      <c r="T1286" s="9">
        <f t="shared" si="122"/>
        <v>42712.23474537037</v>
      </c>
      <c r="U1286" t="str" cm="1">
        <f t="array" ref="U1286">_xlfn.IFS(D1286&lt;1000,"Less than 1000",AND(D1286&gt;=1000,D1286&lt;=4999),"1000 to 4999",AND(D1286&gt;=5000,D1286&lt;=9999),"5000 to 9999",AND(D1286&gt;=10000,D1286&lt;=14999),"10000 to 14999",AND(D1286&gt;=15000,D1286&lt;=19999),"15000 to 19999",AND(D1286&gt;=20000,D1286&lt;=24999),"20000 to 24999",AND(D1286&gt;=25000,D1286&lt;=29999),"25000 to 29999",AND(D1286&gt;=30000,D1286&lt;=34999),"30000 to 34999",AND(D1286&gt;=35000,D1286&lt;=39999),"35000 to 39999",AND(D1286&gt;=40000,D1286&lt;=44999),"40000 to 44999",AND(D1286&gt;=45000,D1286&lt;=49999),"45000 to 49999",D1286&gt;=50000,"Greater than or equal to 50000")</f>
        <v>1000 to 4999</v>
      </c>
      <c r="V1286" t="str" cm="1">
        <f t="array" ref="V1286">_xlfn.IFS(OR(F1286="canceled",F1286="failed"),"unsuccessful",F1286="successful","successful",F1286="live","live")</f>
        <v>successful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101.64999999999999</v>
      </c>
      <c r="P1287" s="5">
        <f t="shared" si="125"/>
        <v>32.269841269841272</v>
      </c>
      <c r="Q1287" t="str">
        <f t="shared" si="123"/>
        <v>theater</v>
      </c>
      <c r="R1287" t="str">
        <f t="shared" si="124"/>
        <v>plays</v>
      </c>
      <c r="S1287" s="9">
        <f t="shared" si="121"/>
        <v>42175.583043981482</v>
      </c>
      <c r="T1287" s="9">
        <f t="shared" si="122"/>
        <v>42160.583043981482</v>
      </c>
      <c r="U1287" t="str" cm="1">
        <f t="array" ref="U1287">_xlfn.IFS(D1287&lt;1000,"Less than 1000",AND(D1287&gt;=1000,D1287&lt;=4999),"1000 to 4999",AND(D1287&gt;=5000,D1287&lt;=9999),"5000 to 9999",AND(D1287&gt;=10000,D1287&lt;=14999),"10000 to 14999",AND(D1287&gt;=15000,D1287&lt;=19999),"15000 to 19999",AND(D1287&gt;=20000,D1287&lt;=24999),"20000 to 24999",AND(D1287&gt;=25000,D1287&lt;=29999),"25000 to 29999",AND(D1287&gt;=30000,D1287&lt;=34999),"30000 to 34999",AND(D1287&gt;=35000,D1287&lt;=39999),"35000 to 39999",AND(D1287&gt;=40000,D1287&lt;=44999),"40000 to 44999",AND(D1287&gt;=45000,D1287&lt;=49999),"45000 to 49999",D1287&gt;=50000,"Greater than or equal to 50000")</f>
        <v>1000 to 4999</v>
      </c>
      <c r="V1287" t="str" cm="1">
        <f t="array" ref="V1287">_xlfn.IFS(OR(F1287="canceled",F1287="failed"),"unsuccessful",F1287="successful","successful",F1287="live","live")</f>
        <v>successful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108.33333333333333</v>
      </c>
      <c r="P1288" s="5">
        <f t="shared" si="125"/>
        <v>81.25</v>
      </c>
      <c r="Q1288" t="str">
        <f t="shared" si="123"/>
        <v>theater</v>
      </c>
      <c r="R1288" t="str">
        <f t="shared" si="124"/>
        <v>plays</v>
      </c>
      <c r="S1288" s="9">
        <f t="shared" si="121"/>
        <v>42052.583333333328</v>
      </c>
      <c r="T1288" s="9">
        <f t="shared" si="122"/>
        <v>42039.384571759263</v>
      </c>
      <c r="U1288" t="str" cm="1">
        <f t="array" ref="U1288">_xlfn.IFS(D1288&lt;1000,"Less than 1000",AND(D1288&gt;=1000,D1288&lt;=4999),"1000 to 4999",AND(D1288&gt;=5000,D1288&lt;=9999),"5000 to 9999",AND(D1288&gt;=10000,D1288&lt;=14999),"10000 to 14999",AND(D1288&gt;=15000,D1288&lt;=19999),"15000 to 19999",AND(D1288&gt;=20000,D1288&lt;=24999),"20000 to 24999",AND(D1288&gt;=25000,D1288&lt;=29999),"25000 to 29999",AND(D1288&gt;=30000,D1288&lt;=34999),"30000 to 34999",AND(D1288&gt;=35000,D1288&lt;=39999),"35000 to 39999",AND(D1288&gt;=40000,D1288&lt;=44999),"40000 to 44999",AND(D1288&gt;=45000,D1288&lt;=49999),"45000 to 49999",D1288&gt;=50000,"Greater than or equal to 50000")</f>
        <v>1000 to 4999</v>
      </c>
      <c r="V1288" t="str" cm="1">
        <f t="array" ref="V1288">_xlfn.IFS(OR(F1288="canceled",F1288="failed"),"unsuccessful",F1288="successful","successful",F1288="live","live")</f>
        <v>successful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242</v>
      </c>
      <c r="P1289" s="5">
        <f t="shared" si="125"/>
        <v>24.2</v>
      </c>
      <c r="Q1289" t="str">
        <f t="shared" si="123"/>
        <v>theater</v>
      </c>
      <c r="R1289" t="str">
        <f t="shared" si="124"/>
        <v>plays</v>
      </c>
      <c r="S1289" s="9">
        <f t="shared" si="121"/>
        <v>42167.621018518519</v>
      </c>
      <c r="T1289" s="9">
        <f t="shared" si="122"/>
        <v>42107.621018518519</v>
      </c>
      <c r="U1289" t="str" cm="1">
        <f t="array" ref="U1289">_xlfn.IFS(D1289&lt;1000,"Less than 1000",AND(D1289&gt;=1000,D1289&lt;=4999),"1000 to 4999",AND(D1289&gt;=5000,D1289&lt;=9999),"5000 to 9999",AND(D1289&gt;=10000,D1289&lt;=14999),"10000 to 14999",AND(D1289&gt;=15000,D1289&lt;=19999),"15000 to 19999",AND(D1289&gt;=20000,D1289&lt;=24999),"20000 to 24999",AND(D1289&gt;=25000,D1289&lt;=29999),"25000 to 29999",AND(D1289&gt;=30000,D1289&lt;=34999),"30000 to 34999",AND(D1289&gt;=35000,D1289&lt;=39999),"35000 to 39999",AND(D1289&gt;=40000,D1289&lt;=44999),"40000 to 44999",AND(D1289&gt;=45000,D1289&lt;=49999),"45000 to 49999",D1289&gt;=50000,"Greater than or equal to 50000")</f>
        <v>Less than 1000</v>
      </c>
      <c r="V1289" t="str" cm="1">
        <f t="array" ref="V1289">_xlfn.IFS(OR(F1289="canceled",F1289="failed"),"unsuccessful",F1289="successful","successful",F1289="live","live")</f>
        <v>successful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100.44999999999999</v>
      </c>
      <c r="P1290" s="5">
        <f t="shared" si="125"/>
        <v>65.868852459016395</v>
      </c>
      <c r="Q1290" t="str">
        <f t="shared" si="123"/>
        <v>theater</v>
      </c>
      <c r="R1290" t="str">
        <f t="shared" si="124"/>
        <v>plays</v>
      </c>
      <c r="S1290" s="9">
        <f t="shared" si="121"/>
        <v>42592.166666666672</v>
      </c>
      <c r="T1290" s="9">
        <f t="shared" si="122"/>
        <v>42561.154664351852</v>
      </c>
      <c r="U1290" t="str" cm="1">
        <f t="array" ref="U1290">_xlfn.IFS(D1290&lt;1000,"Less than 1000",AND(D1290&gt;=1000,D1290&lt;=4999),"1000 to 4999",AND(D1290&gt;=5000,D1290&lt;=9999),"5000 to 9999",AND(D1290&gt;=10000,D1290&lt;=14999),"10000 to 14999",AND(D1290&gt;=15000,D1290&lt;=19999),"15000 to 19999",AND(D1290&gt;=20000,D1290&lt;=24999),"20000 to 24999",AND(D1290&gt;=25000,D1290&lt;=29999),"25000 to 29999",AND(D1290&gt;=30000,D1290&lt;=34999),"30000 to 34999",AND(D1290&gt;=35000,D1290&lt;=39999),"35000 to 39999",AND(D1290&gt;=40000,D1290&lt;=44999),"40000 to 44999",AND(D1290&gt;=45000,D1290&lt;=49999),"45000 to 49999",D1290&gt;=50000,"Greater than or equal to 50000")</f>
        <v>1000 to 4999</v>
      </c>
      <c r="V1290" t="str" cm="1">
        <f t="array" ref="V1290">_xlfn.IFS(OR(F1290="canceled",F1290="failed"),"unsuccessful",F1290="successful","successful",F1290="live","live")</f>
        <v>successful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125.06666666666666</v>
      </c>
      <c r="P1291" s="5">
        <f t="shared" si="125"/>
        <v>36.07692307692308</v>
      </c>
      <c r="Q1291" t="str">
        <f t="shared" si="123"/>
        <v>theater</v>
      </c>
      <c r="R1291" t="str">
        <f t="shared" si="124"/>
        <v>plays</v>
      </c>
      <c r="S1291" s="9">
        <f t="shared" si="121"/>
        <v>42739.134780092587</v>
      </c>
      <c r="T1291" s="9">
        <f t="shared" si="122"/>
        <v>42709.134780092587</v>
      </c>
      <c r="U1291" t="str" cm="1">
        <f t="array" ref="U1291">_xlfn.IFS(D1291&lt;1000,"Less than 1000",AND(D1291&gt;=1000,D1291&lt;=4999),"1000 to 4999",AND(D1291&gt;=5000,D1291&lt;=9999),"5000 to 9999",AND(D1291&gt;=10000,D1291&lt;=14999),"10000 to 14999",AND(D1291&gt;=15000,D1291&lt;=19999),"15000 to 19999",AND(D1291&gt;=20000,D1291&lt;=24999),"20000 to 24999",AND(D1291&gt;=25000,D1291&lt;=29999),"25000 to 29999",AND(D1291&gt;=30000,D1291&lt;=34999),"30000 to 34999",AND(D1291&gt;=35000,D1291&lt;=39999),"35000 to 39999",AND(D1291&gt;=40000,D1291&lt;=44999),"40000 to 44999",AND(D1291&gt;=45000,D1291&lt;=49999),"45000 to 49999",D1291&gt;=50000,"Greater than or equal to 50000")</f>
        <v>1000 to 4999</v>
      </c>
      <c r="V1291" t="str" cm="1">
        <f t="array" ref="V1291">_xlfn.IFS(OR(F1291="canceled",F1291="failed"),"unsuccessful",F1291="successful","successful",F1291="live","live")</f>
        <v>successful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108.57142857142857</v>
      </c>
      <c r="P1292" s="5">
        <f t="shared" si="125"/>
        <v>44.186046511627907</v>
      </c>
      <c r="Q1292" t="str">
        <f t="shared" si="123"/>
        <v>theater</v>
      </c>
      <c r="R1292" t="str">
        <f t="shared" si="124"/>
        <v>plays</v>
      </c>
      <c r="S1292" s="9">
        <f t="shared" si="121"/>
        <v>42117.290972222225</v>
      </c>
      <c r="T1292" s="9">
        <f t="shared" si="122"/>
        <v>42086.614942129629</v>
      </c>
      <c r="U1292" t="str" cm="1">
        <f t="array" ref="U1292">_xlfn.IFS(D1292&lt;1000,"Less than 1000",AND(D1292&gt;=1000,D1292&lt;=4999),"1000 to 4999",AND(D1292&gt;=5000,D1292&lt;=9999),"5000 to 9999",AND(D1292&gt;=10000,D1292&lt;=14999),"10000 to 14999",AND(D1292&gt;=15000,D1292&lt;=19999),"15000 to 19999",AND(D1292&gt;=20000,D1292&lt;=24999),"20000 to 24999",AND(D1292&gt;=25000,D1292&lt;=29999),"25000 to 29999",AND(D1292&gt;=30000,D1292&lt;=34999),"30000 to 34999",AND(D1292&gt;=35000,D1292&lt;=39999),"35000 to 39999",AND(D1292&gt;=40000,D1292&lt;=44999),"40000 to 44999",AND(D1292&gt;=45000,D1292&lt;=49999),"45000 to 49999",D1292&gt;=50000,"Greater than or equal to 50000")</f>
        <v>1000 to 4999</v>
      </c>
      <c r="V1292" t="str" cm="1">
        <f t="array" ref="V1292">_xlfn.IFS(OR(F1292="canceled",F1292="failed"),"unsuccessful",F1292="successful","successful",F1292="live","live")</f>
        <v>successful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145.70000000000002</v>
      </c>
      <c r="P1293" s="5">
        <f t="shared" si="125"/>
        <v>104.07142857142857</v>
      </c>
      <c r="Q1293" t="str">
        <f t="shared" si="123"/>
        <v>theater</v>
      </c>
      <c r="R1293" t="str">
        <f t="shared" si="124"/>
        <v>plays</v>
      </c>
      <c r="S1293" s="9">
        <f t="shared" si="121"/>
        <v>42101.291666666672</v>
      </c>
      <c r="T1293" s="9">
        <f t="shared" si="122"/>
        <v>42064.652673611112</v>
      </c>
      <c r="U1293" t="str" cm="1">
        <f t="array" ref="U1293">_xlfn.IFS(D1293&lt;1000,"Less than 1000",AND(D1293&gt;=1000,D1293&lt;=4999),"1000 to 4999",AND(D1293&gt;=5000,D1293&lt;=9999),"5000 to 9999",AND(D1293&gt;=10000,D1293&lt;=14999),"10000 to 14999",AND(D1293&gt;=15000,D1293&lt;=19999),"15000 to 19999",AND(D1293&gt;=20000,D1293&lt;=24999),"20000 to 24999",AND(D1293&gt;=25000,D1293&lt;=29999),"25000 to 29999",AND(D1293&gt;=30000,D1293&lt;=34999),"30000 to 34999",AND(D1293&gt;=35000,D1293&lt;=39999),"35000 to 39999",AND(D1293&gt;=40000,D1293&lt;=44999),"40000 to 44999",AND(D1293&gt;=45000,D1293&lt;=49999),"45000 to 49999",D1293&gt;=50000,"Greater than or equal to 50000")</f>
        <v>1000 to 4999</v>
      </c>
      <c r="V1293" t="str" cm="1">
        <f t="array" ref="V1293">_xlfn.IFS(OR(F1293="canceled",F1293="failed"),"unsuccessful",F1293="successful","successful",F1293="live","live")</f>
        <v>successful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110.00000000000001</v>
      </c>
      <c r="P1294" s="5">
        <f t="shared" si="125"/>
        <v>35.96153846153846</v>
      </c>
      <c r="Q1294" t="str">
        <f t="shared" si="123"/>
        <v>theater</v>
      </c>
      <c r="R1294" t="str">
        <f t="shared" si="124"/>
        <v>plays</v>
      </c>
      <c r="S1294" s="9">
        <f t="shared" si="121"/>
        <v>42283.957638888889</v>
      </c>
      <c r="T1294" s="9">
        <f t="shared" si="122"/>
        <v>42256.764212962968</v>
      </c>
      <c r="U1294" t="str" cm="1">
        <f t="array" ref="U1294">_xlfn.IFS(D1294&lt;1000,"Less than 1000",AND(D1294&gt;=1000,D1294&lt;=4999),"1000 to 4999",AND(D1294&gt;=5000,D1294&lt;=9999),"5000 to 9999",AND(D1294&gt;=10000,D1294&lt;=14999),"10000 to 14999",AND(D1294&gt;=15000,D1294&lt;=19999),"15000 to 19999",AND(D1294&gt;=20000,D1294&lt;=24999),"20000 to 24999",AND(D1294&gt;=25000,D1294&lt;=29999),"25000 to 29999",AND(D1294&gt;=30000,D1294&lt;=34999),"30000 to 34999",AND(D1294&gt;=35000,D1294&lt;=39999),"35000 to 39999",AND(D1294&gt;=40000,D1294&lt;=44999),"40000 to 44999",AND(D1294&gt;=45000,D1294&lt;=49999),"45000 to 49999",D1294&gt;=50000,"Greater than or equal to 50000")</f>
        <v>1000 to 4999</v>
      </c>
      <c r="V1294" t="str" cm="1">
        <f t="array" ref="V1294">_xlfn.IFS(OR(F1294="canceled",F1294="failed"),"unsuccessful",F1294="successful","successful",F1294="live","live")</f>
        <v>successful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102.23333333333333</v>
      </c>
      <c r="P1295" s="5">
        <f t="shared" si="125"/>
        <v>127.79166666666667</v>
      </c>
      <c r="Q1295" t="str">
        <f t="shared" si="123"/>
        <v>theater</v>
      </c>
      <c r="R1295" t="str">
        <f t="shared" si="124"/>
        <v>plays</v>
      </c>
      <c r="S1295" s="9">
        <f t="shared" si="121"/>
        <v>42322.742719907401</v>
      </c>
      <c r="T1295" s="9">
        <f t="shared" si="122"/>
        <v>42292.701053240744</v>
      </c>
      <c r="U1295" t="str" cm="1">
        <f t="array" ref="U1295">_xlfn.IFS(D1295&lt;1000,"Less than 1000",AND(D1295&gt;=1000,D1295&lt;=4999),"1000 to 4999",AND(D1295&gt;=5000,D1295&lt;=9999),"5000 to 9999",AND(D1295&gt;=10000,D1295&lt;=14999),"10000 to 14999",AND(D1295&gt;=15000,D1295&lt;=19999),"15000 to 19999",AND(D1295&gt;=20000,D1295&lt;=24999),"20000 to 24999",AND(D1295&gt;=25000,D1295&lt;=29999),"25000 to 29999",AND(D1295&gt;=30000,D1295&lt;=34999),"30000 to 34999",AND(D1295&gt;=35000,D1295&lt;=39999),"35000 to 39999",AND(D1295&gt;=40000,D1295&lt;=44999),"40000 to 44999",AND(D1295&gt;=45000,D1295&lt;=49999),"45000 to 49999",D1295&gt;=50000,"Greater than or equal to 50000")</f>
        <v>15000 to 19999</v>
      </c>
      <c r="V1295" t="str" cm="1">
        <f t="array" ref="V1295">_xlfn.IFS(OR(F1295="canceled",F1295="failed"),"unsuccessful",F1295="successful","successful",F1295="live","live")</f>
        <v>successful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122</v>
      </c>
      <c r="P1296" s="5">
        <f t="shared" si="125"/>
        <v>27.727272727272727</v>
      </c>
      <c r="Q1296" t="str">
        <f t="shared" si="123"/>
        <v>theater</v>
      </c>
      <c r="R1296" t="str">
        <f t="shared" si="124"/>
        <v>plays</v>
      </c>
      <c r="S1296" s="9">
        <f t="shared" si="121"/>
        <v>42296.458333333328</v>
      </c>
      <c r="T1296" s="9">
        <f t="shared" si="122"/>
        <v>42278.453668981485</v>
      </c>
      <c r="U1296" t="str" cm="1">
        <f t="array" ref="U1296">_xlfn.IFS(D1296&lt;1000,"Less than 1000",AND(D1296&gt;=1000,D1296&lt;=4999),"1000 to 4999",AND(D1296&gt;=5000,D1296&lt;=9999),"5000 to 9999",AND(D1296&gt;=10000,D1296&lt;=14999),"10000 to 14999",AND(D1296&gt;=15000,D1296&lt;=19999),"15000 to 19999",AND(D1296&gt;=20000,D1296&lt;=24999),"20000 to 24999",AND(D1296&gt;=25000,D1296&lt;=29999),"25000 to 29999",AND(D1296&gt;=30000,D1296&lt;=34999),"30000 to 34999",AND(D1296&gt;=35000,D1296&lt;=39999),"35000 to 39999",AND(D1296&gt;=40000,D1296&lt;=44999),"40000 to 44999",AND(D1296&gt;=45000,D1296&lt;=49999),"45000 to 49999",D1296&gt;=50000,"Greater than or equal to 50000")</f>
        <v>Less than 1000</v>
      </c>
      <c r="V1296" t="str" cm="1">
        <f t="array" ref="V1296">_xlfn.IFS(OR(F1296="canceled",F1296="failed"),"unsuccessful",F1296="successful","successful",F1296="live","live")</f>
        <v>successful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101.96000000000001</v>
      </c>
      <c r="P1297" s="5">
        <f t="shared" si="125"/>
        <v>39.828125</v>
      </c>
      <c r="Q1297" t="str">
        <f t="shared" si="123"/>
        <v>theater</v>
      </c>
      <c r="R1297" t="str">
        <f t="shared" si="124"/>
        <v>plays</v>
      </c>
      <c r="S1297" s="9">
        <f t="shared" si="121"/>
        <v>42214.708333333328</v>
      </c>
      <c r="T1297" s="9">
        <f t="shared" si="122"/>
        <v>42184.572881944448</v>
      </c>
      <c r="U1297" t="str" cm="1">
        <f t="array" ref="U1297">_xlfn.IFS(D1297&lt;1000,"Less than 1000",AND(D1297&gt;=1000,D1297&lt;=4999),"1000 to 4999",AND(D1297&gt;=5000,D1297&lt;=9999),"5000 to 9999",AND(D1297&gt;=10000,D1297&lt;=14999),"10000 to 14999",AND(D1297&gt;=15000,D1297&lt;=19999),"15000 to 19999",AND(D1297&gt;=20000,D1297&lt;=24999),"20000 to 24999",AND(D1297&gt;=25000,D1297&lt;=29999),"25000 to 29999",AND(D1297&gt;=30000,D1297&lt;=34999),"30000 to 34999",AND(D1297&gt;=35000,D1297&lt;=39999),"35000 to 39999",AND(D1297&gt;=40000,D1297&lt;=44999),"40000 to 44999",AND(D1297&gt;=45000,D1297&lt;=49999),"45000 to 49999",D1297&gt;=50000,"Greater than or equal to 50000")</f>
        <v>1000 to 4999</v>
      </c>
      <c r="V1297" t="str" cm="1">
        <f t="array" ref="V1297">_xlfn.IFS(OR(F1297="canceled",F1297="failed"),"unsuccessful",F1297="successful","successful",F1297="live","live")</f>
        <v>successful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141.1764705882353</v>
      </c>
      <c r="P1298" s="5">
        <f t="shared" si="125"/>
        <v>52.173913043478258</v>
      </c>
      <c r="Q1298" t="str">
        <f t="shared" si="123"/>
        <v>theater</v>
      </c>
      <c r="R1298" t="str">
        <f t="shared" si="124"/>
        <v>plays</v>
      </c>
      <c r="S1298" s="9">
        <f t="shared" si="121"/>
        <v>42443.008946759262</v>
      </c>
      <c r="T1298" s="9">
        <f t="shared" si="122"/>
        <v>42423.050613425927</v>
      </c>
      <c r="U1298" t="str" cm="1">
        <f t="array" ref="U1298">_xlfn.IFS(D1298&lt;1000,"Less than 1000",AND(D1298&gt;=1000,D1298&lt;=4999),"1000 to 4999",AND(D1298&gt;=5000,D1298&lt;=9999),"5000 to 9999",AND(D1298&gt;=10000,D1298&lt;=14999),"10000 to 14999",AND(D1298&gt;=15000,D1298&lt;=19999),"15000 to 19999",AND(D1298&gt;=20000,D1298&lt;=24999),"20000 to 24999",AND(D1298&gt;=25000,D1298&lt;=29999),"25000 to 29999",AND(D1298&gt;=30000,D1298&lt;=34999),"30000 to 34999",AND(D1298&gt;=35000,D1298&lt;=39999),"35000 to 39999",AND(D1298&gt;=40000,D1298&lt;=44999),"40000 to 44999",AND(D1298&gt;=45000,D1298&lt;=49999),"45000 to 49999",D1298&gt;=50000,"Greater than or equal to 50000")</f>
        <v>Less than 1000</v>
      </c>
      <c r="V1298" t="str" cm="1">
        <f t="array" ref="V1298">_xlfn.IFS(OR(F1298="canceled",F1298="failed"),"unsuccessful",F1298="successful","successful",F1298="live","live")</f>
        <v>successful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109.52500000000001</v>
      </c>
      <c r="P1299" s="5">
        <f t="shared" si="125"/>
        <v>92.037815126050418</v>
      </c>
      <c r="Q1299" t="str">
        <f t="shared" si="123"/>
        <v>theater</v>
      </c>
      <c r="R1299" t="str">
        <f t="shared" si="124"/>
        <v>plays</v>
      </c>
      <c r="S1299" s="9">
        <f t="shared" si="121"/>
        <v>42491.747199074074</v>
      </c>
      <c r="T1299" s="9">
        <f t="shared" si="122"/>
        <v>42461.747199074074</v>
      </c>
      <c r="U1299" t="str" cm="1">
        <f t="array" ref="U1299">_xlfn.IFS(D1299&lt;1000,"Less than 1000",AND(D1299&gt;=1000,D1299&lt;=4999),"1000 to 4999",AND(D1299&gt;=5000,D1299&lt;=9999),"5000 to 9999",AND(D1299&gt;=10000,D1299&lt;=14999),"10000 to 14999",AND(D1299&gt;=15000,D1299&lt;=19999),"15000 to 19999",AND(D1299&gt;=20000,D1299&lt;=24999),"20000 to 24999",AND(D1299&gt;=25000,D1299&lt;=29999),"25000 to 29999",AND(D1299&gt;=30000,D1299&lt;=34999),"30000 to 34999",AND(D1299&gt;=35000,D1299&lt;=39999),"35000 to 39999",AND(D1299&gt;=40000,D1299&lt;=44999),"40000 to 44999",AND(D1299&gt;=45000,D1299&lt;=49999),"45000 to 49999",D1299&gt;=50000,"Greater than or equal to 50000")</f>
        <v>20000 to 24999</v>
      </c>
      <c r="V1299" t="str" cm="1">
        <f t="array" ref="V1299">_xlfn.IFS(OR(F1299="canceled",F1299="failed"),"unsuccessful",F1299="successful","successful",F1299="live","live")</f>
        <v>successful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104.65</v>
      </c>
      <c r="P1300" s="5">
        <f t="shared" si="125"/>
        <v>63.424242424242422</v>
      </c>
      <c r="Q1300" t="str">
        <f t="shared" si="123"/>
        <v>theater</v>
      </c>
      <c r="R1300" t="str">
        <f t="shared" si="124"/>
        <v>plays</v>
      </c>
      <c r="S1300" s="9">
        <f t="shared" si="121"/>
        <v>42488.680925925932</v>
      </c>
      <c r="T1300" s="9">
        <f t="shared" si="122"/>
        <v>42458.680925925932</v>
      </c>
      <c r="U1300" t="str" cm="1">
        <f t="array" ref="U1300">_xlfn.IFS(D1300&lt;1000,"Less than 1000",AND(D1300&gt;=1000,D1300&lt;=4999),"1000 to 4999",AND(D1300&gt;=5000,D1300&lt;=9999),"5000 to 9999",AND(D1300&gt;=10000,D1300&lt;=14999),"10000 to 14999",AND(D1300&gt;=15000,D1300&lt;=19999),"15000 to 19999",AND(D1300&gt;=20000,D1300&lt;=24999),"20000 to 24999",AND(D1300&gt;=25000,D1300&lt;=29999),"25000 to 29999",AND(D1300&gt;=30000,D1300&lt;=34999),"30000 to 34999",AND(D1300&gt;=35000,D1300&lt;=39999),"35000 to 39999",AND(D1300&gt;=40000,D1300&lt;=44999),"40000 to 44999",AND(D1300&gt;=45000,D1300&lt;=49999),"45000 to 49999",D1300&gt;=50000,"Greater than or equal to 50000")</f>
        <v>1000 to 4999</v>
      </c>
      <c r="V1300" t="str" cm="1">
        <f t="array" ref="V1300">_xlfn.IFS(OR(F1300="canceled",F1300="failed"),"unsuccessful",F1300="successful","successful",F1300="live","live")</f>
        <v>successful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124</v>
      </c>
      <c r="P1301" s="5">
        <f t="shared" si="125"/>
        <v>135.625</v>
      </c>
      <c r="Q1301" t="str">
        <f t="shared" si="123"/>
        <v>theater</v>
      </c>
      <c r="R1301" t="str">
        <f t="shared" si="124"/>
        <v>plays</v>
      </c>
      <c r="S1301" s="9">
        <f t="shared" si="121"/>
        <v>42199.814340277779</v>
      </c>
      <c r="T1301" s="9">
        <f t="shared" si="122"/>
        <v>42169.814340277779</v>
      </c>
      <c r="U1301" t="str" cm="1">
        <f t="array" ref="U1301">_xlfn.IFS(D1301&lt;1000,"Less than 1000",AND(D1301&gt;=1000,D1301&lt;=4999),"1000 to 4999",AND(D1301&gt;=5000,D1301&lt;=9999),"5000 to 9999",AND(D1301&gt;=10000,D1301&lt;=14999),"10000 to 14999",AND(D1301&gt;=15000,D1301&lt;=19999),"15000 to 19999",AND(D1301&gt;=20000,D1301&lt;=24999),"20000 to 24999",AND(D1301&gt;=25000,D1301&lt;=29999),"25000 to 29999",AND(D1301&gt;=30000,D1301&lt;=34999),"30000 to 34999",AND(D1301&gt;=35000,D1301&lt;=39999),"35000 to 39999",AND(D1301&gt;=40000,D1301&lt;=44999),"40000 to 44999",AND(D1301&gt;=45000,D1301&lt;=49999),"45000 to 49999",D1301&gt;=50000,"Greater than or equal to 50000")</f>
        <v>1000 to 4999</v>
      </c>
      <c r="V1301" t="str" cm="1">
        <f t="array" ref="V1301">_xlfn.IFS(OR(F1301="canceled",F1301="failed"),"unsuccessful",F1301="successful","successful",F1301="live","live")</f>
        <v>successful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135</v>
      </c>
      <c r="P1302" s="5">
        <f t="shared" si="125"/>
        <v>168.75</v>
      </c>
      <c r="Q1302" t="str">
        <f t="shared" si="123"/>
        <v>theater</v>
      </c>
      <c r="R1302" t="str">
        <f t="shared" si="124"/>
        <v>plays</v>
      </c>
      <c r="S1302" s="9">
        <f t="shared" si="121"/>
        <v>42522.789583333331</v>
      </c>
      <c r="T1302" s="9">
        <f t="shared" si="122"/>
        <v>42483.675208333334</v>
      </c>
      <c r="U1302" t="str" cm="1">
        <f t="array" ref="U1302">_xlfn.IFS(D1302&lt;1000,"Less than 1000",AND(D1302&gt;=1000,D1302&lt;=4999),"1000 to 4999",AND(D1302&gt;=5000,D1302&lt;=9999),"5000 to 9999",AND(D1302&gt;=10000,D1302&lt;=14999),"10000 to 14999",AND(D1302&gt;=15000,D1302&lt;=19999),"15000 to 19999",AND(D1302&gt;=20000,D1302&lt;=24999),"20000 to 24999",AND(D1302&gt;=25000,D1302&lt;=29999),"25000 to 29999",AND(D1302&gt;=30000,D1302&lt;=34999),"30000 to 34999",AND(D1302&gt;=35000,D1302&lt;=39999),"35000 to 39999",AND(D1302&gt;=40000,D1302&lt;=44999),"40000 to 44999",AND(D1302&gt;=45000,D1302&lt;=49999),"45000 to 49999",D1302&gt;=50000,"Greater than or equal to 50000")</f>
        <v>1000 to 4999</v>
      </c>
      <c r="V1302" t="str" cm="1">
        <f t="array" ref="V1302">_xlfn.IFS(OR(F1302="canceled",F1302="failed"),"unsuccessful",F1302="successful","successful",F1302="live","live")</f>
        <v>successful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102.75000000000001</v>
      </c>
      <c r="P1303" s="5">
        <f t="shared" si="125"/>
        <v>70.862068965517238</v>
      </c>
      <c r="Q1303" t="str">
        <f t="shared" si="123"/>
        <v>theater</v>
      </c>
      <c r="R1303" t="str">
        <f t="shared" si="124"/>
        <v>plays</v>
      </c>
      <c r="S1303" s="9">
        <f t="shared" si="121"/>
        <v>42206.125</v>
      </c>
      <c r="T1303" s="9">
        <f t="shared" si="122"/>
        <v>42195.749745370369</v>
      </c>
      <c r="U1303" t="str" cm="1">
        <f t="array" ref="U1303">_xlfn.IFS(D1303&lt;1000,"Less than 1000",AND(D1303&gt;=1000,D1303&lt;=4999),"1000 to 4999",AND(D1303&gt;=5000,D1303&lt;=9999),"5000 to 9999",AND(D1303&gt;=10000,D1303&lt;=14999),"10000 to 14999",AND(D1303&gt;=15000,D1303&lt;=19999),"15000 to 19999",AND(D1303&gt;=20000,D1303&lt;=24999),"20000 to 24999",AND(D1303&gt;=25000,D1303&lt;=29999),"25000 to 29999",AND(D1303&gt;=30000,D1303&lt;=34999),"30000 to 34999",AND(D1303&gt;=35000,D1303&lt;=39999),"35000 to 39999",AND(D1303&gt;=40000,D1303&lt;=44999),"40000 to 44999",AND(D1303&gt;=45000,D1303&lt;=49999),"45000 to 49999",D1303&gt;=50000,"Greater than or equal to 50000")</f>
        <v>1000 to 4999</v>
      </c>
      <c r="V1303" t="str" cm="1">
        <f t="array" ref="V1303">_xlfn.IFS(OR(F1303="canceled",F1303="failed"),"unsuccessful",F1303="successful","successful",F1303="live","live")</f>
        <v>successful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100</v>
      </c>
      <c r="P1304" s="5">
        <f t="shared" si="125"/>
        <v>50</v>
      </c>
      <c r="Q1304" t="str">
        <f t="shared" si="123"/>
        <v>theater</v>
      </c>
      <c r="R1304" t="str">
        <f t="shared" si="124"/>
        <v>plays</v>
      </c>
      <c r="S1304" s="9">
        <f t="shared" si="121"/>
        <v>42705.099664351852</v>
      </c>
      <c r="T1304" s="9">
        <f t="shared" si="122"/>
        <v>42675.057997685188</v>
      </c>
      <c r="U1304" t="str" cm="1">
        <f t="array" ref="U1304">_xlfn.IFS(D1304&lt;1000,"Less than 1000",AND(D1304&gt;=1000,D1304&lt;=4999),"1000 to 4999",AND(D1304&gt;=5000,D1304&lt;=9999),"5000 to 9999",AND(D1304&gt;=10000,D1304&lt;=14999),"10000 to 14999",AND(D1304&gt;=15000,D1304&lt;=19999),"15000 to 19999",AND(D1304&gt;=20000,D1304&lt;=24999),"20000 to 24999",AND(D1304&gt;=25000,D1304&lt;=29999),"25000 to 29999",AND(D1304&gt;=30000,D1304&lt;=34999),"30000 to 34999",AND(D1304&gt;=35000,D1304&lt;=39999),"35000 to 39999",AND(D1304&gt;=40000,D1304&lt;=44999),"40000 to 44999",AND(D1304&gt;=45000,D1304&lt;=49999),"45000 to 49999",D1304&gt;=50000,"Greater than or equal to 50000")</f>
        <v>1000 to 4999</v>
      </c>
      <c r="V1304" t="str" cm="1">
        <f t="array" ref="V1304">_xlfn.IFS(OR(F1304="canceled",F1304="failed"),"unsuccessful",F1304="successful","successful",F1304="live","live")</f>
        <v>successful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130.26085714285716</v>
      </c>
      <c r="P1305" s="5">
        <f t="shared" si="125"/>
        <v>42.214166666666671</v>
      </c>
      <c r="Q1305" t="str">
        <f t="shared" si="123"/>
        <v>theater</v>
      </c>
      <c r="R1305" t="str">
        <f t="shared" si="124"/>
        <v>plays</v>
      </c>
      <c r="S1305" s="9">
        <f t="shared" si="121"/>
        <v>42582.458333333328</v>
      </c>
      <c r="T1305" s="9">
        <f t="shared" si="122"/>
        <v>42566.441203703704</v>
      </c>
      <c r="U1305" t="str" cm="1">
        <f t="array" ref="U1305">_xlfn.IFS(D1305&lt;1000,"Less than 1000",AND(D1305&gt;=1000,D1305&lt;=4999),"1000 to 4999",AND(D1305&gt;=5000,D1305&lt;=9999),"5000 to 9999",AND(D1305&gt;=10000,D1305&lt;=14999),"10000 to 14999",AND(D1305&gt;=15000,D1305&lt;=19999),"15000 to 19999",AND(D1305&gt;=20000,D1305&lt;=24999),"20000 to 24999",AND(D1305&gt;=25000,D1305&lt;=29999),"25000 to 29999",AND(D1305&gt;=30000,D1305&lt;=34999),"30000 to 34999",AND(D1305&gt;=35000,D1305&lt;=39999),"35000 to 39999",AND(D1305&gt;=40000,D1305&lt;=44999),"40000 to 44999",AND(D1305&gt;=45000,D1305&lt;=49999),"45000 to 49999",D1305&gt;=50000,"Greater than or equal to 50000")</f>
        <v>1000 to 4999</v>
      </c>
      <c r="V1305" t="str" cm="1">
        <f t="array" ref="V1305">_xlfn.IFS(OR(F1305="canceled",F1305="failed"),"unsuccessful",F1305="successful","successful",F1305="live","live")</f>
        <v>successful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39.627499999999998</v>
      </c>
      <c r="P1306" s="5">
        <f t="shared" si="125"/>
        <v>152.41346153846155</v>
      </c>
      <c r="Q1306" t="str">
        <f t="shared" si="123"/>
        <v>technology</v>
      </c>
      <c r="R1306" t="str">
        <f t="shared" si="124"/>
        <v>wearables</v>
      </c>
      <c r="S1306" s="9">
        <f t="shared" si="121"/>
        <v>42807.152835648143</v>
      </c>
      <c r="T1306" s="9">
        <f t="shared" si="122"/>
        <v>42747.194502314815</v>
      </c>
      <c r="U1306" t="str" cm="1">
        <f t="array" ref="U1306">_xlfn.IFS(D1306&lt;1000,"Less than 1000",AND(D1306&gt;=1000,D1306&lt;=4999),"1000 to 4999",AND(D1306&gt;=5000,D1306&lt;=9999),"5000 to 9999",AND(D1306&gt;=10000,D1306&lt;=14999),"10000 to 14999",AND(D1306&gt;=15000,D1306&lt;=19999),"15000 to 19999",AND(D1306&gt;=20000,D1306&lt;=24999),"20000 to 24999",AND(D1306&gt;=25000,D1306&lt;=29999),"25000 to 29999",AND(D1306&gt;=30000,D1306&lt;=34999),"30000 to 34999",AND(D1306&gt;=35000,D1306&lt;=39999),"35000 to 39999",AND(D1306&gt;=40000,D1306&lt;=44999),"40000 to 44999",AND(D1306&gt;=45000,D1306&lt;=49999),"45000 to 49999",D1306&gt;=50000,"Greater than or equal to 50000")</f>
        <v>40000 to 44999</v>
      </c>
      <c r="V1306" t="str" cm="1">
        <f t="array" ref="V1306">_xlfn.IFS(OR(F1306="canceled",F1306="failed"),"unsuccessful",F1306="successful","successful",F1306="live","live")</f>
        <v>unsuccessful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25.976666666666663</v>
      </c>
      <c r="P1307" s="5">
        <f t="shared" si="125"/>
        <v>90.616279069767444</v>
      </c>
      <c r="Q1307" t="str">
        <f t="shared" si="123"/>
        <v>technology</v>
      </c>
      <c r="R1307" t="str">
        <f t="shared" si="124"/>
        <v>wearables</v>
      </c>
      <c r="S1307" s="9">
        <f t="shared" si="121"/>
        <v>42572.729166666672</v>
      </c>
      <c r="T1307" s="9">
        <f t="shared" si="122"/>
        <v>42543.665601851855</v>
      </c>
      <c r="U1307" t="str" cm="1">
        <f t="array" ref="U1307">_xlfn.IFS(D1307&lt;1000,"Less than 1000",AND(D1307&gt;=1000,D1307&lt;=4999),"1000 to 4999",AND(D1307&gt;=5000,D1307&lt;=9999),"5000 to 9999",AND(D1307&gt;=10000,D1307&lt;=14999),"10000 to 14999",AND(D1307&gt;=15000,D1307&lt;=19999),"15000 to 19999",AND(D1307&gt;=20000,D1307&lt;=24999),"20000 to 24999",AND(D1307&gt;=25000,D1307&lt;=29999),"25000 to 29999",AND(D1307&gt;=30000,D1307&lt;=34999),"30000 to 34999",AND(D1307&gt;=35000,D1307&lt;=39999),"35000 to 39999",AND(D1307&gt;=40000,D1307&lt;=44999),"40000 to 44999",AND(D1307&gt;=45000,D1307&lt;=49999),"45000 to 49999",D1307&gt;=50000,"Greater than or equal to 50000")</f>
        <v>30000 to 34999</v>
      </c>
      <c r="V1307" t="str" cm="1">
        <f t="array" ref="V1307">_xlfn.IFS(OR(F1307="canceled",F1307="failed"),"unsuccessful",F1307="successful","successful",F1307="live","live")</f>
        <v>unsuccessful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65.24636363636364</v>
      </c>
      <c r="P1308" s="5">
        <f t="shared" si="125"/>
        <v>201.60393258426967</v>
      </c>
      <c r="Q1308" t="str">
        <f t="shared" si="123"/>
        <v>technology</v>
      </c>
      <c r="R1308" t="str">
        <f t="shared" si="124"/>
        <v>wearables</v>
      </c>
      <c r="S1308" s="9">
        <f t="shared" si="121"/>
        <v>41977.457569444443</v>
      </c>
      <c r="T1308" s="9">
        <f t="shared" si="122"/>
        <v>41947.457569444443</v>
      </c>
      <c r="U1308" t="str" cm="1">
        <f t="array" ref="U1308">_xlfn.IFS(D1308&lt;1000,"Less than 1000",AND(D1308&gt;=1000,D1308&lt;=4999),"1000 to 4999",AND(D1308&gt;=5000,D1308&lt;=9999),"5000 to 9999",AND(D1308&gt;=10000,D1308&lt;=14999),"10000 to 14999",AND(D1308&gt;=15000,D1308&lt;=19999),"15000 to 19999",AND(D1308&gt;=20000,D1308&lt;=24999),"20000 to 24999",AND(D1308&gt;=25000,D1308&lt;=29999),"25000 to 29999",AND(D1308&gt;=30000,D1308&lt;=34999),"30000 to 34999",AND(D1308&gt;=35000,D1308&lt;=39999),"35000 to 39999",AND(D1308&gt;=40000,D1308&lt;=44999),"40000 to 44999",AND(D1308&gt;=45000,D1308&lt;=49999),"45000 to 49999",D1308&gt;=50000,"Greater than or equal to 50000")</f>
        <v>Greater than or equal to 50000</v>
      </c>
      <c r="V1308" t="str" cm="1">
        <f t="array" ref="V1308">_xlfn.IFS(OR(F1308="canceled",F1308="failed"),"unsuccessful",F1308="successful","successful",F1308="live","live")</f>
        <v>unsuccessful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11.514000000000001</v>
      </c>
      <c r="P1309" s="5">
        <f t="shared" si="125"/>
        <v>127.93333333333334</v>
      </c>
      <c r="Q1309" t="str">
        <f t="shared" si="123"/>
        <v>technology</v>
      </c>
      <c r="R1309" t="str">
        <f t="shared" si="124"/>
        <v>wearables</v>
      </c>
      <c r="S1309" s="9">
        <f t="shared" si="121"/>
        <v>42417.503229166665</v>
      </c>
      <c r="T1309" s="9">
        <f t="shared" si="122"/>
        <v>42387.503229166665</v>
      </c>
      <c r="U1309" t="str" cm="1">
        <f t="array" ref="U1309">_xlfn.IFS(D1309&lt;1000,"Less than 1000",AND(D1309&gt;=1000,D1309&lt;=4999),"1000 to 4999",AND(D1309&gt;=5000,D1309&lt;=9999),"5000 to 9999",AND(D1309&gt;=10000,D1309&lt;=14999),"10000 to 14999",AND(D1309&gt;=15000,D1309&lt;=19999),"15000 to 19999",AND(D1309&gt;=20000,D1309&lt;=24999),"20000 to 24999",AND(D1309&gt;=25000,D1309&lt;=29999),"25000 to 29999",AND(D1309&gt;=30000,D1309&lt;=34999),"30000 to 34999",AND(D1309&gt;=35000,D1309&lt;=39999),"35000 to 39999",AND(D1309&gt;=40000,D1309&lt;=44999),"40000 to 44999",AND(D1309&gt;=45000,D1309&lt;=49999),"45000 to 49999",D1309&gt;=50000,"Greater than or equal to 50000")</f>
        <v>Greater than or equal to 50000</v>
      </c>
      <c r="V1309" t="str" cm="1">
        <f t="array" ref="V1309">_xlfn.IFS(OR(F1309="canceled",F1309="failed"),"unsuccessful",F1309="successful","successful",F1309="live","live")</f>
        <v>unsuccessful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11.360000000000001</v>
      </c>
      <c r="P1310" s="5">
        <f t="shared" si="125"/>
        <v>29.894736842105264</v>
      </c>
      <c r="Q1310" t="str">
        <f t="shared" si="123"/>
        <v>technology</v>
      </c>
      <c r="R1310" t="str">
        <f t="shared" si="124"/>
        <v>wearables</v>
      </c>
      <c r="S1310" s="9">
        <f t="shared" si="121"/>
        <v>42651.613564814819</v>
      </c>
      <c r="T1310" s="9">
        <f t="shared" si="122"/>
        <v>42611.613564814819</v>
      </c>
      <c r="U1310" t="str" cm="1">
        <f t="array" ref="U1310">_xlfn.IFS(D1310&lt;1000,"Less than 1000",AND(D1310&gt;=1000,D1310&lt;=4999),"1000 to 4999",AND(D1310&gt;=5000,D1310&lt;=9999),"5000 to 9999",AND(D1310&gt;=10000,D1310&lt;=14999),"10000 to 14999",AND(D1310&gt;=15000,D1310&lt;=19999),"15000 to 19999",AND(D1310&gt;=20000,D1310&lt;=24999),"20000 to 24999",AND(D1310&gt;=25000,D1310&lt;=29999),"25000 to 29999",AND(D1310&gt;=30000,D1310&lt;=34999),"30000 to 34999",AND(D1310&gt;=35000,D1310&lt;=39999),"35000 to 39999",AND(D1310&gt;=40000,D1310&lt;=44999),"40000 to 44999",AND(D1310&gt;=45000,D1310&lt;=49999),"45000 to 49999",D1310&gt;=50000,"Greater than or equal to 50000")</f>
        <v>10000 to 14999</v>
      </c>
      <c r="V1310" t="str" cm="1">
        <f t="array" ref="V1310">_xlfn.IFS(OR(F1310="canceled",F1310="failed"),"unsuccessful",F1310="successful","successful",F1310="live","live")</f>
        <v>unsuccessful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111.99130434782609</v>
      </c>
      <c r="P1311" s="5">
        <f t="shared" si="125"/>
        <v>367.97142857142859</v>
      </c>
      <c r="Q1311" t="str">
        <f t="shared" si="123"/>
        <v>technology</v>
      </c>
      <c r="R1311" t="str">
        <f t="shared" si="124"/>
        <v>wearables</v>
      </c>
      <c r="S1311" s="9">
        <f t="shared" si="121"/>
        <v>42292.882731481484</v>
      </c>
      <c r="T1311" s="9">
        <f t="shared" si="122"/>
        <v>42257.882731481484</v>
      </c>
      <c r="U1311" t="str" cm="1">
        <f t="array" ref="U1311">_xlfn.IFS(D1311&lt;1000,"Less than 1000",AND(D1311&gt;=1000,D1311&lt;=4999),"1000 to 4999",AND(D1311&gt;=5000,D1311&lt;=9999),"5000 to 9999",AND(D1311&gt;=10000,D1311&lt;=14999),"10000 to 14999",AND(D1311&gt;=15000,D1311&lt;=19999),"15000 to 19999",AND(D1311&gt;=20000,D1311&lt;=24999),"20000 to 24999",AND(D1311&gt;=25000,D1311&lt;=29999),"25000 to 29999",AND(D1311&gt;=30000,D1311&lt;=34999),"30000 to 34999",AND(D1311&gt;=35000,D1311&lt;=39999),"35000 to 39999",AND(D1311&gt;=40000,D1311&lt;=44999),"40000 to 44999",AND(D1311&gt;=45000,D1311&lt;=49999),"45000 to 49999",D1311&gt;=50000,"Greater than or equal to 50000")</f>
        <v>10000 to 14999</v>
      </c>
      <c r="V1311" t="str" cm="1">
        <f t="array" ref="V1311">_xlfn.IFS(OR(F1311="canceled",F1311="failed"),"unsuccessful",F1311="successful","successful",F1311="live","live")</f>
        <v>unsuccessful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15.5</v>
      </c>
      <c r="P1312" s="5">
        <f t="shared" si="125"/>
        <v>129.16666666666666</v>
      </c>
      <c r="Q1312" t="str">
        <f t="shared" si="123"/>
        <v>technology</v>
      </c>
      <c r="R1312" t="str">
        <f t="shared" si="124"/>
        <v>wearables</v>
      </c>
      <c r="S1312" s="9">
        <f t="shared" si="121"/>
        <v>42601.667245370365</v>
      </c>
      <c r="T1312" s="9">
        <f t="shared" si="122"/>
        <v>42556.667245370365</v>
      </c>
      <c r="U1312" t="str" cm="1">
        <f t="array" ref="U1312">_xlfn.IFS(D1312&lt;1000,"Less than 1000",AND(D1312&gt;=1000,D1312&lt;=4999),"1000 to 4999",AND(D1312&gt;=5000,D1312&lt;=9999),"5000 to 9999",AND(D1312&gt;=10000,D1312&lt;=14999),"10000 to 14999",AND(D1312&gt;=15000,D1312&lt;=19999),"15000 to 19999",AND(D1312&gt;=20000,D1312&lt;=24999),"20000 to 24999",AND(D1312&gt;=25000,D1312&lt;=29999),"25000 to 29999",AND(D1312&gt;=30000,D1312&lt;=34999),"30000 to 34999",AND(D1312&gt;=35000,D1312&lt;=39999),"35000 to 39999",AND(D1312&gt;=40000,D1312&lt;=44999),"40000 to 44999",AND(D1312&gt;=45000,D1312&lt;=49999),"45000 to 49999",D1312&gt;=50000,"Greater than or equal to 50000")</f>
        <v>20000 to 24999</v>
      </c>
      <c r="V1312" t="str" cm="1">
        <f t="array" ref="V1312">_xlfn.IFS(OR(F1312="canceled",F1312="failed"),"unsuccessful",F1312="successful","successful",F1312="live","live")</f>
        <v>unsuccessful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32.027999999999999</v>
      </c>
      <c r="P1313" s="5">
        <f t="shared" si="125"/>
        <v>800.7</v>
      </c>
      <c r="Q1313" t="str">
        <f t="shared" si="123"/>
        <v>technology</v>
      </c>
      <c r="R1313" t="str">
        <f t="shared" si="124"/>
        <v>wearables</v>
      </c>
      <c r="S1313" s="9">
        <f t="shared" si="121"/>
        <v>42704.843969907408</v>
      </c>
      <c r="T1313" s="9">
        <f t="shared" si="122"/>
        <v>42669.802303240736</v>
      </c>
      <c r="U1313" t="str" cm="1">
        <f t="array" ref="U1313">_xlfn.IFS(D1313&lt;1000,"Less than 1000",AND(D1313&gt;=1000,D1313&lt;=4999),"1000 to 4999",AND(D1313&gt;=5000,D1313&lt;=9999),"5000 to 9999",AND(D1313&gt;=10000,D1313&lt;=14999),"10000 to 14999",AND(D1313&gt;=15000,D1313&lt;=19999),"15000 to 19999",AND(D1313&gt;=20000,D1313&lt;=24999),"20000 to 24999",AND(D1313&gt;=25000,D1313&lt;=29999),"25000 to 29999",AND(D1313&gt;=30000,D1313&lt;=34999),"30000 to 34999",AND(D1313&gt;=35000,D1313&lt;=39999),"35000 to 39999",AND(D1313&gt;=40000,D1313&lt;=44999),"40000 to 44999",AND(D1313&gt;=45000,D1313&lt;=49999),"45000 to 49999",D1313&gt;=50000,"Greater than or equal to 50000")</f>
        <v>Greater than or equal to 50000</v>
      </c>
      <c r="V1313" t="str" cm="1">
        <f t="array" ref="V1313">_xlfn.IFS(OR(F1313="canceled",F1313="failed"),"unsuccessful",F1313="successful","successful",F1313="live","live")</f>
        <v>unsuccessful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0.60869565217391308</v>
      </c>
      <c r="P1314" s="5">
        <f t="shared" si="125"/>
        <v>28</v>
      </c>
      <c r="Q1314" t="str">
        <f t="shared" si="123"/>
        <v>technology</v>
      </c>
      <c r="R1314" t="str">
        <f t="shared" si="124"/>
        <v>wearables</v>
      </c>
      <c r="S1314" s="9">
        <f t="shared" si="121"/>
        <v>42112.702800925923</v>
      </c>
      <c r="T1314" s="9">
        <f t="shared" si="122"/>
        <v>42082.702800925923</v>
      </c>
      <c r="U1314" t="str" cm="1">
        <f t="array" ref="U1314">_xlfn.IFS(D1314&lt;1000,"Less than 1000",AND(D1314&gt;=1000,D1314&lt;=4999),"1000 to 4999",AND(D1314&gt;=5000,D1314&lt;=9999),"5000 to 9999",AND(D1314&gt;=10000,D1314&lt;=14999),"10000 to 14999",AND(D1314&gt;=15000,D1314&lt;=19999),"15000 to 19999",AND(D1314&gt;=20000,D1314&lt;=24999),"20000 to 24999",AND(D1314&gt;=25000,D1314&lt;=29999),"25000 to 29999",AND(D1314&gt;=30000,D1314&lt;=34999),"30000 to 34999",AND(D1314&gt;=35000,D1314&lt;=39999),"35000 to 39999",AND(D1314&gt;=40000,D1314&lt;=44999),"40000 to 44999",AND(D1314&gt;=45000,D1314&lt;=49999),"45000 to 49999",D1314&gt;=50000,"Greater than or equal to 50000")</f>
        <v>1000 to 4999</v>
      </c>
      <c r="V1314" t="str" cm="1">
        <f t="array" ref="V1314">_xlfn.IFS(OR(F1314="canceled",F1314="failed"),"unsuccessful",F1314="successful","successful",F1314="live","live")</f>
        <v>unsuccessful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31.114999999999998</v>
      </c>
      <c r="P1315" s="5">
        <f t="shared" si="125"/>
        <v>102.01639344262296</v>
      </c>
      <c r="Q1315" t="str">
        <f t="shared" si="123"/>
        <v>technology</v>
      </c>
      <c r="R1315" t="str">
        <f t="shared" si="124"/>
        <v>wearables</v>
      </c>
      <c r="S1315" s="9">
        <f t="shared" si="121"/>
        <v>42432.709652777776</v>
      </c>
      <c r="T1315" s="9">
        <f t="shared" si="122"/>
        <v>42402.709652777776</v>
      </c>
      <c r="U1315" t="str" cm="1">
        <f t="array" ref="U1315">_xlfn.IFS(D1315&lt;1000,"Less than 1000",AND(D1315&gt;=1000,D1315&lt;=4999),"1000 to 4999",AND(D1315&gt;=5000,D1315&lt;=9999),"5000 to 9999",AND(D1315&gt;=10000,D1315&lt;=14999),"10000 to 14999",AND(D1315&gt;=15000,D1315&lt;=19999),"15000 to 19999",AND(D1315&gt;=20000,D1315&lt;=24999),"20000 to 24999",AND(D1315&gt;=25000,D1315&lt;=29999),"25000 to 29999",AND(D1315&gt;=30000,D1315&lt;=34999),"30000 to 34999",AND(D1315&gt;=35000,D1315&lt;=39999),"35000 to 39999",AND(D1315&gt;=40000,D1315&lt;=44999),"40000 to 44999",AND(D1315&gt;=45000,D1315&lt;=49999),"45000 to 49999",D1315&gt;=50000,"Greater than or equal to 50000")</f>
        <v>40000 to 44999</v>
      </c>
      <c r="V1315" t="str" cm="1">
        <f t="array" ref="V1315">_xlfn.IFS(OR(F1315="canceled",F1315="failed"),"unsuccessful",F1315="successful","successful",F1315="live","live")</f>
        <v>unsuccessful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1.1266666666666667</v>
      </c>
      <c r="P1316" s="5">
        <f t="shared" si="125"/>
        <v>184.36363636363637</v>
      </c>
      <c r="Q1316" t="str">
        <f t="shared" si="123"/>
        <v>technology</v>
      </c>
      <c r="R1316" t="str">
        <f t="shared" si="124"/>
        <v>wearables</v>
      </c>
      <c r="S1316" s="9">
        <f t="shared" si="121"/>
        <v>42664.669675925921</v>
      </c>
      <c r="T1316" s="9">
        <f t="shared" si="122"/>
        <v>42604.669675925921</v>
      </c>
      <c r="U1316" t="str" cm="1">
        <f t="array" ref="U1316">_xlfn.IFS(D1316&lt;1000,"Less than 1000",AND(D1316&gt;=1000,D1316&lt;=4999),"1000 to 4999",AND(D1316&gt;=5000,D1316&lt;=9999),"5000 to 9999",AND(D1316&gt;=10000,D1316&lt;=14999),"10000 to 14999",AND(D1316&gt;=15000,D1316&lt;=19999),"15000 to 19999",AND(D1316&gt;=20000,D1316&lt;=24999),"20000 to 24999",AND(D1316&gt;=25000,D1316&lt;=29999),"25000 to 29999",AND(D1316&gt;=30000,D1316&lt;=34999),"30000 to 34999",AND(D1316&gt;=35000,D1316&lt;=39999),"35000 to 39999",AND(D1316&gt;=40000,D1316&lt;=44999),"40000 to 44999",AND(D1316&gt;=45000,D1316&lt;=49999),"45000 to 49999",D1316&gt;=50000,"Greater than or equal to 50000")</f>
        <v>Greater than or equal to 50000</v>
      </c>
      <c r="V1316" t="str" cm="1">
        <f t="array" ref="V1316">_xlfn.IFS(OR(F1316="canceled",F1316="failed"),"unsuccessful",F1316="successful","successful",F1316="live","live")</f>
        <v>unsuccessful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40.404000000000003</v>
      </c>
      <c r="P1317" s="5">
        <f t="shared" si="125"/>
        <v>162.91935483870967</v>
      </c>
      <c r="Q1317" t="str">
        <f t="shared" si="123"/>
        <v>technology</v>
      </c>
      <c r="R1317" t="str">
        <f t="shared" si="124"/>
        <v>wearables</v>
      </c>
      <c r="S1317" s="9">
        <f t="shared" si="121"/>
        <v>42314.041666666672</v>
      </c>
      <c r="T1317" s="9">
        <f t="shared" si="122"/>
        <v>42278.498240740737</v>
      </c>
      <c r="U1317" t="str" cm="1">
        <f t="array" ref="U1317">_xlfn.IFS(D1317&lt;1000,"Less than 1000",AND(D1317&gt;=1000,D1317&lt;=4999),"1000 to 4999",AND(D1317&gt;=5000,D1317&lt;=9999),"5000 to 9999",AND(D1317&gt;=10000,D1317&lt;=14999),"10000 to 14999",AND(D1317&gt;=15000,D1317&lt;=19999),"15000 to 19999",AND(D1317&gt;=20000,D1317&lt;=24999),"20000 to 24999",AND(D1317&gt;=25000,D1317&lt;=29999),"25000 to 29999",AND(D1317&gt;=30000,D1317&lt;=34999),"30000 to 34999",AND(D1317&gt;=35000,D1317&lt;=39999),"35000 to 39999",AND(D1317&gt;=40000,D1317&lt;=44999),"40000 to 44999",AND(D1317&gt;=45000,D1317&lt;=49999),"45000 to 49999",D1317&gt;=50000,"Greater than or equal to 50000")</f>
        <v>Greater than or equal to 50000</v>
      </c>
      <c r="V1317" t="str" cm="1">
        <f t="array" ref="V1317">_xlfn.IFS(OR(F1317="canceled",F1317="failed"),"unsuccessful",F1317="successful","successful",F1317="live","live")</f>
        <v>unsuccessful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1.3333333333333333E-3</v>
      </c>
      <c r="P1318" s="5">
        <f t="shared" si="125"/>
        <v>1</v>
      </c>
      <c r="Q1318" t="str">
        <f t="shared" si="123"/>
        <v>technology</v>
      </c>
      <c r="R1318" t="str">
        <f t="shared" si="124"/>
        <v>wearables</v>
      </c>
      <c r="S1318" s="9">
        <f t="shared" si="121"/>
        <v>42428.961909722217</v>
      </c>
      <c r="T1318" s="9">
        <f t="shared" si="122"/>
        <v>42393.961909722217</v>
      </c>
      <c r="U1318" t="str" cm="1">
        <f t="array" ref="U1318">_xlfn.IFS(D1318&lt;1000,"Less than 1000",AND(D1318&gt;=1000,D1318&lt;=4999),"1000 to 4999",AND(D1318&gt;=5000,D1318&lt;=9999),"5000 to 9999",AND(D1318&gt;=10000,D1318&lt;=14999),"10000 to 14999",AND(D1318&gt;=15000,D1318&lt;=19999),"15000 to 19999",AND(D1318&gt;=20000,D1318&lt;=24999),"20000 to 24999",AND(D1318&gt;=25000,D1318&lt;=29999),"25000 to 29999",AND(D1318&gt;=30000,D1318&lt;=34999),"30000 to 34999",AND(D1318&gt;=35000,D1318&lt;=39999),"35000 to 39999",AND(D1318&gt;=40000,D1318&lt;=44999),"40000 to 44999",AND(D1318&gt;=45000,D1318&lt;=49999),"45000 to 49999",D1318&gt;=50000,"Greater than or equal to 50000")</f>
        <v>Greater than or equal to 50000</v>
      </c>
      <c r="V1318" t="str" cm="1">
        <f t="array" ref="V1318">_xlfn.IFS(OR(F1318="canceled",F1318="failed"),"unsuccessful",F1318="successful","successful",F1318="live","live")</f>
        <v>unsuccessful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5.7334999999999994</v>
      </c>
      <c r="P1319" s="5">
        <f t="shared" si="125"/>
        <v>603.52631578947364</v>
      </c>
      <c r="Q1319" t="str">
        <f t="shared" si="123"/>
        <v>technology</v>
      </c>
      <c r="R1319" t="str">
        <f t="shared" si="124"/>
        <v>wearables</v>
      </c>
      <c r="S1319" s="9">
        <f t="shared" si="121"/>
        <v>42572.583333333328</v>
      </c>
      <c r="T1319" s="9">
        <f t="shared" si="122"/>
        <v>42520.235486111109</v>
      </c>
      <c r="U1319" t="str" cm="1">
        <f t="array" ref="U1319">_xlfn.IFS(D1319&lt;1000,"Less than 1000",AND(D1319&gt;=1000,D1319&lt;=4999),"1000 to 4999",AND(D1319&gt;=5000,D1319&lt;=9999),"5000 to 9999",AND(D1319&gt;=10000,D1319&lt;=14999),"10000 to 14999",AND(D1319&gt;=15000,D1319&lt;=19999),"15000 to 19999",AND(D1319&gt;=20000,D1319&lt;=24999),"20000 to 24999",AND(D1319&gt;=25000,D1319&lt;=29999),"25000 to 29999",AND(D1319&gt;=30000,D1319&lt;=34999),"30000 to 34999",AND(D1319&gt;=35000,D1319&lt;=39999),"35000 to 39999",AND(D1319&gt;=40000,D1319&lt;=44999),"40000 to 44999",AND(D1319&gt;=45000,D1319&lt;=49999),"45000 to 49999",D1319&gt;=50000,"Greater than or equal to 50000")</f>
        <v>Greater than or equal to 50000</v>
      </c>
      <c r="V1319" t="str" cm="1">
        <f t="array" ref="V1319">_xlfn.IFS(OR(F1319="canceled",F1319="failed"),"unsuccessful",F1319="successful","successful",F1319="live","live")</f>
        <v>unsuccessful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15.324999999999999</v>
      </c>
      <c r="P1320" s="5">
        <f t="shared" si="125"/>
        <v>45.407407407407405</v>
      </c>
      <c r="Q1320" t="str">
        <f t="shared" si="123"/>
        <v>technology</v>
      </c>
      <c r="R1320" t="str">
        <f t="shared" si="124"/>
        <v>wearables</v>
      </c>
      <c r="S1320" s="9">
        <f t="shared" si="121"/>
        <v>42015.043657407412</v>
      </c>
      <c r="T1320" s="9">
        <f t="shared" si="122"/>
        <v>41985.043657407412</v>
      </c>
      <c r="U1320" t="str" cm="1">
        <f t="array" ref="U1320">_xlfn.IFS(D1320&lt;1000,"Less than 1000",AND(D1320&gt;=1000,D1320&lt;=4999),"1000 to 4999",AND(D1320&gt;=5000,D1320&lt;=9999),"5000 to 9999",AND(D1320&gt;=10000,D1320&lt;=14999),"10000 to 14999",AND(D1320&gt;=15000,D1320&lt;=19999),"15000 to 19999",AND(D1320&gt;=20000,D1320&lt;=24999),"20000 to 24999",AND(D1320&gt;=25000,D1320&lt;=29999),"25000 to 29999",AND(D1320&gt;=30000,D1320&lt;=34999),"30000 to 34999",AND(D1320&gt;=35000,D1320&lt;=39999),"35000 to 39999",AND(D1320&gt;=40000,D1320&lt;=44999),"40000 to 44999",AND(D1320&gt;=45000,D1320&lt;=49999),"45000 to 49999",D1320&gt;=50000,"Greater than or equal to 50000")</f>
        <v>40000 to 44999</v>
      </c>
      <c r="V1320" t="str" cm="1">
        <f t="array" ref="V1320">_xlfn.IFS(OR(F1320="canceled",F1320="failed"),"unsuccessful",F1320="successful","successful",F1320="live","live")</f>
        <v>unsuccessful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15.103448275862069</v>
      </c>
      <c r="P1321" s="5">
        <f t="shared" si="125"/>
        <v>97.333333333333329</v>
      </c>
      <c r="Q1321" t="str">
        <f t="shared" si="123"/>
        <v>technology</v>
      </c>
      <c r="R1321" t="str">
        <f t="shared" si="124"/>
        <v>wearables</v>
      </c>
      <c r="S1321" s="9">
        <f t="shared" si="121"/>
        <v>41831.666666666664</v>
      </c>
      <c r="T1321" s="9">
        <f t="shared" si="122"/>
        <v>41816.812094907407</v>
      </c>
      <c r="U1321" t="str" cm="1">
        <f t="array" ref="U1321">_xlfn.IFS(D1321&lt;1000,"Less than 1000",AND(D1321&gt;=1000,D1321&lt;=4999),"1000 to 4999",AND(D1321&gt;=5000,D1321&lt;=9999),"5000 to 9999",AND(D1321&gt;=10000,D1321&lt;=14999),"10000 to 14999",AND(D1321&gt;=15000,D1321&lt;=19999),"15000 to 19999",AND(D1321&gt;=20000,D1321&lt;=24999),"20000 to 24999",AND(D1321&gt;=25000,D1321&lt;=29999),"25000 to 29999",AND(D1321&gt;=30000,D1321&lt;=34999),"30000 to 34999",AND(D1321&gt;=35000,D1321&lt;=39999),"35000 to 39999",AND(D1321&gt;=40000,D1321&lt;=44999),"40000 to 44999",AND(D1321&gt;=45000,D1321&lt;=49999),"45000 to 49999",D1321&gt;=50000,"Greater than or equal to 50000")</f>
        <v>5000 to 9999</v>
      </c>
      <c r="V1321" t="str" cm="1">
        <f t="array" ref="V1321">_xlfn.IFS(OR(F1321="canceled",F1321="failed"),"unsuccessful",F1321="successful","successful",F1321="live","live")</f>
        <v>unsuccessful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0.503</v>
      </c>
      <c r="P1322" s="5">
        <f t="shared" si="125"/>
        <v>167.66666666666666</v>
      </c>
      <c r="Q1322" t="str">
        <f t="shared" si="123"/>
        <v>technology</v>
      </c>
      <c r="R1322" t="str">
        <f t="shared" si="124"/>
        <v>wearables</v>
      </c>
      <c r="S1322" s="9">
        <f t="shared" si="121"/>
        <v>42734.958333333328</v>
      </c>
      <c r="T1322" s="9">
        <f t="shared" si="122"/>
        <v>42705.690347222218</v>
      </c>
      <c r="U1322" t="str" cm="1">
        <f t="array" ref="U1322">_xlfn.IFS(D1322&lt;1000,"Less than 1000",AND(D1322&gt;=1000,D1322&lt;=4999),"1000 to 4999",AND(D1322&gt;=5000,D1322&lt;=9999),"5000 to 9999",AND(D1322&gt;=10000,D1322&lt;=14999),"10000 to 14999",AND(D1322&gt;=15000,D1322&lt;=19999),"15000 to 19999",AND(D1322&gt;=20000,D1322&lt;=24999),"20000 to 24999",AND(D1322&gt;=25000,D1322&lt;=29999),"25000 to 29999",AND(D1322&gt;=30000,D1322&lt;=34999),"30000 to 34999",AND(D1322&gt;=35000,D1322&lt;=39999),"35000 to 39999",AND(D1322&gt;=40000,D1322&lt;=44999),"40000 to 44999",AND(D1322&gt;=45000,D1322&lt;=49999),"45000 to 49999",D1322&gt;=50000,"Greater than or equal to 50000")</f>
        <v>Greater than or equal to 50000</v>
      </c>
      <c r="V1322" t="str" cm="1">
        <f t="array" ref="V1322">_xlfn.IFS(OR(F1322="canceled",F1322="failed"),"unsuccessful",F1322="successful","successful",F1322="live","live")</f>
        <v>unsuccessful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1.3028138528138529</v>
      </c>
      <c r="P1323" s="5">
        <f t="shared" si="125"/>
        <v>859.85714285714289</v>
      </c>
      <c r="Q1323" t="str">
        <f t="shared" si="123"/>
        <v>technology</v>
      </c>
      <c r="R1323" t="str">
        <f t="shared" si="124"/>
        <v>wearables</v>
      </c>
      <c r="S1323" s="9">
        <f t="shared" si="121"/>
        <v>42727.74927083333</v>
      </c>
      <c r="T1323" s="9">
        <f t="shared" si="122"/>
        <v>42697.74927083333</v>
      </c>
      <c r="U1323" t="str" cm="1">
        <f t="array" ref="U1323">_xlfn.IFS(D1323&lt;1000,"Less than 1000",AND(D1323&gt;=1000,D1323&lt;=4999),"1000 to 4999",AND(D1323&gt;=5000,D1323&lt;=9999),"5000 to 9999",AND(D1323&gt;=10000,D1323&lt;=14999),"10000 to 14999",AND(D1323&gt;=15000,D1323&lt;=19999),"15000 to 19999",AND(D1323&gt;=20000,D1323&lt;=24999),"20000 to 24999",AND(D1323&gt;=25000,D1323&lt;=29999),"25000 to 29999",AND(D1323&gt;=30000,D1323&lt;=34999),"30000 to 34999",AND(D1323&gt;=35000,D1323&lt;=39999),"35000 to 39999",AND(D1323&gt;=40000,D1323&lt;=44999),"40000 to 44999",AND(D1323&gt;=45000,D1323&lt;=49999),"45000 to 49999",D1323&gt;=50000,"Greater than or equal to 50000")</f>
        <v>Greater than or equal to 50000</v>
      </c>
      <c r="V1323" t="str" cm="1">
        <f t="array" ref="V1323">_xlfn.IFS(OR(F1323="canceled",F1323="failed"),"unsuccessful",F1323="successful","successful",F1323="live","live")</f>
        <v>unsuccessful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0.30285714285714288</v>
      </c>
      <c r="P1324" s="5">
        <f t="shared" si="125"/>
        <v>26.5</v>
      </c>
      <c r="Q1324" t="str">
        <f t="shared" si="123"/>
        <v>technology</v>
      </c>
      <c r="R1324" t="str">
        <f t="shared" si="124"/>
        <v>wearables</v>
      </c>
      <c r="S1324" s="9">
        <f t="shared" si="121"/>
        <v>42145.656539351854</v>
      </c>
      <c r="T1324" s="9">
        <f t="shared" si="122"/>
        <v>42115.656539351854</v>
      </c>
      <c r="U1324" t="str" cm="1">
        <f t="array" ref="U1324">_xlfn.IFS(D1324&lt;1000,"Less than 1000",AND(D1324&gt;=1000,D1324&lt;=4999),"1000 to 4999",AND(D1324&gt;=5000,D1324&lt;=9999),"5000 to 9999",AND(D1324&gt;=10000,D1324&lt;=14999),"10000 to 14999",AND(D1324&gt;=15000,D1324&lt;=19999),"15000 to 19999",AND(D1324&gt;=20000,D1324&lt;=24999),"20000 to 24999",AND(D1324&gt;=25000,D1324&lt;=29999),"25000 to 29999",AND(D1324&gt;=30000,D1324&lt;=34999),"30000 to 34999",AND(D1324&gt;=35000,D1324&lt;=39999),"35000 to 39999",AND(D1324&gt;=40000,D1324&lt;=44999),"40000 to 44999",AND(D1324&gt;=45000,D1324&lt;=49999),"45000 to 49999",D1324&gt;=50000,"Greater than or equal to 50000")</f>
        <v>35000 to 39999</v>
      </c>
      <c r="V1324" t="str" cm="1">
        <f t="array" ref="V1324">_xlfn.IFS(OR(F1324="canceled",F1324="failed"),"unsuccessful",F1324="successful","successful",F1324="live","live")</f>
        <v>unsuccessful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8.8800000000000008</v>
      </c>
      <c r="P1325" s="5">
        <f t="shared" si="125"/>
        <v>30.272727272727273</v>
      </c>
      <c r="Q1325" t="str">
        <f t="shared" si="123"/>
        <v>technology</v>
      </c>
      <c r="R1325" t="str">
        <f t="shared" si="124"/>
        <v>wearables</v>
      </c>
      <c r="S1325" s="9">
        <f t="shared" si="121"/>
        <v>42486.288194444445</v>
      </c>
      <c r="T1325" s="9">
        <f t="shared" si="122"/>
        <v>42451.698449074072</v>
      </c>
      <c r="U1325" t="str" cm="1">
        <f t="array" ref="U1325">_xlfn.IFS(D1325&lt;1000,"Less than 1000",AND(D1325&gt;=1000,D1325&lt;=4999),"1000 to 4999",AND(D1325&gt;=5000,D1325&lt;=9999),"5000 to 9999",AND(D1325&gt;=10000,D1325&lt;=14999),"10000 to 14999",AND(D1325&gt;=15000,D1325&lt;=19999),"15000 to 19999",AND(D1325&gt;=20000,D1325&lt;=24999),"20000 to 24999",AND(D1325&gt;=25000,D1325&lt;=29999),"25000 to 29999",AND(D1325&gt;=30000,D1325&lt;=34999),"30000 to 34999",AND(D1325&gt;=35000,D1325&lt;=39999),"35000 to 39999",AND(D1325&gt;=40000,D1325&lt;=44999),"40000 to 44999",AND(D1325&gt;=45000,D1325&lt;=49999),"45000 to 49999",D1325&gt;=50000,"Greater than or equal to 50000")</f>
        <v>15000 to 19999</v>
      </c>
      <c r="V1325" t="str" cm="1">
        <f t="array" ref="V1325">_xlfn.IFS(OR(F1325="canceled",F1325="failed"),"unsuccessful",F1325="successful","successful",F1325="live","live")</f>
        <v>unsuccessful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</v>
      </c>
      <c r="P1326" s="5">
        <f t="shared" si="125"/>
        <v>54.666666666666664</v>
      </c>
      <c r="Q1326" t="str">
        <f t="shared" si="123"/>
        <v>technology</v>
      </c>
      <c r="R1326" t="str">
        <f t="shared" si="124"/>
        <v>wearables</v>
      </c>
      <c r="S1326" s="9">
        <f t="shared" si="121"/>
        <v>42656.633703703701</v>
      </c>
      <c r="T1326" s="9">
        <f t="shared" si="122"/>
        <v>42626.633703703701</v>
      </c>
      <c r="U1326" t="str" cm="1">
        <f t="array" ref="U1326">_xlfn.IFS(D1326&lt;1000,"Less than 1000",AND(D1326&gt;=1000,D1326&lt;=4999),"1000 to 4999",AND(D1326&gt;=5000,D1326&lt;=9999),"5000 to 9999",AND(D1326&gt;=10000,D1326&lt;=14999),"10000 to 14999",AND(D1326&gt;=15000,D1326&lt;=19999),"15000 to 19999",AND(D1326&gt;=20000,D1326&lt;=24999),"20000 to 24999",AND(D1326&gt;=25000,D1326&lt;=29999),"25000 to 29999",AND(D1326&gt;=30000,D1326&lt;=34999),"30000 to 34999",AND(D1326&gt;=35000,D1326&lt;=39999),"35000 to 39999",AND(D1326&gt;=40000,D1326&lt;=44999),"40000 to 44999",AND(D1326&gt;=45000,D1326&lt;=49999),"45000 to 49999",D1326&gt;=50000,"Greater than or equal to 50000")</f>
        <v>Greater than or equal to 50000</v>
      </c>
      <c r="V1326" t="str" cm="1">
        <f t="array" ref="V1326">_xlfn.IFS(OR(F1326="canceled",F1326="failed"),"unsuccessful",F1326="successful","successful",F1326="live","live")</f>
        <v>unsuccessful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2.4299999999999997</v>
      </c>
      <c r="P1327" s="5">
        <f t="shared" si="125"/>
        <v>60.75</v>
      </c>
      <c r="Q1327" t="str">
        <f t="shared" si="123"/>
        <v>technology</v>
      </c>
      <c r="R1327" t="str">
        <f t="shared" si="124"/>
        <v>wearables</v>
      </c>
      <c r="S1327" s="9">
        <f t="shared" si="121"/>
        <v>42734.086053240739</v>
      </c>
      <c r="T1327" s="9">
        <f t="shared" si="122"/>
        <v>42704.086053240739</v>
      </c>
      <c r="U1327" t="str" cm="1">
        <f t="array" ref="U1327">_xlfn.IFS(D1327&lt;1000,"Less than 1000",AND(D1327&gt;=1000,D1327&lt;=4999),"1000 to 4999",AND(D1327&gt;=5000,D1327&lt;=9999),"5000 to 9999",AND(D1327&gt;=10000,D1327&lt;=14999),"10000 to 14999",AND(D1327&gt;=15000,D1327&lt;=19999),"15000 to 19999",AND(D1327&gt;=20000,D1327&lt;=24999),"20000 to 24999",AND(D1327&gt;=25000,D1327&lt;=29999),"25000 to 29999",AND(D1327&gt;=30000,D1327&lt;=34999),"30000 to 34999",AND(D1327&gt;=35000,D1327&lt;=39999),"35000 to 39999",AND(D1327&gt;=40000,D1327&lt;=44999),"40000 to 44999",AND(D1327&gt;=45000,D1327&lt;=49999),"45000 to 49999",D1327&gt;=50000,"Greater than or equal to 50000")</f>
        <v>20000 to 24999</v>
      </c>
      <c r="V1327" t="str" cm="1">
        <f t="array" ref="V1327">_xlfn.IFS(OR(F1327="canceled",F1327="failed"),"unsuccessful",F1327="successful","successful",F1327="live","live")</f>
        <v>unsuccessful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</v>
      </c>
      <c r="P1328" s="5">
        <f t="shared" si="125"/>
        <v>102.72727272727273</v>
      </c>
      <c r="Q1328" t="str">
        <f t="shared" si="123"/>
        <v>technology</v>
      </c>
      <c r="R1328" t="str">
        <f t="shared" si="124"/>
        <v>wearables</v>
      </c>
      <c r="S1328" s="9">
        <f t="shared" si="121"/>
        <v>42019.791990740734</v>
      </c>
      <c r="T1328" s="9">
        <f t="shared" si="122"/>
        <v>41974.791990740734</v>
      </c>
      <c r="U1328" t="str" cm="1">
        <f t="array" ref="U1328">_xlfn.IFS(D1328&lt;1000,"Less than 1000",AND(D1328&gt;=1000,D1328&lt;=4999),"1000 to 4999",AND(D1328&gt;=5000,D1328&lt;=9999),"5000 to 9999",AND(D1328&gt;=10000,D1328&lt;=14999),"10000 to 14999",AND(D1328&gt;=15000,D1328&lt;=19999),"15000 to 19999",AND(D1328&gt;=20000,D1328&lt;=24999),"20000 to 24999",AND(D1328&gt;=25000,D1328&lt;=29999),"25000 to 29999",AND(D1328&gt;=30000,D1328&lt;=34999),"30000 to 34999",AND(D1328&gt;=35000,D1328&lt;=39999),"35000 to 39999",AND(D1328&gt;=40000,D1328&lt;=44999),"40000 to 44999",AND(D1328&gt;=45000,D1328&lt;=49999),"45000 to 49999",D1328&gt;=50000,"Greater than or equal to 50000")</f>
        <v>Greater than or equal to 50000</v>
      </c>
      <c r="V1328" t="str" cm="1">
        <f t="array" ref="V1328">_xlfn.IFS(OR(F1328="canceled",F1328="failed"),"unsuccessful",F1328="successful","successful",F1328="live","live")</f>
        <v>unsuccessful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</v>
      </c>
      <c r="P1329" s="5">
        <f t="shared" si="125"/>
        <v>41.585365853658537</v>
      </c>
      <c r="Q1329" t="str">
        <f t="shared" si="123"/>
        <v>technology</v>
      </c>
      <c r="R1329" t="str">
        <f t="shared" si="124"/>
        <v>wearables</v>
      </c>
      <c r="S1329" s="9">
        <f t="shared" si="121"/>
        <v>42153.678645833337</v>
      </c>
      <c r="T1329" s="9">
        <f t="shared" si="122"/>
        <v>42123.678645833337</v>
      </c>
      <c r="U1329" t="str" cm="1">
        <f t="array" ref="U1329">_xlfn.IFS(D1329&lt;1000,"Less than 1000",AND(D1329&gt;=1000,D1329&lt;=4999),"1000 to 4999",AND(D1329&gt;=5000,D1329&lt;=9999),"5000 to 9999",AND(D1329&gt;=10000,D1329&lt;=14999),"10000 to 14999",AND(D1329&gt;=15000,D1329&lt;=19999),"15000 to 19999",AND(D1329&gt;=20000,D1329&lt;=24999),"20000 to 24999",AND(D1329&gt;=25000,D1329&lt;=29999),"25000 to 29999",AND(D1329&gt;=30000,D1329&lt;=34999),"30000 to 34999",AND(D1329&gt;=35000,D1329&lt;=39999),"35000 to 39999",AND(D1329&gt;=40000,D1329&lt;=44999),"40000 to 44999",AND(D1329&gt;=45000,D1329&lt;=49999),"45000 to 49999",D1329&gt;=50000,"Greater than or equal to 50000")</f>
        <v>45000 to 49999</v>
      </c>
      <c r="V1329" t="str" cm="1">
        <f t="array" ref="V1329">_xlfn.IFS(OR(F1329="canceled",F1329="failed"),"unsuccessful",F1329="successful","successful",F1329="live","live")</f>
        <v>unsuccessful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</v>
      </c>
      <c r="P1330" s="5">
        <f t="shared" si="125"/>
        <v>116.53333333333333</v>
      </c>
      <c r="Q1330" t="str">
        <f t="shared" si="123"/>
        <v>technology</v>
      </c>
      <c r="R1330" t="str">
        <f t="shared" si="124"/>
        <v>wearables</v>
      </c>
      <c r="S1330" s="9">
        <f t="shared" si="121"/>
        <v>42657.642754629633</v>
      </c>
      <c r="T1330" s="9">
        <f t="shared" si="122"/>
        <v>42612.642754629633</v>
      </c>
      <c r="U1330" t="str" cm="1">
        <f t="array" ref="U1330">_xlfn.IFS(D1330&lt;1000,"Less than 1000",AND(D1330&gt;=1000,D1330&lt;=4999),"1000 to 4999",AND(D1330&gt;=5000,D1330&lt;=9999),"5000 to 9999",AND(D1330&gt;=10000,D1330&lt;=14999),"10000 to 14999",AND(D1330&gt;=15000,D1330&lt;=19999),"15000 to 19999",AND(D1330&gt;=20000,D1330&lt;=24999),"20000 to 24999",AND(D1330&gt;=25000,D1330&lt;=29999),"25000 to 29999",AND(D1330&gt;=30000,D1330&lt;=34999),"30000 to 34999",AND(D1330&gt;=35000,D1330&lt;=39999),"35000 to 39999",AND(D1330&gt;=40000,D1330&lt;=44999),"40000 to 44999",AND(D1330&gt;=45000,D1330&lt;=49999),"45000 to 49999",D1330&gt;=50000,"Greater than or equal to 50000")</f>
        <v>Greater than or equal to 50000</v>
      </c>
      <c r="V1330" t="str" cm="1">
        <f t="array" ref="V1330">_xlfn.IFS(OR(F1330="canceled",F1330="failed"),"unsuccessful",F1330="successful","successful",F1330="live","live")</f>
        <v>unsuccessful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0.81600000000000006</v>
      </c>
      <c r="P1331" s="5">
        <f t="shared" si="125"/>
        <v>45.333333333333336</v>
      </c>
      <c r="Q1331" t="str">
        <f t="shared" si="123"/>
        <v>technology</v>
      </c>
      <c r="R1331" t="str">
        <f t="shared" si="124"/>
        <v>wearables</v>
      </c>
      <c r="S1331" s="9">
        <f t="shared" si="121"/>
        <v>41975.263252314813</v>
      </c>
      <c r="T1331" s="9">
        <f t="shared" si="122"/>
        <v>41935.221585648149</v>
      </c>
      <c r="U1331" t="str" cm="1">
        <f t="array" ref="U1331">_xlfn.IFS(D1331&lt;1000,"Less than 1000",AND(D1331&gt;=1000,D1331&lt;=4999),"1000 to 4999",AND(D1331&gt;=5000,D1331&lt;=9999),"5000 to 9999",AND(D1331&gt;=10000,D1331&lt;=14999),"10000 to 14999",AND(D1331&gt;=15000,D1331&lt;=19999),"15000 to 19999",AND(D1331&gt;=20000,D1331&lt;=24999),"20000 to 24999",AND(D1331&gt;=25000,D1331&lt;=29999),"25000 to 29999",AND(D1331&gt;=30000,D1331&lt;=34999),"30000 to 34999",AND(D1331&gt;=35000,D1331&lt;=39999),"35000 to 39999",AND(D1331&gt;=40000,D1331&lt;=44999),"40000 to 44999",AND(D1331&gt;=45000,D1331&lt;=49999),"45000 to 49999",D1331&gt;=50000,"Greater than or equal to 50000")</f>
        <v>Greater than or equal to 50000</v>
      </c>
      <c r="V1331" t="str" cm="1">
        <f t="array" ref="V1331">_xlfn.IFS(OR(F1331="canceled",F1331="failed"),"unsuccessful",F1331="successful","successful",F1331="live","live")</f>
        <v>unsuccessful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22.494285714285713</v>
      </c>
      <c r="P1332" s="5">
        <f t="shared" si="125"/>
        <v>157.46</v>
      </c>
      <c r="Q1332" t="str">
        <f t="shared" si="123"/>
        <v>technology</v>
      </c>
      <c r="R1332" t="str">
        <f t="shared" si="124"/>
        <v>wearables</v>
      </c>
      <c r="S1332" s="9">
        <f t="shared" si="121"/>
        <v>42553.166666666672</v>
      </c>
      <c r="T1332" s="9">
        <f t="shared" si="122"/>
        <v>42522.276724537034</v>
      </c>
      <c r="U1332" t="str" cm="1">
        <f t="array" ref="U1332">_xlfn.IFS(D1332&lt;1000,"Less than 1000",AND(D1332&gt;=1000,D1332&lt;=4999),"1000 to 4999",AND(D1332&gt;=5000,D1332&lt;=9999),"5000 to 9999",AND(D1332&gt;=10000,D1332&lt;=14999),"10000 to 14999",AND(D1332&gt;=15000,D1332&lt;=19999),"15000 to 19999",AND(D1332&gt;=20000,D1332&lt;=24999),"20000 to 24999",AND(D1332&gt;=25000,D1332&lt;=29999),"25000 to 29999",AND(D1332&gt;=30000,D1332&lt;=34999),"30000 to 34999",AND(D1332&gt;=35000,D1332&lt;=39999),"35000 to 39999",AND(D1332&gt;=40000,D1332&lt;=44999),"40000 to 44999",AND(D1332&gt;=45000,D1332&lt;=49999),"45000 to 49999",D1332&gt;=50000,"Greater than or equal to 50000")</f>
        <v>35000 to 39999</v>
      </c>
      <c r="V1332" t="str" cm="1">
        <f t="array" ref="V1332">_xlfn.IFS(OR(F1332="canceled",F1332="failed"),"unsuccessful",F1332="successful","successful",F1332="live","live")</f>
        <v>unsuccessful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</v>
      </c>
      <c r="P1333" s="5">
        <f t="shared" si="125"/>
        <v>100.5</v>
      </c>
      <c r="Q1333" t="str">
        <f t="shared" si="123"/>
        <v>technology</v>
      </c>
      <c r="R1333" t="str">
        <f t="shared" si="124"/>
        <v>wearables</v>
      </c>
      <c r="S1333" s="9">
        <f t="shared" si="121"/>
        <v>42599.50409722222</v>
      </c>
      <c r="T1333" s="9">
        <f t="shared" si="122"/>
        <v>42569.50409722222</v>
      </c>
      <c r="U1333" t="str" cm="1">
        <f t="array" ref="U1333">_xlfn.IFS(D1333&lt;1000,"Less than 1000",AND(D1333&gt;=1000,D1333&lt;=4999),"1000 to 4999",AND(D1333&gt;=5000,D1333&lt;=9999),"5000 to 9999",AND(D1333&gt;=10000,D1333&lt;=14999),"10000 to 14999",AND(D1333&gt;=15000,D1333&lt;=19999),"15000 to 19999",AND(D1333&gt;=20000,D1333&lt;=24999),"20000 to 24999",AND(D1333&gt;=25000,D1333&lt;=29999),"25000 to 29999",AND(D1333&gt;=30000,D1333&lt;=34999),"30000 to 34999",AND(D1333&gt;=35000,D1333&lt;=39999),"35000 to 39999",AND(D1333&gt;=40000,D1333&lt;=44999),"40000 to 44999",AND(D1333&gt;=45000,D1333&lt;=49999),"45000 to 49999",D1333&gt;=50000,"Greater than or equal to 50000")</f>
        <v>Greater than or equal to 50000</v>
      </c>
      <c r="V1333" t="str" cm="1">
        <f t="array" ref="V1333">_xlfn.IFS(OR(F1333="canceled",F1333="failed"),"unsuccessful",F1333="successful","successful",F1333="live","live")</f>
        <v>unsuccessful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5">
        <f t="shared" si="125"/>
        <v>0</v>
      </c>
      <c r="Q1334" t="str">
        <f t="shared" si="123"/>
        <v>technology</v>
      </c>
      <c r="R1334" t="str">
        <f t="shared" si="124"/>
        <v>wearables</v>
      </c>
      <c r="S1334" s="9">
        <f t="shared" si="121"/>
        <v>42762.060277777782</v>
      </c>
      <c r="T1334" s="9">
        <f t="shared" si="122"/>
        <v>42732.060277777782</v>
      </c>
      <c r="U1334" t="str" cm="1">
        <f t="array" ref="U1334">_xlfn.IFS(D1334&lt;1000,"Less than 1000",AND(D1334&gt;=1000,D1334&lt;=4999),"1000 to 4999",AND(D1334&gt;=5000,D1334&lt;=9999),"5000 to 9999",AND(D1334&gt;=10000,D1334&lt;=14999),"10000 to 14999",AND(D1334&gt;=15000,D1334&lt;=19999),"15000 to 19999",AND(D1334&gt;=20000,D1334&lt;=24999),"20000 to 24999",AND(D1334&gt;=25000,D1334&lt;=29999),"25000 to 29999",AND(D1334&gt;=30000,D1334&lt;=34999),"30000 to 34999",AND(D1334&gt;=35000,D1334&lt;=39999),"35000 to 39999",AND(D1334&gt;=40000,D1334&lt;=44999),"40000 to 44999",AND(D1334&gt;=45000,D1334&lt;=49999),"45000 to 49999",D1334&gt;=50000,"Greater than or equal to 50000")</f>
        <v>10000 to 14999</v>
      </c>
      <c r="V1334" t="str" cm="1">
        <f t="array" ref="V1334">_xlfn.IFS(OR(F1334="canceled",F1334="failed"),"unsuccessful",F1334="successful","successful",F1334="live","live")</f>
        <v>unsuccessful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5">
        <f t="shared" si="125"/>
        <v>0</v>
      </c>
      <c r="Q1335" t="str">
        <f t="shared" si="123"/>
        <v>technology</v>
      </c>
      <c r="R1335" t="str">
        <f t="shared" si="124"/>
        <v>wearables</v>
      </c>
      <c r="S1335" s="9">
        <f t="shared" si="121"/>
        <v>41836.106770833336</v>
      </c>
      <c r="T1335" s="9">
        <f t="shared" si="122"/>
        <v>41806.106770833336</v>
      </c>
      <c r="U1335" t="str" cm="1">
        <f t="array" ref="U1335">_xlfn.IFS(D1335&lt;1000,"Less than 1000",AND(D1335&gt;=1000,D1335&lt;=4999),"1000 to 4999",AND(D1335&gt;=5000,D1335&lt;=9999),"5000 to 9999",AND(D1335&gt;=10000,D1335&lt;=14999),"10000 to 14999",AND(D1335&gt;=15000,D1335&lt;=19999),"15000 to 19999",AND(D1335&gt;=20000,D1335&lt;=24999),"20000 to 24999",AND(D1335&gt;=25000,D1335&lt;=29999),"25000 to 29999",AND(D1335&gt;=30000,D1335&lt;=34999),"30000 to 34999",AND(D1335&gt;=35000,D1335&lt;=39999),"35000 to 39999",AND(D1335&gt;=40000,D1335&lt;=44999),"40000 to 44999",AND(D1335&gt;=45000,D1335&lt;=49999),"45000 to 49999",D1335&gt;=50000,"Greater than or equal to 50000")</f>
        <v>1000 to 4999</v>
      </c>
      <c r="V1335" t="str" cm="1">
        <f t="array" ref="V1335">_xlfn.IFS(OR(F1335="canceled",F1335="failed"),"unsuccessful",F1335="successful","successful",F1335="live","live")</f>
        <v>unsuccessful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10.754135338345865</v>
      </c>
      <c r="P1336" s="5">
        <f t="shared" si="125"/>
        <v>51.822463768115945</v>
      </c>
      <c r="Q1336" t="str">
        <f t="shared" si="123"/>
        <v>technology</v>
      </c>
      <c r="R1336" t="str">
        <f t="shared" si="124"/>
        <v>wearables</v>
      </c>
      <c r="S1336" s="9">
        <f t="shared" si="121"/>
        <v>42440.774155092593</v>
      </c>
      <c r="T1336" s="9">
        <f t="shared" si="122"/>
        <v>42410.774155092593</v>
      </c>
      <c r="U1336" t="str" cm="1">
        <f t="array" ref="U1336">_xlfn.IFS(D1336&lt;1000,"Less than 1000",AND(D1336&gt;=1000,D1336&lt;=4999),"1000 to 4999",AND(D1336&gt;=5000,D1336&lt;=9999),"5000 to 9999",AND(D1336&gt;=10000,D1336&lt;=14999),"10000 to 14999",AND(D1336&gt;=15000,D1336&lt;=19999),"15000 to 19999",AND(D1336&gt;=20000,D1336&lt;=24999),"20000 to 24999",AND(D1336&gt;=25000,D1336&lt;=29999),"25000 to 29999",AND(D1336&gt;=30000,D1336&lt;=34999),"30000 to 34999",AND(D1336&gt;=35000,D1336&lt;=39999),"35000 to 39999",AND(D1336&gt;=40000,D1336&lt;=44999),"40000 to 44999",AND(D1336&gt;=45000,D1336&lt;=49999),"45000 to 49999",D1336&gt;=50000,"Greater than or equal to 50000")</f>
        <v>Greater than or equal to 50000</v>
      </c>
      <c r="V1336" t="str" cm="1">
        <f t="array" ref="V1336">_xlfn.IFS(OR(F1336="canceled",F1336="failed"),"unsuccessful",F1336="successful","successful",F1336="live","live")</f>
        <v>unsuccessful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19.759999999999998</v>
      </c>
      <c r="P1337" s="5">
        <f t="shared" si="125"/>
        <v>308.75</v>
      </c>
      <c r="Q1337" t="str">
        <f t="shared" si="123"/>
        <v>technology</v>
      </c>
      <c r="R1337" t="str">
        <f t="shared" si="124"/>
        <v>wearables</v>
      </c>
      <c r="S1337" s="9">
        <f t="shared" si="121"/>
        <v>42343.936365740738</v>
      </c>
      <c r="T1337" s="9">
        <f t="shared" si="122"/>
        <v>42313.936365740738</v>
      </c>
      <c r="U1337" t="str" cm="1">
        <f t="array" ref="U1337">_xlfn.IFS(D1337&lt;1000,"Less than 1000",AND(D1337&gt;=1000,D1337&lt;=4999),"1000 to 4999",AND(D1337&gt;=5000,D1337&lt;=9999),"5000 to 9999",AND(D1337&gt;=10000,D1337&lt;=14999),"10000 to 14999",AND(D1337&gt;=15000,D1337&lt;=19999),"15000 to 19999",AND(D1337&gt;=20000,D1337&lt;=24999),"20000 to 24999",AND(D1337&gt;=25000,D1337&lt;=29999),"25000 to 29999",AND(D1337&gt;=30000,D1337&lt;=34999),"30000 to 34999",AND(D1337&gt;=35000,D1337&lt;=39999),"35000 to 39999",AND(D1337&gt;=40000,D1337&lt;=44999),"40000 to 44999",AND(D1337&gt;=45000,D1337&lt;=49999),"45000 to 49999",D1337&gt;=50000,"Greater than or equal to 50000")</f>
        <v>25000 to 29999</v>
      </c>
      <c r="V1337" t="str" cm="1">
        <f t="array" ref="V1337">_xlfn.IFS(OR(F1337="canceled",F1337="failed"),"unsuccessful",F1337="successful","successful",F1337="live","live")</f>
        <v>unsuccessful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84.946999999999989</v>
      </c>
      <c r="P1338" s="5">
        <f t="shared" si="125"/>
        <v>379.22767857142856</v>
      </c>
      <c r="Q1338" t="str">
        <f t="shared" si="123"/>
        <v>technology</v>
      </c>
      <c r="R1338" t="str">
        <f t="shared" si="124"/>
        <v>wearables</v>
      </c>
      <c r="S1338" s="9">
        <f t="shared" si="121"/>
        <v>41990.863750000004</v>
      </c>
      <c r="T1338" s="9">
        <f t="shared" si="122"/>
        <v>41955.863750000004</v>
      </c>
      <c r="U1338" t="str" cm="1">
        <f t="array" ref="U1338">_xlfn.IFS(D1338&lt;1000,"Less than 1000",AND(D1338&gt;=1000,D1338&lt;=4999),"1000 to 4999",AND(D1338&gt;=5000,D1338&lt;=9999),"5000 to 9999",AND(D1338&gt;=10000,D1338&lt;=14999),"10000 to 14999",AND(D1338&gt;=15000,D1338&lt;=19999),"15000 to 19999",AND(D1338&gt;=20000,D1338&lt;=24999),"20000 to 24999",AND(D1338&gt;=25000,D1338&lt;=29999),"25000 to 29999",AND(D1338&gt;=30000,D1338&lt;=34999),"30000 to 34999",AND(D1338&gt;=35000,D1338&lt;=39999),"35000 to 39999",AND(D1338&gt;=40000,D1338&lt;=44999),"40000 to 44999",AND(D1338&gt;=45000,D1338&lt;=49999),"45000 to 49999",D1338&gt;=50000,"Greater than or equal to 50000")</f>
        <v>Greater than or equal to 50000</v>
      </c>
      <c r="V1338" t="str" cm="1">
        <f t="array" ref="V1338">_xlfn.IFS(OR(F1338="canceled",F1338="failed"),"unsuccessful",F1338="successful","successful",F1338="live","live")</f>
        <v>unsuccessful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49.381999999999998</v>
      </c>
      <c r="P1339" s="5">
        <f t="shared" si="125"/>
        <v>176.36428571428573</v>
      </c>
      <c r="Q1339" t="str">
        <f t="shared" si="123"/>
        <v>technology</v>
      </c>
      <c r="R1339" t="str">
        <f t="shared" si="124"/>
        <v>wearables</v>
      </c>
      <c r="S1339" s="9">
        <f t="shared" si="121"/>
        <v>42797.577303240745</v>
      </c>
      <c r="T1339" s="9">
        <f t="shared" si="122"/>
        <v>42767.577303240745</v>
      </c>
      <c r="U1339" t="str" cm="1">
        <f t="array" ref="U1339">_xlfn.IFS(D1339&lt;1000,"Less than 1000",AND(D1339&gt;=1000,D1339&lt;=4999),"1000 to 4999",AND(D1339&gt;=5000,D1339&lt;=9999),"5000 to 9999",AND(D1339&gt;=10000,D1339&lt;=14999),"10000 to 14999",AND(D1339&gt;=15000,D1339&lt;=19999),"15000 to 19999",AND(D1339&gt;=20000,D1339&lt;=24999),"20000 to 24999",AND(D1339&gt;=25000,D1339&lt;=29999),"25000 to 29999",AND(D1339&gt;=30000,D1339&lt;=34999),"30000 to 34999",AND(D1339&gt;=35000,D1339&lt;=39999),"35000 to 39999",AND(D1339&gt;=40000,D1339&lt;=44999),"40000 to 44999",AND(D1339&gt;=45000,D1339&lt;=49999),"45000 to 49999",D1339&gt;=50000,"Greater than or equal to 50000")</f>
        <v>Greater than or equal to 50000</v>
      </c>
      <c r="V1339" t="str" cm="1">
        <f t="array" ref="V1339">_xlfn.IFS(OR(F1339="canceled",F1339="failed"),"unsuccessful",F1339="successful","successful",F1339="live","live")</f>
        <v>unsuccessful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3.3033333333333332</v>
      </c>
      <c r="P1340" s="5">
        <f t="shared" si="125"/>
        <v>66.066666666666663</v>
      </c>
      <c r="Q1340" t="str">
        <f t="shared" si="123"/>
        <v>technology</v>
      </c>
      <c r="R1340" t="str">
        <f t="shared" si="124"/>
        <v>wearables</v>
      </c>
      <c r="S1340" s="9">
        <f t="shared" si="121"/>
        <v>42218.803622685184</v>
      </c>
      <c r="T1340" s="9">
        <f t="shared" si="122"/>
        <v>42188.803622685184</v>
      </c>
      <c r="U1340" t="str" cm="1">
        <f t="array" ref="U1340">_xlfn.IFS(D1340&lt;1000,"Less than 1000",AND(D1340&gt;=1000,D1340&lt;=4999),"1000 to 4999",AND(D1340&gt;=5000,D1340&lt;=9999),"5000 to 9999",AND(D1340&gt;=10000,D1340&lt;=14999),"10000 to 14999",AND(D1340&gt;=15000,D1340&lt;=19999),"15000 to 19999",AND(D1340&gt;=20000,D1340&lt;=24999),"20000 to 24999",AND(D1340&gt;=25000,D1340&lt;=29999),"25000 to 29999",AND(D1340&gt;=30000,D1340&lt;=34999),"30000 to 34999",AND(D1340&gt;=35000,D1340&lt;=39999),"35000 to 39999",AND(D1340&gt;=40000,D1340&lt;=44999),"40000 to 44999",AND(D1340&gt;=45000,D1340&lt;=49999),"45000 to 49999",D1340&gt;=50000,"Greater than or equal to 50000")</f>
        <v>30000 to 34999</v>
      </c>
      <c r="V1340" t="str" cm="1">
        <f t="array" ref="V1340">_xlfn.IFS(OR(F1340="canceled",F1340="failed"),"unsuccessful",F1340="successful","successful",F1340="live","live")</f>
        <v>unsuccessful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6.6339999999999995</v>
      </c>
      <c r="P1341" s="5">
        <f t="shared" si="125"/>
        <v>89.648648648648646</v>
      </c>
      <c r="Q1341" t="str">
        <f t="shared" si="123"/>
        <v>technology</v>
      </c>
      <c r="R1341" t="str">
        <f t="shared" si="124"/>
        <v>wearables</v>
      </c>
      <c r="S1341" s="9">
        <f t="shared" si="121"/>
        <v>41981.688831018517</v>
      </c>
      <c r="T1341" s="9">
        <f t="shared" si="122"/>
        <v>41936.647164351853</v>
      </c>
      <c r="U1341" t="str" cm="1">
        <f t="array" ref="U1341">_xlfn.IFS(D1341&lt;1000,"Less than 1000",AND(D1341&gt;=1000,D1341&lt;=4999),"1000 to 4999",AND(D1341&gt;=5000,D1341&lt;=9999),"5000 to 9999",AND(D1341&gt;=10000,D1341&lt;=14999),"10000 to 14999",AND(D1341&gt;=15000,D1341&lt;=19999),"15000 to 19999",AND(D1341&gt;=20000,D1341&lt;=24999),"20000 to 24999",AND(D1341&gt;=25000,D1341&lt;=29999),"25000 to 29999",AND(D1341&gt;=30000,D1341&lt;=34999),"30000 to 34999",AND(D1341&gt;=35000,D1341&lt;=39999),"35000 to 39999",AND(D1341&gt;=40000,D1341&lt;=44999),"40000 to 44999",AND(D1341&gt;=45000,D1341&lt;=49999),"45000 to 49999",D1341&gt;=50000,"Greater than or equal to 50000")</f>
        <v>Greater than or equal to 50000</v>
      </c>
      <c r="V1341" t="str" cm="1">
        <f t="array" ref="V1341">_xlfn.IFS(OR(F1341="canceled",F1341="failed"),"unsuccessful",F1341="successful","successful",F1341="live","live")</f>
        <v>unsuccessful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5">
        <f t="shared" si="125"/>
        <v>0</v>
      </c>
      <c r="Q1342" t="str">
        <f t="shared" si="123"/>
        <v>technology</v>
      </c>
      <c r="R1342" t="str">
        <f t="shared" si="124"/>
        <v>wearables</v>
      </c>
      <c r="S1342" s="9">
        <f t="shared" si="121"/>
        <v>41866.595520833333</v>
      </c>
      <c r="T1342" s="9">
        <f t="shared" si="122"/>
        <v>41836.595520833333</v>
      </c>
      <c r="U1342" t="str" cm="1">
        <f t="array" ref="U1342">_xlfn.IFS(D1342&lt;1000,"Less than 1000",AND(D1342&gt;=1000,D1342&lt;=4999),"1000 to 4999",AND(D1342&gt;=5000,D1342&lt;=9999),"5000 to 9999",AND(D1342&gt;=10000,D1342&lt;=14999),"10000 to 14999",AND(D1342&gt;=15000,D1342&lt;=19999),"15000 to 19999",AND(D1342&gt;=20000,D1342&lt;=24999),"20000 to 24999",AND(D1342&gt;=25000,D1342&lt;=29999),"25000 to 29999",AND(D1342&gt;=30000,D1342&lt;=34999),"30000 to 34999",AND(D1342&gt;=35000,D1342&lt;=39999),"35000 to 39999",AND(D1342&gt;=40000,D1342&lt;=44999),"40000 to 44999",AND(D1342&gt;=45000,D1342&lt;=49999),"45000 to 49999",D1342&gt;=50000,"Greater than or equal to 50000")</f>
        <v>1000 to 4999</v>
      </c>
      <c r="V1342" t="str" cm="1">
        <f t="array" ref="V1342">_xlfn.IFS(OR(F1342="canceled",F1342="failed"),"unsuccessful",F1342="successful","successful",F1342="live","live")</f>
        <v>unsuccessful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70.36</v>
      </c>
      <c r="P1343" s="5">
        <f t="shared" si="125"/>
        <v>382.39130434782606</v>
      </c>
      <c r="Q1343" t="str">
        <f t="shared" si="123"/>
        <v>technology</v>
      </c>
      <c r="R1343" t="str">
        <f t="shared" si="124"/>
        <v>wearables</v>
      </c>
      <c r="S1343" s="9">
        <f t="shared" si="121"/>
        <v>42644.624039351853</v>
      </c>
      <c r="T1343" s="9">
        <f t="shared" si="122"/>
        <v>42612.624039351853</v>
      </c>
      <c r="U1343" t="str" cm="1">
        <f t="array" ref="U1343">_xlfn.IFS(D1343&lt;1000,"Less than 1000",AND(D1343&gt;=1000,D1343&lt;=4999),"1000 to 4999",AND(D1343&gt;=5000,D1343&lt;=9999),"5000 to 9999",AND(D1343&gt;=10000,D1343&lt;=14999),"10000 to 14999",AND(D1343&gt;=15000,D1343&lt;=19999),"15000 to 19999",AND(D1343&gt;=20000,D1343&lt;=24999),"20000 to 24999",AND(D1343&gt;=25000,D1343&lt;=29999),"25000 to 29999",AND(D1343&gt;=30000,D1343&lt;=34999),"30000 to 34999",AND(D1343&gt;=35000,D1343&lt;=39999),"35000 to 39999",AND(D1343&gt;=40000,D1343&lt;=44999),"40000 to 44999",AND(D1343&gt;=45000,D1343&lt;=49999),"45000 to 49999",D1343&gt;=50000,"Greater than or equal to 50000")</f>
        <v>25000 to 29999</v>
      </c>
      <c r="V1343" t="str" cm="1">
        <f t="array" ref="V1343">_xlfn.IFS(OR(F1343="canceled",F1343="failed"),"unsuccessful",F1343="successful","successful",F1343="live","live")</f>
        <v>unsuccessful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0.2</v>
      </c>
      <c r="P1344" s="5">
        <f t="shared" si="125"/>
        <v>100</v>
      </c>
      <c r="Q1344" t="str">
        <f t="shared" si="123"/>
        <v>technology</v>
      </c>
      <c r="R1344" t="str">
        <f t="shared" si="124"/>
        <v>wearables</v>
      </c>
      <c r="S1344" s="9">
        <f t="shared" si="121"/>
        <v>42202.816423611104</v>
      </c>
      <c r="T1344" s="9">
        <f t="shared" si="122"/>
        <v>42172.816423611104</v>
      </c>
      <c r="U1344" t="str" cm="1">
        <f t="array" ref="U1344">_xlfn.IFS(D1344&lt;1000,"Less than 1000",AND(D1344&gt;=1000,D1344&lt;=4999),"1000 to 4999",AND(D1344&gt;=5000,D1344&lt;=9999),"5000 to 9999",AND(D1344&gt;=10000,D1344&lt;=14999),"10000 to 14999",AND(D1344&gt;=15000,D1344&lt;=19999),"15000 to 19999",AND(D1344&gt;=20000,D1344&lt;=24999),"20000 to 24999",AND(D1344&gt;=25000,D1344&lt;=29999),"25000 to 29999",AND(D1344&gt;=30000,D1344&lt;=34999),"30000 to 34999",AND(D1344&gt;=35000,D1344&lt;=39999),"35000 to 39999",AND(D1344&gt;=40000,D1344&lt;=44999),"40000 to 44999",AND(D1344&gt;=45000,D1344&lt;=49999),"45000 to 49999",D1344&gt;=50000,"Greater than or equal to 50000")</f>
        <v>Greater than or equal to 50000</v>
      </c>
      <c r="V1344" t="str" cm="1">
        <f t="array" ref="V1344">_xlfn.IFS(OR(F1344="canceled",F1344="failed"),"unsuccessful",F1344="successful","successful",F1344="live","live")</f>
        <v>unsuccessful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102.298</v>
      </c>
      <c r="P1345" s="5">
        <f t="shared" si="125"/>
        <v>158.35603715170279</v>
      </c>
      <c r="Q1345" t="str">
        <f t="shared" si="123"/>
        <v>technology</v>
      </c>
      <c r="R1345" t="str">
        <f t="shared" si="124"/>
        <v>wearables</v>
      </c>
      <c r="S1345" s="9">
        <f t="shared" si="121"/>
        <v>42601.165972222225</v>
      </c>
      <c r="T1345" s="9">
        <f t="shared" si="122"/>
        <v>42542.526423611111</v>
      </c>
      <c r="U1345" t="str" cm="1">
        <f t="array" ref="U1345">_xlfn.IFS(D1345&lt;1000,"Less than 1000",AND(D1345&gt;=1000,D1345&lt;=4999),"1000 to 4999",AND(D1345&gt;=5000,D1345&lt;=9999),"5000 to 9999",AND(D1345&gt;=10000,D1345&lt;=14999),"10000 to 14999",AND(D1345&gt;=15000,D1345&lt;=19999),"15000 to 19999",AND(D1345&gt;=20000,D1345&lt;=24999),"20000 to 24999",AND(D1345&gt;=25000,D1345&lt;=29999),"25000 to 29999",AND(D1345&gt;=30000,D1345&lt;=34999),"30000 to 34999",AND(D1345&gt;=35000,D1345&lt;=39999),"35000 to 39999",AND(D1345&gt;=40000,D1345&lt;=44999),"40000 to 44999",AND(D1345&gt;=45000,D1345&lt;=49999),"45000 to 49999",D1345&gt;=50000,"Greater than or equal to 50000")</f>
        <v>Greater than or equal to 50000</v>
      </c>
      <c r="V1345" t="str" cm="1">
        <f t="array" ref="V1345">_xlfn.IFS(OR(F1345="canceled",F1345="failed"),"unsuccessful",F1345="successful","successful",F1345="live","live")</f>
        <v>unsuccessful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ref="O1346:O1409" si="126">(E1346/D1346)*100</f>
        <v>377.73333333333335</v>
      </c>
      <c r="P1346" s="5">
        <f t="shared" si="125"/>
        <v>40.762589928057551</v>
      </c>
      <c r="Q1346" t="str">
        <f t="shared" si="123"/>
        <v>publishing</v>
      </c>
      <c r="R1346" t="str">
        <f t="shared" si="124"/>
        <v>nonfiction</v>
      </c>
      <c r="S1346" s="9">
        <f t="shared" ref="S1346:S1409" si="127">(((I1346/60)/60)/24)+DATE(1970,1,1)</f>
        <v>42551.789803240739</v>
      </c>
      <c r="T1346" s="9">
        <f t="shared" ref="T1346:T1409" si="128">(((J1346/60)/60)/24)+DATE(1970,1,1)</f>
        <v>42522.789803240739</v>
      </c>
      <c r="U1346" t="str" cm="1">
        <f t="array" ref="U1346">_xlfn.IFS(D1346&lt;1000,"Less than 1000",AND(D1346&gt;=1000,D1346&lt;=4999),"1000 to 4999",AND(D1346&gt;=5000,D1346&lt;=9999),"5000 to 9999",AND(D1346&gt;=10000,D1346&lt;=14999),"10000 to 14999",AND(D1346&gt;=15000,D1346&lt;=19999),"15000 to 19999",AND(D1346&gt;=20000,D1346&lt;=24999),"20000 to 24999",AND(D1346&gt;=25000,D1346&lt;=29999),"25000 to 29999",AND(D1346&gt;=30000,D1346&lt;=34999),"30000 to 34999",AND(D1346&gt;=35000,D1346&lt;=39999),"35000 to 39999",AND(D1346&gt;=40000,D1346&lt;=44999),"40000 to 44999",AND(D1346&gt;=45000,D1346&lt;=49999),"45000 to 49999",D1346&gt;=50000,"Greater than or equal to 50000")</f>
        <v>1000 to 4999</v>
      </c>
      <c r="V1346" t="str" cm="1">
        <f t="array" ref="V1346">_xlfn.IFS(OR(F1346="canceled",F1346="failed"),"unsuccessful",F1346="successful","successful",F1346="live","live")</f>
        <v>successful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126"/>
        <v>125</v>
      </c>
      <c r="P1347" s="5">
        <f t="shared" si="125"/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9">
        <f t="shared" si="127"/>
        <v>41834.814340277779</v>
      </c>
      <c r="T1347" s="9">
        <f t="shared" si="128"/>
        <v>41799.814340277779</v>
      </c>
      <c r="U1347" t="str" cm="1">
        <f t="array" ref="U1347">_xlfn.IFS(D1347&lt;1000,"Less than 1000",AND(D1347&gt;=1000,D1347&lt;=4999),"1000 to 4999",AND(D1347&gt;=5000,D1347&lt;=9999),"5000 to 9999",AND(D1347&gt;=10000,D1347&lt;=14999),"10000 to 14999",AND(D1347&gt;=15000,D1347&lt;=19999),"15000 to 19999",AND(D1347&gt;=20000,D1347&lt;=24999),"20000 to 24999",AND(D1347&gt;=25000,D1347&lt;=29999),"25000 to 29999",AND(D1347&gt;=30000,D1347&lt;=34999),"30000 to 34999",AND(D1347&gt;=35000,D1347&lt;=39999),"35000 to 39999",AND(D1347&gt;=40000,D1347&lt;=44999),"40000 to 44999",AND(D1347&gt;=45000,D1347&lt;=49999),"45000 to 49999",D1347&gt;=50000,"Greater than or equal to 50000")</f>
        <v>Less than 1000</v>
      </c>
      <c r="V1347" t="str" cm="1">
        <f t="array" ref="V1347">_xlfn.IFS(OR(F1347="canceled",F1347="failed"),"unsuccessful",F1347="successful","successful",F1347="live","live")</f>
        <v>successful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147.32653061224491</v>
      </c>
      <c r="P1348" s="5">
        <f t="shared" ref="P1348:P1411" si="131">IFERROR(E1348/L1348,0)</f>
        <v>48.449664429530202</v>
      </c>
      <c r="Q1348" t="str">
        <f t="shared" si="129"/>
        <v>publishing</v>
      </c>
      <c r="R1348" t="str">
        <f t="shared" si="130"/>
        <v>nonfiction</v>
      </c>
      <c r="S1348" s="9">
        <f t="shared" si="127"/>
        <v>41452.075821759259</v>
      </c>
      <c r="T1348" s="9">
        <f t="shared" si="128"/>
        <v>41422.075821759259</v>
      </c>
      <c r="U1348" t="str" cm="1">
        <f t="array" ref="U1348">_xlfn.IFS(D1348&lt;1000,"Less than 1000",AND(D1348&gt;=1000,D1348&lt;=4999),"1000 to 4999",AND(D1348&gt;=5000,D1348&lt;=9999),"5000 to 9999",AND(D1348&gt;=10000,D1348&lt;=14999),"10000 to 14999",AND(D1348&gt;=15000,D1348&lt;=19999),"15000 to 19999",AND(D1348&gt;=20000,D1348&lt;=24999),"20000 to 24999",AND(D1348&gt;=25000,D1348&lt;=29999),"25000 to 29999",AND(D1348&gt;=30000,D1348&lt;=34999),"30000 to 34999",AND(D1348&gt;=35000,D1348&lt;=39999),"35000 to 39999",AND(D1348&gt;=40000,D1348&lt;=44999),"40000 to 44999",AND(D1348&gt;=45000,D1348&lt;=49999),"45000 to 49999",D1348&gt;=50000,"Greater than or equal to 50000")</f>
        <v>1000 to 4999</v>
      </c>
      <c r="V1348" t="str" cm="1">
        <f t="array" ref="V1348">_xlfn.IFS(OR(F1348="canceled",F1348="failed"),"unsuccessful",F1348="successful","successful",F1348="live","live")</f>
        <v>successful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102.2</v>
      </c>
      <c r="P1349" s="5">
        <f t="shared" si="131"/>
        <v>82.41935483870968</v>
      </c>
      <c r="Q1349" t="str">
        <f t="shared" si="129"/>
        <v>publishing</v>
      </c>
      <c r="R1349" t="str">
        <f t="shared" si="130"/>
        <v>nonfiction</v>
      </c>
      <c r="S1349" s="9">
        <f t="shared" si="127"/>
        <v>42070.638020833328</v>
      </c>
      <c r="T1349" s="9">
        <f t="shared" si="128"/>
        <v>42040.638020833328</v>
      </c>
      <c r="U1349" t="str" cm="1">
        <f t="array" ref="U1349">_xlfn.IFS(D1349&lt;1000,"Less than 1000",AND(D1349&gt;=1000,D1349&lt;=4999),"1000 to 4999",AND(D1349&gt;=5000,D1349&lt;=9999),"5000 to 9999",AND(D1349&gt;=10000,D1349&lt;=14999),"10000 to 14999",AND(D1349&gt;=15000,D1349&lt;=19999),"15000 to 19999",AND(D1349&gt;=20000,D1349&lt;=24999),"20000 to 24999",AND(D1349&gt;=25000,D1349&lt;=29999),"25000 to 29999",AND(D1349&gt;=30000,D1349&lt;=34999),"30000 to 34999",AND(D1349&gt;=35000,D1349&lt;=39999),"35000 to 39999",AND(D1349&gt;=40000,D1349&lt;=44999),"40000 to 44999",AND(D1349&gt;=45000,D1349&lt;=49999),"45000 to 49999",D1349&gt;=50000,"Greater than or equal to 50000")</f>
        <v>1000 to 4999</v>
      </c>
      <c r="V1349" t="str" cm="1">
        <f t="array" ref="V1349">_xlfn.IFS(OR(F1349="canceled",F1349="failed"),"unsuccessful",F1349="successful","successful",F1349="live","live")</f>
        <v>successful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101.8723404255319</v>
      </c>
      <c r="P1350" s="5">
        <f t="shared" si="131"/>
        <v>230.19230769230768</v>
      </c>
      <c r="Q1350" t="str">
        <f t="shared" si="129"/>
        <v>publishing</v>
      </c>
      <c r="R1350" t="str">
        <f t="shared" si="130"/>
        <v>nonfiction</v>
      </c>
      <c r="S1350" s="9">
        <f t="shared" si="127"/>
        <v>41991.506168981476</v>
      </c>
      <c r="T1350" s="9">
        <f t="shared" si="128"/>
        <v>41963.506168981476</v>
      </c>
      <c r="U1350" t="str" cm="1">
        <f t="array" ref="U1350">_xlfn.IFS(D1350&lt;1000,"Less than 1000",AND(D1350&gt;=1000,D1350&lt;=4999),"1000 to 4999",AND(D1350&gt;=5000,D1350&lt;=9999),"5000 to 9999",AND(D1350&gt;=10000,D1350&lt;=14999),"10000 to 14999",AND(D1350&gt;=15000,D1350&lt;=19999),"15000 to 19999",AND(D1350&gt;=20000,D1350&lt;=24999),"20000 to 24999",AND(D1350&gt;=25000,D1350&lt;=29999),"25000 to 29999",AND(D1350&gt;=30000,D1350&lt;=34999),"30000 to 34999",AND(D1350&gt;=35000,D1350&lt;=39999),"35000 to 39999",AND(D1350&gt;=40000,D1350&lt;=44999),"40000 to 44999",AND(D1350&gt;=45000,D1350&lt;=49999),"45000 to 49999",D1350&gt;=50000,"Greater than or equal to 50000")</f>
        <v>5000 to 9999</v>
      </c>
      <c r="V1350" t="str" cm="1">
        <f t="array" ref="V1350">_xlfn.IFS(OR(F1350="canceled",F1350="failed"),"unsuccessful",F1350="successful","successful",F1350="live","live")</f>
        <v>successful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204.2</v>
      </c>
      <c r="P1351" s="5">
        <f t="shared" si="131"/>
        <v>59.360465116279073</v>
      </c>
      <c r="Q1351" t="str">
        <f t="shared" si="129"/>
        <v>publishing</v>
      </c>
      <c r="R1351" t="str">
        <f t="shared" si="130"/>
        <v>nonfiction</v>
      </c>
      <c r="S1351" s="9">
        <f t="shared" si="127"/>
        <v>42354.290972222225</v>
      </c>
      <c r="T1351" s="9">
        <f t="shared" si="128"/>
        <v>42317.33258101852</v>
      </c>
      <c r="U1351" t="str" cm="1">
        <f t="array" ref="U1351">_xlfn.IFS(D1351&lt;1000,"Less than 1000",AND(D1351&gt;=1000,D1351&lt;=4999),"1000 to 4999",AND(D1351&gt;=5000,D1351&lt;=9999),"5000 to 9999",AND(D1351&gt;=10000,D1351&lt;=14999),"10000 to 14999",AND(D1351&gt;=15000,D1351&lt;=19999),"15000 to 19999",AND(D1351&gt;=20000,D1351&lt;=24999),"20000 to 24999",AND(D1351&gt;=25000,D1351&lt;=29999),"25000 to 29999",AND(D1351&gt;=30000,D1351&lt;=34999),"30000 to 34999",AND(D1351&gt;=35000,D1351&lt;=39999),"35000 to 39999",AND(D1351&gt;=40000,D1351&lt;=44999),"40000 to 44999",AND(D1351&gt;=45000,D1351&lt;=49999),"45000 to 49999",D1351&gt;=50000,"Greater than or equal to 50000")</f>
        <v>5000 to 9999</v>
      </c>
      <c r="V1351" t="str" cm="1">
        <f t="array" ref="V1351">_xlfn.IFS(OR(F1351="canceled",F1351="failed"),"unsuccessful",F1351="successful","successful",F1351="live","live")</f>
        <v>successful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104.05</v>
      </c>
      <c r="P1352" s="5">
        <f t="shared" si="131"/>
        <v>66.698717948717942</v>
      </c>
      <c r="Q1352" t="str">
        <f t="shared" si="129"/>
        <v>publishing</v>
      </c>
      <c r="R1352" t="str">
        <f t="shared" si="130"/>
        <v>nonfiction</v>
      </c>
      <c r="S1352" s="9">
        <f t="shared" si="127"/>
        <v>42364.013124999998</v>
      </c>
      <c r="T1352" s="9">
        <f t="shared" si="128"/>
        <v>42334.013124999998</v>
      </c>
      <c r="U1352" t="str" cm="1">
        <f t="array" ref="U1352">_xlfn.IFS(D1352&lt;1000,"Less than 1000",AND(D1352&gt;=1000,D1352&lt;=4999),"1000 to 4999",AND(D1352&gt;=5000,D1352&lt;=9999),"5000 to 9999",AND(D1352&gt;=10000,D1352&lt;=14999),"10000 to 14999",AND(D1352&gt;=15000,D1352&lt;=19999),"15000 to 19999",AND(D1352&gt;=20000,D1352&lt;=24999),"20000 to 24999",AND(D1352&gt;=25000,D1352&lt;=29999),"25000 to 29999",AND(D1352&gt;=30000,D1352&lt;=34999),"30000 to 34999",AND(D1352&gt;=35000,D1352&lt;=39999),"35000 to 39999",AND(D1352&gt;=40000,D1352&lt;=44999),"40000 to 44999",AND(D1352&gt;=45000,D1352&lt;=49999),"45000 to 49999",D1352&gt;=50000,"Greater than or equal to 50000")</f>
        <v>5000 to 9999</v>
      </c>
      <c r="V1352" t="str" cm="1">
        <f t="array" ref="V1352">_xlfn.IFS(OR(F1352="canceled",F1352="failed"),"unsuccessful",F1352="successful","successful",F1352="live","live")</f>
        <v>successful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101.265</v>
      </c>
      <c r="P1353" s="5">
        <f t="shared" si="131"/>
        <v>168.77500000000001</v>
      </c>
      <c r="Q1353" t="str">
        <f t="shared" si="129"/>
        <v>publishing</v>
      </c>
      <c r="R1353" t="str">
        <f t="shared" si="130"/>
        <v>nonfiction</v>
      </c>
      <c r="S1353" s="9">
        <f t="shared" si="127"/>
        <v>42412.74009259259</v>
      </c>
      <c r="T1353" s="9">
        <f t="shared" si="128"/>
        <v>42382.74009259259</v>
      </c>
      <c r="U1353" t="str" cm="1">
        <f t="array" ref="U1353">_xlfn.IFS(D1353&lt;1000,"Less than 1000",AND(D1353&gt;=1000,D1353&lt;=4999),"1000 to 4999",AND(D1353&gt;=5000,D1353&lt;=9999),"5000 to 9999",AND(D1353&gt;=10000,D1353&lt;=14999),"10000 to 14999",AND(D1353&gt;=15000,D1353&lt;=19999),"15000 to 19999",AND(D1353&gt;=20000,D1353&lt;=24999),"20000 to 24999",AND(D1353&gt;=25000,D1353&lt;=29999),"25000 to 29999",AND(D1353&gt;=30000,D1353&lt;=34999),"30000 to 34999",AND(D1353&gt;=35000,D1353&lt;=39999),"35000 to 39999",AND(D1353&gt;=40000,D1353&lt;=44999),"40000 to 44999",AND(D1353&gt;=45000,D1353&lt;=49999),"45000 to 49999",D1353&gt;=50000,"Greater than or equal to 50000")</f>
        <v>20000 to 24999</v>
      </c>
      <c r="V1353" t="str" cm="1">
        <f t="array" ref="V1353">_xlfn.IFS(OR(F1353="canceled",F1353="failed"),"unsuccessful",F1353="successful","successful",F1353="live","live")</f>
        <v>successful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136.13999999999999</v>
      </c>
      <c r="P1354" s="5">
        <f t="shared" si="131"/>
        <v>59.973568281938327</v>
      </c>
      <c r="Q1354" t="str">
        <f t="shared" si="129"/>
        <v>publishing</v>
      </c>
      <c r="R1354" t="str">
        <f t="shared" si="130"/>
        <v>nonfiction</v>
      </c>
      <c r="S1354" s="9">
        <f t="shared" si="127"/>
        <v>42252.165972222225</v>
      </c>
      <c r="T1354" s="9">
        <f t="shared" si="128"/>
        <v>42200.578310185185</v>
      </c>
      <c r="U1354" t="str" cm="1">
        <f t="array" ref="U1354">_xlfn.IFS(D1354&lt;1000,"Less than 1000",AND(D1354&gt;=1000,D1354&lt;=4999),"1000 to 4999",AND(D1354&gt;=5000,D1354&lt;=9999),"5000 to 9999",AND(D1354&gt;=10000,D1354&lt;=14999),"10000 to 14999",AND(D1354&gt;=15000,D1354&lt;=19999),"15000 to 19999",AND(D1354&gt;=20000,D1354&lt;=24999),"20000 to 24999",AND(D1354&gt;=25000,D1354&lt;=29999),"25000 to 29999",AND(D1354&gt;=30000,D1354&lt;=34999),"30000 to 34999",AND(D1354&gt;=35000,D1354&lt;=39999),"35000 to 39999",AND(D1354&gt;=40000,D1354&lt;=44999),"40000 to 44999",AND(D1354&gt;=45000,D1354&lt;=49999),"45000 to 49999",D1354&gt;=50000,"Greater than or equal to 50000")</f>
        <v>10000 to 14999</v>
      </c>
      <c r="V1354" t="str" cm="1">
        <f t="array" ref="V1354">_xlfn.IFS(OR(F1354="canceled",F1354="failed"),"unsuccessful",F1354="successful","successful",F1354="live","live")</f>
        <v>successful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133.6</v>
      </c>
      <c r="P1355" s="5">
        <f t="shared" si="131"/>
        <v>31.80952380952381</v>
      </c>
      <c r="Q1355" t="str">
        <f t="shared" si="129"/>
        <v>publishing</v>
      </c>
      <c r="R1355" t="str">
        <f t="shared" si="130"/>
        <v>nonfiction</v>
      </c>
      <c r="S1355" s="9">
        <f t="shared" si="127"/>
        <v>41344</v>
      </c>
      <c r="T1355" s="9">
        <f t="shared" si="128"/>
        <v>41309.11791666667</v>
      </c>
      <c r="U1355" t="str" cm="1">
        <f t="array" ref="U1355">_xlfn.IFS(D1355&lt;1000,"Less than 1000",AND(D1355&gt;=1000,D1355&lt;=4999),"1000 to 4999",AND(D1355&gt;=5000,D1355&lt;=9999),"5000 to 9999",AND(D1355&gt;=10000,D1355&lt;=14999),"10000 to 14999",AND(D1355&gt;=15000,D1355&lt;=19999),"15000 to 19999",AND(D1355&gt;=20000,D1355&lt;=24999),"20000 to 24999",AND(D1355&gt;=25000,D1355&lt;=29999),"25000 to 29999",AND(D1355&gt;=30000,D1355&lt;=34999),"30000 to 34999",AND(D1355&gt;=35000,D1355&lt;=39999),"35000 to 39999",AND(D1355&gt;=40000,D1355&lt;=44999),"40000 to 44999",AND(D1355&gt;=45000,D1355&lt;=49999),"45000 to 49999",D1355&gt;=50000,"Greater than or equal to 50000")</f>
        <v>1000 to 4999</v>
      </c>
      <c r="V1355" t="str" cm="1">
        <f t="array" ref="V1355">_xlfn.IFS(OR(F1355="canceled",F1355="failed"),"unsuccessful",F1355="successful","successful",F1355="live","live")</f>
        <v>successful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130.25</v>
      </c>
      <c r="P1356" s="5">
        <f t="shared" si="131"/>
        <v>24.421875</v>
      </c>
      <c r="Q1356" t="str">
        <f t="shared" si="129"/>
        <v>publishing</v>
      </c>
      <c r="R1356" t="str">
        <f t="shared" si="130"/>
        <v>nonfiction</v>
      </c>
      <c r="S1356" s="9">
        <f t="shared" si="127"/>
        <v>42532.807627314818</v>
      </c>
      <c r="T1356" s="9">
        <f t="shared" si="128"/>
        <v>42502.807627314818</v>
      </c>
      <c r="U1356" t="str" cm="1">
        <f t="array" ref="U1356">_xlfn.IFS(D1356&lt;1000,"Less than 1000",AND(D1356&gt;=1000,D1356&lt;=4999),"1000 to 4999",AND(D1356&gt;=5000,D1356&lt;=9999),"5000 to 9999",AND(D1356&gt;=10000,D1356&lt;=14999),"10000 to 14999",AND(D1356&gt;=15000,D1356&lt;=19999),"15000 to 19999",AND(D1356&gt;=20000,D1356&lt;=24999),"20000 to 24999",AND(D1356&gt;=25000,D1356&lt;=29999),"25000 to 29999",AND(D1356&gt;=30000,D1356&lt;=34999),"30000 to 34999",AND(D1356&gt;=35000,D1356&lt;=39999),"35000 to 39999",AND(D1356&gt;=40000,D1356&lt;=44999),"40000 to 44999",AND(D1356&gt;=45000,D1356&lt;=49999),"45000 to 49999",D1356&gt;=50000,"Greater than or equal to 50000")</f>
        <v>1000 to 4999</v>
      </c>
      <c r="V1356" t="str" cm="1">
        <f t="array" ref="V1356">_xlfn.IFS(OR(F1356="canceled",F1356="failed"),"unsuccessful",F1356="successful","successful",F1356="live","live")</f>
        <v>successful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122.67999999999999</v>
      </c>
      <c r="P1357" s="5">
        <f t="shared" si="131"/>
        <v>25.347107438016529</v>
      </c>
      <c r="Q1357" t="str">
        <f t="shared" si="129"/>
        <v>publishing</v>
      </c>
      <c r="R1357" t="str">
        <f t="shared" si="130"/>
        <v>nonfiction</v>
      </c>
      <c r="S1357" s="9">
        <f t="shared" si="127"/>
        <v>41243.416666666664</v>
      </c>
      <c r="T1357" s="9">
        <f t="shared" si="128"/>
        <v>41213.254687499997</v>
      </c>
      <c r="U1357" t="str" cm="1">
        <f t="array" ref="U1357">_xlfn.IFS(D1357&lt;1000,"Less than 1000",AND(D1357&gt;=1000,D1357&lt;=4999),"1000 to 4999",AND(D1357&gt;=5000,D1357&lt;=9999),"5000 to 9999",AND(D1357&gt;=10000,D1357&lt;=14999),"10000 to 14999",AND(D1357&gt;=15000,D1357&lt;=19999),"15000 to 19999",AND(D1357&gt;=20000,D1357&lt;=24999),"20000 to 24999",AND(D1357&gt;=25000,D1357&lt;=29999),"25000 to 29999",AND(D1357&gt;=30000,D1357&lt;=34999),"30000 to 34999",AND(D1357&gt;=35000,D1357&lt;=39999),"35000 to 39999",AND(D1357&gt;=40000,D1357&lt;=44999),"40000 to 44999",AND(D1357&gt;=45000,D1357&lt;=49999),"45000 to 49999",D1357&gt;=50000,"Greater than or equal to 50000")</f>
        <v>1000 to 4999</v>
      </c>
      <c r="V1357" t="str" cm="1">
        <f t="array" ref="V1357">_xlfn.IFS(OR(F1357="canceled",F1357="failed"),"unsuccessful",F1357="successful","successful",F1357="live","live")</f>
        <v>successful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182.81058823529412</v>
      </c>
      <c r="P1358" s="5">
        <f t="shared" si="131"/>
        <v>71.443218390804603</v>
      </c>
      <c r="Q1358" t="str">
        <f t="shared" si="129"/>
        <v>publishing</v>
      </c>
      <c r="R1358" t="str">
        <f t="shared" si="130"/>
        <v>nonfiction</v>
      </c>
      <c r="S1358" s="9">
        <f t="shared" si="127"/>
        <v>41460.038888888892</v>
      </c>
      <c r="T1358" s="9">
        <f t="shared" si="128"/>
        <v>41430.038888888892</v>
      </c>
      <c r="U1358" t="str" cm="1">
        <f t="array" ref="U1358">_xlfn.IFS(D1358&lt;1000,"Less than 1000",AND(D1358&gt;=1000,D1358&lt;=4999),"1000 to 4999",AND(D1358&gt;=5000,D1358&lt;=9999),"5000 to 9999",AND(D1358&gt;=10000,D1358&lt;=14999),"10000 to 14999",AND(D1358&gt;=15000,D1358&lt;=19999),"15000 to 19999",AND(D1358&gt;=20000,D1358&lt;=24999),"20000 to 24999",AND(D1358&gt;=25000,D1358&lt;=29999),"25000 to 29999",AND(D1358&gt;=30000,D1358&lt;=34999),"30000 to 34999",AND(D1358&gt;=35000,D1358&lt;=39999),"35000 to 39999",AND(D1358&gt;=40000,D1358&lt;=44999),"40000 to 44999",AND(D1358&gt;=45000,D1358&lt;=49999),"45000 to 49999",D1358&gt;=50000,"Greater than or equal to 50000")</f>
        <v>1000 to 4999</v>
      </c>
      <c r="V1358" t="str" cm="1">
        <f t="array" ref="V1358">_xlfn.IFS(OR(F1358="canceled",F1358="failed"),"unsuccessful",F1358="successful","successful",F1358="live","live")</f>
        <v>successful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125.29999999999998</v>
      </c>
      <c r="P1359" s="5">
        <f t="shared" si="131"/>
        <v>38.553846153846152</v>
      </c>
      <c r="Q1359" t="str">
        <f t="shared" si="129"/>
        <v>publishing</v>
      </c>
      <c r="R1359" t="str">
        <f t="shared" si="130"/>
        <v>nonfiction</v>
      </c>
      <c r="S1359" s="9">
        <f t="shared" si="127"/>
        <v>41334.249305555553</v>
      </c>
      <c r="T1359" s="9">
        <f t="shared" si="128"/>
        <v>41304.962233796294</v>
      </c>
      <c r="U1359" t="str" cm="1">
        <f t="array" ref="U1359">_xlfn.IFS(D1359&lt;1000,"Less than 1000",AND(D1359&gt;=1000,D1359&lt;=4999),"1000 to 4999",AND(D1359&gt;=5000,D1359&lt;=9999),"5000 to 9999",AND(D1359&gt;=10000,D1359&lt;=14999),"10000 to 14999",AND(D1359&gt;=15000,D1359&lt;=19999),"15000 to 19999",AND(D1359&gt;=20000,D1359&lt;=24999),"20000 to 24999",AND(D1359&gt;=25000,D1359&lt;=29999),"25000 to 29999",AND(D1359&gt;=30000,D1359&lt;=34999),"30000 to 34999",AND(D1359&gt;=35000,D1359&lt;=39999),"35000 to 39999",AND(D1359&gt;=40000,D1359&lt;=44999),"40000 to 44999",AND(D1359&gt;=45000,D1359&lt;=49999),"45000 to 49999",D1359&gt;=50000,"Greater than or equal to 50000")</f>
        <v>1000 to 4999</v>
      </c>
      <c r="V1359" t="str" cm="1">
        <f t="array" ref="V1359">_xlfn.IFS(OR(F1359="canceled",F1359="failed"),"unsuccessful",F1359="successful","successful",F1359="live","live")</f>
        <v>successful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111.66666666666667</v>
      </c>
      <c r="P1360" s="5">
        <f t="shared" si="131"/>
        <v>68.367346938775512</v>
      </c>
      <c r="Q1360" t="str">
        <f t="shared" si="129"/>
        <v>publishing</v>
      </c>
      <c r="R1360" t="str">
        <f t="shared" si="130"/>
        <v>nonfiction</v>
      </c>
      <c r="S1360" s="9">
        <f t="shared" si="127"/>
        <v>40719.570868055554</v>
      </c>
      <c r="T1360" s="9">
        <f t="shared" si="128"/>
        <v>40689.570868055554</v>
      </c>
      <c r="U1360" t="str" cm="1">
        <f t="array" ref="U1360">_xlfn.IFS(D1360&lt;1000,"Less than 1000",AND(D1360&gt;=1000,D1360&lt;=4999),"1000 to 4999",AND(D1360&gt;=5000,D1360&lt;=9999),"5000 to 9999",AND(D1360&gt;=10000,D1360&lt;=14999),"10000 to 14999",AND(D1360&gt;=15000,D1360&lt;=19999),"15000 to 19999",AND(D1360&gt;=20000,D1360&lt;=24999),"20000 to 24999",AND(D1360&gt;=25000,D1360&lt;=29999),"25000 to 29999",AND(D1360&gt;=30000,D1360&lt;=34999),"30000 to 34999",AND(D1360&gt;=35000,D1360&lt;=39999),"35000 to 39999",AND(D1360&gt;=40000,D1360&lt;=44999),"40000 to 44999",AND(D1360&gt;=45000,D1360&lt;=49999),"45000 to 49999",D1360&gt;=50000,"Greater than or equal to 50000")</f>
        <v>1000 to 4999</v>
      </c>
      <c r="V1360" t="str" cm="1">
        <f t="array" ref="V1360">_xlfn.IFS(OR(F1360="canceled",F1360="failed"),"unsuccessful",F1360="successful","successful",F1360="live","live")</f>
        <v>successful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115.75757575757575</v>
      </c>
      <c r="P1361" s="5">
        <f t="shared" si="131"/>
        <v>40.210526315789473</v>
      </c>
      <c r="Q1361" t="str">
        <f t="shared" si="129"/>
        <v>publishing</v>
      </c>
      <c r="R1361" t="str">
        <f t="shared" si="130"/>
        <v>nonfiction</v>
      </c>
      <c r="S1361" s="9">
        <f t="shared" si="127"/>
        <v>40730.814699074072</v>
      </c>
      <c r="T1361" s="9">
        <f t="shared" si="128"/>
        <v>40668.814699074072</v>
      </c>
      <c r="U1361" t="str" cm="1">
        <f t="array" ref="U1361">_xlfn.IFS(D1361&lt;1000,"Less than 1000",AND(D1361&gt;=1000,D1361&lt;=4999),"1000 to 4999",AND(D1361&gt;=5000,D1361&lt;=9999),"5000 to 9999",AND(D1361&gt;=10000,D1361&lt;=14999),"10000 to 14999",AND(D1361&gt;=15000,D1361&lt;=19999),"15000 to 19999",AND(D1361&gt;=20000,D1361&lt;=24999),"20000 to 24999",AND(D1361&gt;=25000,D1361&lt;=29999),"25000 to 29999",AND(D1361&gt;=30000,D1361&lt;=34999),"30000 to 34999",AND(D1361&gt;=35000,D1361&lt;=39999),"35000 to 39999",AND(D1361&gt;=40000,D1361&lt;=44999),"40000 to 44999",AND(D1361&gt;=45000,D1361&lt;=49999),"45000 to 49999",D1361&gt;=50000,"Greater than or equal to 50000")</f>
        <v>Less than 1000</v>
      </c>
      <c r="V1361" t="str" cm="1">
        <f t="array" ref="V1361">_xlfn.IFS(OR(F1361="canceled",F1361="failed"),"unsuccessful",F1361="successful","successful",F1361="live","live")</f>
        <v>successful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173.2</v>
      </c>
      <c r="P1362" s="5">
        <f t="shared" si="131"/>
        <v>32.074074074074076</v>
      </c>
      <c r="Q1362" t="str">
        <f t="shared" si="129"/>
        <v>publishing</v>
      </c>
      <c r="R1362" t="str">
        <f t="shared" si="130"/>
        <v>nonfiction</v>
      </c>
      <c r="S1362" s="9">
        <f t="shared" si="127"/>
        <v>41123.900694444441</v>
      </c>
      <c r="T1362" s="9">
        <f t="shared" si="128"/>
        <v>41095.900694444441</v>
      </c>
      <c r="U1362" t="str" cm="1">
        <f t="array" ref="U1362">_xlfn.IFS(D1362&lt;1000,"Less than 1000",AND(D1362&gt;=1000,D1362&lt;=4999),"1000 to 4999",AND(D1362&gt;=5000,D1362&lt;=9999),"5000 to 9999",AND(D1362&gt;=10000,D1362&lt;=14999),"10000 to 14999",AND(D1362&gt;=15000,D1362&lt;=19999),"15000 to 19999",AND(D1362&gt;=20000,D1362&lt;=24999),"20000 to 24999",AND(D1362&gt;=25000,D1362&lt;=29999),"25000 to 29999",AND(D1362&gt;=30000,D1362&lt;=34999),"30000 to 34999",AND(D1362&gt;=35000,D1362&lt;=39999),"35000 to 39999",AND(D1362&gt;=40000,D1362&lt;=44999),"40000 to 44999",AND(D1362&gt;=45000,D1362&lt;=49999),"45000 to 49999",D1362&gt;=50000,"Greater than or equal to 50000")</f>
        <v>1000 to 4999</v>
      </c>
      <c r="V1362" t="str" cm="1">
        <f t="array" ref="V1362">_xlfn.IFS(OR(F1362="canceled",F1362="failed"),"unsuccessful",F1362="successful","successful",F1362="live","live")</f>
        <v>successful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125.98333333333333</v>
      </c>
      <c r="P1363" s="5">
        <f t="shared" si="131"/>
        <v>28.632575757575758</v>
      </c>
      <c r="Q1363" t="str">
        <f t="shared" si="129"/>
        <v>publishing</v>
      </c>
      <c r="R1363" t="str">
        <f t="shared" si="130"/>
        <v>nonfiction</v>
      </c>
      <c r="S1363" s="9">
        <f t="shared" si="127"/>
        <v>41811.717268518521</v>
      </c>
      <c r="T1363" s="9">
        <f t="shared" si="128"/>
        <v>41781.717268518521</v>
      </c>
      <c r="U1363" t="str" cm="1">
        <f t="array" ref="U1363">_xlfn.IFS(D1363&lt;1000,"Less than 1000",AND(D1363&gt;=1000,D1363&lt;=4999),"1000 to 4999",AND(D1363&gt;=5000,D1363&lt;=9999),"5000 to 9999",AND(D1363&gt;=10000,D1363&lt;=14999),"10000 to 14999",AND(D1363&gt;=15000,D1363&lt;=19999),"15000 to 19999",AND(D1363&gt;=20000,D1363&lt;=24999),"20000 to 24999",AND(D1363&gt;=25000,D1363&lt;=29999),"25000 to 29999",AND(D1363&gt;=30000,D1363&lt;=34999),"30000 to 34999",AND(D1363&gt;=35000,D1363&lt;=39999),"35000 to 39999",AND(D1363&gt;=40000,D1363&lt;=44999),"40000 to 44999",AND(D1363&gt;=45000,D1363&lt;=49999),"45000 to 49999",D1363&gt;=50000,"Greater than or equal to 50000")</f>
        <v>5000 to 9999</v>
      </c>
      <c r="V1363" t="str" cm="1">
        <f t="array" ref="V1363">_xlfn.IFS(OR(F1363="canceled",F1363="failed"),"unsuccessful",F1363="successful","successful",F1363="live","live")</f>
        <v>successful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109.1</v>
      </c>
      <c r="P1364" s="5">
        <f t="shared" si="131"/>
        <v>43.64</v>
      </c>
      <c r="Q1364" t="str">
        <f t="shared" si="129"/>
        <v>publishing</v>
      </c>
      <c r="R1364" t="str">
        <f t="shared" si="130"/>
        <v>nonfiction</v>
      </c>
      <c r="S1364" s="9">
        <f t="shared" si="127"/>
        <v>41524.934386574074</v>
      </c>
      <c r="T1364" s="9">
        <f t="shared" si="128"/>
        <v>41464.934386574074</v>
      </c>
      <c r="U1364" t="str" cm="1">
        <f t="array" ref="U1364">_xlfn.IFS(D1364&lt;1000,"Less than 1000",AND(D1364&gt;=1000,D1364&lt;=4999),"1000 to 4999",AND(D1364&gt;=5000,D1364&lt;=9999),"5000 to 9999",AND(D1364&gt;=10000,D1364&lt;=14999),"10000 to 14999",AND(D1364&gt;=15000,D1364&lt;=19999),"15000 to 19999",AND(D1364&gt;=20000,D1364&lt;=24999),"20000 to 24999",AND(D1364&gt;=25000,D1364&lt;=29999),"25000 to 29999",AND(D1364&gt;=30000,D1364&lt;=34999),"30000 to 34999",AND(D1364&gt;=35000,D1364&lt;=39999),"35000 to 39999",AND(D1364&gt;=40000,D1364&lt;=44999),"40000 to 44999",AND(D1364&gt;=45000,D1364&lt;=49999),"45000 to 49999",D1364&gt;=50000,"Greater than or equal to 50000")</f>
        <v>1000 to 4999</v>
      </c>
      <c r="V1364" t="str" cm="1">
        <f t="array" ref="V1364">_xlfn.IFS(OR(F1364="canceled",F1364="failed"),"unsuccessful",F1364="successful","successful",F1364="live","live")</f>
        <v>successful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100</v>
      </c>
      <c r="P1365" s="5">
        <f t="shared" si="131"/>
        <v>40</v>
      </c>
      <c r="Q1365" t="str">
        <f t="shared" si="129"/>
        <v>publishing</v>
      </c>
      <c r="R1365" t="str">
        <f t="shared" si="130"/>
        <v>nonfiction</v>
      </c>
      <c r="S1365" s="9">
        <f t="shared" si="127"/>
        <v>42415.332638888889</v>
      </c>
      <c r="T1365" s="9">
        <f t="shared" si="128"/>
        <v>42396.8440625</v>
      </c>
      <c r="U1365" t="str" cm="1">
        <f t="array" ref="U1365">_xlfn.IFS(D1365&lt;1000,"Less than 1000",AND(D1365&gt;=1000,D1365&lt;=4999),"1000 to 4999",AND(D1365&gt;=5000,D1365&lt;=9999),"5000 to 9999",AND(D1365&gt;=10000,D1365&lt;=14999),"10000 to 14999",AND(D1365&gt;=15000,D1365&lt;=19999),"15000 to 19999",AND(D1365&gt;=20000,D1365&lt;=24999),"20000 to 24999",AND(D1365&gt;=25000,D1365&lt;=29999),"25000 to 29999",AND(D1365&gt;=30000,D1365&lt;=34999),"30000 to 34999",AND(D1365&gt;=35000,D1365&lt;=39999),"35000 to 39999",AND(D1365&gt;=40000,D1365&lt;=44999),"40000 to 44999",AND(D1365&gt;=45000,D1365&lt;=49999),"45000 to 49999",D1365&gt;=50000,"Greater than or equal to 50000")</f>
        <v>Less than 1000</v>
      </c>
      <c r="V1365" t="str" cm="1">
        <f t="array" ref="V1365">_xlfn.IFS(OR(F1365="canceled",F1365="failed"),"unsuccessful",F1365="successful","successful",F1365="live","live")</f>
        <v>successful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118.64285714285714</v>
      </c>
      <c r="P1366" s="5">
        <f t="shared" si="131"/>
        <v>346.04166666666669</v>
      </c>
      <c r="Q1366" t="str">
        <f t="shared" si="129"/>
        <v>music</v>
      </c>
      <c r="R1366" t="str">
        <f t="shared" si="130"/>
        <v>rock</v>
      </c>
      <c r="S1366" s="9">
        <f t="shared" si="127"/>
        <v>42011.6956712963</v>
      </c>
      <c r="T1366" s="9">
        <f t="shared" si="128"/>
        <v>41951.695671296293</v>
      </c>
      <c r="U1366" t="str" cm="1">
        <f t="array" ref="U1366">_xlfn.IFS(D1366&lt;1000,"Less than 1000",AND(D1366&gt;=1000,D1366&lt;=4999),"1000 to 4999",AND(D1366&gt;=5000,D1366&lt;=9999),"5000 to 9999",AND(D1366&gt;=10000,D1366&lt;=14999),"10000 to 14999",AND(D1366&gt;=15000,D1366&lt;=19999),"15000 to 19999",AND(D1366&gt;=20000,D1366&lt;=24999),"20000 to 24999",AND(D1366&gt;=25000,D1366&lt;=29999),"25000 to 29999",AND(D1366&gt;=30000,D1366&lt;=34999),"30000 to 34999",AND(D1366&gt;=35000,D1366&lt;=39999),"35000 to 39999",AND(D1366&gt;=40000,D1366&lt;=44999),"40000 to 44999",AND(D1366&gt;=45000,D1366&lt;=49999),"45000 to 49999",D1366&gt;=50000,"Greater than or equal to 50000")</f>
        <v>40000 to 44999</v>
      </c>
      <c r="V1366" t="str" cm="1">
        <f t="array" ref="V1366">_xlfn.IFS(OR(F1366="canceled",F1366="failed"),"unsuccessful",F1366="successful","successful",F1366="live","live")</f>
        <v>successful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100.26666666666667</v>
      </c>
      <c r="P1367" s="5">
        <f t="shared" si="131"/>
        <v>81.739130434782609</v>
      </c>
      <c r="Q1367" t="str">
        <f t="shared" si="129"/>
        <v>music</v>
      </c>
      <c r="R1367" t="str">
        <f t="shared" si="130"/>
        <v>rock</v>
      </c>
      <c r="S1367" s="9">
        <f t="shared" si="127"/>
        <v>42079.691574074073</v>
      </c>
      <c r="T1367" s="9">
        <f t="shared" si="128"/>
        <v>42049.733240740738</v>
      </c>
      <c r="U1367" t="str" cm="1">
        <f t="array" ref="U1367">_xlfn.IFS(D1367&lt;1000,"Less than 1000",AND(D1367&gt;=1000,D1367&lt;=4999),"1000 to 4999",AND(D1367&gt;=5000,D1367&lt;=9999),"5000 to 9999",AND(D1367&gt;=10000,D1367&lt;=14999),"10000 to 14999",AND(D1367&gt;=15000,D1367&lt;=19999),"15000 to 19999",AND(D1367&gt;=20000,D1367&lt;=24999),"20000 to 24999",AND(D1367&gt;=25000,D1367&lt;=29999),"25000 to 29999",AND(D1367&gt;=30000,D1367&lt;=34999),"30000 to 34999",AND(D1367&gt;=35000,D1367&lt;=39999),"35000 to 39999",AND(D1367&gt;=40000,D1367&lt;=44999),"40000 to 44999",AND(D1367&gt;=45000,D1367&lt;=49999),"45000 to 49999",D1367&gt;=50000,"Greater than or equal to 50000")</f>
        <v>5000 to 9999</v>
      </c>
      <c r="V1367" t="str" cm="1">
        <f t="array" ref="V1367">_xlfn.IFS(OR(F1367="canceled",F1367="failed"),"unsuccessful",F1367="successful","successful",F1367="live","live")</f>
        <v>successful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126.48920000000001</v>
      </c>
      <c r="P1368" s="5">
        <f t="shared" si="131"/>
        <v>64.535306122448986</v>
      </c>
      <c r="Q1368" t="str">
        <f t="shared" si="129"/>
        <v>music</v>
      </c>
      <c r="R1368" t="str">
        <f t="shared" si="130"/>
        <v>rock</v>
      </c>
      <c r="S1368" s="9">
        <f t="shared" si="127"/>
        <v>41970.037766203706</v>
      </c>
      <c r="T1368" s="9">
        <f t="shared" si="128"/>
        <v>41924.996099537035</v>
      </c>
      <c r="U1368" t="str" cm="1">
        <f t="array" ref="U1368">_xlfn.IFS(D1368&lt;1000,"Less than 1000",AND(D1368&gt;=1000,D1368&lt;=4999),"1000 to 4999",AND(D1368&gt;=5000,D1368&lt;=9999),"5000 to 9999",AND(D1368&gt;=10000,D1368&lt;=14999),"10000 to 14999",AND(D1368&gt;=15000,D1368&lt;=19999),"15000 to 19999",AND(D1368&gt;=20000,D1368&lt;=24999),"20000 to 24999",AND(D1368&gt;=25000,D1368&lt;=29999),"25000 to 29999",AND(D1368&gt;=30000,D1368&lt;=34999),"30000 to 34999",AND(D1368&gt;=35000,D1368&lt;=39999),"35000 to 39999",AND(D1368&gt;=40000,D1368&lt;=44999),"40000 to 44999",AND(D1368&gt;=45000,D1368&lt;=49999),"45000 to 49999",D1368&gt;=50000,"Greater than or equal to 50000")</f>
        <v>5000 to 9999</v>
      </c>
      <c r="V1368" t="str" cm="1">
        <f t="array" ref="V1368">_xlfn.IFS(OR(F1368="canceled",F1368="failed"),"unsuccessful",F1368="successful","successful",F1368="live","live")</f>
        <v>successful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114.26</v>
      </c>
      <c r="P1369" s="5">
        <f t="shared" si="131"/>
        <v>63.477777777777774</v>
      </c>
      <c r="Q1369" t="str">
        <f t="shared" si="129"/>
        <v>music</v>
      </c>
      <c r="R1369" t="str">
        <f t="shared" si="130"/>
        <v>rock</v>
      </c>
      <c r="S1369" s="9">
        <f t="shared" si="127"/>
        <v>42322.044560185182</v>
      </c>
      <c r="T1369" s="9">
        <f t="shared" si="128"/>
        <v>42292.002893518518</v>
      </c>
      <c r="U1369" t="str" cm="1">
        <f t="array" ref="U1369">_xlfn.IFS(D1369&lt;1000,"Less than 1000",AND(D1369&gt;=1000,D1369&lt;=4999),"1000 to 4999",AND(D1369&gt;=5000,D1369&lt;=9999),"5000 to 9999",AND(D1369&gt;=10000,D1369&lt;=14999),"10000 to 14999",AND(D1369&gt;=15000,D1369&lt;=19999),"15000 to 19999",AND(D1369&gt;=20000,D1369&lt;=24999),"20000 to 24999",AND(D1369&gt;=25000,D1369&lt;=29999),"25000 to 29999",AND(D1369&gt;=30000,D1369&lt;=34999),"30000 to 34999",AND(D1369&gt;=35000,D1369&lt;=39999),"35000 to 39999",AND(D1369&gt;=40000,D1369&lt;=44999),"40000 to 44999",AND(D1369&gt;=45000,D1369&lt;=49999),"45000 to 49999",D1369&gt;=50000,"Greater than or equal to 50000")</f>
        <v>5000 to 9999</v>
      </c>
      <c r="V1369" t="str" cm="1">
        <f t="array" ref="V1369">_xlfn.IFS(OR(F1369="canceled",F1369="failed"),"unsuccessful",F1369="successful","successful",F1369="live","live")</f>
        <v>successful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110.7</v>
      </c>
      <c r="P1370" s="5">
        <f t="shared" si="131"/>
        <v>63.620689655172413</v>
      </c>
      <c r="Q1370" t="str">
        <f t="shared" si="129"/>
        <v>music</v>
      </c>
      <c r="R1370" t="str">
        <f t="shared" si="130"/>
        <v>rock</v>
      </c>
      <c r="S1370" s="9">
        <f t="shared" si="127"/>
        <v>42170.190902777773</v>
      </c>
      <c r="T1370" s="9">
        <f t="shared" si="128"/>
        <v>42146.190902777773</v>
      </c>
      <c r="U1370" t="str" cm="1">
        <f t="array" ref="U1370">_xlfn.IFS(D1370&lt;1000,"Less than 1000",AND(D1370&gt;=1000,D1370&lt;=4999),"1000 to 4999",AND(D1370&gt;=5000,D1370&lt;=9999),"5000 to 9999",AND(D1370&gt;=10000,D1370&lt;=14999),"10000 to 14999",AND(D1370&gt;=15000,D1370&lt;=19999),"15000 to 19999",AND(D1370&gt;=20000,D1370&lt;=24999),"20000 to 24999",AND(D1370&gt;=25000,D1370&lt;=29999),"25000 to 29999",AND(D1370&gt;=30000,D1370&lt;=34999),"30000 to 34999",AND(D1370&gt;=35000,D1370&lt;=39999),"35000 to 39999",AND(D1370&gt;=40000,D1370&lt;=44999),"40000 to 44999",AND(D1370&gt;=45000,D1370&lt;=49999),"45000 to 49999",D1370&gt;=50000,"Greater than or equal to 50000")</f>
        <v>5000 to 9999</v>
      </c>
      <c r="V1370" t="str" cm="1">
        <f t="array" ref="V1370">_xlfn.IFS(OR(F1370="canceled",F1370="failed"),"unsuccessful",F1370="successful","successful",F1370="live","live")</f>
        <v>successful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105.34805315203954</v>
      </c>
      <c r="P1371" s="5">
        <f t="shared" si="131"/>
        <v>83.967068965517228</v>
      </c>
      <c r="Q1371" t="str">
        <f t="shared" si="129"/>
        <v>music</v>
      </c>
      <c r="R1371" t="str">
        <f t="shared" si="130"/>
        <v>rock</v>
      </c>
      <c r="S1371" s="9">
        <f t="shared" si="127"/>
        <v>41740.594282407408</v>
      </c>
      <c r="T1371" s="9">
        <f t="shared" si="128"/>
        <v>41710.594282407408</v>
      </c>
      <c r="U1371" t="str" cm="1">
        <f t="array" ref="U1371">_xlfn.IFS(D1371&lt;1000,"Less than 1000",AND(D1371&gt;=1000,D1371&lt;=4999),"1000 to 4999",AND(D1371&gt;=5000,D1371&lt;=9999),"5000 to 9999",AND(D1371&gt;=10000,D1371&lt;=14999),"10000 to 14999",AND(D1371&gt;=15000,D1371&lt;=19999),"15000 to 19999",AND(D1371&gt;=20000,D1371&lt;=24999),"20000 to 24999",AND(D1371&gt;=25000,D1371&lt;=29999),"25000 to 29999",AND(D1371&gt;=30000,D1371&lt;=34999),"30000 to 34999",AND(D1371&gt;=35000,D1371&lt;=39999),"35000 to 39999",AND(D1371&gt;=40000,D1371&lt;=44999),"40000 to 44999",AND(D1371&gt;=45000,D1371&lt;=49999),"45000 to 49999",D1371&gt;=50000,"Greater than or equal to 50000")</f>
        <v>30000 to 34999</v>
      </c>
      <c r="V1371" t="str" cm="1">
        <f t="array" ref="V1371">_xlfn.IFS(OR(F1371="canceled",F1371="failed"),"unsuccessful",F1371="successful","successful",F1371="live","live")</f>
        <v>successful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103.66666666666666</v>
      </c>
      <c r="P1372" s="5">
        <f t="shared" si="131"/>
        <v>77.75</v>
      </c>
      <c r="Q1372" t="str">
        <f t="shared" si="129"/>
        <v>music</v>
      </c>
      <c r="R1372" t="str">
        <f t="shared" si="130"/>
        <v>rock</v>
      </c>
      <c r="S1372" s="9">
        <f t="shared" si="127"/>
        <v>41563.00335648148</v>
      </c>
      <c r="T1372" s="9">
        <f t="shared" si="128"/>
        <v>41548.00335648148</v>
      </c>
      <c r="U1372" t="str" cm="1">
        <f t="array" ref="U1372">_xlfn.IFS(D1372&lt;1000,"Less than 1000",AND(D1372&gt;=1000,D1372&lt;=4999),"1000 to 4999",AND(D1372&gt;=5000,D1372&lt;=9999),"5000 to 9999",AND(D1372&gt;=10000,D1372&lt;=14999),"10000 to 14999",AND(D1372&gt;=15000,D1372&lt;=19999),"15000 to 19999",AND(D1372&gt;=20000,D1372&lt;=24999),"20000 to 24999",AND(D1372&gt;=25000,D1372&lt;=29999),"25000 to 29999",AND(D1372&gt;=30000,D1372&lt;=34999),"30000 to 34999",AND(D1372&gt;=35000,D1372&lt;=39999),"35000 to 39999",AND(D1372&gt;=40000,D1372&lt;=44999),"40000 to 44999",AND(D1372&gt;=45000,D1372&lt;=49999),"45000 to 49999",D1372&gt;=50000,"Greater than or equal to 50000")</f>
        <v>1000 to 4999</v>
      </c>
      <c r="V1372" t="str" cm="1">
        <f t="array" ref="V1372">_xlfn.IFS(OR(F1372="canceled",F1372="failed"),"unsuccessful",F1372="successful","successful",F1372="live","live")</f>
        <v>successful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107.08672667523933</v>
      </c>
      <c r="P1373" s="5">
        <f t="shared" si="131"/>
        <v>107.07142857142857</v>
      </c>
      <c r="Q1373" t="str">
        <f t="shared" si="129"/>
        <v>music</v>
      </c>
      <c r="R1373" t="str">
        <f t="shared" si="130"/>
        <v>rock</v>
      </c>
      <c r="S1373" s="9">
        <f t="shared" si="127"/>
        <v>42131.758587962962</v>
      </c>
      <c r="T1373" s="9">
        <f t="shared" si="128"/>
        <v>42101.758587962962</v>
      </c>
      <c r="U1373" t="str" cm="1">
        <f t="array" ref="U1373">_xlfn.IFS(D1373&lt;1000,"Less than 1000",AND(D1373&gt;=1000,D1373&lt;=4999),"1000 to 4999",AND(D1373&gt;=5000,D1373&lt;=9999),"5000 to 9999",AND(D1373&gt;=10000,D1373&lt;=14999),"10000 to 14999",AND(D1373&gt;=15000,D1373&lt;=19999),"15000 to 19999",AND(D1373&gt;=20000,D1373&lt;=24999),"20000 to 24999",AND(D1373&gt;=25000,D1373&lt;=29999),"25000 to 29999",AND(D1373&gt;=30000,D1373&lt;=34999),"30000 to 34999",AND(D1373&gt;=35000,D1373&lt;=39999),"35000 to 39999",AND(D1373&gt;=40000,D1373&lt;=44999),"40000 to 44999",AND(D1373&gt;=45000,D1373&lt;=49999),"45000 to 49999",D1373&gt;=50000,"Greater than or equal to 50000")</f>
        <v>5000 to 9999</v>
      </c>
      <c r="V1373" t="str" cm="1">
        <f t="array" ref="V1373">_xlfn.IFS(OR(F1373="canceled",F1373="failed"),"unsuccessful",F1373="successful","successful",F1373="live","live")</f>
        <v>successful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124</v>
      </c>
      <c r="P1374" s="5">
        <f t="shared" si="131"/>
        <v>38.75</v>
      </c>
      <c r="Q1374" t="str">
        <f t="shared" si="129"/>
        <v>music</v>
      </c>
      <c r="R1374" t="str">
        <f t="shared" si="130"/>
        <v>rock</v>
      </c>
      <c r="S1374" s="9">
        <f t="shared" si="127"/>
        <v>41102.739953703705</v>
      </c>
      <c r="T1374" s="9">
        <f t="shared" si="128"/>
        <v>41072.739953703705</v>
      </c>
      <c r="U1374" t="str" cm="1">
        <f t="array" ref="U1374">_xlfn.IFS(D1374&lt;1000,"Less than 1000",AND(D1374&gt;=1000,D1374&lt;=4999),"1000 to 4999",AND(D1374&gt;=5000,D1374&lt;=9999),"5000 to 9999",AND(D1374&gt;=10000,D1374&lt;=14999),"10000 to 14999",AND(D1374&gt;=15000,D1374&lt;=19999),"15000 to 19999",AND(D1374&gt;=20000,D1374&lt;=24999),"20000 to 24999",AND(D1374&gt;=25000,D1374&lt;=29999),"25000 to 29999",AND(D1374&gt;=30000,D1374&lt;=34999),"30000 to 34999",AND(D1374&gt;=35000,D1374&lt;=39999),"35000 to 39999",AND(D1374&gt;=40000,D1374&lt;=44999),"40000 to 44999",AND(D1374&gt;=45000,D1374&lt;=49999),"45000 to 49999",D1374&gt;=50000,"Greater than or equal to 50000")</f>
        <v>Less than 1000</v>
      </c>
      <c r="V1374" t="str" cm="1">
        <f t="array" ref="V1374">_xlfn.IFS(OR(F1374="canceled",F1374="failed"),"unsuccessful",F1374="successful","successful",F1374="live","live")</f>
        <v>successful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105.01</v>
      </c>
      <c r="P1375" s="5">
        <f t="shared" si="131"/>
        <v>201.94230769230768</v>
      </c>
      <c r="Q1375" t="str">
        <f t="shared" si="129"/>
        <v>music</v>
      </c>
      <c r="R1375" t="str">
        <f t="shared" si="130"/>
        <v>rock</v>
      </c>
      <c r="S1375" s="9">
        <f t="shared" si="127"/>
        <v>42734.95177083333</v>
      </c>
      <c r="T1375" s="9">
        <f t="shared" si="128"/>
        <v>42704.95177083333</v>
      </c>
      <c r="U1375" t="str" cm="1">
        <f t="array" ref="U1375">_xlfn.IFS(D1375&lt;1000,"Less than 1000",AND(D1375&gt;=1000,D1375&lt;=4999),"1000 to 4999",AND(D1375&gt;=5000,D1375&lt;=9999),"5000 to 9999",AND(D1375&gt;=10000,D1375&lt;=14999),"10000 to 14999",AND(D1375&gt;=15000,D1375&lt;=19999),"15000 to 19999",AND(D1375&gt;=20000,D1375&lt;=24999),"20000 to 24999",AND(D1375&gt;=25000,D1375&lt;=29999),"25000 to 29999",AND(D1375&gt;=30000,D1375&lt;=34999),"30000 to 34999",AND(D1375&gt;=35000,D1375&lt;=39999),"35000 to 39999",AND(D1375&gt;=40000,D1375&lt;=44999),"40000 to 44999",AND(D1375&gt;=45000,D1375&lt;=49999),"45000 to 49999",D1375&gt;=50000,"Greater than or equal to 50000")</f>
        <v>10000 to 14999</v>
      </c>
      <c r="V1375" t="str" cm="1">
        <f t="array" ref="V1375">_xlfn.IFS(OR(F1375="canceled",F1375="failed"),"unsuccessful",F1375="successful","successful",F1375="live","live")</f>
        <v>successful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189.46666666666667</v>
      </c>
      <c r="P1376" s="5">
        <f t="shared" si="131"/>
        <v>43.060606060606062</v>
      </c>
      <c r="Q1376" t="str">
        <f t="shared" si="129"/>
        <v>music</v>
      </c>
      <c r="R1376" t="str">
        <f t="shared" si="130"/>
        <v>rock</v>
      </c>
      <c r="S1376" s="9">
        <f t="shared" si="127"/>
        <v>42454.12023148148</v>
      </c>
      <c r="T1376" s="9">
        <f t="shared" si="128"/>
        <v>42424.161898148144</v>
      </c>
      <c r="U1376" t="str" cm="1">
        <f t="array" ref="U1376">_xlfn.IFS(D1376&lt;1000,"Less than 1000",AND(D1376&gt;=1000,D1376&lt;=4999),"1000 to 4999",AND(D1376&gt;=5000,D1376&lt;=9999),"5000 to 9999",AND(D1376&gt;=10000,D1376&lt;=14999),"10000 to 14999",AND(D1376&gt;=15000,D1376&lt;=19999),"15000 to 19999",AND(D1376&gt;=20000,D1376&lt;=24999),"20000 to 24999",AND(D1376&gt;=25000,D1376&lt;=29999),"25000 to 29999",AND(D1376&gt;=30000,D1376&lt;=34999),"30000 to 34999",AND(D1376&gt;=35000,D1376&lt;=39999),"35000 to 39999",AND(D1376&gt;=40000,D1376&lt;=44999),"40000 to 44999",AND(D1376&gt;=45000,D1376&lt;=49999),"45000 to 49999",D1376&gt;=50000,"Greater than or equal to 50000")</f>
        <v>1000 to 4999</v>
      </c>
      <c r="V1376" t="str" cm="1">
        <f t="array" ref="V1376">_xlfn.IFS(OR(F1376="canceled",F1376="failed"),"unsuccessful",F1376="successful","successful",F1376="live","live")</f>
        <v>successful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171.32499999999999</v>
      </c>
      <c r="P1377" s="5">
        <f t="shared" si="131"/>
        <v>62.871559633027523</v>
      </c>
      <c r="Q1377" t="str">
        <f t="shared" si="129"/>
        <v>music</v>
      </c>
      <c r="R1377" t="str">
        <f t="shared" si="130"/>
        <v>rock</v>
      </c>
      <c r="S1377" s="9">
        <f t="shared" si="127"/>
        <v>42750.066192129627</v>
      </c>
      <c r="T1377" s="9">
        <f t="shared" si="128"/>
        <v>42720.066192129627</v>
      </c>
      <c r="U1377" t="str" cm="1">
        <f t="array" ref="U1377">_xlfn.IFS(D1377&lt;1000,"Less than 1000",AND(D1377&gt;=1000,D1377&lt;=4999),"1000 to 4999",AND(D1377&gt;=5000,D1377&lt;=9999),"5000 to 9999",AND(D1377&gt;=10000,D1377&lt;=14999),"10000 to 14999",AND(D1377&gt;=15000,D1377&lt;=19999),"15000 to 19999",AND(D1377&gt;=20000,D1377&lt;=24999),"20000 to 24999",AND(D1377&gt;=25000,D1377&lt;=29999),"25000 to 29999",AND(D1377&gt;=30000,D1377&lt;=34999),"30000 to 34999",AND(D1377&gt;=35000,D1377&lt;=39999),"35000 to 39999",AND(D1377&gt;=40000,D1377&lt;=44999),"40000 to 44999",AND(D1377&gt;=45000,D1377&lt;=49999),"45000 to 49999",D1377&gt;=50000,"Greater than or equal to 50000")</f>
        <v>1000 to 4999</v>
      </c>
      <c r="V1377" t="str" cm="1">
        <f t="array" ref="V1377">_xlfn.IFS(OR(F1377="canceled",F1377="failed"),"unsuccessful",F1377="successful","successful",F1377="live","live")</f>
        <v>successful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252.48648648648651</v>
      </c>
      <c r="P1378" s="5">
        <f t="shared" si="131"/>
        <v>55.607142857142854</v>
      </c>
      <c r="Q1378" t="str">
        <f t="shared" si="129"/>
        <v>music</v>
      </c>
      <c r="R1378" t="str">
        <f t="shared" si="130"/>
        <v>rock</v>
      </c>
      <c r="S1378" s="9">
        <f t="shared" si="127"/>
        <v>42707.710717592592</v>
      </c>
      <c r="T1378" s="9">
        <f t="shared" si="128"/>
        <v>42677.669050925921</v>
      </c>
      <c r="U1378" t="str" cm="1">
        <f t="array" ref="U1378">_xlfn.IFS(D1378&lt;1000,"Less than 1000",AND(D1378&gt;=1000,D1378&lt;=4999),"1000 to 4999",AND(D1378&gt;=5000,D1378&lt;=9999),"5000 to 9999",AND(D1378&gt;=10000,D1378&lt;=14999),"10000 to 14999",AND(D1378&gt;=15000,D1378&lt;=19999),"15000 to 19999",AND(D1378&gt;=20000,D1378&lt;=24999),"20000 to 24999",AND(D1378&gt;=25000,D1378&lt;=29999),"25000 to 29999",AND(D1378&gt;=30000,D1378&lt;=34999),"30000 to 34999",AND(D1378&gt;=35000,D1378&lt;=39999),"35000 to 39999",AND(D1378&gt;=40000,D1378&lt;=44999),"40000 to 44999",AND(D1378&gt;=45000,D1378&lt;=49999),"45000 to 49999",D1378&gt;=50000,"Greater than or equal to 50000")</f>
        <v>1000 to 4999</v>
      </c>
      <c r="V1378" t="str" cm="1">
        <f t="array" ref="V1378">_xlfn.IFS(OR(F1378="canceled",F1378="failed"),"unsuccessful",F1378="successful","successful",F1378="live","live")</f>
        <v>successful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116.15384615384616</v>
      </c>
      <c r="P1379" s="5">
        <f t="shared" si="131"/>
        <v>48.70967741935484</v>
      </c>
      <c r="Q1379" t="str">
        <f t="shared" si="129"/>
        <v>music</v>
      </c>
      <c r="R1379" t="str">
        <f t="shared" si="130"/>
        <v>rock</v>
      </c>
      <c r="S1379" s="9">
        <f t="shared" si="127"/>
        <v>42769.174305555556</v>
      </c>
      <c r="T1379" s="9">
        <f t="shared" si="128"/>
        <v>42747.219560185185</v>
      </c>
      <c r="U1379" t="str" cm="1">
        <f t="array" ref="U1379">_xlfn.IFS(D1379&lt;1000,"Less than 1000",AND(D1379&gt;=1000,D1379&lt;=4999),"1000 to 4999",AND(D1379&gt;=5000,D1379&lt;=9999),"5000 to 9999",AND(D1379&gt;=10000,D1379&lt;=14999),"10000 to 14999",AND(D1379&gt;=15000,D1379&lt;=19999),"15000 to 19999",AND(D1379&gt;=20000,D1379&lt;=24999),"20000 to 24999",AND(D1379&gt;=25000,D1379&lt;=29999),"25000 to 29999",AND(D1379&gt;=30000,D1379&lt;=34999),"30000 to 34999",AND(D1379&gt;=35000,D1379&lt;=39999),"35000 to 39999",AND(D1379&gt;=40000,D1379&lt;=44999),"40000 to 44999",AND(D1379&gt;=45000,D1379&lt;=49999),"45000 to 49999",D1379&gt;=50000,"Greater than or equal to 50000")</f>
        <v>1000 to 4999</v>
      </c>
      <c r="V1379" t="str" cm="1">
        <f t="array" ref="V1379">_xlfn.IFS(OR(F1379="canceled",F1379="failed"),"unsuccessful",F1379="successful","successful",F1379="live","live")</f>
        <v>successful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203.35000000000002</v>
      </c>
      <c r="P1380" s="5">
        <f t="shared" si="131"/>
        <v>30.578947368421051</v>
      </c>
      <c r="Q1380" t="str">
        <f t="shared" si="129"/>
        <v>music</v>
      </c>
      <c r="R1380" t="str">
        <f t="shared" si="130"/>
        <v>rock</v>
      </c>
      <c r="S1380" s="9">
        <f t="shared" si="127"/>
        <v>42583.759374999994</v>
      </c>
      <c r="T1380" s="9">
        <f t="shared" si="128"/>
        <v>42568.759374999994</v>
      </c>
      <c r="U1380" t="str" cm="1">
        <f t="array" ref="U1380">_xlfn.IFS(D1380&lt;1000,"Less than 1000",AND(D1380&gt;=1000,D1380&lt;=4999),"1000 to 4999",AND(D1380&gt;=5000,D1380&lt;=9999),"5000 to 9999",AND(D1380&gt;=10000,D1380&lt;=14999),"10000 to 14999",AND(D1380&gt;=15000,D1380&lt;=19999),"15000 to 19999",AND(D1380&gt;=20000,D1380&lt;=24999),"20000 to 24999",AND(D1380&gt;=25000,D1380&lt;=29999),"25000 to 29999",AND(D1380&gt;=30000,D1380&lt;=34999),"30000 to 34999",AND(D1380&gt;=35000,D1380&lt;=39999),"35000 to 39999",AND(D1380&gt;=40000,D1380&lt;=44999),"40000 to 44999",AND(D1380&gt;=45000,D1380&lt;=49999),"45000 to 49999",D1380&gt;=50000,"Greater than or equal to 50000")</f>
        <v>1000 to 4999</v>
      </c>
      <c r="V1380" t="str" cm="1">
        <f t="array" ref="V1380">_xlfn.IFS(OR(F1380="canceled",F1380="failed"),"unsuccessful",F1380="successful","successful",F1380="live","live")</f>
        <v>successful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111.60000000000001</v>
      </c>
      <c r="P1381" s="5">
        <f t="shared" si="131"/>
        <v>73.907284768211923</v>
      </c>
      <c r="Q1381" t="str">
        <f t="shared" si="129"/>
        <v>music</v>
      </c>
      <c r="R1381" t="str">
        <f t="shared" si="130"/>
        <v>rock</v>
      </c>
      <c r="S1381" s="9">
        <f t="shared" si="127"/>
        <v>42160.491620370376</v>
      </c>
      <c r="T1381" s="9">
        <f t="shared" si="128"/>
        <v>42130.491620370376</v>
      </c>
      <c r="U1381" t="str" cm="1">
        <f t="array" ref="U1381">_xlfn.IFS(D1381&lt;1000,"Less than 1000",AND(D1381&gt;=1000,D1381&lt;=4999),"1000 to 4999",AND(D1381&gt;=5000,D1381&lt;=9999),"5000 to 9999",AND(D1381&gt;=10000,D1381&lt;=14999),"10000 to 14999",AND(D1381&gt;=15000,D1381&lt;=19999),"15000 to 19999",AND(D1381&gt;=20000,D1381&lt;=24999),"20000 to 24999",AND(D1381&gt;=25000,D1381&lt;=29999),"25000 to 29999",AND(D1381&gt;=30000,D1381&lt;=34999),"30000 to 34999",AND(D1381&gt;=35000,D1381&lt;=39999),"35000 to 39999",AND(D1381&gt;=40000,D1381&lt;=44999),"40000 to 44999",AND(D1381&gt;=45000,D1381&lt;=49999),"45000 to 49999",D1381&gt;=50000,"Greater than or equal to 50000")</f>
        <v>10000 to 14999</v>
      </c>
      <c r="V1381" t="str" cm="1">
        <f t="array" ref="V1381">_xlfn.IFS(OR(F1381="canceled",F1381="failed"),"unsuccessful",F1381="successful","successful",F1381="live","live")</f>
        <v>successful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424</v>
      </c>
      <c r="P1382" s="5">
        <f t="shared" si="131"/>
        <v>21.2</v>
      </c>
      <c r="Q1382" t="str">
        <f t="shared" si="129"/>
        <v>music</v>
      </c>
      <c r="R1382" t="str">
        <f t="shared" si="130"/>
        <v>rock</v>
      </c>
      <c r="S1382" s="9">
        <f t="shared" si="127"/>
        <v>42164.083333333328</v>
      </c>
      <c r="T1382" s="9">
        <f t="shared" si="128"/>
        <v>42141.762800925921</v>
      </c>
      <c r="U1382" t="str" cm="1">
        <f t="array" ref="U1382">_xlfn.IFS(D1382&lt;1000,"Less than 1000",AND(D1382&gt;=1000,D1382&lt;=4999),"1000 to 4999",AND(D1382&gt;=5000,D1382&lt;=9999),"5000 to 9999",AND(D1382&gt;=10000,D1382&lt;=14999),"10000 to 14999",AND(D1382&gt;=15000,D1382&lt;=19999),"15000 to 19999",AND(D1382&gt;=20000,D1382&lt;=24999),"20000 to 24999",AND(D1382&gt;=25000,D1382&lt;=29999),"25000 to 29999",AND(D1382&gt;=30000,D1382&lt;=34999),"30000 to 34999",AND(D1382&gt;=35000,D1382&lt;=39999),"35000 to 39999",AND(D1382&gt;=40000,D1382&lt;=44999),"40000 to 44999",AND(D1382&gt;=45000,D1382&lt;=49999),"45000 to 49999",D1382&gt;=50000,"Greater than or equal to 50000")</f>
        <v>Less than 1000</v>
      </c>
      <c r="V1382" t="str" cm="1">
        <f t="array" ref="V1382">_xlfn.IFS(OR(F1382="canceled",F1382="failed"),"unsuccessful",F1382="successful","successful",F1382="live","live")</f>
        <v>successful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107.1</v>
      </c>
      <c r="P1383" s="5">
        <f t="shared" si="131"/>
        <v>73.356164383561648</v>
      </c>
      <c r="Q1383" t="str">
        <f t="shared" si="129"/>
        <v>music</v>
      </c>
      <c r="R1383" t="str">
        <f t="shared" si="130"/>
        <v>rock</v>
      </c>
      <c r="S1383" s="9">
        <f t="shared" si="127"/>
        <v>42733.214409722219</v>
      </c>
      <c r="T1383" s="9">
        <f t="shared" si="128"/>
        <v>42703.214409722219</v>
      </c>
      <c r="U1383" t="str" cm="1">
        <f t="array" ref="U1383">_xlfn.IFS(D1383&lt;1000,"Less than 1000",AND(D1383&gt;=1000,D1383&lt;=4999),"1000 to 4999",AND(D1383&gt;=5000,D1383&lt;=9999),"5000 to 9999",AND(D1383&gt;=10000,D1383&lt;=14999),"10000 to 14999",AND(D1383&gt;=15000,D1383&lt;=19999),"15000 to 19999",AND(D1383&gt;=20000,D1383&lt;=24999),"20000 to 24999",AND(D1383&gt;=25000,D1383&lt;=29999),"25000 to 29999",AND(D1383&gt;=30000,D1383&lt;=34999),"30000 to 34999",AND(D1383&gt;=35000,D1383&lt;=39999),"35000 to 39999",AND(D1383&gt;=40000,D1383&lt;=44999),"40000 to 44999",AND(D1383&gt;=45000,D1383&lt;=49999),"45000 to 49999",D1383&gt;=50000,"Greater than or equal to 50000")</f>
        <v>5000 to 9999</v>
      </c>
      <c r="V1383" t="str" cm="1">
        <f t="array" ref="V1383">_xlfn.IFS(OR(F1383="canceled",F1383="failed"),"unsuccessful",F1383="successful","successful",F1383="live","live")</f>
        <v>successful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104.3625</v>
      </c>
      <c r="P1384" s="5">
        <f t="shared" si="131"/>
        <v>56.412162162162161</v>
      </c>
      <c r="Q1384" t="str">
        <f t="shared" si="129"/>
        <v>music</v>
      </c>
      <c r="R1384" t="str">
        <f t="shared" si="130"/>
        <v>rock</v>
      </c>
      <c r="S1384" s="9">
        <f t="shared" si="127"/>
        <v>41400.800185185188</v>
      </c>
      <c r="T1384" s="9">
        <f t="shared" si="128"/>
        <v>41370.800185185188</v>
      </c>
      <c r="U1384" t="str" cm="1">
        <f t="array" ref="U1384">_xlfn.IFS(D1384&lt;1000,"Less than 1000",AND(D1384&gt;=1000,D1384&lt;=4999),"1000 to 4999",AND(D1384&gt;=5000,D1384&lt;=9999),"5000 to 9999",AND(D1384&gt;=10000,D1384&lt;=14999),"10000 to 14999",AND(D1384&gt;=15000,D1384&lt;=19999),"15000 to 19999",AND(D1384&gt;=20000,D1384&lt;=24999),"20000 to 24999",AND(D1384&gt;=25000,D1384&lt;=29999),"25000 to 29999",AND(D1384&gt;=30000,D1384&lt;=34999),"30000 to 34999",AND(D1384&gt;=35000,D1384&lt;=39999),"35000 to 39999",AND(D1384&gt;=40000,D1384&lt;=44999),"40000 to 44999",AND(D1384&gt;=45000,D1384&lt;=49999),"45000 to 49999",D1384&gt;=50000,"Greater than or equal to 50000")</f>
        <v>5000 to 9999</v>
      </c>
      <c r="V1384" t="str" cm="1">
        <f t="array" ref="V1384">_xlfn.IFS(OR(F1384="canceled",F1384="failed"),"unsuccessful",F1384="successful","successful",F1384="live","live")</f>
        <v>successful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212.40909090909091</v>
      </c>
      <c r="P1385" s="5">
        <f t="shared" si="131"/>
        <v>50.247311827956992</v>
      </c>
      <c r="Q1385" t="str">
        <f t="shared" si="129"/>
        <v>music</v>
      </c>
      <c r="R1385" t="str">
        <f t="shared" si="130"/>
        <v>rock</v>
      </c>
      <c r="S1385" s="9">
        <f t="shared" si="127"/>
        <v>42727.074976851851</v>
      </c>
      <c r="T1385" s="9">
        <f t="shared" si="128"/>
        <v>42707.074976851851</v>
      </c>
      <c r="U1385" t="str" cm="1">
        <f t="array" ref="U1385">_xlfn.IFS(D1385&lt;1000,"Less than 1000",AND(D1385&gt;=1000,D1385&lt;=4999),"1000 to 4999",AND(D1385&gt;=5000,D1385&lt;=9999),"5000 to 9999",AND(D1385&gt;=10000,D1385&lt;=14999),"10000 to 14999",AND(D1385&gt;=15000,D1385&lt;=19999),"15000 to 19999",AND(D1385&gt;=20000,D1385&lt;=24999),"20000 to 24999",AND(D1385&gt;=25000,D1385&lt;=29999),"25000 to 29999",AND(D1385&gt;=30000,D1385&lt;=34999),"30000 to 34999",AND(D1385&gt;=35000,D1385&lt;=39999),"35000 to 39999",AND(D1385&gt;=40000,D1385&lt;=44999),"40000 to 44999",AND(D1385&gt;=45000,D1385&lt;=49999),"45000 to 49999",D1385&gt;=50000,"Greater than or equal to 50000")</f>
        <v>1000 to 4999</v>
      </c>
      <c r="V1385" t="str" cm="1">
        <f t="array" ref="V1385">_xlfn.IFS(OR(F1385="canceled",F1385="failed"),"unsuccessful",F1385="successful","successful",F1385="live","live")</f>
        <v>successful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124.08571428571429</v>
      </c>
      <c r="P1386" s="5">
        <f t="shared" si="131"/>
        <v>68.936507936507937</v>
      </c>
      <c r="Q1386" t="str">
        <f t="shared" si="129"/>
        <v>music</v>
      </c>
      <c r="R1386" t="str">
        <f t="shared" si="130"/>
        <v>rock</v>
      </c>
      <c r="S1386" s="9">
        <f t="shared" si="127"/>
        <v>42190.735208333332</v>
      </c>
      <c r="T1386" s="9">
        <f t="shared" si="128"/>
        <v>42160.735208333332</v>
      </c>
      <c r="U1386" t="str" cm="1">
        <f t="array" ref="U1386">_xlfn.IFS(D1386&lt;1000,"Less than 1000",AND(D1386&gt;=1000,D1386&lt;=4999),"1000 to 4999",AND(D1386&gt;=5000,D1386&lt;=9999),"5000 to 9999",AND(D1386&gt;=10000,D1386&lt;=14999),"10000 to 14999",AND(D1386&gt;=15000,D1386&lt;=19999),"15000 to 19999",AND(D1386&gt;=20000,D1386&lt;=24999),"20000 to 24999",AND(D1386&gt;=25000,D1386&lt;=29999),"25000 to 29999",AND(D1386&gt;=30000,D1386&lt;=34999),"30000 to 34999",AND(D1386&gt;=35000,D1386&lt;=39999),"35000 to 39999",AND(D1386&gt;=40000,D1386&lt;=44999),"40000 to 44999",AND(D1386&gt;=45000,D1386&lt;=49999),"45000 to 49999",D1386&gt;=50000,"Greater than or equal to 50000")</f>
        <v>1000 to 4999</v>
      </c>
      <c r="V1386" t="str" cm="1">
        <f t="array" ref="V1386">_xlfn.IFS(OR(F1386="canceled",F1386="failed"),"unsuccessful",F1386="successful","successful",F1386="live","live")</f>
        <v>successful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110.406125</v>
      </c>
      <c r="P1387" s="5">
        <f t="shared" si="131"/>
        <v>65.914104477611943</v>
      </c>
      <c r="Q1387" t="str">
        <f t="shared" si="129"/>
        <v>music</v>
      </c>
      <c r="R1387" t="str">
        <f t="shared" si="130"/>
        <v>rock</v>
      </c>
      <c r="S1387" s="9">
        <f t="shared" si="127"/>
        <v>42489.507638888885</v>
      </c>
      <c r="T1387" s="9">
        <f t="shared" si="128"/>
        <v>42433.688900462963</v>
      </c>
      <c r="U1387" t="str" cm="1">
        <f t="array" ref="U1387">_xlfn.IFS(D1387&lt;1000,"Less than 1000",AND(D1387&gt;=1000,D1387&lt;=4999),"1000 to 4999",AND(D1387&gt;=5000,D1387&lt;=9999),"5000 to 9999",AND(D1387&gt;=10000,D1387&lt;=14999),"10000 to 14999",AND(D1387&gt;=15000,D1387&lt;=19999),"15000 to 19999",AND(D1387&gt;=20000,D1387&lt;=24999),"20000 to 24999",AND(D1387&gt;=25000,D1387&lt;=29999),"25000 to 29999",AND(D1387&gt;=30000,D1387&lt;=34999),"30000 to 34999",AND(D1387&gt;=35000,D1387&lt;=39999),"35000 to 39999",AND(D1387&gt;=40000,D1387&lt;=44999),"40000 to 44999",AND(D1387&gt;=45000,D1387&lt;=49999),"45000 to 49999",D1387&gt;=50000,"Greater than or equal to 50000")</f>
        <v>5000 to 9999</v>
      </c>
      <c r="V1387" t="str" cm="1">
        <f t="array" ref="V1387">_xlfn.IFS(OR(F1387="canceled",F1387="failed"),"unsuccessful",F1387="successful","successful",F1387="live","live")</f>
        <v>successful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218.75</v>
      </c>
      <c r="P1388" s="5">
        <f t="shared" si="131"/>
        <v>62.5</v>
      </c>
      <c r="Q1388" t="str">
        <f t="shared" si="129"/>
        <v>music</v>
      </c>
      <c r="R1388" t="str">
        <f t="shared" si="130"/>
        <v>rock</v>
      </c>
      <c r="S1388" s="9">
        <f t="shared" si="127"/>
        <v>42214.646863425922</v>
      </c>
      <c r="T1388" s="9">
        <f t="shared" si="128"/>
        <v>42184.646863425922</v>
      </c>
      <c r="U1388" t="str" cm="1">
        <f t="array" ref="U1388">_xlfn.IFS(D1388&lt;1000,"Less than 1000",AND(D1388&gt;=1000,D1388&lt;=4999),"1000 to 4999",AND(D1388&gt;=5000,D1388&lt;=9999),"5000 to 9999",AND(D1388&gt;=10000,D1388&lt;=14999),"10000 to 14999",AND(D1388&gt;=15000,D1388&lt;=19999),"15000 to 19999",AND(D1388&gt;=20000,D1388&lt;=24999),"20000 to 24999",AND(D1388&gt;=25000,D1388&lt;=29999),"25000 to 29999",AND(D1388&gt;=30000,D1388&lt;=34999),"30000 to 34999",AND(D1388&gt;=35000,D1388&lt;=39999),"35000 to 39999",AND(D1388&gt;=40000,D1388&lt;=44999),"40000 to 44999",AND(D1388&gt;=45000,D1388&lt;=49999),"45000 to 49999",D1388&gt;=50000,"Greater than or equal to 50000")</f>
        <v>Less than 1000</v>
      </c>
      <c r="V1388" t="str" cm="1">
        <f t="array" ref="V1388">_xlfn.IFS(OR(F1388="canceled",F1388="failed"),"unsuccessful",F1388="successful","successful",F1388="live","live")</f>
        <v>successful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136.625</v>
      </c>
      <c r="P1389" s="5">
        <f t="shared" si="131"/>
        <v>70.064102564102569</v>
      </c>
      <c r="Q1389" t="str">
        <f t="shared" si="129"/>
        <v>music</v>
      </c>
      <c r="R1389" t="str">
        <f t="shared" si="130"/>
        <v>rock</v>
      </c>
      <c r="S1389" s="9">
        <f t="shared" si="127"/>
        <v>42158.1875</v>
      </c>
      <c r="T1389" s="9">
        <f t="shared" si="128"/>
        <v>42126.92123842593</v>
      </c>
      <c r="U1389" t="str" cm="1">
        <f t="array" ref="U1389">_xlfn.IFS(D1389&lt;1000,"Less than 1000",AND(D1389&gt;=1000,D1389&lt;=4999),"1000 to 4999",AND(D1389&gt;=5000,D1389&lt;=9999),"5000 to 9999",AND(D1389&gt;=10000,D1389&lt;=14999),"10000 to 14999",AND(D1389&gt;=15000,D1389&lt;=19999),"15000 to 19999",AND(D1389&gt;=20000,D1389&lt;=24999),"20000 to 24999",AND(D1389&gt;=25000,D1389&lt;=29999),"25000 to 29999",AND(D1389&gt;=30000,D1389&lt;=34999),"30000 to 34999",AND(D1389&gt;=35000,D1389&lt;=39999),"35000 to 39999",AND(D1389&gt;=40000,D1389&lt;=44999),"40000 to 44999",AND(D1389&gt;=45000,D1389&lt;=49999),"45000 to 49999",D1389&gt;=50000,"Greater than or equal to 50000")</f>
        <v>1000 to 4999</v>
      </c>
      <c r="V1389" t="str" cm="1">
        <f t="array" ref="V1389">_xlfn.IFS(OR(F1389="canceled",F1389="failed"),"unsuccessful",F1389="successful","successful",F1389="live","live")</f>
        <v>successful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134.8074</v>
      </c>
      <c r="P1390" s="5">
        <f t="shared" si="131"/>
        <v>60.181874999999998</v>
      </c>
      <c r="Q1390" t="str">
        <f t="shared" si="129"/>
        <v>music</v>
      </c>
      <c r="R1390" t="str">
        <f t="shared" si="130"/>
        <v>rock</v>
      </c>
      <c r="S1390" s="9">
        <f t="shared" si="127"/>
        <v>42660.676388888889</v>
      </c>
      <c r="T1390" s="9">
        <f t="shared" si="128"/>
        <v>42634.614780092597</v>
      </c>
      <c r="U1390" t="str" cm="1">
        <f t="array" ref="U1390">_xlfn.IFS(D1390&lt;1000,"Less than 1000",AND(D1390&gt;=1000,D1390&lt;=4999),"1000 to 4999",AND(D1390&gt;=5000,D1390&lt;=9999),"5000 to 9999",AND(D1390&gt;=10000,D1390&lt;=14999),"10000 to 14999",AND(D1390&gt;=15000,D1390&lt;=19999),"15000 to 19999",AND(D1390&gt;=20000,D1390&lt;=24999),"20000 to 24999",AND(D1390&gt;=25000,D1390&lt;=29999),"25000 to 29999",AND(D1390&gt;=30000,D1390&lt;=34999),"30000 to 34999",AND(D1390&gt;=35000,D1390&lt;=39999),"35000 to 39999",AND(D1390&gt;=40000,D1390&lt;=44999),"40000 to 44999",AND(D1390&gt;=45000,D1390&lt;=49999),"45000 to 49999",D1390&gt;=50000,"Greater than or equal to 50000")</f>
        <v>5000 to 9999</v>
      </c>
      <c r="V1390" t="str" cm="1">
        <f t="array" ref="V1390">_xlfn.IFS(OR(F1390="canceled",F1390="failed"),"unsuccessful",F1390="successful","successful",F1390="live","live")</f>
        <v>successful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145.4</v>
      </c>
      <c r="P1391" s="5">
        <f t="shared" si="131"/>
        <v>21.382352941176471</v>
      </c>
      <c r="Q1391" t="str">
        <f t="shared" si="129"/>
        <v>music</v>
      </c>
      <c r="R1391" t="str">
        <f t="shared" si="130"/>
        <v>rock</v>
      </c>
      <c r="S1391" s="9">
        <f t="shared" si="127"/>
        <v>42595.480983796297</v>
      </c>
      <c r="T1391" s="9">
        <f t="shared" si="128"/>
        <v>42565.480983796297</v>
      </c>
      <c r="U1391" t="str" cm="1">
        <f t="array" ref="U1391">_xlfn.IFS(D1391&lt;1000,"Less than 1000",AND(D1391&gt;=1000,D1391&lt;=4999),"1000 to 4999",AND(D1391&gt;=5000,D1391&lt;=9999),"5000 to 9999",AND(D1391&gt;=10000,D1391&lt;=14999),"10000 to 14999",AND(D1391&gt;=15000,D1391&lt;=19999),"15000 to 19999",AND(D1391&gt;=20000,D1391&lt;=24999),"20000 to 24999",AND(D1391&gt;=25000,D1391&lt;=29999),"25000 to 29999",AND(D1391&gt;=30000,D1391&lt;=34999),"30000 to 34999",AND(D1391&gt;=35000,D1391&lt;=39999),"35000 to 39999",AND(D1391&gt;=40000,D1391&lt;=44999),"40000 to 44999",AND(D1391&gt;=45000,D1391&lt;=49999),"45000 to 49999",D1391&gt;=50000,"Greater than or equal to 50000")</f>
        <v>Less than 1000</v>
      </c>
      <c r="V1391" t="str" cm="1">
        <f t="array" ref="V1391">_xlfn.IFS(OR(F1391="canceled",F1391="failed"),"unsuccessful",F1391="successful","successful",F1391="live","live")</f>
        <v>successful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109.10714285714285</v>
      </c>
      <c r="P1392" s="5">
        <f t="shared" si="131"/>
        <v>160.78947368421052</v>
      </c>
      <c r="Q1392" t="str">
        <f t="shared" si="129"/>
        <v>music</v>
      </c>
      <c r="R1392" t="str">
        <f t="shared" si="130"/>
        <v>rock</v>
      </c>
      <c r="S1392" s="9">
        <f t="shared" si="127"/>
        <v>42121.716666666667</v>
      </c>
      <c r="T1392" s="9">
        <f t="shared" si="128"/>
        <v>42087.803310185183</v>
      </c>
      <c r="U1392" t="str" cm="1">
        <f t="array" ref="U1392">_xlfn.IFS(D1392&lt;1000,"Less than 1000",AND(D1392&gt;=1000,D1392&lt;=4999),"1000 to 4999",AND(D1392&gt;=5000,D1392&lt;=9999),"5000 to 9999",AND(D1392&gt;=10000,D1392&lt;=14999),"10000 to 14999",AND(D1392&gt;=15000,D1392&lt;=19999),"15000 to 19999",AND(D1392&gt;=20000,D1392&lt;=24999),"20000 to 24999",AND(D1392&gt;=25000,D1392&lt;=29999),"25000 to 29999",AND(D1392&gt;=30000,D1392&lt;=34999),"30000 to 34999",AND(D1392&gt;=35000,D1392&lt;=39999),"35000 to 39999",AND(D1392&gt;=40000,D1392&lt;=44999),"40000 to 44999",AND(D1392&gt;=45000,D1392&lt;=49999),"45000 to 49999",D1392&gt;=50000,"Greater than or equal to 50000")</f>
        <v>1000 to 4999</v>
      </c>
      <c r="V1392" t="str" cm="1">
        <f t="array" ref="V1392">_xlfn.IFS(OR(F1392="canceled",F1392="failed"),"unsuccessful",F1392="successful","successful",F1392="live","live")</f>
        <v>successful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110.2</v>
      </c>
      <c r="P1393" s="5">
        <f t="shared" si="131"/>
        <v>42.384615384615387</v>
      </c>
      <c r="Q1393" t="str">
        <f t="shared" si="129"/>
        <v>music</v>
      </c>
      <c r="R1393" t="str">
        <f t="shared" si="130"/>
        <v>rock</v>
      </c>
      <c r="S1393" s="9">
        <f t="shared" si="127"/>
        <v>42238.207638888889</v>
      </c>
      <c r="T1393" s="9">
        <f t="shared" si="128"/>
        <v>42193.650671296295</v>
      </c>
      <c r="U1393" t="str" cm="1">
        <f t="array" ref="U1393">_xlfn.IFS(D1393&lt;1000,"Less than 1000",AND(D1393&gt;=1000,D1393&lt;=4999),"1000 to 4999",AND(D1393&gt;=5000,D1393&lt;=9999),"5000 to 9999",AND(D1393&gt;=10000,D1393&lt;=14999),"10000 to 14999",AND(D1393&gt;=15000,D1393&lt;=19999),"15000 to 19999",AND(D1393&gt;=20000,D1393&lt;=24999),"20000 to 24999",AND(D1393&gt;=25000,D1393&lt;=29999),"25000 to 29999",AND(D1393&gt;=30000,D1393&lt;=34999),"30000 to 34999",AND(D1393&gt;=35000,D1393&lt;=39999),"35000 to 39999",AND(D1393&gt;=40000,D1393&lt;=44999),"40000 to 44999",AND(D1393&gt;=45000,D1393&lt;=49999),"45000 to 49999",D1393&gt;=50000,"Greater than or equal to 50000")</f>
        <v>Less than 1000</v>
      </c>
      <c r="V1393" t="str" cm="1">
        <f t="array" ref="V1393">_xlfn.IFS(OR(F1393="canceled",F1393="failed"),"unsuccessful",F1393="successful","successful",F1393="live","live")</f>
        <v>successful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113.64000000000001</v>
      </c>
      <c r="P1394" s="5">
        <f t="shared" si="131"/>
        <v>27.317307692307693</v>
      </c>
      <c r="Q1394" t="str">
        <f t="shared" si="129"/>
        <v>music</v>
      </c>
      <c r="R1394" t="str">
        <f t="shared" si="130"/>
        <v>rock</v>
      </c>
      <c r="S1394" s="9">
        <f t="shared" si="127"/>
        <v>42432.154930555553</v>
      </c>
      <c r="T1394" s="9">
        <f t="shared" si="128"/>
        <v>42401.154930555553</v>
      </c>
      <c r="U1394" t="str" cm="1">
        <f t="array" ref="U1394">_xlfn.IFS(D1394&lt;1000,"Less than 1000",AND(D1394&gt;=1000,D1394&lt;=4999),"1000 to 4999",AND(D1394&gt;=5000,D1394&lt;=9999),"5000 to 9999",AND(D1394&gt;=10000,D1394&lt;=14999),"10000 to 14999",AND(D1394&gt;=15000,D1394&lt;=19999),"15000 to 19999",AND(D1394&gt;=20000,D1394&lt;=24999),"20000 to 24999",AND(D1394&gt;=25000,D1394&lt;=29999),"25000 to 29999",AND(D1394&gt;=30000,D1394&lt;=34999),"30000 to 34999",AND(D1394&gt;=35000,D1394&lt;=39999),"35000 to 39999",AND(D1394&gt;=40000,D1394&lt;=44999),"40000 to 44999",AND(D1394&gt;=45000,D1394&lt;=49999),"45000 to 49999",D1394&gt;=50000,"Greater than or equal to 50000")</f>
        <v>1000 to 4999</v>
      </c>
      <c r="V1394" t="str" cm="1">
        <f t="array" ref="V1394">_xlfn.IFS(OR(F1394="canceled",F1394="failed"),"unsuccessful",F1394="successful","successful",F1394="live","live")</f>
        <v>successful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102.35000000000001</v>
      </c>
      <c r="P1395" s="5">
        <f t="shared" si="131"/>
        <v>196.82692307692307</v>
      </c>
      <c r="Q1395" t="str">
        <f t="shared" si="129"/>
        <v>music</v>
      </c>
      <c r="R1395" t="str">
        <f t="shared" si="130"/>
        <v>rock</v>
      </c>
      <c r="S1395" s="9">
        <f t="shared" si="127"/>
        <v>42583.681979166664</v>
      </c>
      <c r="T1395" s="9">
        <f t="shared" si="128"/>
        <v>42553.681979166664</v>
      </c>
      <c r="U1395" t="str" cm="1">
        <f t="array" ref="U1395">_xlfn.IFS(D1395&lt;1000,"Less than 1000",AND(D1395&gt;=1000,D1395&lt;=4999),"1000 to 4999",AND(D1395&gt;=5000,D1395&lt;=9999),"5000 to 9999",AND(D1395&gt;=10000,D1395&lt;=14999),"10000 to 14999",AND(D1395&gt;=15000,D1395&lt;=19999),"15000 to 19999",AND(D1395&gt;=20000,D1395&lt;=24999),"20000 to 24999",AND(D1395&gt;=25000,D1395&lt;=29999),"25000 to 29999",AND(D1395&gt;=30000,D1395&lt;=34999),"30000 to 34999",AND(D1395&gt;=35000,D1395&lt;=39999),"35000 to 39999",AND(D1395&gt;=40000,D1395&lt;=44999),"40000 to 44999",AND(D1395&gt;=45000,D1395&lt;=49999),"45000 to 49999",D1395&gt;=50000,"Greater than or equal to 50000")</f>
        <v>10000 to 14999</v>
      </c>
      <c r="V1395" t="str" cm="1">
        <f t="array" ref="V1395">_xlfn.IFS(OR(F1395="canceled",F1395="failed"),"unsuccessful",F1395="successful","successful",F1395="live","live")</f>
        <v>successful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122.13333333333334</v>
      </c>
      <c r="P1396" s="5">
        <f t="shared" si="131"/>
        <v>53.882352941176471</v>
      </c>
      <c r="Q1396" t="str">
        <f t="shared" si="129"/>
        <v>music</v>
      </c>
      <c r="R1396" t="str">
        <f t="shared" si="130"/>
        <v>rock</v>
      </c>
      <c r="S1396" s="9">
        <f t="shared" si="127"/>
        <v>42795.125</v>
      </c>
      <c r="T1396" s="9">
        <f t="shared" si="128"/>
        <v>42752.144976851851</v>
      </c>
      <c r="U1396" t="str" cm="1">
        <f t="array" ref="U1396">_xlfn.IFS(D1396&lt;1000,"Less than 1000",AND(D1396&gt;=1000,D1396&lt;=4999),"1000 to 4999",AND(D1396&gt;=5000,D1396&lt;=9999),"5000 to 9999",AND(D1396&gt;=10000,D1396&lt;=14999),"10000 to 14999",AND(D1396&gt;=15000,D1396&lt;=19999),"15000 to 19999",AND(D1396&gt;=20000,D1396&lt;=24999),"20000 to 24999",AND(D1396&gt;=25000,D1396&lt;=29999),"25000 to 29999",AND(D1396&gt;=30000,D1396&lt;=34999),"30000 to 34999",AND(D1396&gt;=35000,D1396&lt;=39999),"35000 to 39999",AND(D1396&gt;=40000,D1396&lt;=44999),"40000 to 44999",AND(D1396&gt;=45000,D1396&lt;=49999),"45000 to 49999",D1396&gt;=50000,"Greater than or equal to 50000")</f>
        <v>Less than 1000</v>
      </c>
      <c r="V1396" t="str" cm="1">
        <f t="array" ref="V1396">_xlfn.IFS(OR(F1396="canceled",F1396="failed"),"unsuccessful",F1396="successful","successful",F1396="live","live")</f>
        <v>successful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111.88571428571427</v>
      </c>
      <c r="P1397" s="5">
        <f t="shared" si="131"/>
        <v>47.756097560975611</v>
      </c>
      <c r="Q1397" t="str">
        <f t="shared" si="129"/>
        <v>music</v>
      </c>
      <c r="R1397" t="str">
        <f t="shared" si="130"/>
        <v>rock</v>
      </c>
      <c r="S1397" s="9">
        <f t="shared" si="127"/>
        <v>42749.90834490741</v>
      </c>
      <c r="T1397" s="9">
        <f t="shared" si="128"/>
        <v>42719.90834490741</v>
      </c>
      <c r="U1397" t="str" cm="1">
        <f t="array" ref="U1397">_xlfn.IFS(D1397&lt;1000,"Less than 1000",AND(D1397&gt;=1000,D1397&lt;=4999),"1000 to 4999",AND(D1397&gt;=5000,D1397&lt;=9999),"5000 to 9999",AND(D1397&gt;=10000,D1397&lt;=14999),"10000 to 14999",AND(D1397&gt;=15000,D1397&lt;=19999),"15000 to 19999",AND(D1397&gt;=20000,D1397&lt;=24999),"20000 to 24999",AND(D1397&gt;=25000,D1397&lt;=29999),"25000 to 29999",AND(D1397&gt;=30000,D1397&lt;=34999),"30000 to 34999",AND(D1397&gt;=35000,D1397&lt;=39999),"35000 to 39999",AND(D1397&gt;=40000,D1397&lt;=44999),"40000 to 44999",AND(D1397&gt;=45000,D1397&lt;=49999),"45000 to 49999",D1397&gt;=50000,"Greater than or equal to 50000")</f>
        <v>1000 to 4999</v>
      </c>
      <c r="V1397" t="str" cm="1">
        <f t="array" ref="V1397">_xlfn.IFS(OR(F1397="canceled",F1397="failed"),"unsuccessful",F1397="successful","successful",F1397="live","live")</f>
        <v>successful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107.3</v>
      </c>
      <c r="P1398" s="5">
        <f t="shared" si="131"/>
        <v>88.191780821917803</v>
      </c>
      <c r="Q1398" t="str">
        <f t="shared" si="129"/>
        <v>music</v>
      </c>
      <c r="R1398" t="str">
        <f t="shared" si="130"/>
        <v>rock</v>
      </c>
      <c r="S1398" s="9">
        <f t="shared" si="127"/>
        <v>42048.99863425926</v>
      </c>
      <c r="T1398" s="9">
        <f t="shared" si="128"/>
        <v>42018.99863425926</v>
      </c>
      <c r="U1398" t="str" cm="1">
        <f t="array" ref="U1398">_xlfn.IFS(D1398&lt;1000,"Less than 1000",AND(D1398&gt;=1000,D1398&lt;=4999),"1000 to 4999",AND(D1398&gt;=5000,D1398&lt;=9999),"5000 to 9999",AND(D1398&gt;=10000,D1398&lt;=14999),"10000 to 14999",AND(D1398&gt;=15000,D1398&lt;=19999),"15000 to 19999",AND(D1398&gt;=20000,D1398&lt;=24999),"20000 to 24999",AND(D1398&gt;=25000,D1398&lt;=29999),"25000 to 29999",AND(D1398&gt;=30000,D1398&lt;=34999),"30000 to 34999",AND(D1398&gt;=35000,D1398&lt;=39999),"35000 to 39999",AND(D1398&gt;=40000,D1398&lt;=44999),"40000 to 44999",AND(D1398&gt;=45000,D1398&lt;=49999),"45000 to 49999",D1398&gt;=50000,"Greater than or equal to 50000")</f>
        <v>5000 to 9999</v>
      </c>
      <c r="V1398" t="str" cm="1">
        <f t="array" ref="V1398">_xlfn.IFS(OR(F1398="canceled",F1398="failed"),"unsuccessful",F1398="successful","successful",F1398="live","live")</f>
        <v>successful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113.85000000000001</v>
      </c>
      <c r="P1399" s="5">
        <f t="shared" si="131"/>
        <v>72.056962025316452</v>
      </c>
      <c r="Q1399" t="str">
        <f t="shared" si="129"/>
        <v>music</v>
      </c>
      <c r="R1399" t="str">
        <f t="shared" si="130"/>
        <v>rock</v>
      </c>
      <c r="S1399" s="9">
        <f t="shared" si="127"/>
        <v>42670.888194444444</v>
      </c>
      <c r="T1399" s="9">
        <f t="shared" si="128"/>
        <v>42640.917939814812</v>
      </c>
      <c r="U1399" t="str" cm="1">
        <f t="array" ref="U1399">_xlfn.IFS(D1399&lt;1000,"Less than 1000",AND(D1399&gt;=1000,D1399&lt;=4999),"1000 to 4999",AND(D1399&gt;=5000,D1399&lt;=9999),"5000 to 9999",AND(D1399&gt;=10000,D1399&lt;=14999),"10000 to 14999",AND(D1399&gt;=15000,D1399&lt;=19999),"15000 to 19999",AND(D1399&gt;=20000,D1399&lt;=24999),"20000 to 24999",AND(D1399&gt;=25000,D1399&lt;=29999),"25000 to 29999",AND(D1399&gt;=30000,D1399&lt;=34999),"30000 to 34999",AND(D1399&gt;=35000,D1399&lt;=39999),"35000 to 39999",AND(D1399&gt;=40000,D1399&lt;=44999),"40000 to 44999",AND(D1399&gt;=45000,D1399&lt;=49999),"45000 to 49999",D1399&gt;=50000,"Greater than or equal to 50000")</f>
        <v>10000 to 14999</v>
      </c>
      <c r="V1399" t="str" cm="1">
        <f t="array" ref="V1399">_xlfn.IFS(OR(F1399="canceled",F1399="failed"),"unsuccessful",F1399="successful","successful",F1399="live","live")</f>
        <v>successful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109.68181818181819</v>
      </c>
      <c r="P1400" s="5">
        <f t="shared" si="131"/>
        <v>74.246153846153845</v>
      </c>
      <c r="Q1400" t="str">
        <f t="shared" si="129"/>
        <v>music</v>
      </c>
      <c r="R1400" t="str">
        <f t="shared" si="130"/>
        <v>rock</v>
      </c>
      <c r="S1400" s="9">
        <f t="shared" si="127"/>
        <v>42556.874236111107</v>
      </c>
      <c r="T1400" s="9">
        <f t="shared" si="128"/>
        <v>42526.874236111107</v>
      </c>
      <c r="U1400" t="str" cm="1">
        <f t="array" ref="U1400">_xlfn.IFS(D1400&lt;1000,"Less than 1000",AND(D1400&gt;=1000,D1400&lt;=4999),"1000 to 4999",AND(D1400&gt;=5000,D1400&lt;=9999),"5000 to 9999",AND(D1400&gt;=10000,D1400&lt;=14999),"10000 to 14999",AND(D1400&gt;=15000,D1400&lt;=19999),"15000 to 19999",AND(D1400&gt;=20000,D1400&lt;=24999),"20000 to 24999",AND(D1400&gt;=25000,D1400&lt;=29999),"25000 to 29999",AND(D1400&gt;=30000,D1400&lt;=34999),"30000 to 34999",AND(D1400&gt;=35000,D1400&lt;=39999),"35000 to 39999",AND(D1400&gt;=40000,D1400&lt;=44999),"40000 to 44999",AND(D1400&gt;=45000,D1400&lt;=49999),"45000 to 49999",D1400&gt;=50000,"Greater than or equal to 50000")</f>
        <v>1000 to 4999</v>
      </c>
      <c r="V1400" t="str" cm="1">
        <f t="array" ref="V1400">_xlfn.IFS(OR(F1400="canceled",F1400="failed"),"unsuccessful",F1400="successful","successful",F1400="live","live")</f>
        <v>successful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126.14444444444443</v>
      </c>
      <c r="P1401" s="5">
        <f t="shared" si="131"/>
        <v>61.701086956521742</v>
      </c>
      <c r="Q1401" t="str">
        <f t="shared" si="129"/>
        <v>music</v>
      </c>
      <c r="R1401" t="str">
        <f t="shared" si="130"/>
        <v>rock</v>
      </c>
      <c r="S1401" s="9">
        <f t="shared" si="127"/>
        <v>41919.004317129627</v>
      </c>
      <c r="T1401" s="9">
        <f t="shared" si="128"/>
        <v>41889.004317129627</v>
      </c>
      <c r="U1401" t="str" cm="1">
        <f t="array" ref="U1401">_xlfn.IFS(D1401&lt;1000,"Less than 1000",AND(D1401&gt;=1000,D1401&lt;=4999),"1000 to 4999",AND(D1401&gt;=5000,D1401&lt;=9999),"5000 to 9999",AND(D1401&gt;=10000,D1401&lt;=14999),"10000 to 14999",AND(D1401&gt;=15000,D1401&lt;=19999),"15000 to 19999",AND(D1401&gt;=20000,D1401&lt;=24999),"20000 to 24999",AND(D1401&gt;=25000,D1401&lt;=29999),"25000 to 29999",AND(D1401&gt;=30000,D1401&lt;=34999),"30000 to 34999",AND(D1401&gt;=35000,D1401&lt;=39999),"35000 to 39999",AND(D1401&gt;=40000,D1401&lt;=44999),"40000 to 44999",AND(D1401&gt;=45000,D1401&lt;=49999),"45000 to 49999",D1401&gt;=50000,"Greater than or equal to 50000")</f>
        <v>5000 to 9999</v>
      </c>
      <c r="V1401" t="str" cm="1">
        <f t="array" ref="V1401">_xlfn.IFS(OR(F1401="canceled",F1401="failed"),"unsuccessful",F1401="successful","successful",F1401="live","live")</f>
        <v>successful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167.42857142857144</v>
      </c>
      <c r="P1402" s="5">
        <f t="shared" si="131"/>
        <v>17.235294117647058</v>
      </c>
      <c r="Q1402" t="str">
        <f t="shared" si="129"/>
        <v>music</v>
      </c>
      <c r="R1402" t="str">
        <f t="shared" si="130"/>
        <v>rock</v>
      </c>
      <c r="S1402" s="9">
        <f t="shared" si="127"/>
        <v>42533.229166666672</v>
      </c>
      <c r="T1402" s="9">
        <f t="shared" si="128"/>
        <v>42498.341122685189</v>
      </c>
      <c r="U1402" t="str" cm="1">
        <f t="array" ref="U1402">_xlfn.IFS(D1402&lt;1000,"Less than 1000",AND(D1402&gt;=1000,D1402&lt;=4999),"1000 to 4999",AND(D1402&gt;=5000,D1402&lt;=9999),"5000 to 9999",AND(D1402&gt;=10000,D1402&lt;=14999),"10000 to 14999",AND(D1402&gt;=15000,D1402&lt;=19999),"15000 to 19999",AND(D1402&gt;=20000,D1402&lt;=24999),"20000 to 24999",AND(D1402&gt;=25000,D1402&lt;=29999),"25000 to 29999",AND(D1402&gt;=30000,D1402&lt;=34999),"30000 to 34999",AND(D1402&gt;=35000,D1402&lt;=39999),"35000 to 39999",AND(D1402&gt;=40000,D1402&lt;=44999),"40000 to 44999",AND(D1402&gt;=45000,D1402&lt;=49999),"45000 to 49999",D1402&gt;=50000,"Greater than or equal to 50000")</f>
        <v>Less than 1000</v>
      </c>
      <c r="V1402" t="str" cm="1">
        <f t="array" ref="V1402">_xlfn.IFS(OR(F1402="canceled",F1402="failed"),"unsuccessful",F1402="successful","successful",F1402="live","live")</f>
        <v>successful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496.52000000000004</v>
      </c>
      <c r="P1403" s="5">
        <f t="shared" si="131"/>
        <v>51.720833333333331</v>
      </c>
      <c r="Q1403" t="str">
        <f t="shared" si="129"/>
        <v>music</v>
      </c>
      <c r="R1403" t="str">
        <f t="shared" si="130"/>
        <v>rock</v>
      </c>
      <c r="S1403" s="9">
        <f t="shared" si="127"/>
        <v>41420.99622685185</v>
      </c>
      <c r="T1403" s="9">
        <f t="shared" si="128"/>
        <v>41399.99622685185</v>
      </c>
      <c r="U1403" t="str" cm="1">
        <f t="array" ref="U1403">_xlfn.IFS(D1403&lt;1000,"Less than 1000",AND(D1403&gt;=1000,D1403&lt;=4999),"1000 to 4999",AND(D1403&gt;=5000,D1403&lt;=9999),"5000 to 9999",AND(D1403&gt;=10000,D1403&lt;=14999),"10000 to 14999",AND(D1403&gt;=15000,D1403&lt;=19999),"15000 to 19999",AND(D1403&gt;=20000,D1403&lt;=24999),"20000 to 24999",AND(D1403&gt;=25000,D1403&lt;=29999),"25000 to 29999",AND(D1403&gt;=30000,D1403&lt;=34999),"30000 to 34999",AND(D1403&gt;=35000,D1403&lt;=39999),"35000 to 39999",AND(D1403&gt;=40000,D1403&lt;=44999),"40000 to 44999",AND(D1403&gt;=45000,D1403&lt;=49999),"45000 to 49999",D1403&gt;=50000,"Greater than or equal to 50000")</f>
        <v>1000 to 4999</v>
      </c>
      <c r="V1403" t="str" cm="1">
        <f t="array" ref="V1403">_xlfn.IFS(OR(F1403="canceled",F1403="failed"),"unsuccessful",F1403="successful","successful",F1403="live","live")</f>
        <v>successful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109.16</v>
      </c>
      <c r="P1404" s="5">
        <f t="shared" si="131"/>
        <v>24.150442477876105</v>
      </c>
      <c r="Q1404" t="str">
        <f t="shared" si="129"/>
        <v>music</v>
      </c>
      <c r="R1404" t="str">
        <f t="shared" si="130"/>
        <v>rock</v>
      </c>
      <c r="S1404" s="9">
        <f t="shared" si="127"/>
        <v>42125.011701388896</v>
      </c>
      <c r="T1404" s="9">
        <f t="shared" si="128"/>
        <v>42065.053368055553</v>
      </c>
      <c r="U1404" t="str" cm="1">
        <f t="array" ref="U1404">_xlfn.IFS(D1404&lt;1000,"Less than 1000",AND(D1404&gt;=1000,D1404&lt;=4999),"1000 to 4999",AND(D1404&gt;=5000,D1404&lt;=9999),"5000 to 9999",AND(D1404&gt;=10000,D1404&lt;=14999),"10000 to 14999",AND(D1404&gt;=15000,D1404&lt;=19999),"15000 to 19999",AND(D1404&gt;=20000,D1404&lt;=24999),"20000 to 24999",AND(D1404&gt;=25000,D1404&lt;=29999),"25000 to 29999",AND(D1404&gt;=30000,D1404&lt;=34999),"30000 to 34999",AND(D1404&gt;=35000,D1404&lt;=39999),"35000 to 39999",AND(D1404&gt;=40000,D1404&lt;=44999),"40000 to 44999",AND(D1404&gt;=45000,D1404&lt;=49999),"45000 to 49999",D1404&gt;=50000,"Greater than or equal to 50000")</f>
        <v>1000 to 4999</v>
      </c>
      <c r="V1404" t="str" cm="1">
        <f t="array" ref="V1404">_xlfn.IFS(OR(F1404="canceled",F1404="failed"),"unsuccessful",F1404="successful","successful",F1404="live","live")</f>
        <v>successful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102.57499999999999</v>
      </c>
      <c r="P1405" s="5">
        <f t="shared" si="131"/>
        <v>62.166666666666664</v>
      </c>
      <c r="Q1405" t="str">
        <f t="shared" si="129"/>
        <v>music</v>
      </c>
      <c r="R1405" t="str">
        <f t="shared" si="130"/>
        <v>rock</v>
      </c>
      <c r="S1405" s="9">
        <f t="shared" si="127"/>
        <v>41481.062905092593</v>
      </c>
      <c r="T1405" s="9">
        <f t="shared" si="128"/>
        <v>41451.062905092593</v>
      </c>
      <c r="U1405" t="str" cm="1">
        <f t="array" ref="U1405">_xlfn.IFS(D1405&lt;1000,"Less than 1000",AND(D1405&gt;=1000,D1405&lt;=4999),"1000 to 4999",AND(D1405&gt;=5000,D1405&lt;=9999),"5000 to 9999",AND(D1405&gt;=10000,D1405&lt;=14999),"10000 to 14999",AND(D1405&gt;=15000,D1405&lt;=19999),"15000 to 19999",AND(D1405&gt;=20000,D1405&lt;=24999),"20000 to 24999",AND(D1405&gt;=25000,D1405&lt;=29999),"25000 to 29999",AND(D1405&gt;=30000,D1405&lt;=34999),"30000 to 34999",AND(D1405&gt;=35000,D1405&lt;=39999),"35000 to 39999",AND(D1405&gt;=40000,D1405&lt;=44999),"40000 to 44999",AND(D1405&gt;=45000,D1405&lt;=49999),"45000 to 49999",D1405&gt;=50000,"Greater than or equal to 50000")</f>
        <v>1000 to 4999</v>
      </c>
      <c r="V1405" t="str" cm="1">
        <f t="array" ref="V1405">_xlfn.IFS(OR(F1405="canceled",F1405="failed"),"unsuccessful",F1405="successful","successful",F1405="live","live")</f>
        <v>successful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</v>
      </c>
      <c r="P1406" s="5">
        <f t="shared" si="131"/>
        <v>48.2</v>
      </c>
      <c r="Q1406" t="str">
        <f t="shared" si="129"/>
        <v>publishing</v>
      </c>
      <c r="R1406" t="str">
        <f t="shared" si="130"/>
        <v>translations</v>
      </c>
      <c r="S1406" s="9">
        <f t="shared" si="127"/>
        <v>42057.510243055556</v>
      </c>
      <c r="T1406" s="9">
        <f t="shared" si="128"/>
        <v>42032.510243055556</v>
      </c>
      <c r="U1406" t="str" cm="1">
        <f t="array" ref="U1406">_xlfn.IFS(D1406&lt;1000,"Less than 1000",AND(D1406&gt;=1000,D1406&lt;=4999),"1000 to 4999",AND(D1406&gt;=5000,D1406&lt;=9999),"5000 to 9999",AND(D1406&gt;=10000,D1406&lt;=14999),"10000 to 14999",AND(D1406&gt;=15000,D1406&lt;=19999),"15000 to 19999",AND(D1406&gt;=20000,D1406&lt;=24999),"20000 to 24999",AND(D1406&gt;=25000,D1406&lt;=29999),"25000 to 29999",AND(D1406&gt;=30000,D1406&lt;=34999),"30000 to 34999",AND(D1406&gt;=35000,D1406&lt;=39999),"35000 to 39999",AND(D1406&gt;=40000,D1406&lt;=44999),"40000 to 44999",AND(D1406&gt;=45000,D1406&lt;=49999),"45000 to 49999",D1406&gt;=50000,"Greater than or equal to 50000")</f>
        <v>10000 to 14999</v>
      </c>
      <c r="V1406" t="str" cm="1">
        <f t="array" ref="V1406">_xlfn.IFS(OR(F1406="canceled",F1406="failed"),"unsuccessful",F1406="successful","successful",F1406="live","live")</f>
        <v>unsuccessful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0.42</v>
      </c>
      <c r="P1407" s="5">
        <f t="shared" si="131"/>
        <v>6.1764705882352944</v>
      </c>
      <c r="Q1407" t="str">
        <f t="shared" si="129"/>
        <v>publishing</v>
      </c>
      <c r="R1407" t="str">
        <f t="shared" si="130"/>
        <v>translations</v>
      </c>
      <c r="S1407" s="9">
        <f t="shared" si="127"/>
        <v>41971.722233796296</v>
      </c>
      <c r="T1407" s="9">
        <f t="shared" si="128"/>
        <v>41941.680567129632</v>
      </c>
      <c r="U1407" t="str" cm="1">
        <f t="array" ref="U1407">_xlfn.IFS(D1407&lt;1000,"Less than 1000",AND(D1407&gt;=1000,D1407&lt;=4999),"1000 to 4999",AND(D1407&gt;=5000,D1407&lt;=9999),"5000 to 9999",AND(D1407&gt;=10000,D1407&lt;=14999),"10000 to 14999",AND(D1407&gt;=15000,D1407&lt;=19999),"15000 to 19999",AND(D1407&gt;=20000,D1407&lt;=24999),"20000 to 24999",AND(D1407&gt;=25000,D1407&lt;=29999),"25000 to 29999",AND(D1407&gt;=30000,D1407&lt;=34999),"30000 to 34999",AND(D1407&gt;=35000,D1407&lt;=39999),"35000 to 39999",AND(D1407&gt;=40000,D1407&lt;=44999),"40000 to 44999",AND(D1407&gt;=45000,D1407&lt;=49999),"45000 to 49999",D1407&gt;=50000,"Greater than or equal to 50000")</f>
        <v>25000 to 29999</v>
      </c>
      <c r="V1407" t="str" cm="1">
        <f t="array" ref="V1407">_xlfn.IFS(OR(F1407="canceled",F1407="failed"),"unsuccessful",F1407="successful","successful",F1407="live","live")</f>
        <v>unsuccessful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0.125</v>
      </c>
      <c r="P1408" s="5">
        <f t="shared" si="131"/>
        <v>5</v>
      </c>
      <c r="Q1408" t="str">
        <f t="shared" si="129"/>
        <v>publishing</v>
      </c>
      <c r="R1408" t="str">
        <f t="shared" si="130"/>
        <v>translations</v>
      </c>
      <c r="S1408" s="9">
        <f t="shared" si="127"/>
        <v>42350.416666666672</v>
      </c>
      <c r="T1408" s="9">
        <f t="shared" si="128"/>
        <v>42297.432951388888</v>
      </c>
      <c r="U1408" t="str" cm="1">
        <f t="array" ref="U1408">_xlfn.IFS(D1408&lt;1000,"Less than 1000",AND(D1408&gt;=1000,D1408&lt;=4999),"1000 to 4999",AND(D1408&gt;=5000,D1408&lt;=9999),"5000 to 9999",AND(D1408&gt;=10000,D1408&lt;=14999),"10000 to 14999",AND(D1408&gt;=15000,D1408&lt;=19999),"15000 to 19999",AND(D1408&gt;=20000,D1408&lt;=24999),"20000 to 24999",AND(D1408&gt;=25000,D1408&lt;=29999),"25000 to 29999",AND(D1408&gt;=30000,D1408&lt;=34999),"30000 to 34999",AND(D1408&gt;=35000,D1408&lt;=39999),"35000 to 39999",AND(D1408&gt;=40000,D1408&lt;=44999),"40000 to 44999",AND(D1408&gt;=45000,D1408&lt;=49999),"45000 to 49999",D1408&gt;=50000,"Greater than or equal to 50000")</f>
        <v>10000 to 14999</v>
      </c>
      <c r="V1408" t="str" cm="1">
        <f t="array" ref="V1408">_xlfn.IFS(OR(F1408="canceled",F1408="failed"),"unsuccessful",F1408="successful","successful",F1408="live","live")</f>
        <v>unsuccessful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0.5</v>
      </c>
      <c r="P1409" s="5">
        <f t="shared" si="131"/>
        <v>7.5</v>
      </c>
      <c r="Q1409" t="str">
        <f t="shared" si="129"/>
        <v>publishing</v>
      </c>
      <c r="R1409" t="str">
        <f t="shared" si="130"/>
        <v>translations</v>
      </c>
      <c r="S1409" s="9">
        <f t="shared" si="127"/>
        <v>41863.536782407406</v>
      </c>
      <c r="T1409" s="9">
        <f t="shared" si="128"/>
        <v>41838.536782407406</v>
      </c>
      <c r="U1409" t="str" cm="1">
        <f t="array" ref="U1409">_xlfn.IFS(D1409&lt;1000,"Less than 1000",AND(D1409&gt;=1000,D1409&lt;=4999),"1000 to 4999",AND(D1409&gt;=5000,D1409&lt;=9999),"5000 to 9999",AND(D1409&gt;=10000,D1409&lt;=14999),"10000 to 14999",AND(D1409&gt;=15000,D1409&lt;=19999),"15000 to 19999",AND(D1409&gt;=20000,D1409&lt;=24999),"20000 to 24999",AND(D1409&gt;=25000,D1409&lt;=29999),"25000 to 29999",AND(D1409&gt;=30000,D1409&lt;=34999),"30000 to 34999",AND(D1409&gt;=35000,D1409&lt;=39999),"35000 to 39999",AND(D1409&gt;=40000,D1409&lt;=44999),"40000 to 44999",AND(D1409&gt;=45000,D1409&lt;=49999),"45000 to 49999",D1409&gt;=50000,"Greater than or equal to 50000")</f>
        <v>1000 to 4999</v>
      </c>
      <c r="V1409" t="str" cm="1">
        <f t="array" ref="V1409">_xlfn.IFS(OR(F1409="canceled",F1409="failed"),"unsuccessful",F1409="successful","successful",F1409="live","live")</f>
        <v>unsuccessful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ref="O1410:O1473" si="132">(E1410/D1410)*100</f>
        <v>7.1999999999999993</v>
      </c>
      <c r="P1410" s="5">
        <f t="shared" si="131"/>
        <v>12</v>
      </c>
      <c r="Q1410" t="str">
        <f t="shared" si="129"/>
        <v>publishing</v>
      </c>
      <c r="R1410" t="str">
        <f t="shared" si="130"/>
        <v>translations</v>
      </c>
      <c r="S1410" s="9">
        <f t="shared" ref="S1410:S1473" si="133">(((I1410/60)/60)/24)+DATE(1970,1,1)</f>
        <v>42321.913842592592</v>
      </c>
      <c r="T1410" s="9">
        <f t="shared" ref="T1410:T1473" si="134">(((J1410/60)/60)/24)+DATE(1970,1,1)</f>
        <v>42291.872175925921</v>
      </c>
      <c r="U1410" t="str" cm="1">
        <f t="array" ref="U1410">_xlfn.IFS(D1410&lt;1000,"Less than 1000",AND(D1410&gt;=1000,D1410&lt;=4999),"1000 to 4999",AND(D1410&gt;=5000,D1410&lt;=9999),"5000 to 9999",AND(D1410&gt;=10000,D1410&lt;=14999),"10000 to 14999",AND(D1410&gt;=15000,D1410&lt;=19999),"15000 to 19999",AND(D1410&gt;=20000,D1410&lt;=24999),"20000 to 24999",AND(D1410&gt;=25000,D1410&lt;=29999),"25000 to 29999",AND(D1410&gt;=30000,D1410&lt;=34999),"30000 to 34999",AND(D1410&gt;=35000,D1410&lt;=39999),"35000 to 39999",AND(D1410&gt;=40000,D1410&lt;=44999),"40000 to 44999",AND(D1410&gt;=45000,D1410&lt;=49999),"45000 to 49999",D1410&gt;=50000,"Greater than or equal to 50000")</f>
        <v>1000 to 4999</v>
      </c>
      <c r="V1410" t="str" cm="1">
        <f t="array" ref="V1410">_xlfn.IFS(OR(F1410="canceled",F1410="failed"),"unsuccessful",F1410="successful","successful",F1410="live","live")</f>
        <v>unsuccessful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132"/>
        <v>0</v>
      </c>
      <c r="P1411" s="5">
        <f t="shared" si="131"/>
        <v>0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9">
        <f t="shared" si="133"/>
        <v>42005.175173611111</v>
      </c>
      <c r="T1411" s="9">
        <f t="shared" si="134"/>
        <v>41945.133506944447</v>
      </c>
      <c r="U1411" t="str" cm="1">
        <f t="array" ref="U1411">_xlfn.IFS(D1411&lt;1000,"Less than 1000",AND(D1411&gt;=1000,D1411&lt;=4999),"1000 to 4999",AND(D1411&gt;=5000,D1411&lt;=9999),"5000 to 9999",AND(D1411&gt;=10000,D1411&lt;=14999),"10000 to 14999",AND(D1411&gt;=15000,D1411&lt;=19999),"15000 to 19999",AND(D1411&gt;=20000,D1411&lt;=24999),"20000 to 24999",AND(D1411&gt;=25000,D1411&lt;=29999),"25000 to 29999",AND(D1411&gt;=30000,D1411&lt;=34999),"30000 to 34999",AND(D1411&gt;=35000,D1411&lt;=39999),"35000 to 39999",AND(D1411&gt;=40000,D1411&lt;=44999),"40000 to 44999",AND(D1411&gt;=45000,D1411&lt;=49999),"45000 to 49999",D1411&gt;=50000,"Greater than or equal to 50000")</f>
        <v>1000 to 4999</v>
      </c>
      <c r="V1411" t="str" cm="1">
        <f t="array" ref="V1411">_xlfn.IFS(OR(F1411="canceled",F1411="failed"),"unsuccessful",F1411="successful","successful",F1411="live","live")</f>
        <v>unsuccessful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1.6666666666666666E-2</v>
      </c>
      <c r="P1412" s="5">
        <f t="shared" ref="P1412:P1475" si="137">IFERROR(E1412/L1412,0)</f>
        <v>1</v>
      </c>
      <c r="Q1412" t="str">
        <f t="shared" si="135"/>
        <v>publishing</v>
      </c>
      <c r="R1412" t="str">
        <f t="shared" si="136"/>
        <v>translations</v>
      </c>
      <c r="S1412" s="9">
        <f t="shared" si="133"/>
        <v>42524.318518518514</v>
      </c>
      <c r="T1412" s="9">
        <f t="shared" si="134"/>
        <v>42479.318518518514</v>
      </c>
      <c r="U1412" t="str" cm="1">
        <f t="array" ref="U1412">_xlfn.IFS(D1412&lt;1000,"Less than 1000",AND(D1412&gt;=1000,D1412&lt;=4999),"1000 to 4999",AND(D1412&gt;=5000,D1412&lt;=9999),"5000 to 9999",AND(D1412&gt;=10000,D1412&lt;=14999),"10000 to 14999",AND(D1412&gt;=15000,D1412&lt;=19999),"15000 to 19999",AND(D1412&gt;=20000,D1412&lt;=24999),"20000 to 24999",AND(D1412&gt;=25000,D1412&lt;=29999),"25000 to 29999",AND(D1412&gt;=30000,D1412&lt;=34999),"30000 to 34999",AND(D1412&gt;=35000,D1412&lt;=39999),"35000 to 39999",AND(D1412&gt;=40000,D1412&lt;=44999),"40000 to 44999",AND(D1412&gt;=45000,D1412&lt;=49999),"45000 to 49999",D1412&gt;=50000,"Greater than or equal to 50000")</f>
        <v>5000 to 9999</v>
      </c>
      <c r="V1412" t="str" cm="1">
        <f t="array" ref="V1412">_xlfn.IFS(OR(F1412="canceled",F1412="failed"),"unsuccessful",F1412="successful","successful",F1412="live","live")</f>
        <v>unsuccessful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0.23333333333333336</v>
      </c>
      <c r="P1413" s="5">
        <f t="shared" si="137"/>
        <v>2.3333333333333335</v>
      </c>
      <c r="Q1413" t="str">
        <f t="shared" si="135"/>
        <v>publishing</v>
      </c>
      <c r="R1413" t="str">
        <f t="shared" si="136"/>
        <v>translations</v>
      </c>
      <c r="S1413" s="9">
        <f t="shared" si="133"/>
        <v>42041.059027777781</v>
      </c>
      <c r="T1413" s="9">
        <f t="shared" si="134"/>
        <v>42013.059027777781</v>
      </c>
      <c r="U1413" t="str" cm="1">
        <f t="array" ref="U1413">_xlfn.IFS(D1413&lt;1000,"Less than 1000",AND(D1413&gt;=1000,D1413&lt;=4999),"1000 to 4999",AND(D1413&gt;=5000,D1413&lt;=9999),"5000 to 9999",AND(D1413&gt;=10000,D1413&lt;=14999),"10000 to 14999",AND(D1413&gt;=15000,D1413&lt;=19999),"15000 to 19999",AND(D1413&gt;=20000,D1413&lt;=24999),"20000 to 24999",AND(D1413&gt;=25000,D1413&lt;=29999),"25000 to 29999",AND(D1413&gt;=30000,D1413&lt;=34999),"30000 to 34999",AND(D1413&gt;=35000,D1413&lt;=39999),"35000 to 39999",AND(D1413&gt;=40000,D1413&lt;=44999),"40000 to 44999",AND(D1413&gt;=45000,D1413&lt;=49999),"45000 to 49999",D1413&gt;=50000,"Greater than or equal to 50000")</f>
        <v>1000 to 4999</v>
      </c>
      <c r="V1413" t="str" cm="1">
        <f t="array" ref="V1413">_xlfn.IFS(OR(F1413="canceled",F1413="failed"),"unsuccessful",F1413="successful","successful",F1413="live","live")</f>
        <v>unsuccessful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4.5714285714285712</v>
      </c>
      <c r="P1414" s="5">
        <f t="shared" si="137"/>
        <v>24.615384615384617</v>
      </c>
      <c r="Q1414" t="str">
        <f t="shared" si="135"/>
        <v>publishing</v>
      </c>
      <c r="R1414" t="str">
        <f t="shared" si="136"/>
        <v>translations</v>
      </c>
      <c r="S1414" s="9">
        <f t="shared" si="133"/>
        <v>41977.063645833332</v>
      </c>
      <c r="T1414" s="9">
        <f t="shared" si="134"/>
        <v>41947.063645833332</v>
      </c>
      <c r="U1414" t="str" cm="1">
        <f t="array" ref="U1414">_xlfn.IFS(D1414&lt;1000,"Less than 1000",AND(D1414&gt;=1000,D1414&lt;=4999),"1000 to 4999",AND(D1414&gt;=5000,D1414&lt;=9999),"5000 to 9999",AND(D1414&gt;=10000,D1414&lt;=14999),"10000 to 14999",AND(D1414&gt;=15000,D1414&lt;=19999),"15000 to 19999",AND(D1414&gt;=20000,D1414&lt;=24999),"20000 to 24999",AND(D1414&gt;=25000,D1414&lt;=29999),"25000 to 29999",AND(D1414&gt;=30000,D1414&lt;=34999),"30000 to 34999",AND(D1414&gt;=35000,D1414&lt;=39999),"35000 to 39999",AND(D1414&gt;=40000,D1414&lt;=44999),"40000 to 44999",AND(D1414&gt;=45000,D1414&lt;=49999),"45000 to 49999",D1414&gt;=50000,"Greater than or equal to 50000")</f>
        <v>5000 to 9999</v>
      </c>
      <c r="V1414" t="str" cm="1">
        <f t="array" ref="V1414">_xlfn.IFS(OR(F1414="canceled",F1414="failed"),"unsuccessful",F1414="successful","successful",F1414="live","live")</f>
        <v>unsuccessful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5</v>
      </c>
      <c r="P1415" s="5">
        <f t="shared" si="137"/>
        <v>100</v>
      </c>
      <c r="Q1415" t="str">
        <f t="shared" si="135"/>
        <v>publishing</v>
      </c>
      <c r="R1415" t="str">
        <f t="shared" si="136"/>
        <v>translations</v>
      </c>
      <c r="S1415" s="9">
        <f t="shared" si="133"/>
        <v>42420.437152777777</v>
      </c>
      <c r="T1415" s="9">
        <f t="shared" si="134"/>
        <v>42360.437152777777</v>
      </c>
      <c r="U1415" t="str" cm="1">
        <f t="array" ref="U1415">_xlfn.IFS(D1415&lt;1000,"Less than 1000",AND(D1415&gt;=1000,D1415&lt;=4999),"1000 to 4999",AND(D1415&gt;=5000,D1415&lt;=9999),"5000 to 9999",AND(D1415&gt;=10000,D1415&lt;=14999),"10000 to 14999",AND(D1415&gt;=15000,D1415&lt;=19999),"15000 to 19999",AND(D1415&gt;=20000,D1415&lt;=24999),"20000 to 24999",AND(D1415&gt;=25000,D1415&lt;=29999),"25000 to 29999",AND(D1415&gt;=30000,D1415&lt;=34999),"30000 to 34999",AND(D1415&gt;=35000,D1415&lt;=39999),"35000 to 39999",AND(D1415&gt;=40000,D1415&lt;=44999),"40000 to 44999",AND(D1415&gt;=45000,D1415&lt;=49999),"45000 to 49999",D1415&gt;=50000,"Greater than or equal to 50000")</f>
        <v>1000 to 4999</v>
      </c>
      <c r="V1415" t="str" cm="1">
        <f t="array" ref="V1415">_xlfn.IFS(OR(F1415="canceled",F1415="failed"),"unsuccessful",F1415="successful","successful",F1415="live","live")</f>
        <v>unsuccessful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0.2</v>
      </c>
      <c r="P1416" s="5">
        <f t="shared" si="137"/>
        <v>1</v>
      </c>
      <c r="Q1416" t="str">
        <f t="shared" si="135"/>
        <v>publishing</v>
      </c>
      <c r="R1416" t="str">
        <f t="shared" si="136"/>
        <v>translations</v>
      </c>
      <c r="S1416" s="9">
        <f t="shared" si="133"/>
        <v>42738.25309027778</v>
      </c>
      <c r="T1416" s="9">
        <f t="shared" si="134"/>
        <v>42708.25309027778</v>
      </c>
      <c r="U1416" t="str" cm="1">
        <f t="array" ref="U1416">_xlfn.IFS(D1416&lt;1000,"Less than 1000",AND(D1416&gt;=1000,D1416&lt;=4999),"1000 to 4999",AND(D1416&gt;=5000,D1416&lt;=9999),"5000 to 9999",AND(D1416&gt;=10000,D1416&lt;=14999),"10000 to 14999",AND(D1416&gt;=15000,D1416&lt;=19999),"15000 to 19999",AND(D1416&gt;=20000,D1416&lt;=24999),"20000 to 24999",AND(D1416&gt;=25000,D1416&lt;=29999),"25000 to 29999",AND(D1416&gt;=30000,D1416&lt;=34999),"30000 to 34999",AND(D1416&gt;=35000,D1416&lt;=39999),"35000 to 39999",AND(D1416&gt;=40000,D1416&lt;=44999),"40000 to 44999",AND(D1416&gt;=45000,D1416&lt;=49999),"45000 to 49999",D1416&gt;=50000,"Greater than or equal to 50000")</f>
        <v>Less than 1000</v>
      </c>
      <c r="V1416" t="str" cm="1">
        <f t="array" ref="V1416">_xlfn.IFS(OR(F1416="canceled",F1416="failed"),"unsuccessful",F1416="successful","successful",F1416="live","live")</f>
        <v>unsuccessful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18.181818181818183</v>
      </c>
      <c r="P1417" s="5">
        <f t="shared" si="137"/>
        <v>88.888888888888886</v>
      </c>
      <c r="Q1417" t="str">
        <f t="shared" si="135"/>
        <v>publishing</v>
      </c>
      <c r="R1417" t="str">
        <f t="shared" si="136"/>
        <v>translations</v>
      </c>
      <c r="S1417" s="9">
        <f t="shared" si="133"/>
        <v>42232.675821759258</v>
      </c>
      <c r="T1417" s="9">
        <f t="shared" si="134"/>
        <v>42192.675821759258</v>
      </c>
      <c r="U1417" t="str" cm="1">
        <f t="array" ref="U1417">_xlfn.IFS(D1417&lt;1000,"Less than 1000",AND(D1417&gt;=1000,D1417&lt;=4999),"1000 to 4999",AND(D1417&gt;=5000,D1417&lt;=9999),"5000 to 9999",AND(D1417&gt;=10000,D1417&lt;=14999),"10000 to 14999",AND(D1417&gt;=15000,D1417&lt;=19999),"15000 to 19999",AND(D1417&gt;=20000,D1417&lt;=24999),"20000 to 24999",AND(D1417&gt;=25000,D1417&lt;=29999),"25000 to 29999",AND(D1417&gt;=30000,D1417&lt;=34999),"30000 to 34999",AND(D1417&gt;=35000,D1417&lt;=39999),"35000 to 39999",AND(D1417&gt;=40000,D1417&lt;=44999),"40000 to 44999",AND(D1417&gt;=45000,D1417&lt;=49999),"45000 to 49999",D1417&gt;=50000,"Greater than or equal to 50000")</f>
        <v>1000 to 4999</v>
      </c>
      <c r="V1417" t="str" cm="1">
        <f t="array" ref="V1417">_xlfn.IFS(OR(F1417="canceled",F1417="failed"),"unsuccessful",F1417="successful","successful",F1417="live","live")</f>
        <v>unsuccessful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5">
        <f t="shared" si="137"/>
        <v>0</v>
      </c>
      <c r="Q1418" t="str">
        <f t="shared" si="135"/>
        <v>publishing</v>
      </c>
      <c r="R1418" t="str">
        <f t="shared" si="136"/>
        <v>translations</v>
      </c>
      <c r="S1418" s="9">
        <f t="shared" si="133"/>
        <v>42329.967812499999</v>
      </c>
      <c r="T1418" s="9">
        <f t="shared" si="134"/>
        <v>42299.926145833335</v>
      </c>
      <c r="U1418" t="str" cm="1">
        <f t="array" ref="U1418">_xlfn.IFS(D1418&lt;1000,"Less than 1000",AND(D1418&gt;=1000,D1418&lt;=4999),"1000 to 4999",AND(D1418&gt;=5000,D1418&lt;=9999),"5000 to 9999",AND(D1418&gt;=10000,D1418&lt;=14999),"10000 to 14999",AND(D1418&gt;=15000,D1418&lt;=19999),"15000 to 19999",AND(D1418&gt;=20000,D1418&lt;=24999),"20000 to 24999",AND(D1418&gt;=25000,D1418&lt;=29999),"25000 to 29999",AND(D1418&gt;=30000,D1418&lt;=34999),"30000 to 34999",AND(D1418&gt;=35000,D1418&lt;=39999),"35000 to 39999",AND(D1418&gt;=40000,D1418&lt;=44999),"40000 to 44999",AND(D1418&gt;=45000,D1418&lt;=49999),"45000 to 49999",D1418&gt;=50000,"Greater than or equal to 50000")</f>
        <v>Greater than or equal to 50000</v>
      </c>
      <c r="V1418" t="str" cm="1">
        <f t="array" ref="V1418">_xlfn.IFS(OR(F1418="canceled",F1418="failed"),"unsuccessful",F1418="successful","successful",F1418="live","live")</f>
        <v>unsuccessful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</v>
      </c>
      <c r="P1419" s="5">
        <f t="shared" si="137"/>
        <v>27.5</v>
      </c>
      <c r="Q1419" t="str">
        <f t="shared" si="135"/>
        <v>publishing</v>
      </c>
      <c r="R1419" t="str">
        <f t="shared" si="136"/>
        <v>translations</v>
      </c>
      <c r="S1419" s="9">
        <f t="shared" si="133"/>
        <v>42262.465972222228</v>
      </c>
      <c r="T1419" s="9">
        <f t="shared" si="134"/>
        <v>42232.15016203704</v>
      </c>
      <c r="U1419" t="str" cm="1">
        <f t="array" ref="U1419">_xlfn.IFS(D1419&lt;1000,"Less than 1000",AND(D1419&gt;=1000,D1419&lt;=4999),"1000 to 4999",AND(D1419&gt;=5000,D1419&lt;=9999),"5000 to 9999",AND(D1419&gt;=10000,D1419&lt;=14999),"10000 to 14999",AND(D1419&gt;=15000,D1419&lt;=19999),"15000 to 19999",AND(D1419&gt;=20000,D1419&lt;=24999),"20000 to 24999",AND(D1419&gt;=25000,D1419&lt;=29999),"25000 to 29999",AND(D1419&gt;=30000,D1419&lt;=34999),"30000 to 34999",AND(D1419&gt;=35000,D1419&lt;=39999),"35000 to 39999",AND(D1419&gt;=40000,D1419&lt;=44999),"40000 to 44999",AND(D1419&gt;=45000,D1419&lt;=49999),"45000 to 49999",D1419&gt;=50000,"Greater than or equal to 50000")</f>
        <v>1000 to 4999</v>
      </c>
      <c r="V1419" t="str" cm="1">
        <f t="array" ref="V1419">_xlfn.IFS(OR(F1419="canceled",F1419="failed"),"unsuccessful",F1419="successful","successful",F1419="live","live")</f>
        <v>unsuccessful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0.2</v>
      </c>
      <c r="P1420" s="5">
        <f t="shared" si="137"/>
        <v>6</v>
      </c>
      <c r="Q1420" t="str">
        <f t="shared" si="135"/>
        <v>publishing</v>
      </c>
      <c r="R1420" t="str">
        <f t="shared" si="136"/>
        <v>translations</v>
      </c>
      <c r="S1420" s="9">
        <f t="shared" si="133"/>
        <v>42425.456412037034</v>
      </c>
      <c r="T1420" s="9">
        <f t="shared" si="134"/>
        <v>42395.456412037034</v>
      </c>
      <c r="U1420" t="str" cm="1">
        <f t="array" ref="U1420">_xlfn.IFS(D1420&lt;1000,"Less than 1000",AND(D1420&gt;=1000,D1420&lt;=4999),"1000 to 4999",AND(D1420&gt;=5000,D1420&lt;=9999),"5000 to 9999",AND(D1420&gt;=10000,D1420&lt;=14999),"10000 to 14999",AND(D1420&gt;=15000,D1420&lt;=19999),"15000 to 19999",AND(D1420&gt;=20000,D1420&lt;=24999),"20000 to 24999",AND(D1420&gt;=25000,D1420&lt;=29999),"25000 to 29999",AND(D1420&gt;=30000,D1420&lt;=34999),"30000 to 34999",AND(D1420&gt;=35000,D1420&lt;=39999),"35000 to 39999",AND(D1420&gt;=40000,D1420&lt;=44999),"40000 to 44999",AND(D1420&gt;=45000,D1420&lt;=49999),"45000 to 49999",D1420&gt;=50000,"Greater than or equal to 50000")</f>
        <v>1000 to 4999</v>
      </c>
      <c r="V1420" t="str" cm="1">
        <f t="array" ref="V1420">_xlfn.IFS(OR(F1420="canceled",F1420="failed"),"unsuccessful",F1420="successful","successful",F1420="live","live")</f>
        <v>unsuccessful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7.0634920634920633</v>
      </c>
      <c r="P1421" s="5">
        <f t="shared" si="137"/>
        <v>44.5</v>
      </c>
      <c r="Q1421" t="str">
        <f t="shared" si="135"/>
        <v>publishing</v>
      </c>
      <c r="R1421" t="str">
        <f t="shared" si="136"/>
        <v>translations</v>
      </c>
      <c r="S1421" s="9">
        <f t="shared" si="133"/>
        <v>42652.456238425926</v>
      </c>
      <c r="T1421" s="9">
        <f t="shared" si="134"/>
        <v>42622.456238425926</v>
      </c>
      <c r="U1421" t="str" cm="1">
        <f t="array" ref="U1421">_xlfn.IFS(D1421&lt;1000,"Less than 1000",AND(D1421&gt;=1000,D1421&lt;=4999),"1000 to 4999",AND(D1421&gt;=5000,D1421&lt;=9999),"5000 to 9999",AND(D1421&gt;=10000,D1421&lt;=14999),"10000 to 14999",AND(D1421&gt;=15000,D1421&lt;=19999),"15000 to 19999",AND(D1421&gt;=20000,D1421&lt;=24999),"20000 to 24999",AND(D1421&gt;=25000,D1421&lt;=29999),"25000 to 29999",AND(D1421&gt;=30000,D1421&lt;=34999),"30000 to 34999",AND(D1421&gt;=35000,D1421&lt;=39999),"35000 to 39999",AND(D1421&gt;=40000,D1421&lt;=44999),"40000 to 44999",AND(D1421&gt;=45000,D1421&lt;=49999),"45000 to 49999",D1421&gt;=50000,"Greater than or equal to 50000")</f>
        <v>5000 to 9999</v>
      </c>
      <c r="V1421" t="str" cm="1">
        <f t="array" ref="V1421">_xlfn.IFS(OR(F1421="canceled",F1421="failed"),"unsuccessful",F1421="successful","successful",F1421="live","live")</f>
        <v>unsuccessful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</v>
      </c>
      <c r="P1422" s="5">
        <f t="shared" si="137"/>
        <v>1</v>
      </c>
      <c r="Q1422" t="str">
        <f t="shared" si="135"/>
        <v>publishing</v>
      </c>
      <c r="R1422" t="str">
        <f t="shared" si="136"/>
        <v>translations</v>
      </c>
      <c r="S1422" s="9">
        <f t="shared" si="133"/>
        <v>42549.667662037042</v>
      </c>
      <c r="T1422" s="9">
        <f t="shared" si="134"/>
        <v>42524.667662037042</v>
      </c>
      <c r="U1422" t="str" cm="1">
        <f t="array" ref="U1422">_xlfn.IFS(D1422&lt;1000,"Less than 1000",AND(D1422&gt;=1000,D1422&lt;=4999),"1000 to 4999",AND(D1422&gt;=5000,D1422&lt;=9999),"5000 to 9999",AND(D1422&gt;=10000,D1422&lt;=14999),"10000 to 14999",AND(D1422&gt;=15000,D1422&lt;=19999),"15000 to 19999",AND(D1422&gt;=20000,D1422&lt;=24999),"20000 to 24999",AND(D1422&gt;=25000,D1422&lt;=29999),"25000 to 29999",AND(D1422&gt;=30000,D1422&lt;=34999),"30000 to 34999",AND(D1422&gt;=35000,D1422&lt;=39999),"35000 to 39999",AND(D1422&gt;=40000,D1422&lt;=44999),"40000 to 44999",AND(D1422&gt;=45000,D1422&lt;=49999),"45000 to 49999",D1422&gt;=50000,"Greater than or equal to 50000")</f>
        <v>Less than 1000</v>
      </c>
      <c r="V1422" t="str" cm="1">
        <f t="array" ref="V1422">_xlfn.IFS(OR(F1422="canceled",F1422="failed"),"unsuccessful",F1422="successful","successful",F1422="live","live")</f>
        <v>unsuccessful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0.1</v>
      </c>
      <c r="P1423" s="5">
        <f t="shared" si="137"/>
        <v>100</v>
      </c>
      <c r="Q1423" t="str">
        <f t="shared" si="135"/>
        <v>publishing</v>
      </c>
      <c r="R1423" t="str">
        <f t="shared" si="136"/>
        <v>translations</v>
      </c>
      <c r="S1423" s="9">
        <f t="shared" si="133"/>
        <v>42043.915613425925</v>
      </c>
      <c r="T1423" s="9">
        <f t="shared" si="134"/>
        <v>42013.915613425925</v>
      </c>
      <c r="U1423" t="str" cm="1">
        <f t="array" ref="U1423">_xlfn.IFS(D1423&lt;1000,"Less than 1000",AND(D1423&gt;=1000,D1423&lt;=4999),"1000 to 4999",AND(D1423&gt;=5000,D1423&lt;=9999),"5000 to 9999",AND(D1423&gt;=10000,D1423&lt;=14999),"10000 to 14999",AND(D1423&gt;=15000,D1423&lt;=19999),"15000 to 19999",AND(D1423&gt;=20000,D1423&lt;=24999),"20000 to 24999",AND(D1423&gt;=25000,D1423&lt;=29999),"25000 to 29999",AND(D1423&gt;=30000,D1423&lt;=34999),"30000 to 34999",AND(D1423&gt;=35000,D1423&lt;=39999),"35000 to 39999",AND(D1423&gt;=40000,D1423&lt;=44999),"40000 to 44999",AND(D1423&gt;=45000,D1423&lt;=49999),"45000 to 49999",D1423&gt;=50000,"Greater than or equal to 50000")</f>
        <v>Greater than or equal to 50000</v>
      </c>
      <c r="V1423" t="str" cm="1">
        <f t="array" ref="V1423">_xlfn.IFS(OR(F1423="canceled",F1423="failed"),"unsuccessful",F1423="successful","successful",F1423="live","live")</f>
        <v>unsuccessful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0.104</v>
      </c>
      <c r="P1424" s="5">
        <f t="shared" si="137"/>
        <v>13</v>
      </c>
      <c r="Q1424" t="str">
        <f t="shared" si="135"/>
        <v>publishing</v>
      </c>
      <c r="R1424" t="str">
        <f t="shared" si="136"/>
        <v>translations</v>
      </c>
      <c r="S1424" s="9">
        <f t="shared" si="133"/>
        <v>42634.239629629628</v>
      </c>
      <c r="T1424" s="9">
        <f t="shared" si="134"/>
        <v>42604.239629629628</v>
      </c>
      <c r="U1424" t="str" cm="1">
        <f t="array" ref="U1424">_xlfn.IFS(D1424&lt;1000,"Less than 1000",AND(D1424&gt;=1000,D1424&lt;=4999),"1000 to 4999",AND(D1424&gt;=5000,D1424&lt;=9999),"5000 to 9999",AND(D1424&gt;=10000,D1424&lt;=14999),"10000 to 14999",AND(D1424&gt;=15000,D1424&lt;=19999),"15000 to 19999",AND(D1424&gt;=20000,D1424&lt;=24999),"20000 to 24999",AND(D1424&gt;=25000,D1424&lt;=29999),"25000 to 29999",AND(D1424&gt;=30000,D1424&lt;=34999),"30000 to 34999",AND(D1424&gt;=35000,D1424&lt;=39999),"35000 to 39999",AND(D1424&gt;=40000,D1424&lt;=44999),"40000 to 44999",AND(D1424&gt;=45000,D1424&lt;=49999),"45000 to 49999",D1424&gt;=50000,"Greater than or equal to 50000")</f>
        <v>25000 to 29999</v>
      </c>
      <c r="V1424" t="str" cm="1">
        <f t="array" ref="V1424">_xlfn.IFS(OR(F1424="canceled",F1424="failed"),"unsuccessful",F1424="successful","successful",F1424="live","live")</f>
        <v>unsuccessful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0.33333333333333337</v>
      </c>
      <c r="P1425" s="5">
        <f t="shared" si="137"/>
        <v>100</v>
      </c>
      <c r="Q1425" t="str">
        <f t="shared" si="135"/>
        <v>publishing</v>
      </c>
      <c r="R1425" t="str">
        <f t="shared" si="136"/>
        <v>translations</v>
      </c>
      <c r="S1425" s="9">
        <f t="shared" si="133"/>
        <v>42370.360312500001</v>
      </c>
      <c r="T1425" s="9">
        <f t="shared" si="134"/>
        <v>42340.360312500001</v>
      </c>
      <c r="U1425" t="str" cm="1">
        <f t="array" ref="U1425">_xlfn.IFS(D1425&lt;1000,"Less than 1000",AND(D1425&gt;=1000,D1425&lt;=4999),"1000 to 4999",AND(D1425&gt;=5000,D1425&lt;=9999),"5000 to 9999",AND(D1425&gt;=10000,D1425&lt;=14999),"10000 to 14999",AND(D1425&gt;=15000,D1425&lt;=19999),"15000 to 19999",AND(D1425&gt;=20000,D1425&lt;=24999),"20000 to 24999",AND(D1425&gt;=25000,D1425&lt;=29999),"25000 to 29999",AND(D1425&gt;=30000,D1425&lt;=34999),"30000 to 34999",AND(D1425&gt;=35000,D1425&lt;=39999),"35000 to 39999",AND(D1425&gt;=40000,D1425&lt;=44999),"40000 to 44999",AND(D1425&gt;=45000,D1425&lt;=49999),"45000 to 49999",D1425&gt;=50000,"Greater than or equal to 50000")</f>
        <v>30000 to 34999</v>
      </c>
      <c r="V1425" t="str" cm="1">
        <f t="array" ref="V1425">_xlfn.IFS(OR(F1425="canceled",F1425="failed"),"unsuccessful",F1425="successful","successful",F1425="live","live")</f>
        <v>unsuccessful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20.36</v>
      </c>
      <c r="P1426" s="5">
        <f t="shared" si="137"/>
        <v>109.07142857142857</v>
      </c>
      <c r="Q1426" t="str">
        <f t="shared" si="135"/>
        <v>publishing</v>
      </c>
      <c r="R1426" t="str">
        <f t="shared" si="136"/>
        <v>translations</v>
      </c>
      <c r="S1426" s="9">
        <f t="shared" si="133"/>
        <v>42689.759282407409</v>
      </c>
      <c r="T1426" s="9">
        <f t="shared" si="134"/>
        <v>42676.717615740738</v>
      </c>
      <c r="U1426" t="str" cm="1">
        <f t="array" ref="U1426">_xlfn.IFS(D1426&lt;1000,"Less than 1000",AND(D1426&gt;=1000,D1426&lt;=4999),"1000 to 4999",AND(D1426&gt;=5000,D1426&lt;=9999),"5000 to 9999",AND(D1426&gt;=10000,D1426&lt;=14999),"10000 to 14999",AND(D1426&gt;=15000,D1426&lt;=19999),"15000 to 19999",AND(D1426&gt;=20000,D1426&lt;=24999),"20000 to 24999",AND(D1426&gt;=25000,D1426&lt;=29999),"25000 to 29999",AND(D1426&gt;=30000,D1426&lt;=34999),"30000 to 34999",AND(D1426&gt;=35000,D1426&lt;=39999),"35000 to 39999",AND(D1426&gt;=40000,D1426&lt;=44999),"40000 to 44999",AND(D1426&gt;=45000,D1426&lt;=49999),"45000 to 49999",D1426&gt;=50000,"Greater than or equal to 50000")</f>
        <v>5000 to 9999</v>
      </c>
      <c r="V1426" t="str" cm="1">
        <f t="array" ref="V1426">_xlfn.IFS(OR(F1426="canceled",F1426="failed"),"unsuccessful",F1426="successful","successful",F1426="live","live")</f>
        <v>unsuccessful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5">
        <f t="shared" si="137"/>
        <v>0</v>
      </c>
      <c r="Q1427" t="str">
        <f t="shared" si="135"/>
        <v>publishing</v>
      </c>
      <c r="R1427" t="str">
        <f t="shared" si="136"/>
        <v>translations</v>
      </c>
      <c r="S1427" s="9">
        <f t="shared" si="133"/>
        <v>42123.131469907406</v>
      </c>
      <c r="T1427" s="9">
        <f t="shared" si="134"/>
        <v>42093.131469907406</v>
      </c>
      <c r="U1427" t="str" cm="1">
        <f t="array" ref="U1427">_xlfn.IFS(D1427&lt;1000,"Less than 1000",AND(D1427&gt;=1000,D1427&lt;=4999),"1000 to 4999",AND(D1427&gt;=5000,D1427&lt;=9999),"5000 to 9999",AND(D1427&gt;=10000,D1427&lt;=14999),"10000 to 14999",AND(D1427&gt;=15000,D1427&lt;=19999),"15000 to 19999",AND(D1427&gt;=20000,D1427&lt;=24999),"20000 to 24999",AND(D1427&gt;=25000,D1427&lt;=29999),"25000 to 29999",AND(D1427&gt;=30000,D1427&lt;=34999),"30000 to 34999",AND(D1427&gt;=35000,D1427&lt;=39999),"35000 to 39999",AND(D1427&gt;=40000,D1427&lt;=44999),"40000 to 44999",AND(D1427&gt;=45000,D1427&lt;=49999),"45000 to 49999",D1427&gt;=50000,"Greater than or equal to 50000")</f>
        <v>10000 to 14999</v>
      </c>
      <c r="V1427" t="str" cm="1">
        <f t="array" ref="V1427">_xlfn.IFS(OR(F1427="canceled",F1427="failed"),"unsuccessful",F1427="successful","successful",F1427="live","live")</f>
        <v>unsuccessful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5">
        <f t="shared" si="137"/>
        <v>0</v>
      </c>
      <c r="Q1428" t="str">
        <f t="shared" si="135"/>
        <v>publishing</v>
      </c>
      <c r="R1428" t="str">
        <f t="shared" si="136"/>
        <v>translations</v>
      </c>
      <c r="S1428" s="9">
        <f t="shared" si="133"/>
        <v>42240.390277777777</v>
      </c>
      <c r="T1428" s="9">
        <f t="shared" si="134"/>
        <v>42180.390277777777</v>
      </c>
      <c r="U1428" t="str" cm="1">
        <f t="array" ref="U1428">_xlfn.IFS(D1428&lt;1000,"Less than 1000",AND(D1428&gt;=1000,D1428&lt;=4999),"1000 to 4999",AND(D1428&gt;=5000,D1428&lt;=9999),"5000 to 9999",AND(D1428&gt;=10000,D1428&lt;=14999),"10000 to 14999",AND(D1428&gt;=15000,D1428&lt;=19999),"15000 to 19999",AND(D1428&gt;=20000,D1428&lt;=24999),"20000 to 24999",AND(D1428&gt;=25000,D1428&lt;=29999),"25000 to 29999",AND(D1428&gt;=30000,D1428&lt;=34999),"30000 to 34999",AND(D1428&gt;=35000,D1428&lt;=39999),"35000 to 39999",AND(D1428&gt;=40000,D1428&lt;=44999),"40000 to 44999",AND(D1428&gt;=45000,D1428&lt;=49999),"45000 to 49999",D1428&gt;=50000,"Greater than or equal to 50000")</f>
        <v>1000 to 4999</v>
      </c>
      <c r="V1428" t="str" cm="1">
        <f t="array" ref="V1428">_xlfn.IFS(OR(F1428="canceled",F1428="failed"),"unsuccessful",F1428="successful","successful",F1428="live","live")</f>
        <v>unsuccessful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8.3800000000000008</v>
      </c>
      <c r="P1429" s="5">
        <f t="shared" si="137"/>
        <v>104.75</v>
      </c>
      <c r="Q1429" t="str">
        <f t="shared" si="135"/>
        <v>publishing</v>
      </c>
      <c r="R1429" t="str">
        <f t="shared" si="136"/>
        <v>translations</v>
      </c>
      <c r="S1429" s="9">
        <f t="shared" si="133"/>
        <v>42631.851678240739</v>
      </c>
      <c r="T1429" s="9">
        <f t="shared" si="134"/>
        <v>42601.851678240739</v>
      </c>
      <c r="U1429" t="str" cm="1">
        <f t="array" ref="U1429">_xlfn.IFS(D1429&lt;1000,"Less than 1000",AND(D1429&gt;=1000,D1429&lt;=4999),"1000 to 4999",AND(D1429&gt;=5000,D1429&lt;=9999),"5000 to 9999",AND(D1429&gt;=10000,D1429&lt;=14999),"10000 to 14999",AND(D1429&gt;=15000,D1429&lt;=19999),"15000 to 19999",AND(D1429&gt;=20000,D1429&lt;=24999),"20000 to 24999",AND(D1429&gt;=25000,D1429&lt;=29999),"25000 to 29999",AND(D1429&gt;=30000,D1429&lt;=34999),"30000 to 34999",AND(D1429&gt;=35000,D1429&lt;=39999),"35000 to 39999",AND(D1429&gt;=40000,D1429&lt;=44999),"40000 to 44999",AND(D1429&gt;=45000,D1429&lt;=49999),"45000 to 49999",D1429&gt;=50000,"Greater than or equal to 50000")</f>
        <v>5000 to 9999</v>
      </c>
      <c r="V1429" t="str" cm="1">
        <f t="array" ref="V1429">_xlfn.IFS(OR(F1429="canceled",F1429="failed"),"unsuccessful",F1429="successful","successful",F1429="live","live")</f>
        <v>unsuccessful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4.5</v>
      </c>
      <c r="P1430" s="5">
        <f t="shared" si="137"/>
        <v>15</v>
      </c>
      <c r="Q1430" t="str">
        <f t="shared" si="135"/>
        <v>publishing</v>
      </c>
      <c r="R1430" t="str">
        <f t="shared" si="136"/>
        <v>translations</v>
      </c>
      <c r="S1430" s="9">
        <f t="shared" si="133"/>
        <v>42462.338159722218</v>
      </c>
      <c r="T1430" s="9">
        <f t="shared" si="134"/>
        <v>42432.379826388889</v>
      </c>
      <c r="U1430" t="str" cm="1">
        <f t="array" ref="U1430">_xlfn.IFS(D1430&lt;1000,"Less than 1000",AND(D1430&gt;=1000,D1430&lt;=4999),"1000 to 4999",AND(D1430&gt;=5000,D1430&lt;=9999),"5000 to 9999",AND(D1430&gt;=10000,D1430&lt;=14999),"10000 to 14999",AND(D1430&gt;=15000,D1430&lt;=19999),"15000 to 19999",AND(D1430&gt;=20000,D1430&lt;=24999),"20000 to 24999",AND(D1430&gt;=25000,D1430&lt;=29999),"25000 to 29999",AND(D1430&gt;=30000,D1430&lt;=34999),"30000 to 34999",AND(D1430&gt;=35000,D1430&lt;=39999),"35000 to 39999",AND(D1430&gt;=40000,D1430&lt;=44999),"40000 to 44999",AND(D1430&gt;=45000,D1430&lt;=49999),"45000 to 49999",D1430&gt;=50000,"Greater than or equal to 50000")</f>
        <v>1000 to 4999</v>
      </c>
      <c r="V1430" t="str" cm="1">
        <f t="array" ref="V1430">_xlfn.IFS(OR(F1430="canceled",F1430="failed"),"unsuccessful",F1430="successful","successful",F1430="live","live")</f>
        <v>unsuccessful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5">
        <f t="shared" si="137"/>
        <v>0</v>
      </c>
      <c r="Q1431" t="str">
        <f t="shared" si="135"/>
        <v>publishing</v>
      </c>
      <c r="R1431" t="str">
        <f t="shared" si="136"/>
        <v>translations</v>
      </c>
      <c r="S1431" s="9">
        <f t="shared" si="133"/>
        <v>42104.060671296291</v>
      </c>
      <c r="T1431" s="9">
        <f t="shared" si="134"/>
        <v>42074.060671296291</v>
      </c>
      <c r="U1431" t="str" cm="1">
        <f t="array" ref="U1431">_xlfn.IFS(D1431&lt;1000,"Less than 1000",AND(D1431&gt;=1000,D1431&lt;=4999),"1000 to 4999",AND(D1431&gt;=5000,D1431&lt;=9999),"5000 to 9999",AND(D1431&gt;=10000,D1431&lt;=14999),"10000 to 14999",AND(D1431&gt;=15000,D1431&lt;=19999),"15000 to 19999",AND(D1431&gt;=20000,D1431&lt;=24999),"20000 to 24999",AND(D1431&gt;=25000,D1431&lt;=29999),"25000 to 29999",AND(D1431&gt;=30000,D1431&lt;=34999),"30000 to 34999",AND(D1431&gt;=35000,D1431&lt;=39999),"35000 to 39999",AND(D1431&gt;=40000,D1431&lt;=44999),"40000 to 44999",AND(D1431&gt;=45000,D1431&lt;=49999),"45000 to 49999",D1431&gt;=50000,"Greater than or equal to 50000")</f>
        <v>10000 to 14999</v>
      </c>
      <c r="V1431" t="str" cm="1">
        <f t="array" ref="V1431">_xlfn.IFS(OR(F1431="canceled",F1431="failed"),"unsuccessful",F1431="successful","successful",F1431="live","live")</f>
        <v>unsuccessful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</v>
      </c>
      <c r="P1432" s="5">
        <f t="shared" si="137"/>
        <v>80.599999999999994</v>
      </c>
      <c r="Q1432" t="str">
        <f t="shared" si="135"/>
        <v>publishing</v>
      </c>
      <c r="R1432" t="str">
        <f t="shared" si="136"/>
        <v>translations</v>
      </c>
      <c r="S1432" s="9">
        <f t="shared" si="133"/>
        <v>41992.813518518517</v>
      </c>
      <c r="T1432" s="9">
        <f t="shared" si="134"/>
        <v>41961.813518518517</v>
      </c>
      <c r="U1432" t="str" cm="1">
        <f t="array" ref="U1432">_xlfn.IFS(D1432&lt;1000,"Less than 1000",AND(D1432&gt;=1000,D1432&lt;=4999),"1000 to 4999",AND(D1432&gt;=5000,D1432&lt;=9999),"5000 to 9999",AND(D1432&gt;=10000,D1432&lt;=14999),"10000 to 14999",AND(D1432&gt;=15000,D1432&lt;=19999),"15000 to 19999",AND(D1432&gt;=20000,D1432&lt;=24999),"20000 to 24999",AND(D1432&gt;=25000,D1432&lt;=29999),"25000 to 29999",AND(D1432&gt;=30000,D1432&lt;=34999),"30000 to 34999",AND(D1432&gt;=35000,D1432&lt;=39999),"35000 to 39999",AND(D1432&gt;=40000,D1432&lt;=44999),"40000 to 44999",AND(D1432&gt;=45000,D1432&lt;=49999),"45000 to 49999",D1432&gt;=50000,"Greater than or equal to 50000")</f>
        <v>5000 to 9999</v>
      </c>
      <c r="V1432" t="str" cm="1">
        <f t="array" ref="V1432">_xlfn.IFS(OR(F1432="canceled",F1432="failed"),"unsuccessful",F1432="successful","successful",F1432="live","live")</f>
        <v>unsuccessful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31.94705882352941</v>
      </c>
      <c r="P1433" s="5">
        <f t="shared" si="137"/>
        <v>115.55319148936171</v>
      </c>
      <c r="Q1433" t="str">
        <f t="shared" si="135"/>
        <v>publishing</v>
      </c>
      <c r="R1433" t="str">
        <f t="shared" si="136"/>
        <v>translations</v>
      </c>
      <c r="S1433" s="9">
        <f t="shared" si="133"/>
        <v>42334.252500000002</v>
      </c>
      <c r="T1433" s="9">
        <f t="shared" si="134"/>
        <v>42304.210833333331</v>
      </c>
      <c r="U1433" t="str" cm="1">
        <f t="array" ref="U1433">_xlfn.IFS(D1433&lt;1000,"Less than 1000",AND(D1433&gt;=1000,D1433&lt;=4999),"1000 to 4999",AND(D1433&gt;=5000,D1433&lt;=9999),"5000 to 9999",AND(D1433&gt;=10000,D1433&lt;=14999),"10000 to 14999",AND(D1433&gt;=15000,D1433&lt;=19999),"15000 to 19999",AND(D1433&gt;=20000,D1433&lt;=24999),"20000 to 24999",AND(D1433&gt;=25000,D1433&lt;=29999),"25000 to 29999",AND(D1433&gt;=30000,D1433&lt;=34999),"30000 to 34999",AND(D1433&gt;=35000,D1433&lt;=39999),"35000 to 39999",AND(D1433&gt;=40000,D1433&lt;=44999),"40000 to 44999",AND(D1433&gt;=45000,D1433&lt;=49999),"45000 to 49999",D1433&gt;=50000,"Greater than or equal to 50000")</f>
        <v>15000 to 19999</v>
      </c>
      <c r="V1433" t="str" cm="1">
        <f t="array" ref="V1433">_xlfn.IFS(OR(F1433="canceled",F1433="failed"),"unsuccessful",F1433="successful","successful",F1433="live","live")</f>
        <v>unsuccessful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5">
        <f t="shared" si="137"/>
        <v>0</v>
      </c>
      <c r="Q1434" t="str">
        <f t="shared" si="135"/>
        <v>publishing</v>
      </c>
      <c r="R1434" t="str">
        <f t="shared" si="136"/>
        <v>translations</v>
      </c>
      <c r="S1434" s="9">
        <f t="shared" si="133"/>
        <v>42205.780416666668</v>
      </c>
      <c r="T1434" s="9">
        <f t="shared" si="134"/>
        <v>42175.780416666668</v>
      </c>
      <c r="U1434" t="str" cm="1">
        <f t="array" ref="U1434">_xlfn.IFS(D1434&lt;1000,"Less than 1000",AND(D1434&gt;=1000,D1434&lt;=4999),"1000 to 4999",AND(D1434&gt;=5000,D1434&lt;=9999),"5000 to 9999",AND(D1434&gt;=10000,D1434&lt;=14999),"10000 to 14999",AND(D1434&gt;=15000,D1434&lt;=19999),"15000 to 19999",AND(D1434&gt;=20000,D1434&lt;=24999),"20000 to 24999",AND(D1434&gt;=25000,D1434&lt;=29999),"25000 to 29999",AND(D1434&gt;=30000,D1434&lt;=34999),"30000 to 34999",AND(D1434&gt;=35000,D1434&lt;=39999),"35000 to 39999",AND(D1434&gt;=40000,D1434&lt;=44999),"40000 to 44999",AND(D1434&gt;=45000,D1434&lt;=49999),"45000 to 49999",D1434&gt;=50000,"Greater than or equal to 50000")</f>
        <v>40000 to 44999</v>
      </c>
      <c r="V1434" t="str" cm="1">
        <f t="array" ref="V1434">_xlfn.IFS(OR(F1434="canceled",F1434="failed"),"unsuccessful",F1434="successful","successful",F1434="live","live")</f>
        <v>unsuccessful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6.708333333333333</v>
      </c>
      <c r="P1435" s="5">
        <f t="shared" si="137"/>
        <v>80.5</v>
      </c>
      <c r="Q1435" t="str">
        <f t="shared" si="135"/>
        <v>publishing</v>
      </c>
      <c r="R1435" t="str">
        <f t="shared" si="136"/>
        <v>translations</v>
      </c>
      <c r="S1435" s="9">
        <f t="shared" si="133"/>
        <v>42714.458333333328</v>
      </c>
      <c r="T1435" s="9">
        <f t="shared" si="134"/>
        <v>42673.625868055555</v>
      </c>
      <c r="U1435" t="str" cm="1">
        <f t="array" ref="U1435">_xlfn.IFS(D1435&lt;1000,"Less than 1000",AND(D1435&gt;=1000,D1435&lt;=4999),"1000 to 4999",AND(D1435&gt;=5000,D1435&lt;=9999),"5000 to 9999",AND(D1435&gt;=10000,D1435&lt;=14999),"10000 to 14999",AND(D1435&gt;=15000,D1435&lt;=19999),"15000 to 19999",AND(D1435&gt;=20000,D1435&lt;=24999),"20000 to 24999",AND(D1435&gt;=25000,D1435&lt;=29999),"25000 to 29999",AND(D1435&gt;=30000,D1435&lt;=34999),"30000 to 34999",AND(D1435&gt;=35000,D1435&lt;=39999),"35000 to 39999",AND(D1435&gt;=40000,D1435&lt;=44999),"40000 to 44999",AND(D1435&gt;=45000,D1435&lt;=49999),"45000 to 49999",D1435&gt;=50000,"Greater than or equal to 50000")</f>
        <v>10000 to 14999</v>
      </c>
      <c r="V1435" t="str" cm="1">
        <f t="array" ref="V1435">_xlfn.IFS(OR(F1435="canceled",F1435="failed"),"unsuccessful",F1435="successful","successful",F1435="live","live")</f>
        <v>unsuccessful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9.9878048780487809</v>
      </c>
      <c r="P1436" s="5">
        <f t="shared" si="137"/>
        <v>744.5454545454545</v>
      </c>
      <c r="Q1436" t="str">
        <f t="shared" si="135"/>
        <v>publishing</v>
      </c>
      <c r="R1436" t="str">
        <f t="shared" si="136"/>
        <v>translations</v>
      </c>
      <c r="S1436" s="9">
        <f t="shared" si="133"/>
        <v>42163.625</v>
      </c>
      <c r="T1436" s="9">
        <f t="shared" si="134"/>
        <v>42142.767106481479</v>
      </c>
      <c r="U1436" t="str" cm="1">
        <f t="array" ref="U1436">_xlfn.IFS(D1436&lt;1000,"Less than 1000",AND(D1436&gt;=1000,D1436&lt;=4999),"1000 to 4999",AND(D1436&gt;=5000,D1436&lt;=9999),"5000 to 9999",AND(D1436&gt;=10000,D1436&lt;=14999),"10000 to 14999",AND(D1436&gt;=15000,D1436&lt;=19999),"15000 to 19999",AND(D1436&gt;=20000,D1436&lt;=24999),"20000 to 24999",AND(D1436&gt;=25000,D1436&lt;=29999),"25000 to 29999",AND(D1436&gt;=30000,D1436&lt;=34999),"30000 to 34999",AND(D1436&gt;=35000,D1436&lt;=39999),"35000 to 39999",AND(D1436&gt;=40000,D1436&lt;=44999),"40000 to 44999",AND(D1436&gt;=45000,D1436&lt;=49999),"45000 to 49999",D1436&gt;=50000,"Greater than or equal to 50000")</f>
        <v>Greater than or equal to 50000</v>
      </c>
      <c r="V1436" t="str" cm="1">
        <f t="array" ref="V1436">_xlfn.IFS(OR(F1436="canceled",F1436="failed"),"unsuccessful",F1436="successful","successful",F1436="live","live")</f>
        <v>unsuccessful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0.1</v>
      </c>
      <c r="P1437" s="5">
        <f t="shared" si="137"/>
        <v>7.5</v>
      </c>
      <c r="Q1437" t="str">
        <f t="shared" si="135"/>
        <v>publishing</v>
      </c>
      <c r="R1437" t="str">
        <f t="shared" si="136"/>
        <v>translations</v>
      </c>
      <c r="S1437" s="9">
        <f t="shared" si="133"/>
        <v>42288.780324074076</v>
      </c>
      <c r="T1437" s="9">
        <f t="shared" si="134"/>
        <v>42258.780324074076</v>
      </c>
      <c r="U1437" t="str" cm="1">
        <f t="array" ref="U1437">_xlfn.IFS(D1437&lt;1000,"Less than 1000",AND(D1437&gt;=1000,D1437&lt;=4999),"1000 to 4999",AND(D1437&gt;=5000,D1437&lt;=9999),"5000 to 9999",AND(D1437&gt;=10000,D1437&lt;=14999),"10000 to 14999",AND(D1437&gt;=15000,D1437&lt;=19999),"15000 to 19999",AND(D1437&gt;=20000,D1437&lt;=24999),"20000 to 24999",AND(D1437&gt;=25000,D1437&lt;=29999),"25000 to 29999",AND(D1437&gt;=30000,D1437&lt;=34999),"30000 to 34999",AND(D1437&gt;=35000,D1437&lt;=39999),"35000 to 39999",AND(D1437&gt;=40000,D1437&lt;=44999),"40000 to 44999",AND(D1437&gt;=45000,D1437&lt;=49999),"45000 to 49999",D1437&gt;=50000,"Greater than or equal to 50000")</f>
        <v>15000 to 19999</v>
      </c>
      <c r="V1437" t="str" cm="1">
        <f t="array" ref="V1437">_xlfn.IFS(OR(F1437="canceled",F1437="failed"),"unsuccessful",F1437="successful","successful",F1437="live","live")</f>
        <v>unsuccessful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0.77</v>
      </c>
      <c r="P1438" s="5">
        <f t="shared" si="137"/>
        <v>38.5</v>
      </c>
      <c r="Q1438" t="str">
        <f t="shared" si="135"/>
        <v>publishing</v>
      </c>
      <c r="R1438" t="str">
        <f t="shared" si="136"/>
        <v>translations</v>
      </c>
      <c r="S1438" s="9">
        <f t="shared" si="133"/>
        <v>42421.35019675926</v>
      </c>
      <c r="T1438" s="9">
        <f t="shared" si="134"/>
        <v>42391.35019675926</v>
      </c>
      <c r="U1438" t="str" cm="1">
        <f t="array" ref="U1438">_xlfn.IFS(D1438&lt;1000,"Less than 1000",AND(D1438&gt;=1000,D1438&lt;=4999),"1000 to 4999",AND(D1438&gt;=5000,D1438&lt;=9999),"5000 to 9999",AND(D1438&gt;=10000,D1438&lt;=14999),"10000 to 14999",AND(D1438&gt;=15000,D1438&lt;=19999),"15000 to 19999",AND(D1438&gt;=20000,D1438&lt;=24999),"20000 to 24999",AND(D1438&gt;=25000,D1438&lt;=29999),"25000 to 29999",AND(D1438&gt;=30000,D1438&lt;=34999),"30000 to 34999",AND(D1438&gt;=35000,D1438&lt;=39999),"35000 to 39999",AND(D1438&gt;=40000,D1438&lt;=44999),"40000 to 44999",AND(D1438&gt;=45000,D1438&lt;=49999),"45000 to 49999",D1438&gt;=50000,"Greater than or equal to 50000")</f>
        <v>10000 to 14999</v>
      </c>
      <c r="V1438" t="str" cm="1">
        <f t="array" ref="V1438">_xlfn.IFS(OR(F1438="canceled",F1438="failed"),"unsuccessful",F1438="successful","successful",F1438="live","live")</f>
        <v>unsuccessful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26.900000000000002</v>
      </c>
      <c r="P1439" s="5">
        <f t="shared" si="137"/>
        <v>36.68181818181818</v>
      </c>
      <c r="Q1439" t="str">
        <f t="shared" si="135"/>
        <v>publishing</v>
      </c>
      <c r="R1439" t="str">
        <f t="shared" si="136"/>
        <v>translations</v>
      </c>
      <c r="S1439" s="9">
        <f t="shared" si="133"/>
        <v>41833.207638888889</v>
      </c>
      <c r="T1439" s="9">
        <f t="shared" si="134"/>
        <v>41796.531701388885</v>
      </c>
      <c r="U1439" t="str" cm="1">
        <f t="array" ref="U1439">_xlfn.IFS(D1439&lt;1000,"Less than 1000",AND(D1439&gt;=1000,D1439&lt;=4999),"1000 to 4999",AND(D1439&gt;=5000,D1439&lt;=9999),"5000 to 9999",AND(D1439&gt;=10000,D1439&lt;=14999),"10000 to 14999",AND(D1439&gt;=15000,D1439&lt;=19999),"15000 to 19999",AND(D1439&gt;=20000,D1439&lt;=24999),"20000 to 24999",AND(D1439&gt;=25000,D1439&lt;=29999),"25000 to 29999",AND(D1439&gt;=30000,D1439&lt;=34999),"30000 to 34999",AND(D1439&gt;=35000,D1439&lt;=39999),"35000 to 39999",AND(D1439&gt;=40000,D1439&lt;=44999),"40000 to 44999",AND(D1439&gt;=45000,D1439&lt;=49999),"45000 to 49999",D1439&gt;=50000,"Greater than or equal to 50000")</f>
        <v>1000 to 4999</v>
      </c>
      <c r="V1439" t="str" cm="1">
        <f t="array" ref="V1439">_xlfn.IFS(OR(F1439="canceled",F1439="failed"),"unsuccessful",F1439="successful","successful",F1439="live","live")</f>
        <v>unsuccessful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3</v>
      </c>
      <c r="P1440" s="5">
        <f t="shared" si="137"/>
        <v>75</v>
      </c>
      <c r="Q1440" t="str">
        <f t="shared" si="135"/>
        <v>publishing</v>
      </c>
      <c r="R1440" t="str">
        <f t="shared" si="136"/>
        <v>translations</v>
      </c>
      <c r="S1440" s="9">
        <f t="shared" si="133"/>
        <v>42487.579861111109</v>
      </c>
      <c r="T1440" s="9">
        <f t="shared" si="134"/>
        <v>42457.871516203704</v>
      </c>
      <c r="U1440" t="str" cm="1">
        <f t="array" ref="U1440">_xlfn.IFS(D1440&lt;1000,"Less than 1000",AND(D1440&gt;=1000,D1440&lt;=4999),"1000 to 4999",AND(D1440&gt;=5000,D1440&lt;=9999),"5000 to 9999",AND(D1440&gt;=10000,D1440&lt;=14999),"10000 to 14999",AND(D1440&gt;=15000,D1440&lt;=19999),"15000 to 19999",AND(D1440&gt;=20000,D1440&lt;=24999),"20000 to 24999",AND(D1440&gt;=25000,D1440&lt;=29999),"25000 to 29999",AND(D1440&gt;=30000,D1440&lt;=34999),"30000 to 34999",AND(D1440&gt;=35000,D1440&lt;=39999),"35000 to 39999",AND(D1440&gt;=40000,D1440&lt;=44999),"40000 to 44999",AND(D1440&gt;=45000,D1440&lt;=49999),"45000 to 49999",D1440&gt;=50000,"Greater than or equal to 50000")</f>
        <v>20000 to 24999</v>
      </c>
      <c r="V1440" t="str" cm="1">
        <f t="array" ref="V1440">_xlfn.IFS(OR(F1440="canceled",F1440="failed"),"unsuccessful",F1440="successful","successful",F1440="live","live")</f>
        <v>unsuccessful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</v>
      </c>
      <c r="P1441" s="5">
        <f t="shared" si="137"/>
        <v>30</v>
      </c>
      <c r="Q1441" t="str">
        <f t="shared" si="135"/>
        <v>publishing</v>
      </c>
      <c r="R1441" t="str">
        <f t="shared" si="136"/>
        <v>translations</v>
      </c>
      <c r="S1441" s="9">
        <f t="shared" si="133"/>
        <v>42070.829872685179</v>
      </c>
      <c r="T1441" s="9">
        <f t="shared" si="134"/>
        <v>42040.829872685179</v>
      </c>
      <c r="U1441" t="str" cm="1">
        <f t="array" ref="U1441">_xlfn.IFS(D1441&lt;1000,"Less than 1000",AND(D1441&gt;=1000,D1441&lt;=4999),"1000 to 4999",AND(D1441&gt;=5000,D1441&lt;=9999),"5000 to 9999",AND(D1441&gt;=10000,D1441&lt;=14999),"10000 to 14999",AND(D1441&gt;=15000,D1441&lt;=19999),"15000 to 19999",AND(D1441&gt;=20000,D1441&lt;=24999),"20000 to 24999",AND(D1441&gt;=25000,D1441&lt;=29999),"25000 to 29999",AND(D1441&gt;=30000,D1441&lt;=34999),"30000 to 34999",AND(D1441&gt;=35000,D1441&lt;=39999),"35000 to 39999",AND(D1441&gt;=40000,D1441&lt;=44999),"40000 to 44999",AND(D1441&gt;=45000,D1441&lt;=49999),"45000 to 49999",D1441&gt;=50000,"Greater than or equal to 50000")</f>
        <v>1000 to 4999</v>
      </c>
      <c r="V1441" t="str" cm="1">
        <f t="array" ref="V1441">_xlfn.IFS(OR(F1441="canceled",F1441="failed"),"unsuccessful",F1441="successful","successful",F1441="live","live")</f>
        <v>unsuccessful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7.6923076923076927E-3</v>
      </c>
      <c r="P1442" s="5">
        <f t="shared" si="137"/>
        <v>1</v>
      </c>
      <c r="Q1442" t="str">
        <f t="shared" si="135"/>
        <v>publishing</v>
      </c>
      <c r="R1442" t="str">
        <f t="shared" si="136"/>
        <v>translations</v>
      </c>
      <c r="S1442" s="9">
        <f t="shared" si="133"/>
        <v>42516.748414351852</v>
      </c>
      <c r="T1442" s="9">
        <f t="shared" si="134"/>
        <v>42486.748414351852</v>
      </c>
      <c r="U1442" t="str" cm="1">
        <f t="array" ref="U1442">_xlfn.IFS(D1442&lt;1000,"Less than 1000",AND(D1442&gt;=1000,D1442&lt;=4999),"1000 to 4999",AND(D1442&gt;=5000,D1442&lt;=9999),"5000 to 9999",AND(D1442&gt;=10000,D1442&lt;=14999),"10000 to 14999",AND(D1442&gt;=15000,D1442&lt;=19999),"15000 to 19999",AND(D1442&gt;=20000,D1442&lt;=24999),"20000 to 24999",AND(D1442&gt;=25000,D1442&lt;=29999),"25000 to 29999",AND(D1442&gt;=30000,D1442&lt;=34999),"30000 to 34999",AND(D1442&gt;=35000,D1442&lt;=39999),"35000 to 39999",AND(D1442&gt;=40000,D1442&lt;=44999),"40000 to 44999",AND(D1442&gt;=45000,D1442&lt;=49999),"45000 to 49999",D1442&gt;=50000,"Greater than or equal to 50000")</f>
        <v>10000 to 14999</v>
      </c>
      <c r="V1442" t="str" cm="1">
        <f t="array" ref="V1442">_xlfn.IFS(OR(F1442="canceled",F1442="failed"),"unsuccessful",F1442="successful","successful",F1442="live","live")</f>
        <v>unsuccessful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</v>
      </c>
      <c r="P1443" s="5">
        <f t="shared" si="137"/>
        <v>673.33333333333337</v>
      </c>
      <c r="Q1443" t="str">
        <f t="shared" si="135"/>
        <v>publishing</v>
      </c>
      <c r="R1443" t="str">
        <f t="shared" si="136"/>
        <v>translations</v>
      </c>
      <c r="S1443" s="9">
        <f t="shared" si="133"/>
        <v>42258.765844907408</v>
      </c>
      <c r="T1443" s="9">
        <f t="shared" si="134"/>
        <v>42198.765844907408</v>
      </c>
      <c r="U1443" t="str" cm="1">
        <f t="array" ref="U1443">_xlfn.IFS(D1443&lt;1000,"Less than 1000",AND(D1443&gt;=1000,D1443&lt;=4999),"1000 to 4999",AND(D1443&gt;=5000,D1443&lt;=9999),"5000 to 9999",AND(D1443&gt;=10000,D1443&lt;=14999),"10000 to 14999",AND(D1443&gt;=15000,D1443&lt;=19999),"15000 to 19999",AND(D1443&gt;=20000,D1443&lt;=24999),"20000 to 24999",AND(D1443&gt;=25000,D1443&lt;=29999),"25000 to 29999",AND(D1443&gt;=30000,D1443&lt;=34999),"30000 to 34999",AND(D1443&gt;=35000,D1443&lt;=39999),"35000 to 39999",AND(D1443&gt;=40000,D1443&lt;=44999),"40000 to 44999",AND(D1443&gt;=45000,D1443&lt;=49999),"45000 to 49999",D1443&gt;=50000,"Greater than or equal to 50000")</f>
        <v>Greater than or equal to 50000</v>
      </c>
      <c r="V1443" t="str" cm="1">
        <f t="array" ref="V1443">_xlfn.IFS(OR(F1443="canceled",F1443="failed"),"unsuccessful",F1443="successful","successful",F1443="live","live")</f>
        <v>unsuccessful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5">
        <f t="shared" si="137"/>
        <v>0</v>
      </c>
      <c r="Q1444" t="str">
        <f t="shared" si="135"/>
        <v>publishing</v>
      </c>
      <c r="R1444" t="str">
        <f t="shared" si="136"/>
        <v>translations</v>
      </c>
      <c r="S1444" s="9">
        <f t="shared" si="133"/>
        <v>42515.64534722222</v>
      </c>
      <c r="T1444" s="9">
        <f t="shared" si="134"/>
        <v>42485.64534722222</v>
      </c>
      <c r="U1444" t="str" cm="1">
        <f t="array" ref="U1444">_xlfn.IFS(D1444&lt;1000,"Less than 1000",AND(D1444&gt;=1000,D1444&lt;=4999),"1000 to 4999",AND(D1444&gt;=5000,D1444&lt;=9999),"5000 to 9999",AND(D1444&gt;=10000,D1444&lt;=14999),"10000 to 14999",AND(D1444&gt;=15000,D1444&lt;=19999),"15000 to 19999",AND(D1444&gt;=20000,D1444&lt;=24999),"20000 to 24999",AND(D1444&gt;=25000,D1444&lt;=29999),"25000 to 29999",AND(D1444&gt;=30000,D1444&lt;=34999),"30000 to 34999",AND(D1444&gt;=35000,D1444&lt;=39999),"35000 to 39999",AND(D1444&gt;=40000,D1444&lt;=44999),"40000 to 44999",AND(D1444&gt;=45000,D1444&lt;=49999),"45000 to 49999",D1444&gt;=50000,"Greater than or equal to 50000")</f>
        <v>1000 to 4999</v>
      </c>
      <c r="V1444" t="str" cm="1">
        <f t="array" ref="V1444">_xlfn.IFS(OR(F1444="canceled",F1444="failed"),"unsuccessful",F1444="successful","successful",F1444="live","live")</f>
        <v>unsuccessful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5">
        <f t="shared" si="137"/>
        <v>0</v>
      </c>
      <c r="Q1445" t="str">
        <f t="shared" si="135"/>
        <v>publishing</v>
      </c>
      <c r="R1445" t="str">
        <f t="shared" si="136"/>
        <v>translations</v>
      </c>
      <c r="S1445" s="9">
        <f t="shared" si="133"/>
        <v>42737.926030092596</v>
      </c>
      <c r="T1445" s="9">
        <f t="shared" si="134"/>
        <v>42707.926030092596</v>
      </c>
      <c r="U1445" t="str" cm="1">
        <f t="array" ref="U1445">_xlfn.IFS(D1445&lt;1000,"Less than 1000",AND(D1445&gt;=1000,D1445&lt;=4999),"1000 to 4999",AND(D1445&gt;=5000,D1445&lt;=9999),"5000 to 9999",AND(D1445&gt;=10000,D1445&lt;=14999),"10000 to 14999",AND(D1445&gt;=15000,D1445&lt;=19999),"15000 to 19999",AND(D1445&gt;=20000,D1445&lt;=24999),"20000 to 24999",AND(D1445&gt;=25000,D1445&lt;=29999),"25000 to 29999",AND(D1445&gt;=30000,D1445&lt;=34999),"30000 to 34999",AND(D1445&gt;=35000,D1445&lt;=39999),"35000 to 39999",AND(D1445&gt;=40000,D1445&lt;=44999),"40000 to 44999",AND(D1445&gt;=45000,D1445&lt;=49999),"45000 to 49999",D1445&gt;=50000,"Greater than or equal to 50000")</f>
        <v>10000 to 14999</v>
      </c>
      <c r="V1445" t="str" cm="1">
        <f t="array" ref="V1445">_xlfn.IFS(OR(F1445="canceled",F1445="failed"),"unsuccessful",F1445="successful","successful",F1445="live","live")</f>
        <v>unsuccessful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5">
        <f t="shared" si="137"/>
        <v>0</v>
      </c>
      <c r="Q1446" t="str">
        <f t="shared" si="135"/>
        <v>publishing</v>
      </c>
      <c r="R1446" t="str">
        <f t="shared" si="136"/>
        <v>translations</v>
      </c>
      <c r="S1446" s="9">
        <f t="shared" si="133"/>
        <v>42259.873402777783</v>
      </c>
      <c r="T1446" s="9">
        <f t="shared" si="134"/>
        <v>42199.873402777783</v>
      </c>
      <c r="U1446" t="str" cm="1">
        <f t="array" ref="U1446">_xlfn.IFS(D1446&lt;1000,"Less than 1000",AND(D1446&gt;=1000,D1446&lt;=4999),"1000 to 4999",AND(D1446&gt;=5000,D1446&lt;=9999),"5000 to 9999",AND(D1446&gt;=10000,D1446&lt;=14999),"10000 to 14999",AND(D1446&gt;=15000,D1446&lt;=19999),"15000 to 19999",AND(D1446&gt;=20000,D1446&lt;=24999),"20000 to 24999",AND(D1446&gt;=25000,D1446&lt;=29999),"25000 to 29999",AND(D1446&gt;=30000,D1446&lt;=34999),"30000 to 34999",AND(D1446&gt;=35000,D1446&lt;=39999),"35000 to 39999",AND(D1446&gt;=40000,D1446&lt;=44999),"40000 to 44999",AND(D1446&gt;=45000,D1446&lt;=49999),"45000 to 49999",D1446&gt;=50000,"Greater than or equal to 50000")</f>
        <v>1000 to 4999</v>
      </c>
      <c r="V1446" t="str" cm="1">
        <f t="array" ref="V1446">_xlfn.IFS(OR(F1446="canceled",F1446="failed"),"unsuccessful",F1446="successful","successful",F1446="live","live")</f>
        <v>unsuccessful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5">
        <f t="shared" si="137"/>
        <v>0</v>
      </c>
      <c r="Q1447" t="str">
        <f t="shared" si="135"/>
        <v>publishing</v>
      </c>
      <c r="R1447" t="str">
        <f t="shared" si="136"/>
        <v>translations</v>
      </c>
      <c r="S1447" s="9">
        <f t="shared" si="133"/>
        <v>42169.542303240742</v>
      </c>
      <c r="T1447" s="9">
        <f t="shared" si="134"/>
        <v>42139.542303240742</v>
      </c>
      <c r="U1447" t="str" cm="1">
        <f t="array" ref="U1447">_xlfn.IFS(D1447&lt;1000,"Less than 1000",AND(D1447&gt;=1000,D1447&lt;=4999),"1000 to 4999",AND(D1447&gt;=5000,D1447&lt;=9999),"5000 to 9999",AND(D1447&gt;=10000,D1447&lt;=14999),"10000 to 14999",AND(D1447&gt;=15000,D1447&lt;=19999),"15000 to 19999",AND(D1447&gt;=20000,D1447&lt;=24999),"20000 to 24999",AND(D1447&gt;=25000,D1447&lt;=29999),"25000 to 29999",AND(D1447&gt;=30000,D1447&lt;=34999),"30000 to 34999",AND(D1447&gt;=35000,D1447&lt;=39999),"35000 to 39999",AND(D1447&gt;=40000,D1447&lt;=44999),"40000 to 44999",AND(D1447&gt;=45000,D1447&lt;=49999),"45000 to 49999",D1447&gt;=50000,"Greater than or equal to 50000")</f>
        <v>Greater than or equal to 50000</v>
      </c>
      <c r="V1447" t="str" cm="1">
        <f t="array" ref="V1447">_xlfn.IFS(OR(F1447="canceled",F1447="failed"),"unsuccessful",F1447="successful","successful",F1447="live","live")</f>
        <v>unsuccessful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5">
        <f t="shared" si="137"/>
        <v>0</v>
      </c>
      <c r="Q1448" t="str">
        <f t="shared" si="135"/>
        <v>publishing</v>
      </c>
      <c r="R1448" t="str">
        <f t="shared" si="136"/>
        <v>translations</v>
      </c>
      <c r="S1448" s="9">
        <f t="shared" si="133"/>
        <v>42481.447662037041</v>
      </c>
      <c r="T1448" s="9">
        <f t="shared" si="134"/>
        <v>42461.447662037041</v>
      </c>
      <c r="U1448" t="str" cm="1">
        <f t="array" ref="U1448">_xlfn.IFS(D1448&lt;1000,"Less than 1000",AND(D1448&gt;=1000,D1448&lt;=4999),"1000 to 4999",AND(D1448&gt;=5000,D1448&lt;=9999),"5000 to 9999",AND(D1448&gt;=10000,D1448&lt;=14999),"10000 to 14999",AND(D1448&gt;=15000,D1448&lt;=19999),"15000 to 19999",AND(D1448&gt;=20000,D1448&lt;=24999),"20000 to 24999",AND(D1448&gt;=25000,D1448&lt;=29999),"25000 to 29999",AND(D1448&gt;=30000,D1448&lt;=34999),"30000 to 34999",AND(D1448&gt;=35000,D1448&lt;=39999),"35000 to 39999",AND(D1448&gt;=40000,D1448&lt;=44999),"40000 to 44999",AND(D1448&gt;=45000,D1448&lt;=49999),"45000 to 49999",D1448&gt;=50000,"Greater than or equal to 50000")</f>
        <v>Less than 1000</v>
      </c>
      <c r="V1448" t="str" cm="1">
        <f t="array" ref="V1448">_xlfn.IFS(OR(F1448="canceled",F1448="failed"),"unsuccessful",F1448="successful","successful",F1448="live","live")</f>
        <v>unsuccessful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1.4999999999999999E-2</v>
      </c>
      <c r="P1449" s="5">
        <f t="shared" si="137"/>
        <v>25</v>
      </c>
      <c r="Q1449" t="str">
        <f t="shared" si="135"/>
        <v>publishing</v>
      </c>
      <c r="R1449" t="str">
        <f t="shared" si="136"/>
        <v>translations</v>
      </c>
      <c r="S1449" s="9">
        <f t="shared" si="133"/>
        <v>42559.730717592596</v>
      </c>
      <c r="T1449" s="9">
        <f t="shared" si="134"/>
        <v>42529.730717592596</v>
      </c>
      <c r="U1449" t="str" cm="1">
        <f t="array" ref="U1449">_xlfn.IFS(D1449&lt;1000,"Less than 1000",AND(D1449&gt;=1000,D1449&lt;=4999),"1000 to 4999",AND(D1449&gt;=5000,D1449&lt;=9999),"5000 to 9999",AND(D1449&gt;=10000,D1449&lt;=14999),"10000 to 14999",AND(D1449&gt;=15000,D1449&lt;=19999),"15000 to 19999",AND(D1449&gt;=20000,D1449&lt;=24999),"20000 to 24999",AND(D1449&gt;=25000,D1449&lt;=29999),"25000 to 29999",AND(D1449&gt;=30000,D1449&lt;=34999),"30000 to 34999",AND(D1449&gt;=35000,D1449&lt;=39999),"35000 to 39999",AND(D1449&gt;=40000,D1449&lt;=44999),"40000 to 44999",AND(D1449&gt;=45000,D1449&lt;=49999),"45000 to 49999",D1449&gt;=50000,"Greater than or equal to 50000")</f>
        <v>Greater than or equal to 50000</v>
      </c>
      <c r="V1449" t="str" cm="1">
        <f t="array" ref="V1449">_xlfn.IFS(OR(F1449="canceled",F1449="failed"),"unsuccessful",F1449="successful","successful",F1449="live","live")</f>
        <v>unsuccessful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5">
        <f t="shared" si="137"/>
        <v>0</v>
      </c>
      <c r="Q1450" t="str">
        <f t="shared" si="135"/>
        <v>publishing</v>
      </c>
      <c r="R1450" t="str">
        <f t="shared" si="136"/>
        <v>translations</v>
      </c>
      <c r="S1450" s="9">
        <f t="shared" si="133"/>
        <v>42146.225694444445</v>
      </c>
      <c r="T1450" s="9">
        <f t="shared" si="134"/>
        <v>42115.936550925922</v>
      </c>
      <c r="U1450" t="str" cm="1">
        <f t="array" ref="U1450">_xlfn.IFS(D1450&lt;1000,"Less than 1000",AND(D1450&gt;=1000,D1450&lt;=4999),"1000 to 4999",AND(D1450&gt;=5000,D1450&lt;=9999),"5000 to 9999",AND(D1450&gt;=10000,D1450&lt;=14999),"10000 to 14999",AND(D1450&gt;=15000,D1450&lt;=19999),"15000 to 19999",AND(D1450&gt;=20000,D1450&lt;=24999),"20000 to 24999",AND(D1450&gt;=25000,D1450&lt;=29999),"25000 to 29999",AND(D1450&gt;=30000,D1450&lt;=34999),"30000 to 34999",AND(D1450&gt;=35000,D1450&lt;=39999),"35000 to 39999",AND(D1450&gt;=40000,D1450&lt;=44999),"40000 to 44999",AND(D1450&gt;=45000,D1450&lt;=49999),"45000 to 49999",D1450&gt;=50000,"Greater than or equal to 50000")</f>
        <v>Greater than or equal to 50000</v>
      </c>
      <c r="V1450" t="str" cm="1">
        <f t="array" ref="V1450">_xlfn.IFS(OR(F1450="canceled",F1450="failed"),"unsuccessful",F1450="successful","successful",F1450="live","live")</f>
        <v>unsuccessful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5">
        <f t="shared" si="137"/>
        <v>0</v>
      </c>
      <c r="Q1451" t="str">
        <f t="shared" si="135"/>
        <v>publishing</v>
      </c>
      <c r="R1451" t="str">
        <f t="shared" si="136"/>
        <v>translations</v>
      </c>
      <c r="S1451" s="9">
        <f t="shared" si="133"/>
        <v>42134.811400462961</v>
      </c>
      <c r="T1451" s="9">
        <f t="shared" si="134"/>
        <v>42086.811400462961</v>
      </c>
      <c r="U1451" t="str" cm="1">
        <f t="array" ref="U1451">_xlfn.IFS(D1451&lt;1000,"Less than 1000",AND(D1451&gt;=1000,D1451&lt;=4999),"1000 to 4999",AND(D1451&gt;=5000,D1451&lt;=9999),"5000 to 9999",AND(D1451&gt;=10000,D1451&lt;=14999),"10000 to 14999",AND(D1451&gt;=15000,D1451&lt;=19999),"15000 to 19999",AND(D1451&gt;=20000,D1451&lt;=24999),"20000 to 24999",AND(D1451&gt;=25000,D1451&lt;=29999),"25000 to 29999",AND(D1451&gt;=30000,D1451&lt;=34999),"30000 to 34999",AND(D1451&gt;=35000,D1451&lt;=39999),"35000 to 39999",AND(D1451&gt;=40000,D1451&lt;=44999),"40000 to 44999",AND(D1451&gt;=45000,D1451&lt;=49999),"45000 to 49999",D1451&gt;=50000,"Greater than or equal to 50000")</f>
        <v>5000 to 9999</v>
      </c>
      <c r="V1451" t="str" cm="1">
        <f t="array" ref="V1451">_xlfn.IFS(OR(F1451="canceled",F1451="failed"),"unsuccessful",F1451="successful","successful",F1451="live","live")</f>
        <v>unsuccessful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1E-3</v>
      </c>
      <c r="P1452" s="5">
        <f t="shared" si="137"/>
        <v>1</v>
      </c>
      <c r="Q1452" t="str">
        <f t="shared" si="135"/>
        <v>publishing</v>
      </c>
      <c r="R1452" t="str">
        <f t="shared" si="136"/>
        <v>translations</v>
      </c>
      <c r="S1452" s="9">
        <f t="shared" si="133"/>
        <v>42420.171261574069</v>
      </c>
      <c r="T1452" s="9">
        <f t="shared" si="134"/>
        <v>42390.171261574069</v>
      </c>
      <c r="U1452" t="str" cm="1">
        <f t="array" ref="U1452">_xlfn.IFS(D1452&lt;1000,"Less than 1000",AND(D1452&gt;=1000,D1452&lt;=4999),"1000 to 4999",AND(D1452&gt;=5000,D1452&lt;=9999),"5000 to 9999",AND(D1452&gt;=10000,D1452&lt;=14999),"10000 to 14999",AND(D1452&gt;=15000,D1452&lt;=19999),"15000 to 19999",AND(D1452&gt;=20000,D1452&lt;=24999),"20000 to 24999",AND(D1452&gt;=25000,D1452&lt;=29999),"25000 to 29999",AND(D1452&gt;=30000,D1452&lt;=34999),"30000 to 34999",AND(D1452&gt;=35000,D1452&lt;=39999),"35000 to 39999",AND(D1452&gt;=40000,D1452&lt;=44999),"40000 to 44999",AND(D1452&gt;=45000,D1452&lt;=49999),"45000 to 49999",D1452&gt;=50000,"Greater than or equal to 50000")</f>
        <v>Greater than or equal to 50000</v>
      </c>
      <c r="V1452" t="str" cm="1">
        <f t="array" ref="V1452">_xlfn.IFS(OR(F1452="canceled",F1452="failed"),"unsuccessful",F1452="successful","successful",F1452="live","live")</f>
        <v>unsuccessful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1.0554089709762533E-2</v>
      </c>
      <c r="P1453" s="5">
        <f t="shared" si="137"/>
        <v>1</v>
      </c>
      <c r="Q1453" t="str">
        <f t="shared" si="135"/>
        <v>publishing</v>
      </c>
      <c r="R1453" t="str">
        <f t="shared" si="136"/>
        <v>translations</v>
      </c>
      <c r="S1453" s="9">
        <f t="shared" si="133"/>
        <v>41962.00068287037</v>
      </c>
      <c r="T1453" s="9">
        <f t="shared" si="134"/>
        <v>41931.959016203706</v>
      </c>
      <c r="U1453" t="str" cm="1">
        <f t="array" ref="U1453">_xlfn.IFS(D1453&lt;1000,"Less than 1000",AND(D1453&gt;=1000,D1453&lt;=4999),"1000 to 4999",AND(D1453&gt;=5000,D1453&lt;=9999),"5000 to 9999",AND(D1453&gt;=10000,D1453&lt;=14999),"10000 to 14999",AND(D1453&gt;=15000,D1453&lt;=19999),"15000 to 19999",AND(D1453&gt;=20000,D1453&lt;=24999),"20000 to 24999",AND(D1453&gt;=25000,D1453&lt;=29999),"25000 to 29999",AND(D1453&gt;=30000,D1453&lt;=34999),"30000 to 34999",AND(D1453&gt;=35000,D1453&lt;=39999),"35000 to 39999",AND(D1453&gt;=40000,D1453&lt;=44999),"40000 to 44999",AND(D1453&gt;=45000,D1453&lt;=49999),"45000 to 49999",D1453&gt;=50000,"Greater than or equal to 50000")</f>
        <v>15000 to 19999</v>
      </c>
      <c r="V1453" t="str" cm="1">
        <f t="array" ref="V1453">_xlfn.IFS(OR(F1453="canceled",F1453="failed"),"unsuccessful",F1453="successful","successful",F1453="live","live")</f>
        <v>unsuccessful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5">
        <f t="shared" si="137"/>
        <v>0</v>
      </c>
      <c r="Q1454" t="str">
        <f t="shared" si="135"/>
        <v>publishing</v>
      </c>
      <c r="R1454" t="str">
        <f t="shared" si="136"/>
        <v>translations</v>
      </c>
      <c r="S1454" s="9">
        <f t="shared" si="133"/>
        <v>41848.703275462962</v>
      </c>
      <c r="T1454" s="9">
        <f t="shared" si="134"/>
        <v>41818.703275462962</v>
      </c>
      <c r="U1454" t="str" cm="1">
        <f t="array" ref="U1454">_xlfn.IFS(D1454&lt;1000,"Less than 1000",AND(D1454&gt;=1000,D1454&lt;=4999),"1000 to 4999",AND(D1454&gt;=5000,D1454&lt;=9999),"5000 to 9999",AND(D1454&gt;=10000,D1454&lt;=14999),"10000 to 14999",AND(D1454&gt;=15000,D1454&lt;=19999),"15000 to 19999",AND(D1454&gt;=20000,D1454&lt;=24999),"20000 to 24999",AND(D1454&gt;=25000,D1454&lt;=29999),"25000 to 29999",AND(D1454&gt;=30000,D1454&lt;=34999),"30000 to 34999",AND(D1454&gt;=35000,D1454&lt;=39999),"35000 to 39999",AND(D1454&gt;=40000,D1454&lt;=44999),"40000 to 44999",AND(D1454&gt;=45000,D1454&lt;=49999),"45000 to 49999",D1454&gt;=50000,"Greater than or equal to 50000")</f>
        <v>10000 to 14999</v>
      </c>
      <c r="V1454" t="str" cm="1">
        <f t="array" ref="V1454">_xlfn.IFS(OR(F1454="canceled",F1454="failed"),"unsuccessful",F1454="successful","successful",F1454="live","live")</f>
        <v>unsuccessful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5">
        <f t="shared" si="137"/>
        <v>0</v>
      </c>
      <c r="Q1455" t="str">
        <f t="shared" si="135"/>
        <v>publishing</v>
      </c>
      <c r="R1455" t="str">
        <f t="shared" si="136"/>
        <v>translations</v>
      </c>
      <c r="S1455" s="9">
        <f t="shared" si="133"/>
        <v>42840.654479166667</v>
      </c>
      <c r="T1455" s="9">
        <f t="shared" si="134"/>
        <v>42795.696145833332</v>
      </c>
      <c r="U1455" t="str" cm="1">
        <f t="array" ref="U1455">_xlfn.IFS(D1455&lt;1000,"Less than 1000",AND(D1455&gt;=1000,D1455&lt;=4999),"1000 to 4999",AND(D1455&gt;=5000,D1455&lt;=9999),"5000 to 9999",AND(D1455&gt;=10000,D1455&lt;=14999),"10000 to 14999",AND(D1455&gt;=15000,D1455&lt;=19999),"15000 to 19999",AND(D1455&gt;=20000,D1455&lt;=24999),"20000 to 24999",AND(D1455&gt;=25000,D1455&lt;=29999),"25000 to 29999",AND(D1455&gt;=30000,D1455&lt;=34999),"30000 to 34999",AND(D1455&gt;=35000,D1455&lt;=39999),"35000 to 39999",AND(D1455&gt;=40000,D1455&lt;=44999),"40000 to 44999",AND(D1455&gt;=45000,D1455&lt;=49999),"45000 to 49999",D1455&gt;=50000,"Greater than or equal to 50000")</f>
        <v>25000 to 29999</v>
      </c>
      <c r="V1455" t="str" cm="1">
        <f t="array" ref="V1455">_xlfn.IFS(OR(F1455="canceled",F1455="failed"),"unsuccessful",F1455="successful","successful",F1455="live","live")</f>
        <v>unsuccessful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0.85714285714285721</v>
      </c>
      <c r="P1456" s="5">
        <f t="shared" si="137"/>
        <v>15</v>
      </c>
      <c r="Q1456" t="str">
        <f t="shared" si="135"/>
        <v>publishing</v>
      </c>
      <c r="R1456" t="str">
        <f t="shared" si="136"/>
        <v>translations</v>
      </c>
      <c r="S1456" s="9">
        <f t="shared" si="133"/>
        <v>42484.915972222225</v>
      </c>
      <c r="T1456" s="9">
        <f t="shared" si="134"/>
        <v>42463.866666666669</v>
      </c>
      <c r="U1456" t="str" cm="1">
        <f t="array" ref="U1456">_xlfn.IFS(D1456&lt;1000,"Less than 1000",AND(D1456&gt;=1000,D1456&lt;=4999),"1000 to 4999",AND(D1456&gt;=5000,D1456&lt;=9999),"5000 to 9999",AND(D1456&gt;=10000,D1456&lt;=14999),"10000 to 14999",AND(D1456&gt;=15000,D1456&lt;=19999),"15000 to 19999",AND(D1456&gt;=20000,D1456&lt;=24999),"20000 to 24999",AND(D1456&gt;=25000,D1456&lt;=29999),"25000 to 29999",AND(D1456&gt;=30000,D1456&lt;=34999),"30000 to 34999",AND(D1456&gt;=35000,D1456&lt;=39999),"35000 to 39999",AND(D1456&gt;=40000,D1456&lt;=44999),"40000 to 44999",AND(D1456&gt;=45000,D1456&lt;=49999),"45000 to 49999",D1456&gt;=50000,"Greater than or equal to 50000")</f>
        <v>1000 to 4999</v>
      </c>
      <c r="V1456" t="str" cm="1">
        <f t="array" ref="V1456">_xlfn.IFS(OR(F1456="canceled",F1456="failed"),"unsuccessful",F1456="successful","successful",F1456="live","live")</f>
        <v>unsuccessful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10.5</v>
      </c>
      <c r="P1457" s="5">
        <f t="shared" si="137"/>
        <v>225</v>
      </c>
      <c r="Q1457" t="str">
        <f t="shared" si="135"/>
        <v>publishing</v>
      </c>
      <c r="R1457" t="str">
        <f t="shared" si="136"/>
        <v>translations</v>
      </c>
      <c r="S1457" s="9">
        <f t="shared" si="133"/>
        <v>41887.568749999999</v>
      </c>
      <c r="T1457" s="9">
        <f t="shared" si="134"/>
        <v>41832.672685185185</v>
      </c>
      <c r="U1457" t="str" cm="1">
        <f t="array" ref="U1457">_xlfn.IFS(D1457&lt;1000,"Less than 1000",AND(D1457&gt;=1000,D1457&lt;=4999),"1000 to 4999",AND(D1457&gt;=5000,D1457&lt;=9999),"5000 to 9999",AND(D1457&gt;=10000,D1457&lt;=14999),"10000 to 14999",AND(D1457&gt;=15000,D1457&lt;=19999),"15000 to 19999",AND(D1457&gt;=20000,D1457&lt;=24999),"20000 to 24999",AND(D1457&gt;=25000,D1457&lt;=29999),"25000 to 29999",AND(D1457&gt;=30000,D1457&lt;=34999),"30000 to 34999",AND(D1457&gt;=35000,D1457&lt;=39999),"35000 to 39999",AND(D1457&gt;=40000,D1457&lt;=44999),"40000 to 44999",AND(D1457&gt;=45000,D1457&lt;=49999),"45000 to 49999",D1457&gt;=50000,"Greater than or equal to 50000")</f>
        <v>15000 to 19999</v>
      </c>
      <c r="V1457" t="str" cm="1">
        <f t="array" ref="V1457">_xlfn.IFS(OR(F1457="canceled",F1457="failed"),"unsuccessful",F1457="successful","successful",F1457="live","live")</f>
        <v>unsuccessful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2.9000000000000004</v>
      </c>
      <c r="P1458" s="5">
        <f t="shared" si="137"/>
        <v>48.333333333333336</v>
      </c>
      <c r="Q1458" t="str">
        <f t="shared" si="135"/>
        <v>publishing</v>
      </c>
      <c r="R1458" t="str">
        <f t="shared" si="136"/>
        <v>translations</v>
      </c>
      <c r="S1458" s="9">
        <f t="shared" si="133"/>
        <v>42738.668576388889</v>
      </c>
      <c r="T1458" s="9">
        <f t="shared" si="134"/>
        <v>42708.668576388889</v>
      </c>
      <c r="U1458" t="str" cm="1">
        <f t="array" ref="U1458">_xlfn.IFS(D1458&lt;1000,"Less than 1000",AND(D1458&gt;=1000,D1458&lt;=4999),"1000 to 4999",AND(D1458&gt;=5000,D1458&lt;=9999),"5000 to 9999",AND(D1458&gt;=10000,D1458&lt;=14999),"10000 to 14999",AND(D1458&gt;=15000,D1458&lt;=19999),"15000 to 19999",AND(D1458&gt;=20000,D1458&lt;=24999),"20000 to 24999",AND(D1458&gt;=25000,D1458&lt;=29999),"25000 to 29999",AND(D1458&gt;=30000,D1458&lt;=34999),"30000 to 34999",AND(D1458&gt;=35000,D1458&lt;=39999),"35000 to 39999",AND(D1458&gt;=40000,D1458&lt;=44999),"40000 to 44999",AND(D1458&gt;=45000,D1458&lt;=49999),"45000 to 49999",D1458&gt;=50000,"Greater than or equal to 50000")</f>
        <v>5000 to 9999</v>
      </c>
      <c r="V1458" t="str" cm="1">
        <f t="array" ref="V1458">_xlfn.IFS(OR(F1458="canceled",F1458="failed"),"unsuccessful",F1458="successful","successful",F1458="live","live")</f>
        <v>unsuccessful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5">
        <f t="shared" si="137"/>
        <v>0</v>
      </c>
      <c r="Q1459" t="str">
        <f t="shared" si="135"/>
        <v>publishing</v>
      </c>
      <c r="R1459" t="str">
        <f t="shared" si="136"/>
        <v>translations</v>
      </c>
      <c r="S1459" s="9">
        <f t="shared" si="133"/>
        <v>42319.938009259262</v>
      </c>
      <c r="T1459" s="9">
        <f t="shared" si="134"/>
        <v>42289.89634259259</v>
      </c>
      <c r="U1459" t="str" cm="1">
        <f t="array" ref="U1459">_xlfn.IFS(D1459&lt;1000,"Less than 1000",AND(D1459&gt;=1000,D1459&lt;=4999),"1000 to 4999",AND(D1459&gt;=5000,D1459&lt;=9999),"5000 to 9999",AND(D1459&gt;=10000,D1459&lt;=14999),"10000 to 14999",AND(D1459&gt;=15000,D1459&lt;=19999),"15000 to 19999",AND(D1459&gt;=20000,D1459&lt;=24999),"20000 to 24999",AND(D1459&gt;=25000,D1459&lt;=29999),"25000 to 29999",AND(D1459&gt;=30000,D1459&lt;=34999),"30000 to 34999",AND(D1459&gt;=35000,D1459&lt;=39999),"35000 to 39999",AND(D1459&gt;=40000,D1459&lt;=44999),"40000 to 44999",AND(D1459&gt;=45000,D1459&lt;=49999),"45000 to 49999",D1459&gt;=50000,"Greater than or equal to 50000")</f>
        <v>5000 to 9999</v>
      </c>
      <c r="V1459" t="str" cm="1">
        <f t="array" ref="V1459">_xlfn.IFS(OR(F1459="canceled",F1459="failed"),"unsuccessful",F1459="successful","successful",F1459="live","live")</f>
        <v>unsuccessful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5">
        <f t="shared" si="137"/>
        <v>0</v>
      </c>
      <c r="Q1460" t="str">
        <f t="shared" si="135"/>
        <v>publishing</v>
      </c>
      <c r="R1460" t="str">
        <f t="shared" si="136"/>
        <v>translations</v>
      </c>
      <c r="S1460" s="9">
        <f t="shared" si="133"/>
        <v>41862.166666666664</v>
      </c>
      <c r="T1460" s="9">
        <f t="shared" si="134"/>
        <v>41831.705555555556</v>
      </c>
      <c r="U1460" t="str" cm="1">
        <f t="array" ref="U1460">_xlfn.IFS(D1460&lt;1000,"Less than 1000",AND(D1460&gt;=1000,D1460&lt;=4999),"1000 to 4999",AND(D1460&gt;=5000,D1460&lt;=9999),"5000 to 9999",AND(D1460&gt;=10000,D1460&lt;=14999),"10000 to 14999",AND(D1460&gt;=15000,D1460&lt;=19999),"15000 to 19999",AND(D1460&gt;=20000,D1460&lt;=24999),"20000 to 24999",AND(D1460&gt;=25000,D1460&lt;=29999),"25000 to 29999",AND(D1460&gt;=30000,D1460&lt;=34999),"30000 to 34999",AND(D1460&gt;=35000,D1460&lt;=39999),"35000 to 39999",AND(D1460&gt;=40000,D1460&lt;=44999),"40000 to 44999",AND(D1460&gt;=45000,D1460&lt;=49999),"45000 to 49999",D1460&gt;=50000,"Greater than or equal to 50000")</f>
        <v>5000 to 9999</v>
      </c>
      <c r="V1460" t="str" cm="1">
        <f t="array" ref="V1460">_xlfn.IFS(OR(F1460="canceled",F1460="failed"),"unsuccessful",F1460="successful","successful",F1460="live","live")</f>
        <v>unsuccessful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5">
        <f t="shared" si="137"/>
        <v>0</v>
      </c>
      <c r="Q1461" t="str">
        <f t="shared" si="135"/>
        <v>publishing</v>
      </c>
      <c r="R1461" t="str">
        <f t="shared" si="136"/>
        <v>translations</v>
      </c>
      <c r="S1461" s="9">
        <f t="shared" si="133"/>
        <v>42340.725694444445</v>
      </c>
      <c r="T1461" s="9">
        <f t="shared" si="134"/>
        <v>42312.204814814817</v>
      </c>
      <c r="U1461" t="str" cm="1">
        <f t="array" ref="U1461">_xlfn.IFS(D1461&lt;1000,"Less than 1000",AND(D1461&gt;=1000,D1461&lt;=4999),"1000 to 4999",AND(D1461&gt;=5000,D1461&lt;=9999),"5000 to 9999",AND(D1461&gt;=10000,D1461&lt;=14999),"10000 to 14999",AND(D1461&gt;=15000,D1461&lt;=19999),"15000 to 19999",AND(D1461&gt;=20000,D1461&lt;=24999),"20000 to 24999",AND(D1461&gt;=25000,D1461&lt;=29999),"25000 to 29999",AND(D1461&gt;=30000,D1461&lt;=34999),"30000 to 34999",AND(D1461&gt;=35000,D1461&lt;=39999),"35000 to 39999",AND(D1461&gt;=40000,D1461&lt;=44999),"40000 to 44999",AND(D1461&gt;=45000,D1461&lt;=49999),"45000 to 49999",D1461&gt;=50000,"Greater than or equal to 50000")</f>
        <v>35000 to 39999</v>
      </c>
      <c r="V1461" t="str" cm="1">
        <f t="array" ref="V1461">_xlfn.IFS(OR(F1461="canceled",F1461="failed"),"unsuccessful",F1461="successful","successful",F1461="live","live")</f>
        <v>unsuccessful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5">
        <f t="shared" si="137"/>
        <v>0</v>
      </c>
      <c r="Q1462" t="str">
        <f t="shared" si="135"/>
        <v>publishing</v>
      </c>
      <c r="R1462" t="str">
        <f t="shared" si="136"/>
        <v>translations</v>
      </c>
      <c r="S1462" s="9">
        <f t="shared" si="133"/>
        <v>41973.989583333328</v>
      </c>
      <c r="T1462" s="9">
        <f t="shared" si="134"/>
        <v>41915.896967592591</v>
      </c>
      <c r="U1462" t="str" cm="1">
        <f t="array" ref="U1462">_xlfn.IFS(D1462&lt;1000,"Less than 1000",AND(D1462&gt;=1000,D1462&lt;=4999),"1000 to 4999",AND(D1462&gt;=5000,D1462&lt;=9999),"5000 to 9999",AND(D1462&gt;=10000,D1462&lt;=14999),"10000 to 14999",AND(D1462&gt;=15000,D1462&lt;=19999),"15000 to 19999",AND(D1462&gt;=20000,D1462&lt;=24999),"20000 to 24999",AND(D1462&gt;=25000,D1462&lt;=29999),"25000 to 29999",AND(D1462&gt;=30000,D1462&lt;=34999),"30000 to 34999",AND(D1462&gt;=35000,D1462&lt;=39999),"35000 to 39999",AND(D1462&gt;=40000,D1462&lt;=44999),"40000 to 44999",AND(D1462&gt;=45000,D1462&lt;=49999),"45000 to 49999",D1462&gt;=50000,"Greater than or equal to 50000")</f>
        <v>Greater than or equal to 50000</v>
      </c>
      <c r="V1462" t="str" cm="1">
        <f t="array" ref="V1462">_xlfn.IFS(OR(F1462="canceled",F1462="failed"),"unsuccessful",F1462="successful","successful",F1462="live","live")</f>
        <v>unsuccessful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101.24459999999999</v>
      </c>
      <c r="P1463" s="5">
        <f t="shared" si="137"/>
        <v>44.66673529411765</v>
      </c>
      <c r="Q1463" t="str">
        <f t="shared" si="135"/>
        <v>publishing</v>
      </c>
      <c r="R1463" t="str">
        <f t="shared" si="136"/>
        <v>radio &amp; podcasts</v>
      </c>
      <c r="S1463" s="9">
        <f t="shared" si="133"/>
        <v>41933</v>
      </c>
      <c r="T1463" s="9">
        <f t="shared" si="134"/>
        <v>41899.645300925928</v>
      </c>
      <c r="U1463" t="str" cm="1">
        <f t="array" ref="U1463">_xlfn.IFS(D1463&lt;1000,"Less than 1000",AND(D1463&gt;=1000,D1463&lt;=4999),"1000 to 4999",AND(D1463&gt;=5000,D1463&lt;=9999),"5000 to 9999",AND(D1463&gt;=10000,D1463&lt;=14999),"10000 to 14999",AND(D1463&gt;=15000,D1463&lt;=19999),"15000 to 19999",AND(D1463&gt;=20000,D1463&lt;=24999),"20000 to 24999",AND(D1463&gt;=25000,D1463&lt;=29999),"25000 to 29999",AND(D1463&gt;=30000,D1463&lt;=34999),"30000 to 34999",AND(D1463&gt;=35000,D1463&lt;=39999),"35000 to 39999",AND(D1463&gt;=40000,D1463&lt;=44999),"40000 to 44999",AND(D1463&gt;=45000,D1463&lt;=49999),"45000 to 49999",D1463&gt;=50000,"Greater than or equal to 50000")</f>
        <v>15000 to 19999</v>
      </c>
      <c r="V1463" t="str" cm="1">
        <f t="array" ref="V1463">_xlfn.IFS(OR(F1463="canceled",F1463="failed"),"unsuccessful",F1463="successful","successful",F1463="live","live")</f>
        <v>successful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108.5175</v>
      </c>
      <c r="P1464" s="5">
        <f t="shared" si="137"/>
        <v>28.937999999999999</v>
      </c>
      <c r="Q1464" t="str">
        <f t="shared" si="135"/>
        <v>publishing</v>
      </c>
      <c r="R1464" t="str">
        <f t="shared" si="136"/>
        <v>radio &amp; podcasts</v>
      </c>
      <c r="S1464" s="9">
        <f t="shared" si="133"/>
        <v>41374.662858796299</v>
      </c>
      <c r="T1464" s="9">
        <f t="shared" si="134"/>
        <v>41344.662858796299</v>
      </c>
      <c r="U1464" t="str" cm="1">
        <f t="array" ref="U1464">_xlfn.IFS(D1464&lt;1000,"Less than 1000",AND(D1464&gt;=1000,D1464&lt;=4999),"1000 to 4999",AND(D1464&gt;=5000,D1464&lt;=9999),"5000 to 9999",AND(D1464&gt;=10000,D1464&lt;=14999),"10000 to 14999",AND(D1464&gt;=15000,D1464&lt;=19999),"15000 to 19999",AND(D1464&gt;=20000,D1464&lt;=24999),"20000 to 24999",AND(D1464&gt;=25000,D1464&lt;=29999),"25000 to 29999",AND(D1464&gt;=30000,D1464&lt;=34999),"30000 to 34999",AND(D1464&gt;=35000,D1464&lt;=39999),"35000 to 39999",AND(D1464&gt;=40000,D1464&lt;=44999),"40000 to 44999",AND(D1464&gt;=45000,D1464&lt;=49999),"45000 to 49999",D1464&gt;=50000,"Greater than or equal to 50000")</f>
        <v>1000 to 4999</v>
      </c>
      <c r="V1464" t="str" cm="1">
        <f t="array" ref="V1464">_xlfn.IFS(OR(F1464="canceled",F1464="failed"),"unsuccessful",F1464="successful","successful",F1464="live","live")</f>
        <v>successful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147.66666666666666</v>
      </c>
      <c r="P1465" s="5">
        <f t="shared" si="137"/>
        <v>35.44</v>
      </c>
      <c r="Q1465" t="str">
        <f t="shared" si="135"/>
        <v>publishing</v>
      </c>
      <c r="R1465" t="str">
        <f t="shared" si="136"/>
        <v>radio &amp; podcasts</v>
      </c>
      <c r="S1465" s="9">
        <f t="shared" si="133"/>
        <v>41371.869652777779</v>
      </c>
      <c r="T1465" s="9">
        <f t="shared" si="134"/>
        <v>41326.911319444444</v>
      </c>
      <c r="U1465" t="str" cm="1">
        <f t="array" ref="U1465">_xlfn.IFS(D1465&lt;1000,"Less than 1000",AND(D1465&gt;=1000,D1465&lt;=4999),"1000 to 4999",AND(D1465&gt;=5000,D1465&lt;=9999),"5000 to 9999",AND(D1465&gt;=10000,D1465&lt;=14999),"10000 to 14999",AND(D1465&gt;=15000,D1465&lt;=19999),"15000 to 19999",AND(D1465&gt;=20000,D1465&lt;=24999),"20000 to 24999",AND(D1465&gt;=25000,D1465&lt;=29999),"25000 to 29999",AND(D1465&gt;=30000,D1465&lt;=34999),"30000 to 34999",AND(D1465&gt;=35000,D1465&lt;=39999),"35000 to 39999",AND(D1465&gt;=40000,D1465&lt;=44999),"40000 to 44999",AND(D1465&gt;=45000,D1465&lt;=49999),"45000 to 49999",D1465&gt;=50000,"Greater than or equal to 50000")</f>
        <v>Less than 1000</v>
      </c>
      <c r="V1465" t="str" cm="1">
        <f t="array" ref="V1465">_xlfn.IFS(OR(F1465="canceled",F1465="failed"),"unsuccessful",F1465="successful","successful",F1465="live","live")</f>
        <v>successful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163.19999999999999</v>
      </c>
      <c r="P1466" s="5">
        <f t="shared" si="137"/>
        <v>34.871794871794869</v>
      </c>
      <c r="Q1466" t="str">
        <f t="shared" si="135"/>
        <v>publishing</v>
      </c>
      <c r="R1466" t="str">
        <f t="shared" si="136"/>
        <v>radio &amp; podcasts</v>
      </c>
      <c r="S1466" s="9">
        <f t="shared" si="133"/>
        <v>41321.661550925928</v>
      </c>
      <c r="T1466" s="9">
        <f t="shared" si="134"/>
        <v>41291.661550925928</v>
      </c>
      <c r="U1466" t="str" cm="1">
        <f t="array" ref="U1466">_xlfn.IFS(D1466&lt;1000,"Less than 1000",AND(D1466&gt;=1000,D1466&lt;=4999),"1000 to 4999",AND(D1466&gt;=5000,D1466&lt;=9999),"5000 to 9999",AND(D1466&gt;=10000,D1466&lt;=14999),"10000 to 14999",AND(D1466&gt;=15000,D1466&lt;=19999),"15000 to 19999",AND(D1466&gt;=20000,D1466&lt;=24999),"20000 to 24999",AND(D1466&gt;=25000,D1466&lt;=29999),"25000 to 29999",AND(D1466&gt;=30000,D1466&lt;=34999),"30000 to 34999",AND(D1466&gt;=35000,D1466&lt;=39999),"35000 to 39999",AND(D1466&gt;=40000,D1466&lt;=44999),"40000 to 44999",AND(D1466&gt;=45000,D1466&lt;=49999),"45000 to 49999",D1466&gt;=50000,"Greater than or equal to 50000")</f>
        <v>5000 to 9999</v>
      </c>
      <c r="V1466" t="str" cm="1">
        <f t="array" ref="V1466">_xlfn.IFS(OR(F1466="canceled",F1466="failed"),"unsuccessful",F1466="successful","successful",F1466="live","live")</f>
        <v>successful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456.41449999999998</v>
      </c>
      <c r="P1467" s="5">
        <f t="shared" si="137"/>
        <v>52.622732513451197</v>
      </c>
      <c r="Q1467" t="str">
        <f t="shared" si="135"/>
        <v>publishing</v>
      </c>
      <c r="R1467" t="str">
        <f t="shared" si="136"/>
        <v>radio &amp; podcasts</v>
      </c>
      <c r="S1467" s="9">
        <f t="shared" si="133"/>
        <v>40990.125</v>
      </c>
      <c r="T1467" s="9">
        <f t="shared" si="134"/>
        <v>40959.734398148146</v>
      </c>
      <c r="U1467" t="str" cm="1">
        <f t="array" ref="U1467">_xlfn.IFS(D1467&lt;1000,"Less than 1000",AND(D1467&gt;=1000,D1467&lt;=4999),"1000 to 4999",AND(D1467&gt;=5000,D1467&lt;=9999),"5000 to 9999",AND(D1467&gt;=10000,D1467&lt;=14999),"10000 to 14999",AND(D1467&gt;=15000,D1467&lt;=19999),"15000 to 19999",AND(D1467&gt;=20000,D1467&lt;=24999),"20000 to 24999",AND(D1467&gt;=25000,D1467&lt;=29999),"25000 to 29999",AND(D1467&gt;=30000,D1467&lt;=34999),"30000 to 34999",AND(D1467&gt;=35000,D1467&lt;=39999),"35000 to 39999",AND(D1467&gt;=40000,D1467&lt;=44999),"40000 to 44999",AND(D1467&gt;=45000,D1467&lt;=49999),"45000 to 49999",D1467&gt;=50000,"Greater than or equal to 50000")</f>
        <v>30000 to 34999</v>
      </c>
      <c r="V1467" t="str" cm="1">
        <f t="array" ref="V1467">_xlfn.IFS(OR(F1467="canceled",F1467="failed"),"unsuccessful",F1467="successful","successful",F1467="live","live")</f>
        <v>successful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107.87731249999999</v>
      </c>
      <c r="P1468" s="5">
        <f t="shared" si="137"/>
        <v>69.598266129032254</v>
      </c>
      <c r="Q1468" t="str">
        <f t="shared" si="135"/>
        <v>publishing</v>
      </c>
      <c r="R1468" t="str">
        <f t="shared" si="136"/>
        <v>radio &amp; podcasts</v>
      </c>
      <c r="S1468" s="9">
        <f t="shared" si="133"/>
        <v>42381.208333333328</v>
      </c>
      <c r="T1468" s="9">
        <f t="shared" si="134"/>
        <v>42340.172060185185</v>
      </c>
      <c r="U1468" t="str" cm="1">
        <f t="array" ref="U1468">_xlfn.IFS(D1468&lt;1000,"Less than 1000",AND(D1468&gt;=1000,D1468&lt;=4999),"1000 to 4999",AND(D1468&gt;=5000,D1468&lt;=9999),"5000 to 9999",AND(D1468&gt;=10000,D1468&lt;=14999),"10000 to 14999",AND(D1468&gt;=15000,D1468&lt;=19999),"15000 to 19999",AND(D1468&gt;=20000,D1468&lt;=24999),"20000 to 24999",AND(D1468&gt;=25000,D1468&lt;=29999),"25000 to 29999",AND(D1468&gt;=30000,D1468&lt;=34999),"30000 to 34999",AND(D1468&gt;=35000,D1468&lt;=39999),"35000 to 39999",AND(D1468&gt;=40000,D1468&lt;=44999),"40000 to 44999",AND(D1468&gt;=45000,D1468&lt;=49999),"45000 to 49999",D1468&gt;=50000,"Greater than or equal to 50000")</f>
        <v>15000 to 19999</v>
      </c>
      <c r="V1468" t="str" cm="1">
        <f t="array" ref="V1468">_xlfn.IFS(OR(F1468="canceled",F1468="failed"),"unsuccessful",F1468="successful","successful",F1468="live","live")</f>
        <v>successful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115.08</v>
      </c>
      <c r="P1469" s="5">
        <f t="shared" si="137"/>
        <v>76.72</v>
      </c>
      <c r="Q1469" t="str">
        <f t="shared" si="135"/>
        <v>publishing</v>
      </c>
      <c r="R1469" t="str">
        <f t="shared" si="136"/>
        <v>radio &amp; podcasts</v>
      </c>
      <c r="S1469" s="9">
        <f t="shared" si="133"/>
        <v>40993.760243055556</v>
      </c>
      <c r="T1469" s="9">
        <f t="shared" si="134"/>
        <v>40933.80190972222</v>
      </c>
      <c r="U1469" t="str" cm="1">
        <f t="array" ref="U1469">_xlfn.IFS(D1469&lt;1000,"Less than 1000",AND(D1469&gt;=1000,D1469&lt;=4999),"1000 to 4999",AND(D1469&gt;=5000,D1469&lt;=9999),"5000 to 9999",AND(D1469&gt;=10000,D1469&lt;=14999),"10000 to 14999",AND(D1469&gt;=15000,D1469&lt;=19999),"15000 to 19999",AND(D1469&gt;=20000,D1469&lt;=24999),"20000 to 24999",AND(D1469&gt;=25000,D1469&lt;=29999),"25000 to 29999",AND(D1469&gt;=30000,D1469&lt;=34999),"30000 to 34999",AND(D1469&gt;=35000,D1469&lt;=39999),"35000 to 39999",AND(D1469&gt;=40000,D1469&lt;=44999),"40000 to 44999",AND(D1469&gt;=45000,D1469&lt;=49999),"45000 to 49999",D1469&gt;=50000,"Greater than or equal to 50000")</f>
        <v>40000 to 44999</v>
      </c>
      <c r="V1469" t="str" cm="1">
        <f t="array" ref="V1469">_xlfn.IFS(OR(F1469="canceled",F1469="failed"),"unsuccessful",F1469="successful","successful",F1469="live","live")</f>
        <v>successful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102.36842105263158</v>
      </c>
      <c r="P1470" s="5">
        <f t="shared" si="137"/>
        <v>33.191126279863482</v>
      </c>
      <c r="Q1470" t="str">
        <f t="shared" si="135"/>
        <v>publishing</v>
      </c>
      <c r="R1470" t="str">
        <f t="shared" si="136"/>
        <v>radio &amp; podcasts</v>
      </c>
      <c r="S1470" s="9">
        <f t="shared" si="133"/>
        <v>40706.014456018522</v>
      </c>
      <c r="T1470" s="9">
        <f t="shared" si="134"/>
        <v>40646.014456018522</v>
      </c>
      <c r="U1470" t="str" cm="1">
        <f t="array" ref="U1470">_xlfn.IFS(D1470&lt;1000,"Less than 1000",AND(D1470&gt;=1000,D1470&lt;=4999),"1000 to 4999",AND(D1470&gt;=5000,D1470&lt;=9999),"5000 to 9999",AND(D1470&gt;=10000,D1470&lt;=14999),"10000 to 14999",AND(D1470&gt;=15000,D1470&lt;=19999),"15000 to 19999",AND(D1470&gt;=20000,D1470&lt;=24999),"20000 to 24999",AND(D1470&gt;=25000,D1470&lt;=29999),"25000 to 29999",AND(D1470&gt;=30000,D1470&lt;=34999),"30000 to 34999",AND(D1470&gt;=35000,D1470&lt;=39999),"35000 to 39999",AND(D1470&gt;=40000,D1470&lt;=44999),"40000 to 44999",AND(D1470&gt;=45000,D1470&lt;=49999),"45000 to 49999",D1470&gt;=50000,"Greater than or equal to 50000")</f>
        <v>5000 to 9999</v>
      </c>
      <c r="V1470" t="str" cm="1">
        <f t="array" ref="V1470">_xlfn.IFS(OR(F1470="canceled",F1470="failed"),"unsuccessful",F1470="successful","successful",F1470="live","live")</f>
        <v>successful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108.42485875706214</v>
      </c>
      <c r="P1471" s="5">
        <f t="shared" si="137"/>
        <v>149.46417445482865</v>
      </c>
      <c r="Q1471" t="str">
        <f t="shared" si="135"/>
        <v>publishing</v>
      </c>
      <c r="R1471" t="str">
        <f t="shared" si="136"/>
        <v>radio &amp; podcasts</v>
      </c>
      <c r="S1471" s="9">
        <f t="shared" si="133"/>
        <v>41320.598483796297</v>
      </c>
      <c r="T1471" s="9">
        <f t="shared" si="134"/>
        <v>41290.598483796297</v>
      </c>
      <c r="U1471" t="str" cm="1">
        <f t="array" ref="U1471">_xlfn.IFS(D1471&lt;1000,"Less than 1000",AND(D1471&gt;=1000,D1471&lt;=4999),"1000 to 4999",AND(D1471&gt;=5000,D1471&lt;=9999),"5000 to 9999",AND(D1471&gt;=10000,D1471&lt;=14999),"10000 to 14999",AND(D1471&gt;=15000,D1471&lt;=19999),"15000 to 19999",AND(D1471&gt;=20000,D1471&lt;=24999),"20000 to 24999",AND(D1471&gt;=25000,D1471&lt;=29999),"25000 to 29999",AND(D1471&gt;=30000,D1471&lt;=34999),"30000 to 34999",AND(D1471&gt;=35000,D1471&lt;=39999),"35000 to 39999",AND(D1471&gt;=40000,D1471&lt;=44999),"40000 to 44999",AND(D1471&gt;=45000,D1471&lt;=49999),"45000 to 49999",D1471&gt;=50000,"Greater than or equal to 50000")</f>
        <v>40000 to 44999</v>
      </c>
      <c r="V1471" t="str" cm="1">
        <f t="array" ref="V1471">_xlfn.IFS(OR(F1471="canceled",F1471="failed"),"unsuccessful",F1471="successful","successful",F1471="live","live")</f>
        <v>successful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125.13333333333334</v>
      </c>
      <c r="P1472" s="5">
        <f t="shared" si="137"/>
        <v>23.172839506172838</v>
      </c>
      <c r="Q1472" t="str">
        <f t="shared" si="135"/>
        <v>publishing</v>
      </c>
      <c r="R1472" t="str">
        <f t="shared" si="136"/>
        <v>radio &amp; podcasts</v>
      </c>
      <c r="S1472" s="9">
        <f t="shared" si="133"/>
        <v>41271.827118055553</v>
      </c>
      <c r="T1472" s="9">
        <f t="shared" si="134"/>
        <v>41250.827118055553</v>
      </c>
      <c r="U1472" t="str" cm="1">
        <f t="array" ref="U1472">_xlfn.IFS(D1472&lt;1000,"Less than 1000",AND(D1472&gt;=1000,D1472&lt;=4999),"1000 to 4999",AND(D1472&gt;=5000,D1472&lt;=9999),"5000 to 9999",AND(D1472&gt;=10000,D1472&lt;=14999),"10000 to 14999",AND(D1472&gt;=15000,D1472&lt;=19999),"15000 to 19999",AND(D1472&gt;=20000,D1472&lt;=24999),"20000 to 24999",AND(D1472&gt;=25000,D1472&lt;=29999),"25000 to 29999",AND(D1472&gt;=30000,D1472&lt;=34999),"30000 to 34999",AND(D1472&gt;=35000,D1472&lt;=39999),"35000 to 39999",AND(D1472&gt;=40000,D1472&lt;=44999),"40000 to 44999",AND(D1472&gt;=45000,D1472&lt;=49999),"45000 to 49999",D1472&gt;=50000,"Greater than or equal to 50000")</f>
        <v>1000 to 4999</v>
      </c>
      <c r="V1472" t="str" cm="1">
        <f t="array" ref="V1472">_xlfn.IFS(OR(F1472="canceled",F1472="failed"),"unsuccessful",F1472="successful","successful",F1472="live","live")</f>
        <v>successful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103.840625</v>
      </c>
      <c r="P1473" s="5">
        <f t="shared" si="137"/>
        <v>96.877551020408163</v>
      </c>
      <c r="Q1473" t="str">
        <f t="shared" si="135"/>
        <v>publishing</v>
      </c>
      <c r="R1473" t="str">
        <f t="shared" si="136"/>
        <v>radio &amp; podcasts</v>
      </c>
      <c r="S1473" s="9">
        <f t="shared" si="133"/>
        <v>42103.957569444443</v>
      </c>
      <c r="T1473" s="9">
        <f t="shared" si="134"/>
        <v>42073.957569444443</v>
      </c>
      <c r="U1473" t="str" cm="1">
        <f t="array" ref="U1473">_xlfn.IFS(D1473&lt;1000,"Less than 1000",AND(D1473&gt;=1000,D1473&lt;=4999),"1000 to 4999",AND(D1473&gt;=5000,D1473&lt;=9999),"5000 to 9999",AND(D1473&gt;=10000,D1473&lt;=14999),"10000 to 14999",AND(D1473&gt;=15000,D1473&lt;=19999),"15000 to 19999",AND(D1473&gt;=20000,D1473&lt;=24999),"20000 to 24999",AND(D1473&gt;=25000,D1473&lt;=29999),"25000 to 29999",AND(D1473&gt;=30000,D1473&lt;=34999),"30000 to 34999",AND(D1473&gt;=35000,D1473&lt;=39999),"35000 to 39999",AND(D1473&gt;=40000,D1473&lt;=44999),"40000 to 44999",AND(D1473&gt;=45000,D1473&lt;=49999),"45000 to 49999",D1473&gt;=50000,"Greater than or equal to 50000")</f>
        <v>30000 to 34999</v>
      </c>
      <c r="V1473" t="str" cm="1">
        <f t="array" ref="V1473">_xlfn.IFS(OR(F1473="canceled",F1473="failed"),"unsuccessful",F1473="successful","successful",F1473="live","live")</f>
        <v>successful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ref="O1474:O1537" si="138">(E1474/D1474)*100</f>
        <v>138.70400000000001</v>
      </c>
      <c r="P1474" s="5">
        <f t="shared" si="137"/>
        <v>103.20238095238095</v>
      </c>
      <c r="Q1474" t="str">
        <f t="shared" si="135"/>
        <v>publishing</v>
      </c>
      <c r="R1474" t="str">
        <f t="shared" si="136"/>
        <v>radio &amp; podcasts</v>
      </c>
      <c r="S1474" s="9">
        <f t="shared" ref="S1474:S1537" si="139">(((I1474/60)/60)/24)+DATE(1970,1,1)</f>
        <v>41563.542858796296</v>
      </c>
      <c r="T1474" s="9">
        <f t="shared" ref="T1474:T1537" si="140">(((J1474/60)/60)/24)+DATE(1970,1,1)</f>
        <v>41533.542858796296</v>
      </c>
      <c r="U1474" t="str" cm="1">
        <f t="array" ref="U1474">_xlfn.IFS(D1474&lt;1000,"Less than 1000",AND(D1474&gt;=1000,D1474&lt;=4999),"1000 to 4999",AND(D1474&gt;=5000,D1474&lt;=9999),"5000 to 9999",AND(D1474&gt;=10000,D1474&lt;=14999),"10000 to 14999",AND(D1474&gt;=15000,D1474&lt;=19999),"15000 to 19999",AND(D1474&gt;=20000,D1474&lt;=24999),"20000 to 24999",AND(D1474&gt;=25000,D1474&lt;=29999),"25000 to 29999",AND(D1474&gt;=30000,D1474&lt;=34999),"30000 to 34999",AND(D1474&gt;=35000,D1474&lt;=39999),"35000 to 39999",AND(D1474&gt;=40000,D1474&lt;=44999),"40000 to 44999",AND(D1474&gt;=45000,D1474&lt;=49999),"45000 to 49999",D1474&gt;=50000,"Greater than or equal to 50000")</f>
        <v>25000 to 29999</v>
      </c>
      <c r="V1474" t="str" cm="1">
        <f t="array" ref="V1474">_xlfn.IFS(OR(F1474="canceled",F1474="failed"),"unsuccessful",F1474="successful","successful",F1474="live","live")</f>
        <v>successful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138"/>
        <v>120.51600000000001</v>
      </c>
      <c r="P1475" s="5">
        <f t="shared" si="137"/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9">
        <f t="shared" si="139"/>
        <v>40969.979618055557</v>
      </c>
      <c r="T1475" s="9">
        <f t="shared" si="140"/>
        <v>40939.979618055557</v>
      </c>
      <c r="U1475" t="str" cm="1">
        <f t="array" ref="U1475">_xlfn.IFS(D1475&lt;1000,"Less than 1000",AND(D1475&gt;=1000,D1475&lt;=4999),"1000 to 4999",AND(D1475&gt;=5000,D1475&lt;=9999),"5000 to 9999",AND(D1475&gt;=10000,D1475&lt;=14999),"10000 to 14999",AND(D1475&gt;=15000,D1475&lt;=19999),"15000 to 19999",AND(D1475&gt;=20000,D1475&lt;=24999),"20000 to 24999",AND(D1475&gt;=25000,D1475&lt;=29999),"25000 to 29999",AND(D1475&gt;=30000,D1475&lt;=34999),"30000 to 34999",AND(D1475&gt;=35000,D1475&lt;=39999),"35000 to 39999",AND(D1475&gt;=40000,D1475&lt;=44999),"40000 to 44999",AND(D1475&gt;=45000,D1475&lt;=49999),"45000 to 49999",D1475&gt;=50000,"Greater than or equal to 50000")</f>
        <v>1000 to 4999</v>
      </c>
      <c r="V1475" t="str" cm="1">
        <f t="array" ref="V1475">_xlfn.IFS(OR(F1475="canceled",F1475="failed"),"unsuccessful",F1475="successful","successful",F1475="live","live")</f>
        <v>successful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112.26666666666667</v>
      </c>
      <c r="P1476" s="5">
        <f t="shared" ref="P1476:P1539" si="143">IFERROR(E1476/L1476,0)</f>
        <v>44.315789473684212</v>
      </c>
      <c r="Q1476" t="str">
        <f t="shared" si="141"/>
        <v>publishing</v>
      </c>
      <c r="R1476" t="str">
        <f t="shared" si="142"/>
        <v>radio &amp; podcasts</v>
      </c>
      <c r="S1476" s="9">
        <f t="shared" si="139"/>
        <v>41530.727916666663</v>
      </c>
      <c r="T1476" s="9">
        <f t="shared" si="140"/>
        <v>41500.727916666663</v>
      </c>
      <c r="U1476" t="str" cm="1">
        <f t="array" ref="U1476">_xlfn.IFS(D1476&lt;1000,"Less than 1000",AND(D1476&gt;=1000,D1476&lt;=4999),"1000 to 4999",AND(D1476&gt;=5000,D1476&lt;=9999),"5000 to 9999",AND(D1476&gt;=10000,D1476&lt;=14999),"10000 to 14999",AND(D1476&gt;=15000,D1476&lt;=19999),"15000 to 19999",AND(D1476&gt;=20000,D1476&lt;=24999),"20000 to 24999",AND(D1476&gt;=25000,D1476&lt;=29999),"25000 to 29999",AND(D1476&gt;=30000,D1476&lt;=34999),"30000 to 34999",AND(D1476&gt;=35000,D1476&lt;=39999),"35000 to 39999",AND(D1476&gt;=40000,D1476&lt;=44999),"40000 to 44999",AND(D1476&gt;=45000,D1476&lt;=49999),"45000 to 49999",D1476&gt;=50000,"Greater than or equal to 50000")</f>
        <v>1000 to 4999</v>
      </c>
      <c r="V1476" t="str" cm="1">
        <f t="array" ref="V1476">_xlfn.IFS(OR(F1476="canceled",F1476="failed"),"unsuccessful",F1476="successful","successful",F1476="live","live")</f>
        <v>successful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188.66966666666667</v>
      </c>
      <c r="P1477" s="5">
        <f t="shared" si="143"/>
        <v>64.173356009070289</v>
      </c>
      <c r="Q1477" t="str">
        <f t="shared" si="141"/>
        <v>publishing</v>
      </c>
      <c r="R1477" t="str">
        <f t="shared" si="142"/>
        <v>radio &amp; podcasts</v>
      </c>
      <c r="S1477" s="9">
        <f t="shared" si="139"/>
        <v>41993.207638888889</v>
      </c>
      <c r="T1477" s="9">
        <f t="shared" si="140"/>
        <v>41960.722951388889</v>
      </c>
      <c r="U1477" t="str" cm="1">
        <f t="array" ref="U1477">_xlfn.IFS(D1477&lt;1000,"Less than 1000",AND(D1477&gt;=1000,D1477&lt;=4999),"1000 to 4999",AND(D1477&gt;=5000,D1477&lt;=9999),"5000 to 9999",AND(D1477&gt;=10000,D1477&lt;=14999),"10000 to 14999",AND(D1477&gt;=15000,D1477&lt;=19999),"15000 to 19999",AND(D1477&gt;=20000,D1477&lt;=24999),"20000 to 24999",AND(D1477&gt;=25000,D1477&lt;=29999),"25000 to 29999",AND(D1477&gt;=30000,D1477&lt;=34999),"30000 to 34999",AND(D1477&gt;=35000,D1477&lt;=39999),"35000 to 39999",AND(D1477&gt;=40000,D1477&lt;=44999),"40000 to 44999",AND(D1477&gt;=45000,D1477&lt;=49999),"45000 to 49999",D1477&gt;=50000,"Greater than or equal to 50000")</f>
        <v>15000 to 19999</v>
      </c>
      <c r="V1477" t="str" cm="1">
        <f t="array" ref="V1477">_xlfn.IFS(OR(F1477="canceled",F1477="failed"),"unsuccessful",F1477="successful","successful",F1477="live","live")</f>
        <v>successful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661.55466666666666</v>
      </c>
      <c r="P1478" s="5">
        <f t="shared" si="143"/>
        <v>43.333275109170302</v>
      </c>
      <c r="Q1478" t="str">
        <f t="shared" si="141"/>
        <v>publishing</v>
      </c>
      <c r="R1478" t="str">
        <f t="shared" si="142"/>
        <v>radio &amp; podcasts</v>
      </c>
      <c r="S1478" s="9">
        <f t="shared" si="139"/>
        <v>40796.041921296295</v>
      </c>
      <c r="T1478" s="9">
        <f t="shared" si="140"/>
        <v>40766.041921296295</v>
      </c>
      <c r="U1478" t="str" cm="1">
        <f t="array" ref="U1478">_xlfn.IFS(D1478&lt;1000,"Less than 1000",AND(D1478&gt;=1000,D1478&lt;=4999),"1000 to 4999",AND(D1478&gt;=5000,D1478&lt;=9999),"5000 to 9999",AND(D1478&gt;=10000,D1478&lt;=14999),"10000 to 14999",AND(D1478&gt;=15000,D1478&lt;=19999),"15000 to 19999",AND(D1478&gt;=20000,D1478&lt;=24999),"20000 to 24999",AND(D1478&gt;=25000,D1478&lt;=29999),"25000 to 29999",AND(D1478&gt;=30000,D1478&lt;=34999),"30000 to 34999",AND(D1478&gt;=35000,D1478&lt;=39999),"35000 to 39999",AND(D1478&gt;=40000,D1478&lt;=44999),"40000 to 44999",AND(D1478&gt;=45000,D1478&lt;=49999),"45000 to 49999",D1478&gt;=50000,"Greater than or equal to 50000")</f>
        <v>5000 to 9999</v>
      </c>
      <c r="V1478" t="str" cm="1">
        <f t="array" ref="V1478">_xlfn.IFS(OR(F1478="canceled",F1478="failed"),"unsuccessful",F1478="successful","successful",F1478="live","live")</f>
        <v>successful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111.31</v>
      </c>
      <c r="P1479" s="5">
        <f t="shared" si="143"/>
        <v>90.495934959349597</v>
      </c>
      <c r="Q1479" t="str">
        <f t="shared" si="141"/>
        <v>publishing</v>
      </c>
      <c r="R1479" t="str">
        <f t="shared" si="142"/>
        <v>radio &amp; podcasts</v>
      </c>
      <c r="S1479" s="9">
        <f t="shared" si="139"/>
        <v>40900.125</v>
      </c>
      <c r="T1479" s="9">
        <f t="shared" si="140"/>
        <v>40840.615787037037</v>
      </c>
      <c r="U1479" t="str" cm="1">
        <f t="array" ref="U1479">_xlfn.IFS(D1479&lt;1000,"Less than 1000",AND(D1479&gt;=1000,D1479&lt;=4999),"1000 to 4999",AND(D1479&gt;=5000,D1479&lt;=9999),"5000 to 9999",AND(D1479&gt;=10000,D1479&lt;=14999),"10000 to 14999",AND(D1479&gt;=15000,D1479&lt;=19999),"15000 to 19999",AND(D1479&gt;=20000,D1479&lt;=24999),"20000 to 24999",AND(D1479&gt;=25000,D1479&lt;=29999),"25000 to 29999",AND(D1479&gt;=30000,D1479&lt;=34999),"30000 to 34999",AND(D1479&gt;=35000,D1479&lt;=39999),"35000 to 39999",AND(D1479&gt;=40000,D1479&lt;=44999),"40000 to 44999",AND(D1479&gt;=45000,D1479&lt;=49999),"45000 to 49999",D1479&gt;=50000,"Greater than or equal to 50000")</f>
        <v>30000 to 34999</v>
      </c>
      <c r="V1479" t="str" cm="1">
        <f t="array" ref="V1479">_xlfn.IFS(OR(F1479="canceled",F1479="failed"),"unsuccessful",F1479="successful","successful",F1479="live","live")</f>
        <v>successful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1181.6142199999999</v>
      </c>
      <c r="P1480" s="5">
        <f t="shared" si="143"/>
        <v>29.187190495010373</v>
      </c>
      <c r="Q1480" t="str">
        <f t="shared" si="141"/>
        <v>publishing</v>
      </c>
      <c r="R1480" t="str">
        <f t="shared" si="142"/>
        <v>radio &amp; podcasts</v>
      </c>
      <c r="S1480" s="9">
        <f t="shared" si="139"/>
        <v>41408.871678240743</v>
      </c>
      <c r="T1480" s="9">
        <f t="shared" si="140"/>
        <v>41394.871678240743</v>
      </c>
      <c r="U1480" t="str" cm="1">
        <f t="array" ref="U1480">_xlfn.IFS(D1480&lt;1000,"Less than 1000",AND(D1480&gt;=1000,D1480&lt;=4999),"1000 to 4999",AND(D1480&gt;=5000,D1480&lt;=9999),"5000 to 9999",AND(D1480&gt;=10000,D1480&lt;=14999),"10000 to 14999",AND(D1480&gt;=15000,D1480&lt;=19999),"15000 to 19999",AND(D1480&gt;=20000,D1480&lt;=24999),"20000 to 24999",AND(D1480&gt;=25000,D1480&lt;=29999),"25000 to 29999",AND(D1480&gt;=30000,D1480&lt;=34999),"30000 to 34999",AND(D1480&gt;=35000,D1480&lt;=39999),"35000 to 39999",AND(D1480&gt;=40000,D1480&lt;=44999),"40000 to 44999",AND(D1480&gt;=45000,D1480&lt;=49999),"45000 to 49999",D1480&gt;=50000,"Greater than or equal to 50000")</f>
        <v>Greater than or equal to 50000</v>
      </c>
      <c r="V1480" t="str" cm="1">
        <f t="array" ref="V1480">_xlfn.IFS(OR(F1480="canceled",F1480="failed"),"unsuccessful",F1480="successful","successful",F1480="live","live")</f>
        <v>successful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137.375</v>
      </c>
      <c r="P1481" s="5">
        <f t="shared" si="143"/>
        <v>30.95774647887324</v>
      </c>
      <c r="Q1481" t="str">
        <f t="shared" si="141"/>
        <v>publishing</v>
      </c>
      <c r="R1481" t="str">
        <f t="shared" si="142"/>
        <v>radio &amp; podcasts</v>
      </c>
      <c r="S1481" s="9">
        <f t="shared" si="139"/>
        <v>41769.165972222225</v>
      </c>
      <c r="T1481" s="9">
        <f t="shared" si="140"/>
        <v>41754.745243055557</v>
      </c>
      <c r="U1481" t="str" cm="1">
        <f t="array" ref="U1481">_xlfn.IFS(D1481&lt;1000,"Less than 1000",AND(D1481&gt;=1000,D1481&lt;=4999),"1000 to 4999",AND(D1481&gt;=5000,D1481&lt;=9999),"5000 to 9999",AND(D1481&gt;=10000,D1481&lt;=14999),"10000 to 14999",AND(D1481&gt;=15000,D1481&lt;=19999),"15000 to 19999",AND(D1481&gt;=20000,D1481&lt;=24999),"20000 to 24999",AND(D1481&gt;=25000,D1481&lt;=29999),"25000 to 29999",AND(D1481&gt;=30000,D1481&lt;=34999),"30000 to 34999",AND(D1481&gt;=35000,D1481&lt;=39999),"35000 to 39999",AND(D1481&gt;=40000,D1481&lt;=44999),"40000 to 44999",AND(D1481&gt;=45000,D1481&lt;=49999),"45000 to 49999",D1481&gt;=50000,"Greater than or equal to 50000")</f>
        <v>1000 to 4999</v>
      </c>
      <c r="V1481" t="str" cm="1">
        <f t="array" ref="V1481">_xlfn.IFS(OR(F1481="canceled",F1481="failed"),"unsuccessful",F1481="successful","successful",F1481="live","live")</f>
        <v>successful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117.04040000000001</v>
      </c>
      <c r="P1482" s="5">
        <f t="shared" si="143"/>
        <v>92.157795275590544</v>
      </c>
      <c r="Q1482" t="str">
        <f t="shared" si="141"/>
        <v>publishing</v>
      </c>
      <c r="R1482" t="str">
        <f t="shared" si="142"/>
        <v>radio &amp; podcasts</v>
      </c>
      <c r="S1482" s="9">
        <f t="shared" si="139"/>
        <v>41481.708333333336</v>
      </c>
      <c r="T1482" s="9">
        <f t="shared" si="140"/>
        <v>41464.934016203704</v>
      </c>
      <c r="U1482" t="str" cm="1">
        <f t="array" ref="U1482">_xlfn.IFS(D1482&lt;1000,"Less than 1000",AND(D1482&gt;=1000,D1482&lt;=4999),"1000 to 4999",AND(D1482&gt;=5000,D1482&lt;=9999),"5000 to 9999",AND(D1482&gt;=10000,D1482&lt;=14999),"10000 to 14999",AND(D1482&gt;=15000,D1482&lt;=19999),"15000 to 19999",AND(D1482&gt;=20000,D1482&lt;=24999),"20000 to 24999",AND(D1482&gt;=25000,D1482&lt;=29999),"25000 to 29999",AND(D1482&gt;=30000,D1482&lt;=34999),"30000 to 34999",AND(D1482&gt;=35000,D1482&lt;=39999),"35000 to 39999",AND(D1482&gt;=40000,D1482&lt;=44999),"40000 to 44999",AND(D1482&gt;=45000,D1482&lt;=49999),"45000 to 49999",D1482&gt;=50000,"Greater than or equal to 50000")</f>
        <v>Greater than or equal to 50000</v>
      </c>
      <c r="V1482" t="str" cm="1">
        <f t="array" ref="V1482">_xlfn.IFS(OR(F1482="canceled",F1482="failed"),"unsuccessful",F1482="successful","successful",F1482="live","live")</f>
        <v>successful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</v>
      </c>
      <c r="P1483" s="5">
        <f t="shared" si="143"/>
        <v>17.5</v>
      </c>
      <c r="Q1483" t="str">
        <f t="shared" si="141"/>
        <v>publishing</v>
      </c>
      <c r="R1483" t="str">
        <f t="shared" si="142"/>
        <v>fiction</v>
      </c>
      <c r="S1483" s="9">
        <f t="shared" si="139"/>
        <v>41580.922974537039</v>
      </c>
      <c r="T1483" s="9">
        <f t="shared" si="140"/>
        <v>41550.922974537039</v>
      </c>
      <c r="U1483" t="str" cm="1">
        <f t="array" ref="U1483">_xlfn.IFS(D1483&lt;1000,"Less than 1000",AND(D1483&gt;=1000,D1483&lt;=4999),"1000 to 4999",AND(D1483&gt;=5000,D1483&lt;=9999),"5000 to 9999",AND(D1483&gt;=10000,D1483&lt;=14999),"10000 to 14999",AND(D1483&gt;=15000,D1483&lt;=19999),"15000 to 19999",AND(D1483&gt;=20000,D1483&lt;=24999),"20000 to 24999",AND(D1483&gt;=25000,D1483&lt;=29999),"25000 to 29999",AND(D1483&gt;=30000,D1483&lt;=34999),"30000 to 34999",AND(D1483&gt;=35000,D1483&lt;=39999),"35000 to 39999",AND(D1483&gt;=40000,D1483&lt;=44999),"40000 to 44999",AND(D1483&gt;=45000,D1483&lt;=49999),"45000 to 49999",D1483&gt;=50000,"Greater than or equal to 50000")</f>
        <v>5000 to 9999</v>
      </c>
      <c r="V1483" t="str" cm="1">
        <f t="array" ref="V1483">_xlfn.IFS(OR(F1483="canceled",F1483="failed"),"unsuccessful",F1483="successful","successful",F1483="live","live")</f>
        <v>unsuccessful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0.1</v>
      </c>
      <c r="P1484" s="5">
        <f t="shared" si="143"/>
        <v>5</v>
      </c>
      <c r="Q1484" t="str">
        <f t="shared" si="141"/>
        <v>publishing</v>
      </c>
      <c r="R1484" t="str">
        <f t="shared" si="142"/>
        <v>fiction</v>
      </c>
      <c r="S1484" s="9">
        <f t="shared" si="139"/>
        <v>41159.32708333333</v>
      </c>
      <c r="T1484" s="9">
        <f t="shared" si="140"/>
        <v>41136.85805555556</v>
      </c>
      <c r="U1484" t="str" cm="1">
        <f t="array" ref="U1484">_xlfn.IFS(D1484&lt;1000,"Less than 1000",AND(D1484&gt;=1000,D1484&lt;=4999),"1000 to 4999",AND(D1484&gt;=5000,D1484&lt;=9999),"5000 to 9999",AND(D1484&gt;=10000,D1484&lt;=14999),"10000 to 14999",AND(D1484&gt;=15000,D1484&lt;=19999),"15000 to 19999",AND(D1484&gt;=20000,D1484&lt;=24999),"20000 to 24999",AND(D1484&gt;=25000,D1484&lt;=29999),"25000 to 29999",AND(D1484&gt;=30000,D1484&lt;=34999),"30000 to 34999",AND(D1484&gt;=35000,D1484&lt;=39999),"35000 to 39999",AND(D1484&gt;=40000,D1484&lt;=44999),"40000 to 44999",AND(D1484&gt;=45000,D1484&lt;=49999),"45000 to 49999",D1484&gt;=50000,"Greater than or equal to 50000")</f>
        <v>5000 to 9999</v>
      </c>
      <c r="V1484" t="str" cm="1">
        <f t="array" ref="V1484">_xlfn.IFS(OR(F1484="canceled",F1484="failed"),"unsuccessful",F1484="successful","successful",F1484="live","live")</f>
        <v>unsuccessful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0.7142857142857143</v>
      </c>
      <c r="P1485" s="5">
        <f t="shared" si="143"/>
        <v>25</v>
      </c>
      <c r="Q1485" t="str">
        <f t="shared" si="141"/>
        <v>publishing</v>
      </c>
      <c r="R1485" t="str">
        <f t="shared" si="142"/>
        <v>fiction</v>
      </c>
      <c r="S1485" s="9">
        <f t="shared" si="139"/>
        <v>42573.192997685182</v>
      </c>
      <c r="T1485" s="9">
        <f t="shared" si="140"/>
        <v>42548.192997685182</v>
      </c>
      <c r="U1485" t="str" cm="1">
        <f t="array" ref="U1485">_xlfn.IFS(D1485&lt;1000,"Less than 1000",AND(D1485&gt;=1000,D1485&lt;=4999),"1000 to 4999",AND(D1485&gt;=5000,D1485&lt;=9999),"5000 to 9999",AND(D1485&gt;=10000,D1485&lt;=14999),"10000 to 14999",AND(D1485&gt;=15000,D1485&lt;=19999),"15000 to 19999",AND(D1485&gt;=20000,D1485&lt;=24999),"20000 to 24999",AND(D1485&gt;=25000,D1485&lt;=29999),"25000 to 29999",AND(D1485&gt;=30000,D1485&lt;=34999),"30000 to 34999",AND(D1485&gt;=35000,D1485&lt;=39999),"35000 to 39999",AND(D1485&gt;=40000,D1485&lt;=44999),"40000 to 44999",AND(D1485&gt;=45000,D1485&lt;=49999),"45000 to 49999",D1485&gt;=50000,"Greater than or equal to 50000")</f>
        <v>5000 to 9999</v>
      </c>
      <c r="V1485" t="str" cm="1">
        <f t="array" ref="V1485">_xlfn.IFS(OR(F1485="canceled",F1485="failed"),"unsuccessful",F1485="successful","successful",F1485="live","live")</f>
        <v>unsuccessful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5">
        <f t="shared" si="143"/>
        <v>0</v>
      </c>
      <c r="Q1486" t="str">
        <f t="shared" si="141"/>
        <v>publishing</v>
      </c>
      <c r="R1486" t="str">
        <f t="shared" si="142"/>
        <v>fiction</v>
      </c>
      <c r="S1486" s="9">
        <f t="shared" si="139"/>
        <v>41111.618750000001</v>
      </c>
      <c r="T1486" s="9">
        <f t="shared" si="140"/>
        <v>41053.200960648144</v>
      </c>
      <c r="U1486" t="str" cm="1">
        <f t="array" ref="U1486">_xlfn.IFS(D1486&lt;1000,"Less than 1000",AND(D1486&gt;=1000,D1486&lt;=4999),"1000 to 4999",AND(D1486&gt;=5000,D1486&lt;=9999),"5000 to 9999",AND(D1486&gt;=10000,D1486&lt;=14999),"10000 to 14999",AND(D1486&gt;=15000,D1486&lt;=19999),"15000 to 19999",AND(D1486&gt;=20000,D1486&lt;=24999),"20000 to 24999",AND(D1486&gt;=25000,D1486&lt;=29999),"25000 to 29999",AND(D1486&gt;=30000,D1486&lt;=34999),"30000 to 34999",AND(D1486&gt;=35000,D1486&lt;=39999),"35000 to 39999",AND(D1486&gt;=40000,D1486&lt;=44999),"40000 to 44999",AND(D1486&gt;=45000,D1486&lt;=49999),"45000 to 49999",D1486&gt;=50000,"Greater than or equal to 50000")</f>
        <v>1000 to 4999</v>
      </c>
      <c r="V1486" t="str" cm="1">
        <f t="array" ref="V1486">_xlfn.IFS(OR(F1486="canceled",F1486="failed"),"unsuccessful",F1486="successful","successful",F1486="live","live")</f>
        <v>unsuccessful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2.2388059701492535</v>
      </c>
      <c r="P1487" s="5">
        <f t="shared" si="143"/>
        <v>50</v>
      </c>
      <c r="Q1487" t="str">
        <f t="shared" si="141"/>
        <v>publishing</v>
      </c>
      <c r="R1487" t="str">
        <f t="shared" si="142"/>
        <v>fiction</v>
      </c>
      <c r="S1487" s="9">
        <f t="shared" si="139"/>
        <v>42175.795983796299</v>
      </c>
      <c r="T1487" s="9">
        <f t="shared" si="140"/>
        <v>42130.795983796299</v>
      </c>
      <c r="U1487" t="str" cm="1">
        <f t="array" ref="U1487">_xlfn.IFS(D1487&lt;1000,"Less than 1000",AND(D1487&gt;=1000,D1487&lt;=4999),"1000 to 4999",AND(D1487&gt;=5000,D1487&lt;=9999),"5000 to 9999",AND(D1487&gt;=10000,D1487&lt;=14999),"10000 to 14999",AND(D1487&gt;=15000,D1487&lt;=19999),"15000 to 19999",AND(D1487&gt;=20000,D1487&lt;=24999),"20000 to 24999",AND(D1487&gt;=25000,D1487&lt;=29999),"25000 to 29999",AND(D1487&gt;=30000,D1487&lt;=34999),"30000 to 34999",AND(D1487&gt;=35000,D1487&lt;=39999),"35000 to 39999",AND(D1487&gt;=40000,D1487&lt;=44999),"40000 to 44999",AND(D1487&gt;=45000,D1487&lt;=49999),"45000 to 49999",D1487&gt;=50000,"Greater than or equal to 50000")</f>
        <v>5000 to 9999</v>
      </c>
      <c r="V1487" t="str" cm="1">
        <f t="array" ref="V1487">_xlfn.IFS(OR(F1487="canceled",F1487="failed"),"unsuccessful",F1487="successful","successful",F1487="live","live")</f>
        <v>unsuccessful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0.24</v>
      </c>
      <c r="P1488" s="5">
        <f t="shared" si="143"/>
        <v>16</v>
      </c>
      <c r="Q1488" t="str">
        <f t="shared" si="141"/>
        <v>publishing</v>
      </c>
      <c r="R1488" t="str">
        <f t="shared" si="142"/>
        <v>fiction</v>
      </c>
      <c r="S1488" s="9">
        <f t="shared" si="139"/>
        <v>42062.168530092589</v>
      </c>
      <c r="T1488" s="9">
        <f t="shared" si="140"/>
        <v>42032.168530092589</v>
      </c>
      <c r="U1488" t="str" cm="1">
        <f t="array" ref="U1488">_xlfn.IFS(D1488&lt;1000,"Less than 1000",AND(D1488&gt;=1000,D1488&lt;=4999),"1000 to 4999",AND(D1488&gt;=5000,D1488&lt;=9999),"5000 to 9999",AND(D1488&gt;=10000,D1488&lt;=14999),"10000 to 14999",AND(D1488&gt;=15000,D1488&lt;=19999),"15000 to 19999",AND(D1488&gt;=20000,D1488&lt;=24999),"20000 to 24999",AND(D1488&gt;=25000,D1488&lt;=29999),"25000 to 29999",AND(D1488&gt;=30000,D1488&lt;=34999),"30000 to 34999",AND(D1488&gt;=35000,D1488&lt;=39999),"35000 to 39999",AND(D1488&gt;=40000,D1488&lt;=44999),"40000 to 44999",AND(D1488&gt;=45000,D1488&lt;=49999),"45000 to 49999",D1488&gt;=50000,"Greater than or equal to 50000")</f>
        <v>20000 to 24999</v>
      </c>
      <c r="V1488" t="str" cm="1">
        <f t="array" ref="V1488">_xlfn.IFS(OR(F1488="canceled",F1488="failed"),"unsuccessful",F1488="successful","successful",F1488="live","live")</f>
        <v>unsuccessful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5">
        <f t="shared" si="143"/>
        <v>0</v>
      </c>
      <c r="Q1489" t="str">
        <f t="shared" si="141"/>
        <v>publishing</v>
      </c>
      <c r="R1489" t="str">
        <f t="shared" si="142"/>
        <v>fiction</v>
      </c>
      <c r="S1489" s="9">
        <f t="shared" si="139"/>
        <v>42584.917488425926</v>
      </c>
      <c r="T1489" s="9">
        <f t="shared" si="140"/>
        <v>42554.917488425926</v>
      </c>
      <c r="U1489" t="str" cm="1">
        <f t="array" ref="U1489">_xlfn.IFS(D1489&lt;1000,"Less than 1000",AND(D1489&gt;=1000,D1489&lt;=4999),"1000 to 4999",AND(D1489&gt;=5000,D1489&lt;=9999),"5000 to 9999",AND(D1489&gt;=10000,D1489&lt;=14999),"10000 to 14999",AND(D1489&gt;=15000,D1489&lt;=19999),"15000 to 19999",AND(D1489&gt;=20000,D1489&lt;=24999),"20000 to 24999",AND(D1489&gt;=25000,D1489&lt;=29999),"25000 to 29999",AND(D1489&gt;=30000,D1489&lt;=34999),"30000 to 34999",AND(D1489&gt;=35000,D1489&lt;=39999),"35000 to 39999",AND(D1489&gt;=40000,D1489&lt;=44999),"40000 to 44999",AND(D1489&gt;=45000,D1489&lt;=49999),"45000 to 49999",D1489&gt;=50000,"Greater than or equal to 50000")</f>
        <v>10000 to 14999</v>
      </c>
      <c r="V1489" t="str" cm="1">
        <f t="array" ref="V1489">_xlfn.IFS(OR(F1489="canceled",F1489="failed"),"unsuccessful",F1489="successful","successful",F1489="live","live")</f>
        <v>unsuccessful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</v>
      </c>
      <c r="P1490" s="5">
        <f t="shared" si="143"/>
        <v>60</v>
      </c>
      <c r="Q1490" t="str">
        <f t="shared" si="141"/>
        <v>publishing</v>
      </c>
      <c r="R1490" t="str">
        <f t="shared" si="142"/>
        <v>fiction</v>
      </c>
      <c r="S1490" s="9">
        <f t="shared" si="139"/>
        <v>41644.563194444447</v>
      </c>
      <c r="T1490" s="9">
        <f t="shared" si="140"/>
        <v>41614.563194444447</v>
      </c>
      <c r="U1490" t="str" cm="1">
        <f t="array" ref="U1490">_xlfn.IFS(D1490&lt;1000,"Less than 1000",AND(D1490&gt;=1000,D1490&lt;=4999),"1000 to 4999",AND(D1490&gt;=5000,D1490&lt;=9999),"5000 to 9999",AND(D1490&gt;=10000,D1490&lt;=14999),"10000 to 14999",AND(D1490&gt;=15000,D1490&lt;=19999),"15000 to 19999",AND(D1490&gt;=20000,D1490&lt;=24999),"20000 to 24999",AND(D1490&gt;=25000,D1490&lt;=29999),"25000 to 29999",AND(D1490&gt;=30000,D1490&lt;=34999),"30000 to 34999",AND(D1490&gt;=35000,D1490&lt;=39999),"35000 to 39999",AND(D1490&gt;=40000,D1490&lt;=44999),"40000 to 44999",AND(D1490&gt;=45000,D1490&lt;=49999),"45000 to 49999",D1490&gt;=50000,"Greater than or equal to 50000")</f>
        <v>15000 to 19999</v>
      </c>
      <c r="V1490" t="str" cm="1">
        <f t="array" ref="V1490">_xlfn.IFS(OR(F1490="canceled",F1490="failed"),"unsuccessful",F1490="successful","successful",F1490="live","live")</f>
        <v>unsuccessful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5">
        <f t="shared" si="143"/>
        <v>0</v>
      </c>
      <c r="Q1491" t="str">
        <f t="shared" si="141"/>
        <v>publishing</v>
      </c>
      <c r="R1491" t="str">
        <f t="shared" si="142"/>
        <v>fiction</v>
      </c>
      <c r="S1491" s="9">
        <f t="shared" si="139"/>
        <v>41228.653379629628</v>
      </c>
      <c r="T1491" s="9">
        <f t="shared" si="140"/>
        <v>41198.611712962964</v>
      </c>
      <c r="U1491" t="str" cm="1">
        <f t="array" ref="U1491">_xlfn.IFS(D1491&lt;1000,"Less than 1000",AND(D1491&gt;=1000,D1491&lt;=4999),"1000 to 4999",AND(D1491&gt;=5000,D1491&lt;=9999),"5000 to 9999",AND(D1491&gt;=10000,D1491&lt;=14999),"10000 to 14999",AND(D1491&gt;=15000,D1491&lt;=19999),"15000 to 19999",AND(D1491&gt;=20000,D1491&lt;=24999),"20000 to 24999",AND(D1491&gt;=25000,D1491&lt;=29999),"25000 to 29999",AND(D1491&gt;=30000,D1491&lt;=34999),"30000 to 34999",AND(D1491&gt;=35000,D1491&lt;=39999),"35000 to 39999",AND(D1491&gt;=40000,D1491&lt;=44999),"40000 to 44999",AND(D1491&gt;=45000,D1491&lt;=49999),"45000 to 49999",D1491&gt;=50000,"Greater than or equal to 50000")</f>
        <v>5000 to 9999</v>
      </c>
      <c r="V1491" t="str" cm="1">
        <f t="array" ref="V1491">_xlfn.IFS(OR(F1491="canceled",F1491="failed"),"unsuccessful",F1491="successful","successful",F1491="live","live")</f>
        <v>unsuccessful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30.862068965517242</v>
      </c>
      <c r="P1492" s="5">
        <f t="shared" si="143"/>
        <v>47.10526315789474</v>
      </c>
      <c r="Q1492" t="str">
        <f t="shared" si="141"/>
        <v>publishing</v>
      </c>
      <c r="R1492" t="str">
        <f t="shared" si="142"/>
        <v>fiction</v>
      </c>
      <c r="S1492" s="9">
        <f t="shared" si="139"/>
        <v>41549.561041666668</v>
      </c>
      <c r="T1492" s="9">
        <f t="shared" si="140"/>
        <v>41520.561041666668</v>
      </c>
      <c r="U1492" t="str" cm="1">
        <f t="array" ref="U1492">_xlfn.IFS(D1492&lt;1000,"Less than 1000",AND(D1492&gt;=1000,D1492&lt;=4999),"1000 to 4999",AND(D1492&gt;=5000,D1492&lt;=9999),"5000 to 9999",AND(D1492&gt;=10000,D1492&lt;=14999),"10000 to 14999",AND(D1492&gt;=15000,D1492&lt;=19999),"15000 to 19999",AND(D1492&gt;=20000,D1492&lt;=24999),"20000 to 24999",AND(D1492&gt;=25000,D1492&lt;=29999),"25000 to 29999",AND(D1492&gt;=30000,D1492&lt;=34999),"30000 to 34999",AND(D1492&gt;=35000,D1492&lt;=39999),"35000 to 39999",AND(D1492&gt;=40000,D1492&lt;=44999),"40000 to 44999",AND(D1492&gt;=45000,D1492&lt;=49999),"45000 to 49999",D1492&gt;=50000,"Greater than or equal to 50000")</f>
        <v>1000 to 4999</v>
      </c>
      <c r="V1492" t="str" cm="1">
        <f t="array" ref="V1492">_xlfn.IFS(OR(F1492="canceled",F1492="failed"),"unsuccessful",F1492="successful","successful",F1492="live","live")</f>
        <v>unsuccessful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8.3333333333333321</v>
      </c>
      <c r="P1493" s="5">
        <f t="shared" si="143"/>
        <v>100</v>
      </c>
      <c r="Q1493" t="str">
        <f t="shared" si="141"/>
        <v>publishing</v>
      </c>
      <c r="R1493" t="str">
        <f t="shared" si="142"/>
        <v>fiction</v>
      </c>
      <c r="S1493" s="9">
        <f t="shared" si="139"/>
        <v>42050.651388888888</v>
      </c>
      <c r="T1493" s="9">
        <f t="shared" si="140"/>
        <v>41991.713460648149</v>
      </c>
      <c r="U1493" t="str" cm="1">
        <f t="array" ref="U1493">_xlfn.IFS(D1493&lt;1000,"Less than 1000",AND(D1493&gt;=1000,D1493&lt;=4999),"1000 to 4999",AND(D1493&gt;=5000,D1493&lt;=9999),"5000 to 9999",AND(D1493&gt;=10000,D1493&lt;=14999),"10000 to 14999",AND(D1493&gt;=15000,D1493&lt;=19999),"15000 to 19999",AND(D1493&gt;=20000,D1493&lt;=24999),"20000 to 24999",AND(D1493&gt;=25000,D1493&lt;=29999),"25000 to 29999",AND(D1493&gt;=30000,D1493&lt;=34999),"30000 to 34999",AND(D1493&gt;=35000,D1493&lt;=39999),"35000 to 39999",AND(D1493&gt;=40000,D1493&lt;=44999),"40000 to 44999",AND(D1493&gt;=45000,D1493&lt;=49999),"45000 to 49999",D1493&gt;=50000,"Greater than or equal to 50000")</f>
        <v>1000 to 4999</v>
      </c>
      <c r="V1493" t="str" cm="1">
        <f t="array" ref="V1493">_xlfn.IFS(OR(F1493="canceled",F1493="failed"),"unsuccessful",F1493="successful","successful",F1493="live","live")</f>
        <v>unsuccessful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0.75</v>
      </c>
      <c r="P1494" s="5">
        <f t="shared" si="143"/>
        <v>15</v>
      </c>
      <c r="Q1494" t="str">
        <f t="shared" si="141"/>
        <v>publishing</v>
      </c>
      <c r="R1494" t="str">
        <f t="shared" si="142"/>
        <v>fiction</v>
      </c>
      <c r="S1494" s="9">
        <f t="shared" si="139"/>
        <v>40712.884791666671</v>
      </c>
      <c r="T1494" s="9">
        <f t="shared" si="140"/>
        <v>40682.884791666671</v>
      </c>
      <c r="U1494" t="str" cm="1">
        <f t="array" ref="U1494">_xlfn.IFS(D1494&lt;1000,"Less than 1000",AND(D1494&gt;=1000,D1494&lt;=4999),"1000 to 4999",AND(D1494&gt;=5000,D1494&lt;=9999),"5000 to 9999",AND(D1494&gt;=10000,D1494&lt;=14999),"10000 to 14999",AND(D1494&gt;=15000,D1494&lt;=19999),"15000 to 19999",AND(D1494&gt;=20000,D1494&lt;=24999),"20000 to 24999",AND(D1494&gt;=25000,D1494&lt;=29999),"25000 to 29999",AND(D1494&gt;=30000,D1494&lt;=34999),"30000 to 34999",AND(D1494&gt;=35000,D1494&lt;=39999),"35000 to 39999",AND(D1494&gt;=40000,D1494&lt;=44999),"40000 to 44999",AND(D1494&gt;=45000,D1494&lt;=49999),"45000 to 49999",D1494&gt;=50000,"Greater than or equal to 50000")</f>
        <v>1000 to 4999</v>
      </c>
      <c r="V1494" t="str" cm="1">
        <f t="array" ref="V1494">_xlfn.IFS(OR(F1494="canceled",F1494="failed"),"unsuccessful",F1494="successful","successful",F1494="live","live")</f>
        <v>unsuccessful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5">
        <f t="shared" si="143"/>
        <v>0</v>
      </c>
      <c r="Q1495" t="str">
        <f t="shared" si="141"/>
        <v>publishing</v>
      </c>
      <c r="R1495" t="str">
        <f t="shared" si="142"/>
        <v>fiction</v>
      </c>
      <c r="S1495" s="9">
        <f t="shared" si="139"/>
        <v>41441.866608796299</v>
      </c>
      <c r="T1495" s="9">
        <f t="shared" si="140"/>
        <v>41411.866608796299</v>
      </c>
      <c r="U1495" t="str" cm="1">
        <f t="array" ref="U1495">_xlfn.IFS(D1495&lt;1000,"Less than 1000",AND(D1495&gt;=1000,D1495&lt;=4999),"1000 to 4999",AND(D1495&gt;=5000,D1495&lt;=9999),"5000 to 9999",AND(D1495&gt;=10000,D1495&lt;=14999),"10000 to 14999",AND(D1495&gt;=15000,D1495&lt;=19999),"15000 to 19999",AND(D1495&gt;=20000,D1495&lt;=24999),"20000 to 24999",AND(D1495&gt;=25000,D1495&lt;=29999),"25000 to 29999",AND(D1495&gt;=30000,D1495&lt;=34999),"30000 to 34999",AND(D1495&gt;=35000,D1495&lt;=39999),"35000 to 39999",AND(D1495&gt;=40000,D1495&lt;=44999),"40000 to 44999",AND(D1495&gt;=45000,D1495&lt;=49999),"45000 to 49999",D1495&gt;=50000,"Greater than or equal to 50000")</f>
        <v>1000 to 4999</v>
      </c>
      <c r="V1495" t="str" cm="1">
        <f t="array" ref="V1495">_xlfn.IFS(OR(F1495="canceled",F1495="failed"),"unsuccessful",F1495="successful","successful",F1495="live","live")</f>
        <v>unsuccessful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8.9</v>
      </c>
      <c r="P1496" s="5">
        <f t="shared" si="143"/>
        <v>40.454545454545453</v>
      </c>
      <c r="Q1496" t="str">
        <f t="shared" si="141"/>
        <v>publishing</v>
      </c>
      <c r="R1496" t="str">
        <f t="shared" si="142"/>
        <v>fiction</v>
      </c>
      <c r="S1496" s="9">
        <f t="shared" si="139"/>
        <v>42097.651388888888</v>
      </c>
      <c r="T1496" s="9">
        <f t="shared" si="140"/>
        <v>42067.722372685181</v>
      </c>
      <c r="U1496" t="str" cm="1">
        <f t="array" ref="U1496">_xlfn.IFS(D1496&lt;1000,"Less than 1000",AND(D1496&gt;=1000,D1496&lt;=4999),"1000 to 4999",AND(D1496&gt;=5000,D1496&lt;=9999),"5000 to 9999",AND(D1496&gt;=10000,D1496&lt;=14999),"10000 to 14999",AND(D1496&gt;=15000,D1496&lt;=19999),"15000 to 19999",AND(D1496&gt;=20000,D1496&lt;=24999),"20000 to 24999",AND(D1496&gt;=25000,D1496&lt;=29999),"25000 to 29999",AND(D1496&gt;=30000,D1496&lt;=34999),"30000 to 34999",AND(D1496&gt;=35000,D1496&lt;=39999),"35000 to 39999",AND(D1496&gt;=40000,D1496&lt;=44999),"40000 to 44999",AND(D1496&gt;=45000,D1496&lt;=49999),"45000 to 49999",D1496&gt;=50000,"Greater than or equal to 50000")</f>
        <v>5000 to 9999</v>
      </c>
      <c r="V1496" t="str" cm="1">
        <f t="array" ref="V1496">_xlfn.IFS(OR(F1496="canceled",F1496="failed"),"unsuccessful",F1496="successful","successful",F1496="live","live")</f>
        <v>unsuccessful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5">
        <f t="shared" si="143"/>
        <v>0</v>
      </c>
      <c r="Q1497" t="str">
        <f t="shared" si="141"/>
        <v>publishing</v>
      </c>
      <c r="R1497" t="str">
        <f t="shared" si="142"/>
        <v>fiction</v>
      </c>
      <c r="S1497" s="9">
        <f t="shared" si="139"/>
        <v>40782.789710648147</v>
      </c>
      <c r="T1497" s="9">
        <f t="shared" si="140"/>
        <v>40752.789710648147</v>
      </c>
      <c r="U1497" t="str" cm="1">
        <f t="array" ref="U1497">_xlfn.IFS(D1497&lt;1000,"Less than 1000",AND(D1497&gt;=1000,D1497&lt;=4999),"1000 to 4999",AND(D1497&gt;=5000,D1497&lt;=9999),"5000 to 9999",AND(D1497&gt;=10000,D1497&lt;=14999),"10000 to 14999",AND(D1497&gt;=15000,D1497&lt;=19999),"15000 to 19999",AND(D1497&gt;=20000,D1497&lt;=24999),"20000 to 24999",AND(D1497&gt;=25000,D1497&lt;=29999),"25000 to 29999",AND(D1497&gt;=30000,D1497&lt;=34999),"30000 to 34999",AND(D1497&gt;=35000,D1497&lt;=39999),"35000 to 39999",AND(D1497&gt;=40000,D1497&lt;=44999),"40000 to 44999",AND(D1497&gt;=45000,D1497&lt;=49999),"45000 to 49999",D1497&gt;=50000,"Greater than or equal to 50000")</f>
        <v>1000 to 4999</v>
      </c>
      <c r="V1497" t="str" cm="1">
        <f t="array" ref="V1497">_xlfn.IFS(OR(F1497="canceled",F1497="failed"),"unsuccessful",F1497="successful","successful",F1497="live","live")</f>
        <v>unsuccessful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5">
        <f t="shared" si="143"/>
        <v>0</v>
      </c>
      <c r="Q1498" t="str">
        <f t="shared" si="141"/>
        <v>publishing</v>
      </c>
      <c r="R1498" t="str">
        <f t="shared" si="142"/>
        <v>fiction</v>
      </c>
      <c r="S1498" s="9">
        <f t="shared" si="139"/>
        <v>41898.475219907406</v>
      </c>
      <c r="T1498" s="9">
        <f t="shared" si="140"/>
        <v>41838.475219907406</v>
      </c>
      <c r="U1498" t="str" cm="1">
        <f t="array" ref="U1498">_xlfn.IFS(D1498&lt;1000,"Less than 1000",AND(D1498&gt;=1000,D1498&lt;=4999),"1000 to 4999",AND(D1498&gt;=5000,D1498&lt;=9999),"5000 to 9999",AND(D1498&gt;=10000,D1498&lt;=14999),"10000 to 14999",AND(D1498&gt;=15000,D1498&lt;=19999),"15000 to 19999",AND(D1498&gt;=20000,D1498&lt;=24999),"20000 to 24999",AND(D1498&gt;=25000,D1498&lt;=29999),"25000 to 29999",AND(D1498&gt;=30000,D1498&lt;=34999),"30000 to 34999",AND(D1498&gt;=35000,D1498&lt;=39999),"35000 to 39999",AND(D1498&gt;=40000,D1498&lt;=44999),"40000 to 44999",AND(D1498&gt;=45000,D1498&lt;=49999),"45000 to 49999",D1498&gt;=50000,"Greater than or equal to 50000")</f>
        <v>1000 to 4999</v>
      </c>
      <c r="V1498" t="str" cm="1">
        <f t="array" ref="V1498">_xlfn.IFS(OR(F1498="canceled",F1498="failed"),"unsuccessful",F1498="successful","successful",F1498="live","live")</f>
        <v>unsuccessful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6.6666666666666671E-3</v>
      </c>
      <c r="P1499" s="5">
        <f t="shared" si="143"/>
        <v>1</v>
      </c>
      <c r="Q1499" t="str">
        <f t="shared" si="141"/>
        <v>publishing</v>
      </c>
      <c r="R1499" t="str">
        <f t="shared" si="142"/>
        <v>fiction</v>
      </c>
      <c r="S1499" s="9">
        <f t="shared" si="139"/>
        <v>41486.821527777778</v>
      </c>
      <c r="T1499" s="9">
        <f t="shared" si="140"/>
        <v>41444.64261574074</v>
      </c>
      <c r="U1499" t="str" cm="1">
        <f t="array" ref="U1499">_xlfn.IFS(D1499&lt;1000,"Less than 1000",AND(D1499&gt;=1000,D1499&lt;=4999),"1000 to 4999",AND(D1499&gt;=5000,D1499&lt;=9999),"5000 to 9999",AND(D1499&gt;=10000,D1499&lt;=14999),"10000 to 14999",AND(D1499&gt;=15000,D1499&lt;=19999),"15000 to 19999",AND(D1499&gt;=20000,D1499&lt;=24999),"20000 to 24999",AND(D1499&gt;=25000,D1499&lt;=29999),"25000 to 29999",AND(D1499&gt;=30000,D1499&lt;=34999),"30000 to 34999",AND(D1499&gt;=35000,D1499&lt;=39999),"35000 to 39999",AND(D1499&gt;=40000,D1499&lt;=44999),"40000 to 44999",AND(D1499&gt;=45000,D1499&lt;=49999),"45000 to 49999",D1499&gt;=50000,"Greater than or equal to 50000")</f>
        <v>15000 to 19999</v>
      </c>
      <c r="V1499" t="str" cm="1">
        <f t="array" ref="V1499">_xlfn.IFS(OR(F1499="canceled",F1499="failed"),"unsuccessful",F1499="successful","successful",F1499="live","live")</f>
        <v>unsuccessful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</v>
      </c>
      <c r="P1500" s="5">
        <f t="shared" si="143"/>
        <v>19</v>
      </c>
      <c r="Q1500" t="str">
        <f t="shared" si="141"/>
        <v>publishing</v>
      </c>
      <c r="R1500" t="str">
        <f t="shared" si="142"/>
        <v>fiction</v>
      </c>
      <c r="S1500" s="9">
        <f t="shared" si="139"/>
        <v>41885.983541666668</v>
      </c>
      <c r="T1500" s="9">
        <f t="shared" si="140"/>
        <v>41840.983541666668</v>
      </c>
      <c r="U1500" t="str" cm="1">
        <f t="array" ref="U1500">_xlfn.IFS(D1500&lt;1000,"Less than 1000",AND(D1500&gt;=1000,D1500&lt;=4999),"1000 to 4999",AND(D1500&gt;=5000,D1500&lt;=9999),"5000 to 9999",AND(D1500&gt;=10000,D1500&lt;=14999),"10000 to 14999",AND(D1500&gt;=15000,D1500&lt;=19999),"15000 to 19999",AND(D1500&gt;=20000,D1500&lt;=24999),"20000 to 24999",AND(D1500&gt;=25000,D1500&lt;=29999),"25000 to 29999",AND(D1500&gt;=30000,D1500&lt;=34999),"30000 to 34999",AND(D1500&gt;=35000,D1500&lt;=39999),"35000 to 39999",AND(D1500&gt;=40000,D1500&lt;=44999),"40000 to 44999",AND(D1500&gt;=45000,D1500&lt;=49999),"45000 to 49999",D1500&gt;=50000,"Greater than or equal to 50000")</f>
        <v>1000 to 4999</v>
      </c>
      <c r="V1500" t="str" cm="1">
        <f t="array" ref="V1500">_xlfn.IFS(OR(F1500="canceled",F1500="failed"),"unsuccessful",F1500="successful","successful",F1500="live","live")</f>
        <v>unsuccessful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0.25</v>
      </c>
      <c r="P1501" s="5">
        <f t="shared" si="143"/>
        <v>5</v>
      </c>
      <c r="Q1501" t="str">
        <f t="shared" si="141"/>
        <v>publishing</v>
      </c>
      <c r="R1501" t="str">
        <f t="shared" si="142"/>
        <v>fiction</v>
      </c>
      <c r="S1501" s="9">
        <f t="shared" si="139"/>
        <v>42587.007326388892</v>
      </c>
      <c r="T1501" s="9">
        <f t="shared" si="140"/>
        <v>42527.007326388892</v>
      </c>
      <c r="U1501" t="str" cm="1">
        <f t="array" ref="U1501">_xlfn.IFS(D1501&lt;1000,"Less than 1000",AND(D1501&gt;=1000,D1501&lt;=4999),"1000 to 4999",AND(D1501&gt;=5000,D1501&lt;=9999),"5000 to 9999",AND(D1501&gt;=10000,D1501&lt;=14999),"10000 to 14999",AND(D1501&gt;=15000,D1501&lt;=19999),"15000 to 19999",AND(D1501&gt;=20000,D1501&lt;=24999),"20000 to 24999",AND(D1501&gt;=25000,D1501&lt;=29999),"25000 to 29999",AND(D1501&gt;=30000,D1501&lt;=34999),"30000 to 34999",AND(D1501&gt;=35000,D1501&lt;=39999),"35000 to 39999",AND(D1501&gt;=40000,D1501&lt;=44999),"40000 to 44999",AND(D1501&gt;=45000,D1501&lt;=49999),"45000 to 49999",D1501&gt;=50000,"Greater than or equal to 50000")</f>
        <v>1000 to 4999</v>
      </c>
      <c r="V1501" t="str" cm="1">
        <f t="array" ref="V1501">_xlfn.IFS(OR(F1501="canceled",F1501="failed"),"unsuccessful",F1501="successful","successful",F1501="live","live")</f>
        <v>unsuccessful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25.035714285714285</v>
      </c>
      <c r="P1502" s="5">
        <f t="shared" si="143"/>
        <v>46.733333333333334</v>
      </c>
      <c r="Q1502" t="str">
        <f t="shared" si="141"/>
        <v>publishing</v>
      </c>
      <c r="R1502" t="str">
        <f t="shared" si="142"/>
        <v>fiction</v>
      </c>
      <c r="S1502" s="9">
        <f t="shared" si="139"/>
        <v>41395.904594907406</v>
      </c>
      <c r="T1502" s="9">
        <f t="shared" si="140"/>
        <v>41365.904594907406</v>
      </c>
      <c r="U1502" t="str" cm="1">
        <f t="array" ref="U1502">_xlfn.IFS(D1502&lt;1000,"Less than 1000",AND(D1502&gt;=1000,D1502&lt;=4999),"1000 to 4999",AND(D1502&gt;=5000,D1502&lt;=9999),"5000 to 9999",AND(D1502&gt;=10000,D1502&lt;=14999),"10000 to 14999",AND(D1502&gt;=15000,D1502&lt;=19999),"15000 to 19999",AND(D1502&gt;=20000,D1502&lt;=24999),"20000 to 24999",AND(D1502&gt;=25000,D1502&lt;=29999),"25000 to 29999",AND(D1502&gt;=30000,D1502&lt;=34999),"30000 to 34999",AND(D1502&gt;=35000,D1502&lt;=39999),"35000 to 39999",AND(D1502&gt;=40000,D1502&lt;=44999),"40000 to 44999",AND(D1502&gt;=45000,D1502&lt;=49999),"45000 to 49999",D1502&gt;=50000,"Greater than or equal to 50000")</f>
        <v>1000 to 4999</v>
      </c>
      <c r="V1502" t="str" cm="1">
        <f t="array" ref="V1502">_xlfn.IFS(OR(F1502="canceled",F1502="failed"),"unsuccessful",F1502="successful","successful",F1502="live","live")</f>
        <v>unsuccessful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166.33076923076925</v>
      </c>
      <c r="P1503" s="5">
        <f t="shared" si="143"/>
        <v>97.731073446327684</v>
      </c>
      <c r="Q1503" t="str">
        <f t="shared" si="141"/>
        <v>photography</v>
      </c>
      <c r="R1503" t="str">
        <f t="shared" si="142"/>
        <v>photobooks</v>
      </c>
      <c r="S1503" s="9">
        <f t="shared" si="139"/>
        <v>42193.583599537036</v>
      </c>
      <c r="T1503" s="9">
        <f t="shared" si="140"/>
        <v>42163.583599537036</v>
      </c>
      <c r="U1503" t="str" cm="1">
        <f t="array" ref="U1503">_xlfn.IFS(D1503&lt;1000,"Less than 1000",AND(D1503&gt;=1000,D1503&lt;=4999),"1000 to 4999",AND(D1503&gt;=5000,D1503&lt;=9999),"5000 to 9999",AND(D1503&gt;=10000,D1503&lt;=14999),"10000 to 14999",AND(D1503&gt;=15000,D1503&lt;=19999),"15000 to 19999",AND(D1503&gt;=20000,D1503&lt;=24999),"20000 to 24999",AND(D1503&gt;=25000,D1503&lt;=29999),"25000 to 29999",AND(D1503&gt;=30000,D1503&lt;=34999),"30000 to 34999",AND(D1503&gt;=35000,D1503&lt;=39999),"35000 to 39999",AND(D1503&gt;=40000,D1503&lt;=44999),"40000 to 44999",AND(D1503&gt;=45000,D1503&lt;=49999),"45000 to 49999",D1503&gt;=50000,"Greater than or equal to 50000")</f>
        <v>Greater than or equal to 50000</v>
      </c>
      <c r="V1503" t="str" cm="1">
        <f t="array" ref="V1503">_xlfn.IFS(OR(F1503="canceled",F1503="failed"),"unsuccessful",F1503="successful","successful",F1503="live","live")</f>
        <v>successful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101.44545454545455</v>
      </c>
      <c r="P1504" s="5">
        <f t="shared" si="143"/>
        <v>67.835866261398181</v>
      </c>
      <c r="Q1504" t="str">
        <f t="shared" si="141"/>
        <v>photography</v>
      </c>
      <c r="R1504" t="str">
        <f t="shared" si="142"/>
        <v>photobooks</v>
      </c>
      <c r="S1504" s="9">
        <f t="shared" si="139"/>
        <v>42454.916666666672</v>
      </c>
      <c r="T1504" s="9">
        <f t="shared" si="140"/>
        <v>42426.542592592596</v>
      </c>
      <c r="U1504" t="str" cm="1">
        <f t="array" ref="U1504">_xlfn.IFS(D1504&lt;1000,"Less than 1000",AND(D1504&gt;=1000,D1504&lt;=4999),"1000 to 4999",AND(D1504&gt;=5000,D1504&lt;=9999),"5000 to 9999",AND(D1504&gt;=10000,D1504&lt;=14999),"10000 to 14999",AND(D1504&gt;=15000,D1504&lt;=19999),"15000 to 19999",AND(D1504&gt;=20000,D1504&lt;=24999),"20000 to 24999",AND(D1504&gt;=25000,D1504&lt;=29999),"25000 to 29999",AND(D1504&gt;=30000,D1504&lt;=34999),"30000 to 34999",AND(D1504&gt;=35000,D1504&lt;=39999),"35000 to 39999",AND(D1504&gt;=40000,D1504&lt;=44999),"40000 to 44999",AND(D1504&gt;=45000,D1504&lt;=49999),"45000 to 49999",D1504&gt;=50000,"Greater than or equal to 50000")</f>
        <v>20000 to 24999</v>
      </c>
      <c r="V1504" t="str" cm="1">
        <f t="array" ref="V1504">_xlfn.IFS(OR(F1504="canceled",F1504="failed"),"unsuccessful",F1504="successful","successful",F1504="live","live")</f>
        <v>successful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107.89146666666667</v>
      </c>
      <c r="P1505" s="5">
        <f t="shared" si="143"/>
        <v>56.98492957746479</v>
      </c>
      <c r="Q1505" t="str">
        <f t="shared" si="141"/>
        <v>photography</v>
      </c>
      <c r="R1505" t="str">
        <f t="shared" si="142"/>
        <v>photobooks</v>
      </c>
      <c r="S1505" s="9">
        <f t="shared" si="139"/>
        <v>42666.347233796296</v>
      </c>
      <c r="T1505" s="9">
        <f t="shared" si="140"/>
        <v>42606.347233796296</v>
      </c>
      <c r="U1505" t="str" cm="1">
        <f t="array" ref="U1505">_xlfn.IFS(D1505&lt;1000,"Less than 1000",AND(D1505&gt;=1000,D1505&lt;=4999),"1000 to 4999",AND(D1505&gt;=5000,D1505&lt;=9999),"5000 to 9999",AND(D1505&gt;=10000,D1505&lt;=14999),"10000 to 14999",AND(D1505&gt;=15000,D1505&lt;=19999),"15000 to 19999",AND(D1505&gt;=20000,D1505&lt;=24999),"20000 to 24999",AND(D1505&gt;=25000,D1505&lt;=29999),"25000 to 29999",AND(D1505&gt;=30000,D1505&lt;=34999),"30000 to 34999",AND(D1505&gt;=35000,D1505&lt;=39999),"35000 to 39999",AND(D1505&gt;=40000,D1505&lt;=44999),"40000 to 44999",AND(D1505&gt;=45000,D1505&lt;=49999),"45000 to 49999",D1505&gt;=50000,"Greater than or equal to 50000")</f>
        <v>1000 to 4999</v>
      </c>
      <c r="V1505" t="str" cm="1">
        <f t="array" ref="V1505">_xlfn.IFS(OR(F1505="canceled",F1505="failed"),"unsuccessful",F1505="successful","successful",F1505="live","live")</f>
        <v>successful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277.93846153846158</v>
      </c>
      <c r="P1506" s="5">
        <f t="shared" si="143"/>
        <v>67.159851301115239</v>
      </c>
      <c r="Q1506" t="str">
        <f t="shared" si="141"/>
        <v>photography</v>
      </c>
      <c r="R1506" t="str">
        <f t="shared" si="142"/>
        <v>photobooks</v>
      </c>
      <c r="S1506" s="9">
        <f t="shared" si="139"/>
        <v>41800.356249999997</v>
      </c>
      <c r="T1506" s="9">
        <f t="shared" si="140"/>
        <v>41772.657685185186</v>
      </c>
      <c r="U1506" t="str" cm="1">
        <f t="array" ref="U1506">_xlfn.IFS(D1506&lt;1000,"Less than 1000",AND(D1506&gt;=1000,D1506&lt;=4999),"1000 to 4999",AND(D1506&gt;=5000,D1506&lt;=9999),"5000 to 9999",AND(D1506&gt;=10000,D1506&lt;=14999),"10000 to 14999",AND(D1506&gt;=15000,D1506&lt;=19999),"15000 to 19999",AND(D1506&gt;=20000,D1506&lt;=24999),"20000 to 24999",AND(D1506&gt;=25000,D1506&lt;=29999),"25000 to 29999",AND(D1506&gt;=30000,D1506&lt;=34999),"30000 to 34999",AND(D1506&gt;=35000,D1506&lt;=39999),"35000 to 39999",AND(D1506&gt;=40000,D1506&lt;=44999),"40000 to 44999",AND(D1506&gt;=45000,D1506&lt;=49999),"45000 to 49999",D1506&gt;=50000,"Greater than or equal to 50000")</f>
        <v>5000 to 9999</v>
      </c>
      <c r="V1506" t="str" cm="1">
        <f t="array" ref="V1506">_xlfn.IFS(OR(F1506="canceled",F1506="failed"),"unsuccessful",F1506="successful","successful",F1506="live","live")</f>
        <v>successful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103.58125</v>
      </c>
      <c r="P1507" s="5">
        <f t="shared" si="143"/>
        <v>48.037681159420288</v>
      </c>
      <c r="Q1507" t="str">
        <f t="shared" si="141"/>
        <v>photography</v>
      </c>
      <c r="R1507" t="str">
        <f t="shared" si="142"/>
        <v>photobooks</v>
      </c>
      <c r="S1507" s="9">
        <f t="shared" si="139"/>
        <v>42451.834027777775</v>
      </c>
      <c r="T1507" s="9">
        <f t="shared" si="140"/>
        <v>42414.44332175926</v>
      </c>
      <c r="U1507" t="str" cm="1">
        <f t="array" ref="U1507">_xlfn.IFS(D1507&lt;1000,"Less than 1000",AND(D1507&gt;=1000,D1507&lt;=4999),"1000 to 4999",AND(D1507&gt;=5000,D1507&lt;=9999),"5000 to 9999",AND(D1507&gt;=10000,D1507&lt;=14999),"10000 to 14999",AND(D1507&gt;=15000,D1507&lt;=19999),"15000 to 19999",AND(D1507&gt;=20000,D1507&lt;=24999),"20000 to 24999",AND(D1507&gt;=25000,D1507&lt;=29999),"25000 to 29999",AND(D1507&gt;=30000,D1507&lt;=34999),"30000 to 34999",AND(D1507&gt;=35000,D1507&lt;=39999),"35000 to 39999",AND(D1507&gt;=40000,D1507&lt;=44999),"40000 to 44999",AND(D1507&gt;=45000,D1507&lt;=49999),"45000 to 49999",D1507&gt;=50000,"Greater than or equal to 50000")</f>
        <v>15000 to 19999</v>
      </c>
      <c r="V1507" t="str" cm="1">
        <f t="array" ref="V1507">_xlfn.IFS(OR(F1507="canceled",F1507="failed"),"unsuccessful",F1507="successful","successful",F1507="live","live")</f>
        <v>successful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111.4</v>
      </c>
      <c r="P1508" s="5">
        <f t="shared" si="143"/>
        <v>38.860465116279073</v>
      </c>
      <c r="Q1508" t="str">
        <f t="shared" si="141"/>
        <v>photography</v>
      </c>
      <c r="R1508" t="str">
        <f t="shared" si="142"/>
        <v>photobooks</v>
      </c>
      <c r="S1508" s="9">
        <f t="shared" si="139"/>
        <v>41844.785925925928</v>
      </c>
      <c r="T1508" s="9">
        <f t="shared" si="140"/>
        <v>41814.785925925928</v>
      </c>
      <c r="U1508" t="str" cm="1">
        <f t="array" ref="U1508">_xlfn.IFS(D1508&lt;1000,"Less than 1000",AND(D1508&gt;=1000,D1508&lt;=4999),"1000 to 4999",AND(D1508&gt;=5000,D1508&lt;=9999),"5000 to 9999",AND(D1508&gt;=10000,D1508&lt;=14999),"10000 to 14999",AND(D1508&gt;=15000,D1508&lt;=19999),"15000 to 19999",AND(D1508&gt;=20000,D1508&lt;=24999),"20000 to 24999",AND(D1508&gt;=25000,D1508&lt;=29999),"25000 to 29999",AND(D1508&gt;=30000,D1508&lt;=34999),"30000 to 34999",AND(D1508&gt;=35000,D1508&lt;=39999),"35000 to 39999",AND(D1508&gt;=40000,D1508&lt;=44999),"40000 to 44999",AND(D1508&gt;=45000,D1508&lt;=49999),"45000 to 49999",D1508&gt;=50000,"Greater than or equal to 50000")</f>
        <v>1000 to 4999</v>
      </c>
      <c r="V1508" t="str" cm="1">
        <f t="array" ref="V1508">_xlfn.IFS(OR(F1508="canceled",F1508="failed"),"unsuccessful",F1508="successful","successful",F1508="live","live")</f>
        <v>successful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215</v>
      </c>
      <c r="P1509" s="5">
        <f t="shared" si="143"/>
        <v>78.181818181818187</v>
      </c>
      <c r="Q1509" t="str">
        <f t="shared" si="141"/>
        <v>photography</v>
      </c>
      <c r="R1509" t="str">
        <f t="shared" si="142"/>
        <v>photobooks</v>
      </c>
      <c r="S1509" s="9">
        <f t="shared" si="139"/>
        <v>40313.340277777781</v>
      </c>
      <c r="T1509" s="9">
        <f t="shared" si="140"/>
        <v>40254.450335648151</v>
      </c>
      <c r="U1509" t="str" cm="1">
        <f t="array" ref="U1509">_xlfn.IFS(D1509&lt;1000,"Less than 1000",AND(D1509&gt;=1000,D1509&lt;=4999),"1000 to 4999",AND(D1509&gt;=5000,D1509&lt;=9999),"5000 to 9999",AND(D1509&gt;=10000,D1509&lt;=14999),"10000 to 14999",AND(D1509&gt;=15000,D1509&lt;=19999),"15000 to 19999",AND(D1509&gt;=20000,D1509&lt;=24999),"20000 to 24999",AND(D1509&gt;=25000,D1509&lt;=29999),"25000 to 29999",AND(D1509&gt;=30000,D1509&lt;=34999),"30000 to 34999",AND(D1509&gt;=35000,D1509&lt;=39999),"35000 to 39999",AND(D1509&gt;=40000,D1509&lt;=44999),"40000 to 44999",AND(D1509&gt;=45000,D1509&lt;=49999),"45000 to 49999",D1509&gt;=50000,"Greater than or equal to 50000")</f>
        <v>1000 to 4999</v>
      </c>
      <c r="V1509" t="str" cm="1">
        <f t="array" ref="V1509">_xlfn.IFS(OR(F1509="canceled",F1509="failed"),"unsuccessful",F1509="successful","successful",F1509="live","live")</f>
        <v>successful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110.76216216216217</v>
      </c>
      <c r="P1510" s="5">
        <f t="shared" si="143"/>
        <v>97.113744075829388</v>
      </c>
      <c r="Q1510" t="str">
        <f t="shared" si="141"/>
        <v>photography</v>
      </c>
      <c r="R1510" t="str">
        <f t="shared" si="142"/>
        <v>photobooks</v>
      </c>
      <c r="S1510" s="9">
        <f t="shared" si="139"/>
        <v>41817.614363425928</v>
      </c>
      <c r="T1510" s="9">
        <f t="shared" si="140"/>
        <v>41786.614363425928</v>
      </c>
      <c r="U1510" t="str" cm="1">
        <f t="array" ref="U1510">_xlfn.IFS(D1510&lt;1000,"Less than 1000",AND(D1510&gt;=1000,D1510&lt;=4999),"1000 to 4999",AND(D1510&gt;=5000,D1510&lt;=9999),"5000 to 9999",AND(D1510&gt;=10000,D1510&lt;=14999),"10000 to 14999",AND(D1510&gt;=15000,D1510&lt;=19999),"15000 to 19999",AND(D1510&gt;=20000,D1510&lt;=24999),"20000 to 24999",AND(D1510&gt;=25000,D1510&lt;=29999),"25000 to 29999",AND(D1510&gt;=30000,D1510&lt;=34999),"30000 to 34999",AND(D1510&gt;=35000,D1510&lt;=39999),"35000 to 39999",AND(D1510&gt;=40000,D1510&lt;=44999),"40000 to 44999",AND(D1510&gt;=45000,D1510&lt;=49999),"45000 to 49999",D1510&gt;=50000,"Greater than or equal to 50000")</f>
        <v>15000 to 19999</v>
      </c>
      <c r="V1510" t="str" cm="1">
        <f t="array" ref="V1510">_xlfn.IFS(OR(F1510="canceled",F1510="failed"),"unsuccessful",F1510="successful","successful",F1510="live","live")</f>
        <v>successful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123.64125714285714</v>
      </c>
      <c r="P1511" s="5">
        <f t="shared" si="143"/>
        <v>110.39397959183674</v>
      </c>
      <c r="Q1511" t="str">
        <f t="shared" si="141"/>
        <v>photography</v>
      </c>
      <c r="R1511" t="str">
        <f t="shared" si="142"/>
        <v>photobooks</v>
      </c>
      <c r="S1511" s="9">
        <f t="shared" si="139"/>
        <v>42780.957638888889</v>
      </c>
      <c r="T1511" s="9">
        <f t="shared" si="140"/>
        <v>42751.533391203702</v>
      </c>
      <c r="U1511" t="str" cm="1">
        <f t="array" ref="U1511">_xlfn.IFS(D1511&lt;1000,"Less than 1000",AND(D1511&gt;=1000,D1511&lt;=4999),"1000 to 4999",AND(D1511&gt;=5000,D1511&lt;=9999),"5000 to 9999",AND(D1511&gt;=10000,D1511&lt;=14999),"10000 to 14999",AND(D1511&gt;=15000,D1511&lt;=19999),"15000 to 19999",AND(D1511&gt;=20000,D1511&lt;=24999),"20000 to 24999",AND(D1511&gt;=25000,D1511&lt;=29999),"25000 to 29999",AND(D1511&gt;=30000,D1511&lt;=34999),"30000 to 34999",AND(D1511&gt;=35000,D1511&lt;=39999),"35000 to 39999",AND(D1511&gt;=40000,D1511&lt;=44999),"40000 to 44999",AND(D1511&gt;=45000,D1511&lt;=49999),"45000 to 49999",D1511&gt;=50000,"Greater than or equal to 50000")</f>
        <v>15000 to 19999</v>
      </c>
      <c r="V1511" t="str" cm="1">
        <f t="array" ref="V1511">_xlfn.IFS(OR(F1511="canceled",F1511="failed"),"unsuccessful",F1511="successful","successful",F1511="live","live")</f>
        <v>successful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101.03500000000001</v>
      </c>
      <c r="P1512" s="5">
        <f t="shared" si="143"/>
        <v>39.91506172839506</v>
      </c>
      <c r="Q1512" t="str">
        <f t="shared" si="141"/>
        <v>photography</v>
      </c>
      <c r="R1512" t="str">
        <f t="shared" si="142"/>
        <v>photobooks</v>
      </c>
      <c r="S1512" s="9">
        <f t="shared" si="139"/>
        <v>41839.385162037033</v>
      </c>
      <c r="T1512" s="9">
        <f t="shared" si="140"/>
        <v>41809.385162037033</v>
      </c>
      <c r="U1512" t="str" cm="1">
        <f t="array" ref="U1512">_xlfn.IFS(D1512&lt;1000,"Less than 1000",AND(D1512&gt;=1000,D1512&lt;=4999),"1000 to 4999",AND(D1512&gt;=5000,D1512&lt;=9999),"5000 to 9999",AND(D1512&gt;=10000,D1512&lt;=14999),"10000 to 14999",AND(D1512&gt;=15000,D1512&lt;=19999),"15000 to 19999",AND(D1512&gt;=20000,D1512&lt;=24999),"20000 to 24999",AND(D1512&gt;=25000,D1512&lt;=29999),"25000 to 29999",AND(D1512&gt;=30000,D1512&lt;=34999),"30000 to 34999",AND(D1512&gt;=35000,D1512&lt;=39999),"35000 to 39999",AND(D1512&gt;=40000,D1512&lt;=44999),"40000 to 44999",AND(D1512&gt;=45000,D1512&lt;=49999),"45000 to 49999",D1512&gt;=50000,"Greater than or equal to 50000")</f>
        <v>15000 to 19999</v>
      </c>
      <c r="V1512" t="str" cm="1">
        <f t="array" ref="V1512">_xlfn.IFS(OR(F1512="canceled",F1512="failed"),"unsuccessful",F1512="successful","successful",F1512="live","live")</f>
        <v>successful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111.79285714285714</v>
      </c>
      <c r="P1513" s="5">
        <f t="shared" si="143"/>
        <v>75.975728155339809</v>
      </c>
      <c r="Q1513" t="str">
        <f t="shared" si="141"/>
        <v>photography</v>
      </c>
      <c r="R1513" t="str">
        <f t="shared" si="142"/>
        <v>photobooks</v>
      </c>
      <c r="S1513" s="9">
        <f t="shared" si="139"/>
        <v>42326.625046296293</v>
      </c>
      <c r="T1513" s="9">
        <f t="shared" si="140"/>
        <v>42296.583379629628</v>
      </c>
      <c r="U1513" t="str" cm="1">
        <f t="array" ref="U1513">_xlfn.IFS(D1513&lt;1000,"Less than 1000",AND(D1513&gt;=1000,D1513&lt;=4999),"1000 to 4999",AND(D1513&gt;=5000,D1513&lt;=9999),"5000 to 9999",AND(D1513&gt;=10000,D1513&lt;=14999),"10000 to 14999",AND(D1513&gt;=15000,D1513&lt;=19999),"15000 to 19999",AND(D1513&gt;=20000,D1513&lt;=24999),"20000 to 24999",AND(D1513&gt;=25000,D1513&lt;=29999),"25000 to 29999",AND(D1513&gt;=30000,D1513&lt;=34999),"30000 to 34999",AND(D1513&gt;=35000,D1513&lt;=39999),"35000 to 39999",AND(D1513&gt;=40000,D1513&lt;=44999),"40000 to 44999",AND(D1513&gt;=45000,D1513&lt;=49999),"45000 to 49999",D1513&gt;=50000,"Greater than or equal to 50000")</f>
        <v>10000 to 14999</v>
      </c>
      <c r="V1513" t="str" cm="1">
        <f t="array" ref="V1513">_xlfn.IFS(OR(F1513="canceled",F1513="failed"),"unsuccessful",F1513="successful","successful",F1513="live","live")</f>
        <v>successful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558.7714285714286</v>
      </c>
      <c r="P1514" s="5">
        <f t="shared" si="143"/>
        <v>58.379104477611939</v>
      </c>
      <c r="Q1514" t="str">
        <f t="shared" si="141"/>
        <v>photography</v>
      </c>
      <c r="R1514" t="str">
        <f t="shared" si="142"/>
        <v>photobooks</v>
      </c>
      <c r="S1514" s="9">
        <f t="shared" si="139"/>
        <v>42771.684479166666</v>
      </c>
      <c r="T1514" s="9">
        <f t="shared" si="140"/>
        <v>42741.684479166666</v>
      </c>
      <c r="U1514" t="str" cm="1">
        <f t="array" ref="U1514">_xlfn.IFS(D1514&lt;1000,"Less than 1000",AND(D1514&gt;=1000,D1514&lt;=4999),"1000 to 4999",AND(D1514&gt;=5000,D1514&lt;=9999),"5000 to 9999",AND(D1514&gt;=10000,D1514&lt;=14999),"10000 to 14999",AND(D1514&gt;=15000,D1514&lt;=19999),"15000 to 19999",AND(D1514&gt;=20000,D1514&lt;=24999),"20000 to 24999",AND(D1514&gt;=25000,D1514&lt;=29999),"25000 to 29999",AND(D1514&gt;=30000,D1514&lt;=34999),"30000 to 34999",AND(D1514&gt;=35000,D1514&lt;=39999),"35000 to 39999",AND(D1514&gt;=40000,D1514&lt;=44999),"40000 to 44999",AND(D1514&gt;=45000,D1514&lt;=49999),"45000 to 49999",D1514&gt;=50000,"Greater than or equal to 50000")</f>
        <v>1000 to 4999</v>
      </c>
      <c r="V1514" t="str" cm="1">
        <f t="array" ref="V1514">_xlfn.IFS(OR(F1514="canceled",F1514="failed"),"unsuccessful",F1514="successful","successful",F1514="live","live")</f>
        <v>successful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150.01875000000001</v>
      </c>
      <c r="P1515" s="5">
        <f t="shared" si="143"/>
        <v>55.82093023255814</v>
      </c>
      <c r="Q1515" t="str">
        <f t="shared" si="141"/>
        <v>photography</v>
      </c>
      <c r="R1515" t="str">
        <f t="shared" si="142"/>
        <v>photobooks</v>
      </c>
      <c r="S1515" s="9">
        <f t="shared" si="139"/>
        <v>41836.637337962966</v>
      </c>
      <c r="T1515" s="9">
        <f t="shared" si="140"/>
        <v>41806.637337962966</v>
      </c>
      <c r="U1515" t="str" cm="1">
        <f t="array" ref="U1515">_xlfn.IFS(D1515&lt;1000,"Less than 1000",AND(D1515&gt;=1000,D1515&lt;=4999),"1000 to 4999",AND(D1515&gt;=5000,D1515&lt;=9999),"5000 to 9999",AND(D1515&gt;=10000,D1515&lt;=14999),"10000 to 14999",AND(D1515&gt;=15000,D1515&lt;=19999),"15000 to 19999",AND(D1515&gt;=20000,D1515&lt;=24999),"20000 to 24999",AND(D1515&gt;=25000,D1515&lt;=29999),"25000 to 29999",AND(D1515&gt;=30000,D1515&lt;=34999),"30000 to 34999",AND(D1515&gt;=35000,D1515&lt;=39999),"35000 to 39999",AND(D1515&gt;=40000,D1515&lt;=44999),"40000 to 44999",AND(D1515&gt;=45000,D1515&lt;=49999),"45000 to 49999",D1515&gt;=50000,"Greater than or equal to 50000")</f>
        <v>5000 to 9999</v>
      </c>
      <c r="V1515" t="str" cm="1">
        <f t="array" ref="V1515">_xlfn.IFS(OR(F1515="canceled",F1515="failed"),"unsuccessful",F1515="successful","successful",F1515="live","live")</f>
        <v>successful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106.476</v>
      </c>
      <c r="P1516" s="5">
        <f t="shared" si="143"/>
        <v>151.24431818181819</v>
      </c>
      <c r="Q1516" t="str">
        <f t="shared" si="141"/>
        <v>photography</v>
      </c>
      <c r="R1516" t="str">
        <f t="shared" si="142"/>
        <v>photobooks</v>
      </c>
      <c r="S1516" s="9">
        <f t="shared" si="139"/>
        <v>42274.597685185188</v>
      </c>
      <c r="T1516" s="9">
        <f t="shared" si="140"/>
        <v>42234.597685185188</v>
      </c>
      <c r="U1516" t="str" cm="1">
        <f t="array" ref="U1516">_xlfn.IFS(D1516&lt;1000,"Less than 1000",AND(D1516&gt;=1000,D1516&lt;=4999),"1000 to 4999",AND(D1516&gt;=5000,D1516&lt;=9999),"5000 to 9999",AND(D1516&gt;=10000,D1516&lt;=14999),"10000 to 14999",AND(D1516&gt;=15000,D1516&lt;=19999),"15000 to 19999",AND(D1516&gt;=20000,D1516&lt;=24999),"20000 to 24999",AND(D1516&gt;=25000,D1516&lt;=29999),"25000 to 29999",AND(D1516&gt;=30000,D1516&lt;=34999),"30000 to 34999",AND(D1516&gt;=35000,D1516&lt;=39999),"35000 to 39999",AND(D1516&gt;=40000,D1516&lt;=44999),"40000 to 44999",AND(D1516&gt;=45000,D1516&lt;=49999),"45000 to 49999",D1516&gt;=50000,"Greater than or equal to 50000")</f>
        <v>25000 to 29999</v>
      </c>
      <c r="V1516" t="str" cm="1">
        <f t="array" ref="V1516">_xlfn.IFS(OR(F1516="canceled",F1516="failed"),"unsuccessful",F1516="successful","successful",F1516="live","live")</f>
        <v>successful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157.18899999999999</v>
      </c>
      <c r="P1517" s="5">
        <f t="shared" si="143"/>
        <v>849.67027027027029</v>
      </c>
      <c r="Q1517" t="str">
        <f t="shared" si="141"/>
        <v>photography</v>
      </c>
      <c r="R1517" t="str">
        <f t="shared" si="142"/>
        <v>photobooks</v>
      </c>
      <c r="S1517" s="9">
        <f t="shared" si="139"/>
        <v>42445.211770833332</v>
      </c>
      <c r="T1517" s="9">
        <f t="shared" si="140"/>
        <v>42415.253437499996</v>
      </c>
      <c r="U1517" t="str" cm="1">
        <f t="array" ref="U1517">_xlfn.IFS(D1517&lt;1000,"Less than 1000",AND(D1517&gt;=1000,D1517&lt;=4999),"1000 to 4999",AND(D1517&gt;=5000,D1517&lt;=9999),"5000 to 9999",AND(D1517&gt;=10000,D1517&lt;=14999),"10000 to 14999",AND(D1517&gt;=15000,D1517&lt;=19999),"15000 to 19999",AND(D1517&gt;=20000,D1517&lt;=24999),"20000 to 24999",AND(D1517&gt;=25000,D1517&lt;=29999),"25000 to 29999",AND(D1517&gt;=30000,D1517&lt;=34999),"30000 to 34999",AND(D1517&gt;=35000,D1517&lt;=39999),"35000 to 39999",AND(D1517&gt;=40000,D1517&lt;=44999),"40000 to 44999",AND(D1517&gt;=45000,D1517&lt;=49999),"45000 to 49999",D1517&gt;=50000,"Greater than or equal to 50000")</f>
        <v>Greater than or equal to 50000</v>
      </c>
      <c r="V1517" t="str" cm="1">
        <f t="array" ref="V1517">_xlfn.IFS(OR(F1517="canceled",F1517="failed"),"unsuccessful",F1517="successful","successful",F1517="live","live")</f>
        <v>successful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108.65882352941176</v>
      </c>
      <c r="P1518" s="5">
        <f t="shared" si="143"/>
        <v>159.24137931034483</v>
      </c>
      <c r="Q1518" t="str">
        <f t="shared" si="141"/>
        <v>photography</v>
      </c>
      <c r="R1518" t="str">
        <f t="shared" si="142"/>
        <v>photobooks</v>
      </c>
      <c r="S1518" s="9">
        <f t="shared" si="139"/>
        <v>42649.583333333328</v>
      </c>
      <c r="T1518" s="9">
        <f t="shared" si="140"/>
        <v>42619.466342592597</v>
      </c>
      <c r="U1518" t="str" cm="1">
        <f t="array" ref="U1518">_xlfn.IFS(D1518&lt;1000,"Less than 1000",AND(D1518&gt;=1000,D1518&lt;=4999),"1000 to 4999",AND(D1518&gt;=5000,D1518&lt;=9999),"5000 to 9999",AND(D1518&gt;=10000,D1518&lt;=14999),"10000 to 14999",AND(D1518&gt;=15000,D1518&lt;=19999),"15000 to 19999",AND(D1518&gt;=20000,D1518&lt;=24999),"20000 to 24999",AND(D1518&gt;=25000,D1518&lt;=29999),"25000 to 29999",AND(D1518&gt;=30000,D1518&lt;=34999),"30000 to 34999",AND(D1518&gt;=35000,D1518&lt;=39999),"35000 to 39999",AND(D1518&gt;=40000,D1518&lt;=44999),"40000 to 44999",AND(D1518&gt;=45000,D1518&lt;=49999),"45000 to 49999",D1518&gt;=50000,"Greater than or equal to 50000")</f>
        <v>15000 to 19999</v>
      </c>
      <c r="V1518" t="str" cm="1">
        <f t="array" ref="V1518">_xlfn.IFS(OR(F1518="canceled",F1518="failed"),"unsuccessful",F1518="successful","successful",F1518="live","live")</f>
        <v>successful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161.97999999999999</v>
      </c>
      <c r="P1519" s="5">
        <f t="shared" si="143"/>
        <v>39.507317073170732</v>
      </c>
      <c r="Q1519" t="str">
        <f t="shared" si="141"/>
        <v>photography</v>
      </c>
      <c r="R1519" t="str">
        <f t="shared" si="142"/>
        <v>photobooks</v>
      </c>
      <c r="S1519" s="9">
        <f t="shared" si="139"/>
        <v>41979.25</v>
      </c>
      <c r="T1519" s="9">
        <f t="shared" si="140"/>
        <v>41948.56658564815</v>
      </c>
      <c r="U1519" t="str" cm="1">
        <f t="array" ref="U1519">_xlfn.IFS(D1519&lt;1000,"Less than 1000",AND(D1519&gt;=1000,D1519&lt;=4999),"1000 to 4999",AND(D1519&gt;=5000,D1519&lt;=9999),"5000 to 9999",AND(D1519&gt;=10000,D1519&lt;=14999),"10000 to 14999",AND(D1519&gt;=15000,D1519&lt;=19999),"15000 to 19999",AND(D1519&gt;=20000,D1519&lt;=24999),"20000 to 24999",AND(D1519&gt;=25000,D1519&lt;=29999),"25000 to 29999",AND(D1519&gt;=30000,D1519&lt;=34999),"30000 to 34999",AND(D1519&gt;=35000,D1519&lt;=39999),"35000 to 39999",AND(D1519&gt;=40000,D1519&lt;=44999),"40000 to 44999",AND(D1519&gt;=45000,D1519&lt;=49999),"45000 to 49999",D1519&gt;=50000,"Greater than or equal to 50000")</f>
        <v>15000 to 19999</v>
      </c>
      <c r="V1519" t="str" cm="1">
        <f t="array" ref="V1519">_xlfn.IFS(OR(F1519="canceled",F1519="failed"),"unsuccessful",F1519="successful","successful",F1519="live","live")</f>
        <v>successful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205.36666666666665</v>
      </c>
      <c r="P1520" s="5">
        <f t="shared" si="143"/>
        <v>130.52966101694915</v>
      </c>
      <c r="Q1520" t="str">
        <f t="shared" si="141"/>
        <v>photography</v>
      </c>
      <c r="R1520" t="str">
        <f t="shared" si="142"/>
        <v>photobooks</v>
      </c>
      <c r="S1520" s="9">
        <f t="shared" si="139"/>
        <v>41790.8200462963</v>
      </c>
      <c r="T1520" s="9">
        <f t="shared" si="140"/>
        <v>41760.8200462963</v>
      </c>
      <c r="U1520" t="str" cm="1">
        <f t="array" ref="U1520">_xlfn.IFS(D1520&lt;1000,"Less than 1000",AND(D1520&gt;=1000,D1520&lt;=4999),"1000 to 4999",AND(D1520&gt;=5000,D1520&lt;=9999),"5000 to 9999",AND(D1520&gt;=10000,D1520&lt;=14999),"10000 to 14999",AND(D1520&gt;=15000,D1520&lt;=19999),"15000 to 19999",AND(D1520&gt;=20000,D1520&lt;=24999),"20000 to 24999",AND(D1520&gt;=25000,D1520&lt;=29999),"25000 to 29999",AND(D1520&gt;=30000,D1520&lt;=34999),"30000 to 34999",AND(D1520&gt;=35000,D1520&lt;=39999),"35000 to 39999",AND(D1520&gt;=40000,D1520&lt;=44999),"40000 to 44999",AND(D1520&gt;=45000,D1520&lt;=49999),"45000 to 49999",D1520&gt;=50000,"Greater than or equal to 50000")</f>
        <v>15000 to 19999</v>
      </c>
      <c r="V1520" t="str" cm="1">
        <f t="array" ref="V1520">_xlfn.IFS(OR(F1520="canceled",F1520="failed"),"unsuccessful",F1520="successful","successful",F1520="live","live")</f>
        <v>successful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103.36388888888889</v>
      </c>
      <c r="P1521" s="5">
        <f t="shared" si="143"/>
        <v>64.156896551724131</v>
      </c>
      <c r="Q1521" t="str">
        <f t="shared" si="141"/>
        <v>photography</v>
      </c>
      <c r="R1521" t="str">
        <f t="shared" si="142"/>
        <v>photobooks</v>
      </c>
      <c r="S1521" s="9">
        <f t="shared" si="139"/>
        <v>41810.915972222225</v>
      </c>
      <c r="T1521" s="9">
        <f t="shared" si="140"/>
        <v>41782.741701388892</v>
      </c>
      <c r="U1521" t="str" cm="1">
        <f t="array" ref="U1521">_xlfn.IFS(D1521&lt;1000,"Less than 1000",AND(D1521&gt;=1000,D1521&lt;=4999),"1000 to 4999",AND(D1521&gt;=5000,D1521&lt;=9999),"5000 to 9999",AND(D1521&gt;=10000,D1521&lt;=14999),"10000 to 14999",AND(D1521&gt;=15000,D1521&lt;=19999),"15000 to 19999",AND(D1521&gt;=20000,D1521&lt;=24999),"20000 to 24999",AND(D1521&gt;=25000,D1521&lt;=29999),"25000 to 29999",AND(D1521&gt;=30000,D1521&lt;=34999),"30000 to 34999",AND(D1521&gt;=35000,D1521&lt;=39999),"35000 to 39999",AND(D1521&gt;=40000,D1521&lt;=44999),"40000 to 44999",AND(D1521&gt;=45000,D1521&lt;=49999),"45000 to 49999",D1521&gt;=50000,"Greater than or equal to 50000")</f>
        <v>5000 to 9999</v>
      </c>
      <c r="V1521" t="str" cm="1">
        <f t="array" ref="V1521">_xlfn.IFS(OR(F1521="canceled",F1521="failed"),"unsuccessful",F1521="successful","successful",F1521="live","live")</f>
        <v>successful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103.47222222222223</v>
      </c>
      <c r="P1522" s="5">
        <f t="shared" si="143"/>
        <v>111.52694610778443</v>
      </c>
      <c r="Q1522" t="str">
        <f t="shared" si="141"/>
        <v>photography</v>
      </c>
      <c r="R1522" t="str">
        <f t="shared" si="142"/>
        <v>photobooks</v>
      </c>
      <c r="S1522" s="9">
        <f t="shared" si="139"/>
        <v>41992.166666666672</v>
      </c>
      <c r="T1522" s="9">
        <f t="shared" si="140"/>
        <v>41955.857789351852</v>
      </c>
      <c r="U1522" t="str" cm="1">
        <f t="array" ref="U1522">_xlfn.IFS(D1522&lt;1000,"Less than 1000",AND(D1522&gt;=1000,D1522&lt;=4999),"1000 to 4999",AND(D1522&gt;=5000,D1522&lt;=9999),"5000 to 9999",AND(D1522&gt;=10000,D1522&lt;=14999),"10000 to 14999",AND(D1522&gt;=15000,D1522&lt;=19999),"15000 to 19999",AND(D1522&gt;=20000,D1522&lt;=24999),"20000 to 24999",AND(D1522&gt;=25000,D1522&lt;=29999),"25000 to 29999",AND(D1522&gt;=30000,D1522&lt;=34999),"30000 to 34999",AND(D1522&gt;=35000,D1522&lt;=39999),"35000 to 39999",AND(D1522&gt;=40000,D1522&lt;=44999),"40000 to 44999",AND(D1522&gt;=45000,D1522&lt;=49999),"45000 to 49999",D1522&gt;=50000,"Greater than or equal to 50000")</f>
        <v>15000 to 19999</v>
      </c>
      <c r="V1522" t="str" cm="1">
        <f t="array" ref="V1522">_xlfn.IFS(OR(F1522="canceled",F1522="failed"),"unsuccessful",F1522="successful","successful",F1522="live","live")</f>
        <v>successful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106.81333333333333</v>
      </c>
      <c r="P1523" s="5">
        <f t="shared" si="143"/>
        <v>170.44680851063831</v>
      </c>
      <c r="Q1523" t="str">
        <f t="shared" si="141"/>
        <v>photography</v>
      </c>
      <c r="R1523" t="str">
        <f t="shared" si="142"/>
        <v>photobooks</v>
      </c>
      <c r="S1523" s="9">
        <f t="shared" si="139"/>
        <v>42528.167719907404</v>
      </c>
      <c r="T1523" s="9">
        <f t="shared" si="140"/>
        <v>42493.167719907404</v>
      </c>
      <c r="U1523" t="str" cm="1">
        <f t="array" ref="U1523">_xlfn.IFS(D1523&lt;1000,"Less than 1000",AND(D1523&gt;=1000,D1523&lt;=4999),"1000 to 4999",AND(D1523&gt;=5000,D1523&lt;=9999),"5000 to 9999",AND(D1523&gt;=10000,D1523&lt;=14999),"10000 to 14999",AND(D1523&gt;=15000,D1523&lt;=19999),"15000 to 19999",AND(D1523&gt;=20000,D1523&lt;=24999),"20000 to 24999",AND(D1523&gt;=25000,D1523&lt;=29999),"25000 to 29999",AND(D1523&gt;=30000,D1523&lt;=34999),"30000 to 34999",AND(D1523&gt;=35000,D1523&lt;=39999),"35000 to 39999",AND(D1523&gt;=40000,D1523&lt;=44999),"40000 to 44999",AND(D1523&gt;=45000,D1523&lt;=49999),"45000 to 49999",D1523&gt;=50000,"Greater than or equal to 50000")</f>
        <v>35000 to 39999</v>
      </c>
      <c r="V1523" t="str" cm="1">
        <f t="array" ref="V1523">_xlfn.IFS(OR(F1523="canceled",F1523="failed"),"unsuccessful",F1523="successful","successful",F1523="live","live")</f>
        <v>successful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138.96574712643678</v>
      </c>
      <c r="P1524" s="5">
        <f t="shared" si="143"/>
        <v>133.7391592920354</v>
      </c>
      <c r="Q1524" t="str">
        <f t="shared" si="141"/>
        <v>photography</v>
      </c>
      <c r="R1524" t="str">
        <f t="shared" si="142"/>
        <v>photobooks</v>
      </c>
      <c r="S1524" s="9">
        <f t="shared" si="139"/>
        <v>41929.830312500002</v>
      </c>
      <c r="T1524" s="9">
        <f t="shared" si="140"/>
        <v>41899.830312500002</v>
      </c>
      <c r="U1524" t="str" cm="1">
        <f t="array" ref="U1524">_xlfn.IFS(D1524&lt;1000,"Less than 1000",AND(D1524&gt;=1000,D1524&lt;=4999),"1000 to 4999",AND(D1524&gt;=5000,D1524&lt;=9999),"5000 to 9999",AND(D1524&gt;=10000,D1524&lt;=14999),"10000 to 14999",AND(D1524&gt;=15000,D1524&lt;=19999),"15000 to 19999",AND(D1524&gt;=20000,D1524&lt;=24999),"20000 to 24999",AND(D1524&gt;=25000,D1524&lt;=29999),"25000 to 29999",AND(D1524&gt;=30000,D1524&lt;=34999),"30000 to 34999",AND(D1524&gt;=35000,D1524&lt;=39999),"35000 to 39999",AND(D1524&gt;=40000,D1524&lt;=44999),"40000 to 44999",AND(D1524&gt;=45000,D1524&lt;=49999),"45000 to 49999",D1524&gt;=50000,"Greater than or equal to 50000")</f>
        <v>40000 to 44999</v>
      </c>
      <c r="V1524" t="str" cm="1">
        <f t="array" ref="V1524">_xlfn.IFS(OR(F1524="canceled",F1524="failed"),"unsuccessful",F1524="successful","successful",F1524="live","live")</f>
        <v>successful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124.84324324324325</v>
      </c>
      <c r="P1525" s="5">
        <f t="shared" si="143"/>
        <v>95.834024896265561</v>
      </c>
      <c r="Q1525" t="str">
        <f t="shared" si="141"/>
        <v>photography</v>
      </c>
      <c r="R1525" t="str">
        <f t="shared" si="142"/>
        <v>photobooks</v>
      </c>
      <c r="S1525" s="9">
        <f t="shared" si="139"/>
        <v>41996</v>
      </c>
      <c r="T1525" s="9">
        <f t="shared" si="140"/>
        <v>41964.751342592594</v>
      </c>
      <c r="U1525" t="str" cm="1">
        <f t="array" ref="U1525">_xlfn.IFS(D1525&lt;1000,"Less than 1000",AND(D1525&gt;=1000,D1525&lt;=4999),"1000 to 4999",AND(D1525&gt;=5000,D1525&lt;=9999),"5000 to 9999",AND(D1525&gt;=10000,D1525&lt;=14999),"10000 to 14999",AND(D1525&gt;=15000,D1525&lt;=19999),"15000 to 19999",AND(D1525&gt;=20000,D1525&lt;=24999),"20000 to 24999",AND(D1525&gt;=25000,D1525&lt;=29999),"25000 to 29999",AND(D1525&gt;=30000,D1525&lt;=34999),"30000 to 34999",AND(D1525&gt;=35000,D1525&lt;=39999),"35000 to 39999",AND(D1525&gt;=40000,D1525&lt;=44999),"40000 to 44999",AND(D1525&gt;=45000,D1525&lt;=49999),"45000 to 49999",D1525&gt;=50000,"Greater than or equal to 50000")</f>
        <v>15000 to 19999</v>
      </c>
      <c r="V1525" t="str" cm="1">
        <f t="array" ref="V1525">_xlfn.IFS(OR(F1525="canceled",F1525="failed"),"unsuccessful",F1525="successful","successful",F1525="live","live")</f>
        <v>successful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206.99999999999997</v>
      </c>
      <c r="P1526" s="5">
        <f t="shared" si="143"/>
        <v>221.78571428571428</v>
      </c>
      <c r="Q1526" t="str">
        <f t="shared" si="141"/>
        <v>photography</v>
      </c>
      <c r="R1526" t="str">
        <f t="shared" si="142"/>
        <v>photobooks</v>
      </c>
      <c r="S1526" s="9">
        <f t="shared" si="139"/>
        <v>42786.501041666663</v>
      </c>
      <c r="T1526" s="9">
        <f t="shared" si="140"/>
        <v>42756.501041666663</v>
      </c>
      <c r="U1526" t="str" cm="1">
        <f t="array" ref="U1526">_xlfn.IFS(D1526&lt;1000,"Less than 1000",AND(D1526&gt;=1000,D1526&lt;=4999),"1000 to 4999",AND(D1526&gt;=5000,D1526&lt;=9999),"5000 to 9999",AND(D1526&gt;=10000,D1526&lt;=14999),"10000 to 14999",AND(D1526&gt;=15000,D1526&lt;=19999),"15000 to 19999",AND(D1526&gt;=20000,D1526&lt;=24999),"20000 to 24999",AND(D1526&gt;=25000,D1526&lt;=29999),"25000 to 29999",AND(D1526&gt;=30000,D1526&lt;=34999),"30000 to 34999",AND(D1526&gt;=35000,D1526&lt;=39999),"35000 to 39999",AND(D1526&gt;=40000,D1526&lt;=44999),"40000 to 44999",AND(D1526&gt;=45000,D1526&lt;=49999),"45000 to 49999",D1526&gt;=50000,"Greater than or equal to 50000")</f>
        <v>1000 to 4999</v>
      </c>
      <c r="V1526" t="str" cm="1">
        <f t="array" ref="V1526">_xlfn.IFS(OR(F1526="canceled",F1526="failed"),"unsuccessful",F1526="successful","successful",F1526="live","live")</f>
        <v>successful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174.00576923076923</v>
      </c>
      <c r="P1527" s="5">
        <f t="shared" si="143"/>
        <v>32.315357142857138</v>
      </c>
      <c r="Q1527" t="str">
        <f t="shared" si="141"/>
        <v>photography</v>
      </c>
      <c r="R1527" t="str">
        <f t="shared" si="142"/>
        <v>photobooks</v>
      </c>
      <c r="S1527" s="9">
        <f t="shared" si="139"/>
        <v>42600.702986111108</v>
      </c>
      <c r="T1527" s="9">
        <f t="shared" si="140"/>
        <v>42570.702986111108</v>
      </c>
      <c r="U1527" t="str" cm="1">
        <f t="array" ref="U1527">_xlfn.IFS(D1527&lt;1000,"Less than 1000",AND(D1527&gt;=1000,D1527&lt;=4999),"1000 to 4999",AND(D1527&gt;=5000,D1527&lt;=9999),"5000 to 9999",AND(D1527&gt;=10000,D1527&lt;=14999),"10000 to 14999",AND(D1527&gt;=15000,D1527&lt;=19999),"15000 to 19999",AND(D1527&gt;=20000,D1527&lt;=24999),"20000 to 24999",AND(D1527&gt;=25000,D1527&lt;=29999),"25000 to 29999",AND(D1527&gt;=30000,D1527&lt;=34999),"30000 to 34999",AND(D1527&gt;=35000,D1527&lt;=39999),"35000 to 39999",AND(D1527&gt;=40000,D1527&lt;=44999),"40000 to 44999",AND(D1527&gt;=45000,D1527&lt;=49999),"45000 to 49999",D1527&gt;=50000,"Greater than or equal to 50000")</f>
        <v>1000 to 4999</v>
      </c>
      <c r="V1527" t="str" cm="1">
        <f t="array" ref="V1527">_xlfn.IFS(OR(F1527="canceled",F1527="failed"),"unsuccessful",F1527="successful","successful",F1527="live","live")</f>
        <v>successful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120.32608695652173</v>
      </c>
      <c r="P1528" s="5">
        <f t="shared" si="143"/>
        <v>98.839285714285708</v>
      </c>
      <c r="Q1528" t="str">
        <f t="shared" si="141"/>
        <v>photography</v>
      </c>
      <c r="R1528" t="str">
        <f t="shared" si="142"/>
        <v>photobooks</v>
      </c>
      <c r="S1528" s="9">
        <f t="shared" si="139"/>
        <v>42388.276006944448</v>
      </c>
      <c r="T1528" s="9">
        <f t="shared" si="140"/>
        <v>42339.276006944448</v>
      </c>
      <c r="U1528" t="str" cm="1">
        <f t="array" ref="U1528">_xlfn.IFS(D1528&lt;1000,"Less than 1000",AND(D1528&gt;=1000,D1528&lt;=4999),"1000 to 4999",AND(D1528&gt;=5000,D1528&lt;=9999),"5000 to 9999",AND(D1528&gt;=10000,D1528&lt;=14999),"10000 to 14999",AND(D1528&gt;=15000,D1528&lt;=19999),"15000 to 19999",AND(D1528&gt;=20000,D1528&lt;=24999),"20000 to 24999",AND(D1528&gt;=25000,D1528&lt;=29999),"25000 to 29999",AND(D1528&gt;=30000,D1528&lt;=34999),"30000 to 34999",AND(D1528&gt;=35000,D1528&lt;=39999),"35000 to 39999",AND(D1528&gt;=40000,D1528&lt;=44999),"40000 to 44999",AND(D1528&gt;=45000,D1528&lt;=49999),"45000 to 49999",D1528&gt;=50000,"Greater than or equal to 50000")</f>
        <v>20000 to 24999</v>
      </c>
      <c r="V1528" t="str" cm="1">
        <f t="array" ref="V1528">_xlfn.IFS(OR(F1528="canceled",F1528="failed"),"unsuccessful",F1528="successful","successful",F1528="live","live")</f>
        <v>successful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110.44428571428573</v>
      </c>
      <c r="P1529" s="5">
        <f t="shared" si="143"/>
        <v>55.222142857142863</v>
      </c>
      <c r="Q1529" t="str">
        <f t="shared" si="141"/>
        <v>photography</v>
      </c>
      <c r="R1529" t="str">
        <f t="shared" si="142"/>
        <v>photobooks</v>
      </c>
      <c r="S1529" s="9">
        <f t="shared" si="139"/>
        <v>42808.558865740735</v>
      </c>
      <c r="T1529" s="9">
        <f t="shared" si="140"/>
        <v>42780.600532407407</v>
      </c>
      <c r="U1529" t="str" cm="1">
        <f t="array" ref="U1529">_xlfn.IFS(D1529&lt;1000,"Less than 1000",AND(D1529&gt;=1000,D1529&lt;=4999),"1000 to 4999",AND(D1529&gt;=5000,D1529&lt;=9999),"5000 to 9999",AND(D1529&gt;=10000,D1529&lt;=14999),"10000 to 14999",AND(D1529&gt;=15000,D1529&lt;=19999),"15000 to 19999",AND(D1529&gt;=20000,D1529&lt;=24999),"20000 to 24999",AND(D1529&gt;=25000,D1529&lt;=29999),"25000 to 29999",AND(D1529&gt;=30000,D1529&lt;=34999),"30000 to 34999",AND(D1529&gt;=35000,D1529&lt;=39999),"35000 to 39999",AND(D1529&gt;=40000,D1529&lt;=44999),"40000 to 44999",AND(D1529&gt;=45000,D1529&lt;=49999),"45000 to 49999",D1529&gt;=50000,"Greater than or equal to 50000")</f>
        <v>1000 to 4999</v>
      </c>
      <c r="V1529" t="str" cm="1">
        <f t="array" ref="V1529">_xlfn.IFS(OR(F1529="canceled",F1529="failed"),"unsuccessful",F1529="successful","successful",F1529="live","live")</f>
        <v>successful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281.56666666666666</v>
      </c>
      <c r="P1530" s="5">
        <f t="shared" si="143"/>
        <v>52.793750000000003</v>
      </c>
      <c r="Q1530" t="str">
        <f t="shared" si="141"/>
        <v>photography</v>
      </c>
      <c r="R1530" t="str">
        <f t="shared" si="142"/>
        <v>photobooks</v>
      </c>
      <c r="S1530" s="9">
        <f t="shared" si="139"/>
        <v>42767</v>
      </c>
      <c r="T1530" s="9">
        <f t="shared" si="140"/>
        <v>42736.732893518521</v>
      </c>
      <c r="U1530" t="str" cm="1">
        <f t="array" ref="U1530">_xlfn.IFS(D1530&lt;1000,"Less than 1000",AND(D1530&gt;=1000,D1530&lt;=4999),"1000 to 4999",AND(D1530&gt;=5000,D1530&lt;=9999),"5000 to 9999",AND(D1530&gt;=10000,D1530&lt;=14999),"10000 to 14999",AND(D1530&gt;=15000,D1530&lt;=19999),"15000 to 19999",AND(D1530&gt;=20000,D1530&lt;=24999),"20000 to 24999",AND(D1530&gt;=25000,D1530&lt;=29999),"25000 to 29999",AND(D1530&gt;=30000,D1530&lt;=34999),"30000 to 34999",AND(D1530&gt;=35000,D1530&lt;=39999),"35000 to 39999",AND(D1530&gt;=40000,D1530&lt;=44999),"40000 to 44999",AND(D1530&gt;=45000,D1530&lt;=49999),"45000 to 49999",D1530&gt;=50000,"Greater than or equal to 50000")</f>
        <v>1000 to 4999</v>
      </c>
      <c r="V1530" t="str" cm="1">
        <f t="array" ref="V1530">_xlfn.IFS(OR(F1530="canceled",F1530="failed"),"unsuccessful",F1530="successful","successful",F1530="live","live")</f>
        <v>successful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100.67894736842105</v>
      </c>
      <c r="P1531" s="5">
        <f t="shared" si="143"/>
        <v>135.66666666666666</v>
      </c>
      <c r="Q1531" t="str">
        <f t="shared" si="141"/>
        <v>photography</v>
      </c>
      <c r="R1531" t="str">
        <f t="shared" si="142"/>
        <v>photobooks</v>
      </c>
      <c r="S1531" s="9">
        <f t="shared" si="139"/>
        <v>42082.587037037039</v>
      </c>
      <c r="T1531" s="9">
        <f t="shared" si="140"/>
        <v>42052.628703703704</v>
      </c>
      <c r="U1531" t="str" cm="1">
        <f t="array" ref="U1531">_xlfn.IFS(D1531&lt;1000,"Less than 1000",AND(D1531&gt;=1000,D1531&lt;=4999),"1000 to 4999",AND(D1531&gt;=5000,D1531&lt;=9999),"5000 to 9999",AND(D1531&gt;=10000,D1531&lt;=14999),"10000 to 14999",AND(D1531&gt;=15000,D1531&lt;=19999),"15000 to 19999",AND(D1531&gt;=20000,D1531&lt;=24999),"20000 to 24999",AND(D1531&gt;=25000,D1531&lt;=29999),"25000 to 29999",AND(D1531&gt;=30000,D1531&lt;=34999),"30000 to 34999",AND(D1531&gt;=35000,D1531&lt;=39999),"35000 to 39999",AND(D1531&gt;=40000,D1531&lt;=44999),"40000 to 44999",AND(D1531&gt;=45000,D1531&lt;=49999),"45000 to 49999",D1531&gt;=50000,"Greater than or equal to 50000")</f>
        <v>15000 to 19999</v>
      </c>
      <c r="V1531" t="str" cm="1">
        <f t="array" ref="V1531">_xlfn.IFS(OR(F1531="canceled",F1531="failed"),"unsuccessful",F1531="successful","successful",F1531="live","live")</f>
        <v>successful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134.82571428571427</v>
      </c>
      <c r="P1532" s="5">
        <f t="shared" si="143"/>
        <v>53.991990846681922</v>
      </c>
      <c r="Q1532" t="str">
        <f t="shared" si="141"/>
        <v>photography</v>
      </c>
      <c r="R1532" t="str">
        <f t="shared" si="142"/>
        <v>photobooks</v>
      </c>
      <c r="S1532" s="9">
        <f t="shared" si="139"/>
        <v>42300.767303240747</v>
      </c>
      <c r="T1532" s="9">
        <f t="shared" si="140"/>
        <v>42275.767303240747</v>
      </c>
      <c r="U1532" t="str" cm="1">
        <f t="array" ref="U1532">_xlfn.IFS(D1532&lt;1000,"Less than 1000",AND(D1532&gt;=1000,D1532&lt;=4999),"1000 to 4999",AND(D1532&gt;=5000,D1532&lt;=9999),"5000 to 9999",AND(D1532&gt;=10000,D1532&lt;=14999),"10000 to 14999",AND(D1532&gt;=15000,D1532&lt;=19999),"15000 to 19999",AND(D1532&gt;=20000,D1532&lt;=24999),"20000 to 24999",AND(D1532&gt;=25000,D1532&lt;=29999),"25000 to 29999",AND(D1532&gt;=30000,D1532&lt;=34999),"30000 to 34999",AND(D1532&gt;=35000,D1532&lt;=39999),"35000 to 39999",AND(D1532&gt;=40000,D1532&lt;=44999),"40000 to 44999",AND(D1532&gt;=45000,D1532&lt;=49999),"45000 to 49999",D1532&gt;=50000,"Greater than or equal to 50000")</f>
        <v>35000 to 39999</v>
      </c>
      <c r="V1532" t="str" cm="1">
        <f t="array" ref="V1532">_xlfn.IFS(OR(F1532="canceled",F1532="failed"),"unsuccessful",F1532="successful","successful",F1532="live","live")</f>
        <v>successful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175.95744680851064</v>
      </c>
      <c r="P1533" s="5">
        <f t="shared" si="143"/>
        <v>56.643835616438359</v>
      </c>
      <c r="Q1533" t="str">
        <f t="shared" si="141"/>
        <v>photography</v>
      </c>
      <c r="R1533" t="str">
        <f t="shared" si="142"/>
        <v>photobooks</v>
      </c>
      <c r="S1533" s="9">
        <f t="shared" si="139"/>
        <v>41974.125</v>
      </c>
      <c r="T1533" s="9">
        <f t="shared" si="140"/>
        <v>41941.802384259259</v>
      </c>
      <c r="U1533" t="str" cm="1">
        <f t="array" ref="U1533">_xlfn.IFS(D1533&lt;1000,"Less than 1000",AND(D1533&gt;=1000,D1533&lt;=4999),"1000 to 4999",AND(D1533&gt;=5000,D1533&lt;=9999),"5000 to 9999",AND(D1533&gt;=10000,D1533&lt;=14999),"10000 to 14999",AND(D1533&gt;=15000,D1533&lt;=19999),"15000 to 19999",AND(D1533&gt;=20000,D1533&lt;=24999),"20000 to 24999",AND(D1533&gt;=25000,D1533&lt;=29999),"25000 to 29999",AND(D1533&gt;=30000,D1533&lt;=34999),"30000 to 34999",AND(D1533&gt;=35000,D1533&lt;=39999),"35000 to 39999",AND(D1533&gt;=40000,D1533&lt;=44999),"40000 to 44999",AND(D1533&gt;=45000,D1533&lt;=49999),"45000 to 49999",D1533&gt;=50000,"Greater than or equal to 50000")</f>
        <v>1000 to 4999</v>
      </c>
      <c r="V1533" t="str" cm="1">
        <f t="array" ref="V1533">_xlfn.IFS(OR(F1533="canceled",F1533="failed"),"unsuccessful",F1533="successful","successful",F1533="live","live")</f>
        <v>successful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484.02000000000004</v>
      </c>
      <c r="P1534" s="5">
        <f t="shared" si="143"/>
        <v>82.316326530612244</v>
      </c>
      <c r="Q1534" t="str">
        <f t="shared" si="141"/>
        <v>photography</v>
      </c>
      <c r="R1534" t="str">
        <f t="shared" si="142"/>
        <v>photobooks</v>
      </c>
      <c r="S1534" s="9">
        <f t="shared" si="139"/>
        <v>42415.625</v>
      </c>
      <c r="T1534" s="9">
        <f t="shared" si="140"/>
        <v>42391.475289351853</v>
      </c>
      <c r="U1534" t="str" cm="1">
        <f t="array" ref="U1534">_xlfn.IFS(D1534&lt;1000,"Less than 1000",AND(D1534&gt;=1000,D1534&lt;=4999),"1000 to 4999",AND(D1534&gt;=5000,D1534&lt;=9999),"5000 to 9999",AND(D1534&gt;=10000,D1534&lt;=14999),"10000 to 14999",AND(D1534&gt;=15000,D1534&lt;=19999),"15000 to 19999",AND(D1534&gt;=20000,D1534&lt;=24999),"20000 to 24999",AND(D1534&gt;=25000,D1534&lt;=29999),"25000 to 29999",AND(D1534&gt;=30000,D1534&lt;=34999),"30000 to 34999",AND(D1534&gt;=35000,D1534&lt;=39999),"35000 to 39999",AND(D1534&gt;=40000,D1534&lt;=44999),"40000 to 44999",AND(D1534&gt;=45000,D1534&lt;=49999),"45000 to 49999",D1534&gt;=50000,"Greater than or equal to 50000")</f>
        <v>5000 to 9999</v>
      </c>
      <c r="V1534" t="str" cm="1">
        <f t="array" ref="V1534">_xlfn.IFS(OR(F1534="canceled",F1534="failed"),"unsuccessful",F1534="successful","successful",F1534="live","live")</f>
        <v>successful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145.14000000000001</v>
      </c>
      <c r="P1535" s="5">
        <f t="shared" si="143"/>
        <v>88.26081081081081</v>
      </c>
      <c r="Q1535" t="str">
        <f t="shared" si="141"/>
        <v>photography</v>
      </c>
      <c r="R1535" t="str">
        <f t="shared" si="142"/>
        <v>photobooks</v>
      </c>
      <c r="S1535" s="9">
        <f t="shared" si="139"/>
        <v>42492.165972222225</v>
      </c>
      <c r="T1535" s="9">
        <f t="shared" si="140"/>
        <v>42443.00204861111</v>
      </c>
      <c r="U1535" t="str" cm="1">
        <f t="array" ref="U1535">_xlfn.IFS(D1535&lt;1000,"Less than 1000",AND(D1535&gt;=1000,D1535&lt;=4999),"1000 to 4999",AND(D1535&gt;=5000,D1535&lt;=9999),"5000 to 9999",AND(D1535&gt;=10000,D1535&lt;=14999),"10000 to 14999",AND(D1535&gt;=15000,D1535&lt;=19999),"15000 to 19999",AND(D1535&gt;=20000,D1535&lt;=24999),"20000 to 24999",AND(D1535&gt;=25000,D1535&lt;=29999),"25000 to 29999",AND(D1535&gt;=30000,D1535&lt;=34999),"30000 to 34999",AND(D1535&gt;=35000,D1535&lt;=39999),"35000 to 39999",AND(D1535&gt;=40000,D1535&lt;=44999),"40000 to 44999",AND(D1535&gt;=45000,D1535&lt;=49999),"45000 to 49999",D1535&gt;=50000,"Greater than or equal to 50000")</f>
        <v>45000 to 49999</v>
      </c>
      <c r="V1535" t="str" cm="1">
        <f t="array" ref="V1535">_xlfn.IFS(OR(F1535="canceled",F1535="failed"),"unsuccessful",F1535="successful","successful",F1535="live","live")</f>
        <v>successful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417.73333333333335</v>
      </c>
      <c r="P1536" s="5">
        <f t="shared" si="143"/>
        <v>84.905149051490511</v>
      </c>
      <c r="Q1536" t="str">
        <f t="shared" si="141"/>
        <v>photography</v>
      </c>
      <c r="R1536" t="str">
        <f t="shared" si="142"/>
        <v>photobooks</v>
      </c>
      <c r="S1536" s="9">
        <f t="shared" si="139"/>
        <v>42251.67432870371</v>
      </c>
      <c r="T1536" s="9">
        <f t="shared" si="140"/>
        <v>42221.67432870371</v>
      </c>
      <c r="U1536" t="str" cm="1">
        <f t="array" ref="U1536">_xlfn.IFS(D1536&lt;1000,"Less than 1000",AND(D1536&gt;=1000,D1536&lt;=4999),"1000 to 4999",AND(D1536&gt;=5000,D1536&lt;=9999),"5000 to 9999",AND(D1536&gt;=10000,D1536&lt;=14999),"10000 to 14999",AND(D1536&gt;=15000,D1536&lt;=19999),"15000 to 19999",AND(D1536&gt;=20000,D1536&lt;=24999),"20000 to 24999",AND(D1536&gt;=25000,D1536&lt;=29999),"25000 to 29999",AND(D1536&gt;=30000,D1536&lt;=34999),"30000 to 34999",AND(D1536&gt;=35000,D1536&lt;=39999),"35000 to 39999",AND(D1536&gt;=40000,D1536&lt;=44999),"40000 to 44999",AND(D1536&gt;=45000,D1536&lt;=49999),"45000 to 49999",D1536&gt;=50000,"Greater than or equal to 50000")</f>
        <v>5000 to 9999</v>
      </c>
      <c r="V1536" t="str" cm="1">
        <f t="array" ref="V1536">_xlfn.IFS(OR(F1536="canceled",F1536="failed"),"unsuccessful",F1536="successful","successful",F1536="live","live")</f>
        <v>successful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132.42499999999998</v>
      </c>
      <c r="P1537" s="5">
        <f t="shared" si="143"/>
        <v>48.154545454545456</v>
      </c>
      <c r="Q1537" t="str">
        <f t="shared" si="141"/>
        <v>photography</v>
      </c>
      <c r="R1537" t="str">
        <f t="shared" si="142"/>
        <v>photobooks</v>
      </c>
      <c r="S1537" s="9">
        <f t="shared" si="139"/>
        <v>42513.916666666672</v>
      </c>
      <c r="T1537" s="9">
        <f t="shared" si="140"/>
        <v>42484.829062500001</v>
      </c>
      <c r="U1537" t="str" cm="1">
        <f t="array" ref="U1537">_xlfn.IFS(D1537&lt;1000,"Less than 1000",AND(D1537&gt;=1000,D1537&lt;=4999),"1000 to 4999",AND(D1537&gt;=5000,D1537&lt;=9999),"5000 to 9999",AND(D1537&gt;=10000,D1537&lt;=14999),"10000 to 14999",AND(D1537&gt;=15000,D1537&lt;=19999),"15000 to 19999",AND(D1537&gt;=20000,D1537&lt;=24999),"20000 to 24999",AND(D1537&gt;=25000,D1537&lt;=29999),"25000 to 29999",AND(D1537&gt;=30000,D1537&lt;=34999),"30000 to 34999",AND(D1537&gt;=35000,D1537&lt;=39999),"35000 to 39999",AND(D1537&gt;=40000,D1537&lt;=44999),"40000 to 44999",AND(D1537&gt;=45000,D1537&lt;=49999),"45000 to 49999",D1537&gt;=50000,"Greater than or equal to 50000")</f>
        <v>1000 to 4999</v>
      </c>
      <c r="V1537" t="str" cm="1">
        <f t="array" ref="V1537">_xlfn.IFS(OR(F1537="canceled",F1537="failed"),"unsuccessful",F1537="successful","successful",F1537="live","live")</f>
        <v>successful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ref="O1538:O1601" si="144">(E1538/D1538)*100</f>
        <v>250.30841666666666</v>
      </c>
      <c r="P1538" s="5">
        <f t="shared" si="143"/>
        <v>66.015406593406595</v>
      </c>
      <c r="Q1538" t="str">
        <f t="shared" si="141"/>
        <v>photography</v>
      </c>
      <c r="R1538" t="str">
        <f t="shared" si="142"/>
        <v>photobooks</v>
      </c>
      <c r="S1538" s="9">
        <f t="shared" ref="S1538:S1601" si="145">(((I1538/60)/60)/24)+DATE(1970,1,1)</f>
        <v>42243.802199074074</v>
      </c>
      <c r="T1538" s="9">
        <f t="shared" ref="T1538:T1601" si="146">(((J1538/60)/60)/24)+DATE(1970,1,1)</f>
        <v>42213.802199074074</v>
      </c>
      <c r="U1538" t="str" cm="1">
        <f t="array" ref="U1538">_xlfn.IFS(D1538&lt;1000,"Less than 1000",AND(D1538&gt;=1000,D1538&lt;=4999),"1000 to 4999",AND(D1538&gt;=5000,D1538&lt;=9999),"5000 to 9999",AND(D1538&gt;=10000,D1538&lt;=14999),"10000 to 14999",AND(D1538&gt;=15000,D1538&lt;=19999),"15000 to 19999",AND(D1538&gt;=20000,D1538&lt;=24999),"20000 to 24999",AND(D1538&gt;=25000,D1538&lt;=29999),"25000 to 29999",AND(D1538&gt;=30000,D1538&lt;=34999),"30000 to 34999",AND(D1538&gt;=35000,D1538&lt;=39999),"35000 to 39999",AND(D1538&gt;=40000,D1538&lt;=44999),"40000 to 44999",AND(D1538&gt;=45000,D1538&lt;=49999),"45000 to 49999",D1538&gt;=50000,"Greater than or equal to 50000")</f>
        <v>10000 to 14999</v>
      </c>
      <c r="V1538" t="str" cm="1">
        <f t="array" ref="V1538">_xlfn.IFS(OR(F1538="canceled",F1538="failed"),"unsuccessful",F1538="successful","successful",F1538="live","live")</f>
        <v>successful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144"/>
        <v>179.9</v>
      </c>
      <c r="P1539" s="5">
        <f t="shared" si="143"/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9">
        <f t="shared" si="145"/>
        <v>42588.75</v>
      </c>
      <c r="T1539" s="9">
        <f t="shared" si="146"/>
        <v>42552.315127314811</v>
      </c>
      <c r="U1539" t="str" cm="1">
        <f t="array" ref="U1539">_xlfn.IFS(D1539&lt;1000,"Less than 1000",AND(D1539&gt;=1000,D1539&lt;=4999),"1000 to 4999",AND(D1539&gt;=5000,D1539&lt;=9999),"5000 to 9999",AND(D1539&gt;=10000,D1539&lt;=14999),"10000 to 14999",AND(D1539&gt;=15000,D1539&lt;=19999),"15000 to 19999",AND(D1539&gt;=20000,D1539&lt;=24999),"20000 to 24999",AND(D1539&gt;=25000,D1539&lt;=29999),"25000 to 29999",AND(D1539&gt;=30000,D1539&lt;=34999),"30000 to 34999",AND(D1539&gt;=35000,D1539&lt;=39999),"35000 to 39999",AND(D1539&gt;=40000,D1539&lt;=44999),"40000 to 44999",AND(D1539&gt;=45000,D1539&lt;=49999),"45000 to 49999",D1539&gt;=50000,"Greater than or equal to 50000")</f>
        <v>10000 to 14999</v>
      </c>
      <c r="V1539" t="str" cm="1">
        <f t="array" ref="V1539">_xlfn.IFS(OR(F1539="canceled",F1539="failed"),"unsuccessful",F1539="successful","successful",F1539="live","live")</f>
        <v>successful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102.62857142857142</v>
      </c>
      <c r="P1540" s="5">
        <f t="shared" ref="P1540:P1603" si="149">IFERROR(E1540/L1540,0)</f>
        <v>156.17391304347825</v>
      </c>
      <c r="Q1540" t="str">
        <f t="shared" si="147"/>
        <v>photography</v>
      </c>
      <c r="R1540" t="str">
        <f t="shared" si="148"/>
        <v>photobooks</v>
      </c>
      <c r="S1540" s="9">
        <f t="shared" si="145"/>
        <v>42026.782060185185</v>
      </c>
      <c r="T1540" s="9">
        <f t="shared" si="146"/>
        <v>41981.782060185185</v>
      </c>
      <c r="U1540" t="str" cm="1">
        <f t="array" ref="U1540">_xlfn.IFS(D1540&lt;1000,"Less than 1000",AND(D1540&gt;=1000,D1540&lt;=4999),"1000 to 4999",AND(D1540&gt;=5000,D1540&lt;=9999),"5000 to 9999",AND(D1540&gt;=10000,D1540&lt;=14999),"10000 to 14999",AND(D1540&gt;=15000,D1540&lt;=19999),"15000 to 19999",AND(D1540&gt;=20000,D1540&lt;=24999),"20000 to 24999",AND(D1540&gt;=25000,D1540&lt;=29999),"25000 to 29999",AND(D1540&gt;=30000,D1540&lt;=34999),"30000 to 34999",AND(D1540&gt;=35000,D1540&lt;=39999),"35000 to 39999",AND(D1540&gt;=40000,D1540&lt;=44999),"40000 to 44999",AND(D1540&gt;=45000,D1540&lt;=49999),"45000 to 49999",D1540&gt;=50000,"Greater than or equal to 50000")</f>
        <v>5000 to 9999</v>
      </c>
      <c r="V1540" t="str" cm="1">
        <f t="array" ref="V1540">_xlfn.IFS(OR(F1540="canceled",F1540="failed"),"unsuccessful",F1540="successful","successful",F1540="live","live")</f>
        <v>successful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135.98609999999999</v>
      </c>
      <c r="P1541" s="5">
        <f t="shared" si="149"/>
        <v>95.764859154929582</v>
      </c>
      <c r="Q1541" t="str">
        <f t="shared" si="147"/>
        <v>photography</v>
      </c>
      <c r="R1541" t="str">
        <f t="shared" si="148"/>
        <v>photobooks</v>
      </c>
      <c r="S1541" s="9">
        <f t="shared" si="145"/>
        <v>42738.919201388882</v>
      </c>
      <c r="T1541" s="9">
        <f t="shared" si="146"/>
        <v>42705.919201388882</v>
      </c>
      <c r="U1541" t="str" cm="1">
        <f t="array" ref="U1541">_xlfn.IFS(D1541&lt;1000,"Less than 1000",AND(D1541&gt;=1000,D1541&lt;=4999),"1000 to 4999",AND(D1541&gt;=5000,D1541&lt;=9999),"5000 to 9999",AND(D1541&gt;=10000,D1541&lt;=14999),"10000 to 14999",AND(D1541&gt;=15000,D1541&lt;=19999),"15000 to 19999",AND(D1541&gt;=20000,D1541&lt;=24999),"20000 to 24999",AND(D1541&gt;=25000,D1541&lt;=29999),"25000 to 29999",AND(D1541&gt;=30000,D1541&lt;=34999),"30000 to 34999",AND(D1541&gt;=35000,D1541&lt;=39999),"35000 to 39999",AND(D1541&gt;=40000,D1541&lt;=44999),"40000 to 44999",AND(D1541&gt;=45000,D1541&lt;=49999),"45000 to 49999",D1541&gt;=50000,"Greater than or equal to 50000")</f>
        <v>20000 to 24999</v>
      </c>
      <c r="V1541" t="str" cm="1">
        <f t="array" ref="V1541">_xlfn.IFS(OR(F1541="canceled",F1541="failed"),"unsuccessful",F1541="successful","successful",F1541="live","live")</f>
        <v>successful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117.86666666666667</v>
      </c>
      <c r="P1542" s="5">
        <f t="shared" si="149"/>
        <v>180.40816326530611</v>
      </c>
      <c r="Q1542" t="str">
        <f t="shared" si="147"/>
        <v>photography</v>
      </c>
      <c r="R1542" t="str">
        <f t="shared" si="148"/>
        <v>photobooks</v>
      </c>
      <c r="S1542" s="9">
        <f t="shared" si="145"/>
        <v>41969.052083333328</v>
      </c>
      <c r="T1542" s="9">
        <f t="shared" si="146"/>
        <v>41939.00712962963</v>
      </c>
      <c r="U1542" t="str" cm="1">
        <f t="array" ref="U1542">_xlfn.IFS(D1542&lt;1000,"Less than 1000",AND(D1542&gt;=1000,D1542&lt;=4999),"1000 to 4999",AND(D1542&gt;=5000,D1542&lt;=9999),"5000 to 9999",AND(D1542&gt;=10000,D1542&lt;=14999),"10000 to 14999",AND(D1542&gt;=15000,D1542&lt;=19999),"15000 to 19999",AND(D1542&gt;=20000,D1542&lt;=24999),"20000 to 24999",AND(D1542&gt;=25000,D1542&lt;=29999),"25000 to 29999",AND(D1542&gt;=30000,D1542&lt;=34999),"30000 to 34999",AND(D1542&gt;=35000,D1542&lt;=39999),"35000 to 39999",AND(D1542&gt;=40000,D1542&lt;=44999),"40000 to 44999",AND(D1542&gt;=45000,D1542&lt;=49999),"45000 to 49999",D1542&gt;=50000,"Greater than or equal to 50000")</f>
        <v>15000 to 19999</v>
      </c>
      <c r="V1542" t="str" cm="1">
        <f t="array" ref="V1542">_xlfn.IFS(OR(F1542="canceled",F1542="failed"),"unsuccessful",F1542="successful","successful",F1542="live","live")</f>
        <v>successful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3.3333333333333333E-2</v>
      </c>
      <c r="P1543" s="5">
        <f t="shared" si="149"/>
        <v>3</v>
      </c>
      <c r="Q1543" t="str">
        <f t="shared" si="147"/>
        <v>photography</v>
      </c>
      <c r="R1543" t="str">
        <f t="shared" si="148"/>
        <v>nature</v>
      </c>
      <c r="S1543" s="9">
        <f t="shared" si="145"/>
        <v>42004.712245370371</v>
      </c>
      <c r="T1543" s="9">
        <f t="shared" si="146"/>
        <v>41974.712245370371</v>
      </c>
      <c r="U1543" t="str" cm="1">
        <f t="array" ref="U1543">_xlfn.IFS(D1543&lt;1000,"Less than 1000",AND(D1543&gt;=1000,D1543&lt;=4999),"1000 to 4999",AND(D1543&gt;=5000,D1543&lt;=9999),"5000 to 9999",AND(D1543&gt;=10000,D1543&lt;=14999),"10000 to 14999",AND(D1543&gt;=15000,D1543&lt;=19999),"15000 to 19999",AND(D1543&gt;=20000,D1543&lt;=24999),"20000 to 24999",AND(D1543&gt;=25000,D1543&lt;=29999),"25000 to 29999",AND(D1543&gt;=30000,D1543&lt;=34999),"30000 to 34999",AND(D1543&gt;=35000,D1543&lt;=39999),"35000 to 39999",AND(D1543&gt;=40000,D1543&lt;=44999),"40000 to 44999",AND(D1543&gt;=45000,D1543&lt;=49999),"45000 to 49999",D1543&gt;=50000,"Greater than or equal to 50000")</f>
        <v>15000 to 19999</v>
      </c>
      <c r="V1543" t="str" cm="1">
        <f t="array" ref="V1543">_xlfn.IFS(OR(F1543="canceled",F1543="failed"),"unsuccessful",F1543="successful","successful",F1543="live","live")</f>
        <v>unsuccessful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4</v>
      </c>
      <c r="P1544" s="5">
        <f t="shared" si="149"/>
        <v>20</v>
      </c>
      <c r="Q1544" t="str">
        <f t="shared" si="147"/>
        <v>photography</v>
      </c>
      <c r="R1544" t="str">
        <f t="shared" si="148"/>
        <v>nature</v>
      </c>
      <c r="S1544" s="9">
        <f t="shared" si="145"/>
        <v>42185.996527777781</v>
      </c>
      <c r="T1544" s="9">
        <f t="shared" si="146"/>
        <v>42170.996527777781</v>
      </c>
      <c r="U1544" t="str" cm="1">
        <f t="array" ref="U1544">_xlfn.IFS(D1544&lt;1000,"Less than 1000",AND(D1544&gt;=1000,D1544&lt;=4999),"1000 to 4999",AND(D1544&gt;=5000,D1544&lt;=9999),"5000 to 9999",AND(D1544&gt;=10000,D1544&lt;=14999),"10000 to 14999",AND(D1544&gt;=15000,D1544&lt;=19999),"15000 to 19999",AND(D1544&gt;=20000,D1544&lt;=24999),"20000 to 24999",AND(D1544&gt;=25000,D1544&lt;=29999),"25000 to 29999",AND(D1544&gt;=30000,D1544&lt;=34999),"30000 to 34999",AND(D1544&gt;=35000,D1544&lt;=39999),"35000 to 39999",AND(D1544&gt;=40000,D1544&lt;=44999),"40000 to 44999",AND(D1544&gt;=45000,D1544&lt;=49999),"45000 to 49999",D1544&gt;=50000,"Greater than or equal to 50000")</f>
        <v>Less than 1000</v>
      </c>
      <c r="V1544" t="str" cm="1">
        <f t="array" ref="V1544">_xlfn.IFS(OR(F1544="canceled",F1544="failed"),"unsuccessful",F1544="successful","successful",F1544="live","live")</f>
        <v>unsuccessful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0.44444444444444442</v>
      </c>
      <c r="P1545" s="5">
        <f t="shared" si="149"/>
        <v>10</v>
      </c>
      <c r="Q1545" t="str">
        <f t="shared" si="147"/>
        <v>photography</v>
      </c>
      <c r="R1545" t="str">
        <f t="shared" si="148"/>
        <v>nature</v>
      </c>
      <c r="S1545" s="9">
        <f t="shared" si="145"/>
        <v>41965.551319444443</v>
      </c>
      <c r="T1545" s="9">
        <f t="shared" si="146"/>
        <v>41935.509652777779</v>
      </c>
      <c r="U1545" t="str" cm="1">
        <f t="array" ref="U1545">_xlfn.IFS(D1545&lt;1000,"Less than 1000",AND(D1545&gt;=1000,D1545&lt;=4999),"1000 to 4999",AND(D1545&gt;=5000,D1545&lt;=9999),"5000 to 9999",AND(D1545&gt;=10000,D1545&lt;=14999),"10000 to 14999",AND(D1545&gt;=15000,D1545&lt;=19999),"15000 to 19999",AND(D1545&gt;=20000,D1545&lt;=24999),"20000 to 24999",AND(D1545&gt;=25000,D1545&lt;=29999),"25000 to 29999",AND(D1545&gt;=30000,D1545&lt;=34999),"30000 to 34999",AND(D1545&gt;=35000,D1545&lt;=39999),"35000 to 39999",AND(D1545&gt;=40000,D1545&lt;=44999),"40000 to 44999",AND(D1545&gt;=45000,D1545&lt;=49999),"45000 to 49999",D1545&gt;=50000,"Greater than or equal to 50000")</f>
        <v>1000 to 4999</v>
      </c>
      <c r="V1545" t="str" cm="1">
        <f t="array" ref="V1545">_xlfn.IFS(OR(F1545="canceled",F1545="failed"),"unsuccessful",F1545="successful","successful",F1545="live","live")</f>
        <v>unsuccessful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5">
        <f t="shared" si="149"/>
        <v>0</v>
      </c>
      <c r="Q1546" t="str">
        <f t="shared" si="147"/>
        <v>photography</v>
      </c>
      <c r="R1546" t="str">
        <f t="shared" si="148"/>
        <v>nature</v>
      </c>
      <c r="S1546" s="9">
        <f t="shared" si="145"/>
        <v>42095.012499999997</v>
      </c>
      <c r="T1546" s="9">
        <f t="shared" si="146"/>
        <v>42053.051203703704</v>
      </c>
      <c r="U1546" t="str" cm="1">
        <f t="array" ref="U1546">_xlfn.IFS(D1546&lt;1000,"Less than 1000",AND(D1546&gt;=1000,D1546&lt;=4999),"1000 to 4999",AND(D1546&gt;=5000,D1546&lt;=9999),"5000 to 9999",AND(D1546&gt;=10000,D1546&lt;=14999),"10000 to 14999",AND(D1546&gt;=15000,D1546&lt;=19999),"15000 to 19999",AND(D1546&gt;=20000,D1546&lt;=24999),"20000 to 24999",AND(D1546&gt;=25000,D1546&lt;=29999),"25000 to 29999",AND(D1546&gt;=30000,D1546&lt;=34999),"30000 to 34999",AND(D1546&gt;=35000,D1546&lt;=39999),"35000 to 39999",AND(D1546&gt;=40000,D1546&lt;=44999),"40000 to 44999",AND(D1546&gt;=45000,D1546&lt;=49999),"45000 to 49999",D1546&gt;=50000,"Greater than or equal to 50000")</f>
        <v>1000 to 4999</v>
      </c>
      <c r="V1546" t="str" cm="1">
        <f t="array" ref="V1546">_xlfn.IFS(OR(F1546="canceled",F1546="failed"),"unsuccessful",F1546="successful","successful",F1546="live","live")</f>
        <v>unsuccessful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3.3333333333333333E-2</v>
      </c>
      <c r="P1547" s="5">
        <f t="shared" si="149"/>
        <v>1</v>
      </c>
      <c r="Q1547" t="str">
        <f t="shared" si="147"/>
        <v>photography</v>
      </c>
      <c r="R1547" t="str">
        <f t="shared" si="148"/>
        <v>nature</v>
      </c>
      <c r="S1547" s="9">
        <f t="shared" si="145"/>
        <v>42065.886111111111</v>
      </c>
      <c r="T1547" s="9">
        <f t="shared" si="146"/>
        <v>42031.884652777779</v>
      </c>
      <c r="U1547" t="str" cm="1">
        <f t="array" ref="U1547">_xlfn.IFS(D1547&lt;1000,"Less than 1000",AND(D1547&gt;=1000,D1547&lt;=4999),"1000 to 4999",AND(D1547&gt;=5000,D1547&lt;=9999),"5000 to 9999",AND(D1547&gt;=10000,D1547&lt;=14999),"10000 to 14999",AND(D1547&gt;=15000,D1547&lt;=19999),"15000 to 19999",AND(D1547&gt;=20000,D1547&lt;=24999),"20000 to 24999",AND(D1547&gt;=25000,D1547&lt;=29999),"25000 to 29999",AND(D1547&gt;=30000,D1547&lt;=34999),"30000 to 34999",AND(D1547&gt;=35000,D1547&lt;=39999),"35000 to 39999",AND(D1547&gt;=40000,D1547&lt;=44999),"40000 to 44999",AND(D1547&gt;=45000,D1547&lt;=49999),"45000 to 49999",D1547&gt;=50000,"Greater than or equal to 50000")</f>
        <v>1000 to 4999</v>
      </c>
      <c r="V1547" t="str" cm="1">
        <f t="array" ref="V1547">_xlfn.IFS(OR(F1547="canceled",F1547="failed"),"unsuccessful",F1547="successful","successful",F1547="live","live")</f>
        <v>unsuccessful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28.9</v>
      </c>
      <c r="P1548" s="5">
        <f t="shared" si="149"/>
        <v>26.272727272727273</v>
      </c>
      <c r="Q1548" t="str">
        <f t="shared" si="147"/>
        <v>photography</v>
      </c>
      <c r="R1548" t="str">
        <f t="shared" si="148"/>
        <v>nature</v>
      </c>
      <c r="S1548" s="9">
        <f t="shared" si="145"/>
        <v>41899.212951388887</v>
      </c>
      <c r="T1548" s="9">
        <f t="shared" si="146"/>
        <v>41839.212951388887</v>
      </c>
      <c r="U1548" t="str" cm="1">
        <f t="array" ref="U1548">_xlfn.IFS(D1548&lt;1000,"Less than 1000",AND(D1548&gt;=1000,D1548&lt;=4999),"1000 to 4999",AND(D1548&gt;=5000,D1548&lt;=9999),"5000 to 9999",AND(D1548&gt;=10000,D1548&lt;=14999),"10000 to 14999",AND(D1548&gt;=15000,D1548&lt;=19999),"15000 to 19999",AND(D1548&gt;=20000,D1548&lt;=24999),"20000 to 24999",AND(D1548&gt;=25000,D1548&lt;=29999),"25000 to 29999",AND(D1548&gt;=30000,D1548&lt;=34999),"30000 to 34999",AND(D1548&gt;=35000,D1548&lt;=39999),"35000 to 39999",AND(D1548&gt;=40000,D1548&lt;=44999),"40000 to 44999",AND(D1548&gt;=45000,D1548&lt;=49999),"45000 to 49999",D1548&gt;=50000,"Greater than or equal to 50000")</f>
        <v>1000 to 4999</v>
      </c>
      <c r="V1548" t="str" cm="1">
        <f t="array" ref="V1548">_xlfn.IFS(OR(F1548="canceled",F1548="failed"),"unsuccessful",F1548="successful","successful",F1548="live","live")</f>
        <v>unsuccessful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5">
        <f t="shared" si="149"/>
        <v>0</v>
      </c>
      <c r="Q1549" t="str">
        <f t="shared" si="147"/>
        <v>photography</v>
      </c>
      <c r="R1549" t="str">
        <f t="shared" si="148"/>
        <v>nature</v>
      </c>
      <c r="S1549" s="9">
        <f t="shared" si="145"/>
        <v>42789.426875000005</v>
      </c>
      <c r="T1549" s="9">
        <f t="shared" si="146"/>
        <v>42782.426875000005</v>
      </c>
      <c r="U1549" t="str" cm="1">
        <f t="array" ref="U1549">_xlfn.IFS(D1549&lt;1000,"Less than 1000",AND(D1549&gt;=1000,D1549&lt;=4999),"1000 to 4999",AND(D1549&gt;=5000,D1549&lt;=9999),"5000 to 9999",AND(D1549&gt;=10000,D1549&lt;=14999),"10000 to 14999",AND(D1549&gt;=15000,D1549&lt;=19999),"15000 to 19999",AND(D1549&gt;=20000,D1549&lt;=24999),"20000 to 24999",AND(D1549&gt;=25000,D1549&lt;=29999),"25000 to 29999",AND(D1549&gt;=30000,D1549&lt;=34999),"30000 to 34999",AND(D1549&gt;=35000,D1549&lt;=39999),"35000 to 39999",AND(D1549&gt;=40000,D1549&lt;=44999),"40000 to 44999",AND(D1549&gt;=45000,D1549&lt;=49999),"45000 to 49999",D1549&gt;=50000,"Greater than or equal to 50000")</f>
        <v>Less than 1000</v>
      </c>
      <c r="V1549" t="str" cm="1">
        <f t="array" ref="V1549">_xlfn.IFS(OR(F1549="canceled",F1549="failed"),"unsuccessful",F1549="successful","successful",F1549="live","live")</f>
        <v>unsuccessful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8.5714285714285712</v>
      </c>
      <c r="P1550" s="5">
        <f t="shared" si="149"/>
        <v>60</v>
      </c>
      <c r="Q1550" t="str">
        <f t="shared" si="147"/>
        <v>photography</v>
      </c>
      <c r="R1550" t="str">
        <f t="shared" si="148"/>
        <v>nature</v>
      </c>
      <c r="S1550" s="9">
        <f t="shared" si="145"/>
        <v>42316.923842592587</v>
      </c>
      <c r="T1550" s="9">
        <f t="shared" si="146"/>
        <v>42286.88217592593</v>
      </c>
      <c r="U1550" t="str" cm="1">
        <f t="array" ref="U1550">_xlfn.IFS(D1550&lt;1000,"Less than 1000",AND(D1550&gt;=1000,D1550&lt;=4999),"1000 to 4999",AND(D1550&gt;=5000,D1550&lt;=9999),"5000 to 9999",AND(D1550&gt;=10000,D1550&lt;=14999),"10000 to 14999",AND(D1550&gt;=15000,D1550&lt;=19999),"15000 to 19999",AND(D1550&gt;=20000,D1550&lt;=24999),"20000 to 24999",AND(D1550&gt;=25000,D1550&lt;=29999),"25000 to 29999",AND(D1550&gt;=30000,D1550&lt;=34999),"30000 to 34999",AND(D1550&gt;=35000,D1550&lt;=39999),"35000 to 39999",AND(D1550&gt;=40000,D1550&lt;=44999),"40000 to 44999",AND(D1550&gt;=45000,D1550&lt;=49999),"45000 to 49999",D1550&gt;=50000,"Greater than or equal to 50000")</f>
        <v>Less than 1000</v>
      </c>
      <c r="V1550" t="str" cm="1">
        <f t="array" ref="V1550">_xlfn.IFS(OR(F1550="canceled",F1550="failed"),"unsuccessful",F1550="successful","successful",F1550="live","live")</f>
        <v>unsuccessful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34</v>
      </c>
      <c r="P1551" s="5">
        <f t="shared" si="149"/>
        <v>28.333333333333332</v>
      </c>
      <c r="Q1551" t="str">
        <f t="shared" si="147"/>
        <v>photography</v>
      </c>
      <c r="R1551" t="str">
        <f t="shared" si="148"/>
        <v>nature</v>
      </c>
      <c r="S1551" s="9">
        <f t="shared" si="145"/>
        <v>42311.177766203706</v>
      </c>
      <c r="T1551" s="9">
        <f t="shared" si="146"/>
        <v>42281.136099537034</v>
      </c>
      <c r="U1551" t="str" cm="1">
        <f t="array" ref="U1551">_xlfn.IFS(D1551&lt;1000,"Less than 1000",AND(D1551&gt;=1000,D1551&lt;=4999),"1000 to 4999",AND(D1551&gt;=5000,D1551&lt;=9999),"5000 to 9999",AND(D1551&gt;=10000,D1551&lt;=14999),"10000 to 14999",AND(D1551&gt;=15000,D1551&lt;=19999),"15000 to 19999",AND(D1551&gt;=20000,D1551&lt;=24999),"20000 to 24999",AND(D1551&gt;=25000,D1551&lt;=29999),"25000 to 29999",AND(D1551&gt;=30000,D1551&lt;=34999),"30000 to 34999",AND(D1551&gt;=35000,D1551&lt;=39999),"35000 to 39999",AND(D1551&gt;=40000,D1551&lt;=44999),"40000 to 44999",AND(D1551&gt;=45000,D1551&lt;=49999),"45000 to 49999",D1551&gt;=50000,"Greater than or equal to 50000")</f>
        <v>Less than 1000</v>
      </c>
      <c r="V1551" t="str" cm="1">
        <f t="array" ref="V1551">_xlfn.IFS(OR(F1551="canceled",F1551="failed"),"unsuccessful",F1551="successful","successful",F1551="live","live")</f>
        <v>unsuccessful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13.466666666666665</v>
      </c>
      <c r="P1552" s="5">
        <f t="shared" si="149"/>
        <v>14.428571428571429</v>
      </c>
      <c r="Q1552" t="str">
        <f t="shared" si="147"/>
        <v>photography</v>
      </c>
      <c r="R1552" t="str">
        <f t="shared" si="148"/>
        <v>nature</v>
      </c>
      <c r="S1552" s="9">
        <f t="shared" si="145"/>
        <v>42502.449467592596</v>
      </c>
      <c r="T1552" s="9">
        <f t="shared" si="146"/>
        <v>42472.449467592596</v>
      </c>
      <c r="U1552" t="str" cm="1">
        <f t="array" ref="U1552">_xlfn.IFS(D1552&lt;1000,"Less than 1000",AND(D1552&gt;=1000,D1552&lt;=4999),"1000 to 4999",AND(D1552&gt;=5000,D1552&lt;=9999),"5000 to 9999",AND(D1552&gt;=10000,D1552&lt;=14999),"10000 to 14999",AND(D1552&gt;=15000,D1552&lt;=19999),"15000 to 19999",AND(D1552&gt;=20000,D1552&lt;=24999),"20000 to 24999",AND(D1552&gt;=25000,D1552&lt;=29999),"25000 to 29999",AND(D1552&gt;=30000,D1552&lt;=34999),"30000 to 34999",AND(D1552&gt;=35000,D1552&lt;=39999),"35000 to 39999",AND(D1552&gt;=40000,D1552&lt;=44999),"40000 to 44999",AND(D1552&gt;=45000,D1552&lt;=49999),"45000 to 49999",D1552&gt;=50000,"Greater than or equal to 50000")</f>
        <v>Less than 1000</v>
      </c>
      <c r="V1552" t="str" cm="1">
        <f t="array" ref="V1552">_xlfn.IFS(OR(F1552="canceled",F1552="failed"),"unsuccessful",F1552="successful","successful",F1552="live","live")</f>
        <v>unsuccessful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5">
        <f t="shared" si="149"/>
        <v>0</v>
      </c>
      <c r="Q1553" t="str">
        <f t="shared" si="147"/>
        <v>photography</v>
      </c>
      <c r="R1553" t="str">
        <f t="shared" si="148"/>
        <v>nature</v>
      </c>
      <c r="S1553" s="9">
        <f t="shared" si="145"/>
        <v>42151.824525462958</v>
      </c>
      <c r="T1553" s="9">
        <f t="shared" si="146"/>
        <v>42121.824525462958</v>
      </c>
      <c r="U1553" t="str" cm="1">
        <f t="array" ref="U1553">_xlfn.IFS(D1553&lt;1000,"Less than 1000",AND(D1553&gt;=1000,D1553&lt;=4999),"1000 to 4999",AND(D1553&gt;=5000,D1553&lt;=9999),"5000 to 9999",AND(D1553&gt;=10000,D1553&lt;=14999),"10000 to 14999",AND(D1553&gt;=15000,D1553&lt;=19999),"15000 to 19999",AND(D1553&gt;=20000,D1553&lt;=24999),"20000 to 24999",AND(D1553&gt;=25000,D1553&lt;=29999),"25000 to 29999",AND(D1553&gt;=30000,D1553&lt;=34999),"30000 to 34999",AND(D1553&gt;=35000,D1553&lt;=39999),"35000 to 39999",AND(D1553&gt;=40000,D1553&lt;=44999),"40000 to 44999",AND(D1553&gt;=45000,D1553&lt;=49999),"45000 to 49999",D1553&gt;=50000,"Greater than or equal to 50000")</f>
        <v>1000 to 4999</v>
      </c>
      <c r="V1553" t="str" cm="1">
        <f t="array" ref="V1553">_xlfn.IFS(OR(F1553="canceled",F1553="failed"),"unsuccessful",F1553="successful","successful",F1553="live","live")</f>
        <v>unsuccessful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49.186046511627907</v>
      </c>
      <c r="P1554" s="5">
        <f t="shared" si="149"/>
        <v>132.1875</v>
      </c>
      <c r="Q1554" t="str">
        <f t="shared" si="147"/>
        <v>photography</v>
      </c>
      <c r="R1554" t="str">
        <f t="shared" si="148"/>
        <v>nature</v>
      </c>
      <c r="S1554" s="9">
        <f t="shared" si="145"/>
        <v>41913.165972222225</v>
      </c>
      <c r="T1554" s="9">
        <f t="shared" si="146"/>
        <v>41892.688750000001</v>
      </c>
      <c r="U1554" t="str" cm="1">
        <f t="array" ref="U1554">_xlfn.IFS(D1554&lt;1000,"Less than 1000",AND(D1554&gt;=1000,D1554&lt;=4999),"1000 to 4999",AND(D1554&gt;=5000,D1554&lt;=9999),"5000 to 9999",AND(D1554&gt;=10000,D1554&lt;=14999),"10000 to 14999",AND(D1554&gt;=15000,D1554&lt;=19999),"15000 to 19999",AND(D1554&gt;=20000,D1554&lt;=24999),"20000 to 24999",AND(D1554&gt;=25000,D1554&lt;=29999),"25000 to 29999",AND(D1554&gt;=30000,D1554&lt;=34999),"30000 to 34999",AND(D1554&gt;=35000,D1554&lt;=39999),"35000 to 39999",AND(D1554&gt;=40000,D1554&lt;=44999),"40000 to 44999",AND(D1554&gt;=45000,D1554&lt;=49999),"45000 to 49999",D1554&gt;=50000,"Greater than or equal to 50000")</f>
        <v>1000 to 4999</v>
      </c>
      <c r="V1554" t="str" cm="1">
        <f t="array" ref="V1554">_xlfn.IFS(OR(F1554="canceled",F1554="failed"),"unsuccessful",F1554="successful","successful",F1554="live","live")</f>
        <v>unsuccessful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5">
        <f t="shared" si="149"/>
        <v>0</v>
      </c>
      <c r="Q1555" t="str">
        <f t="shared" si="147"/>
        <v>photography</v>
      </c>
      <c r="R1555" t="str">
        <f t="shared" si="148"/>
        <v>nature</v>
      </c>
      <c r="S1555" s="9">
        <f t="shared" si="145"/>
        <v>42249.282951388886</v>
      </c>
      <c r="T1555" s="9">
        <f t="shared" si="146"/>
        <v>42219.282951388886</v>
      </c>
      <c r="U1555" t="str" cm="1">
        <f t="array" ref="U1555">_xlfn.IFS(D1555&lt;1000,"Less than 1000",AND(D1555&gt;=1000,D1555&lt;=4999),"1000 to 4999",AND(D1555&gt;=5000,D1555&lt;=9999),"5000 to 9999",AND(D1555&gt;=10000,D1555&lt;=14999),"10000 to 14999",AND(D1555&gt;=15000,D1555&lt;=19999),"15000 to 19999",AND(D1555&gt;=20000,D1555&lt;=24999),"20000 to 24999",AND(D1555&gt;=25000,D1555&lt;=29999),"25000 to 29999",AND(D1555&gt;=30000,D1555&lt;=34999),"30000 to 34999",AND(D1555&gt;=35000,D1555&lt;=39999),"35000 to 39999",AND(D1555&gt;=40000,D1555&lt;=44999),"40000 to 44999",AND(D1555&gt;=45000,D1555&lt;=49999),"45000 to 49999",D1555&gt;=50000,"Greater than or equal to 50000")</f>
        <v>5000 to 9999</v>
      </c>
      <c r="V1555" t="str" cm="1">
        <f t="array" ref="V1555">_xlfn.IFS(OR(F1555="canceled",F1555="failed"),"unsuccessful",F1555="successful","successful",F1555="live","live")</f>
        <v>unsuccessful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5">
        <f t="shared" si="149"/>
        <v>0</v>
      </c>
      <c r="Q1556" t="str">
        <f t="shared" si="147"/>
        <v>photography</v>
      </c>
      <c r="R1556" t="str">
        <f t="shared" si="148"/>
        <v>nature</v>
      </c>
      <c r="S1556" s="9">
        <f t="shared" si="145"/>
        <v>42218.252199074079</v>
      </c>
      <c r="T1556" s="9">
        <f t="shared" si="146"/>
        <v>42188.252199074079</v>
      </c>
      <c r="U1556" t="str" cm="1">
        <f t="array" ref="U1556">_xlfn.IFS(D1556&lt;1000,"Less than 1000",AND(D1556&gt;=1000,D1556&lt;=4999),"1000 to 4999",AND(D1556&gt;=5000,D1556&lt;=9999),"5000 to 9999",AND(D1556&gt;=10000,D1556&lt;=14999),"10000 to 14999",AND(D1556&gt;=15000,D1556&lt;=19999),"15000 to 19999",AND(D1556&gt;=20000,D1556&lt;=24999),"20000 to 24999",AND(D1556&gt;=25000,D1556&lt;=29999),"25000 to 29999",AND(D1556&gt;=30000,D1556&lt;=34999),"30000 to 34999",AND(D1556&gt;=35000,D1556&lt;=39999),"35000 to 39999",AND(D1556&gt;=40000,D1556&lt;=44999),"40000 to 44999",AND(D1556&gt;=45000,D1556&lt;=49999),"45000 to 49999",D1556&gt;=50000,"Greater than or equal to 50000")</f>
        <v>20000 to 24999</v>
      </c>
      <c r="V1556" t="str" cm="1">
        <f t="array" ref="V1556">_xlfn.IFS(OR(F1556="canceled",F1556="failed"),"unsuccessful",F1556="successful","successful",F1556="live","live")</f>
        <v>unsuccessful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5">
        <f t="shared" si="149"/>
        <v>0</v>
      </c>
      <c r="Q1557" t="str">
        <f t="shared" si="147"/>
        <v>photography</v>
      </c>
      <c r="R1557" t="str">
        <f t="shared" si="148"/>
        <v>nature</v>
      </c>
      <c r="S1557" s="9">
        <f t="shared" si="145"/>
        <v>42264.708333333328</v>
      </c>
      <c r="T1557" s="9">
        <f t="shared" si="146"/>
        <v>42241.613796296297</v>
      </c>
      <c r="U1557" t="str" cm="1">
        <f t="array" ref="U1557">_xlfn.IFS(D1557&lt;1000,"Less than 1000",AND(D1557&gt;=1000,D1557&lt;=4999),"1000 to 4999",AND(D1557&gt;=5000,D1557&lt;=9999),"5000 to 9999",AND(D1557&gt;=10000,D1557&lt;=14999),"10000 to 14999",AND(D1557&gt;=15000,D1557&lt;=19999),"15000 to 19999",AND(D1557&gt;=20000,D1557&lt;=24999),"20000 to 24999",AND(D1557&gt;=25000,D1557&lt;=29999),"25000 to 29999",AND(D1557&gt;=30000,D1557&lt;=34999),"30000 to 34999",AND(D1557&gt;=35000,D1557&lt;=39999),"35000 to 39999",AND(D1557&gt;=40000,D1557&lt;=44999),"40000 to 44999",AND(D1557&gt;=45000,D1557&lt;=49999),"45000 to 49999",D1557&gt;=50000,"Greater than or equal to 50000")</f>
        <v>Less than 1000</v>
      </c>
      <c r="V1557" t="str" cm="1">
        <f t="array" ref="V1557">_xlfn.IFS(OR(F1557="canceled",F1557="failed"),"unsuccessful",F1557="successful","successful",F1557="live","live")</f>
        <v>unsuccessful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45.133333333333333</v>
      </c>
      <c r="P1558" s="5">
        <f t="shared" si="149"/>
        <v>56.416666666666664</v>
      </c>
      <c r="Q1558" t="str">
        <f t="shared" si="147"/>
        <v>photography</v>
      </c>
      <c r="R1558" t="str">
        <f t="shared" si="148"/>
        <v>nature</v>
      </c>
      <c r="S1558" s="9">
        <f t="shared" si="145"/>
        <v>42555.153055555551</v>
      </c>
      <c r="T1558" s="9">
        <f t="shared" si="146"/>
        <v>42525.153055555551</v>
      </c>
      <c r="U1558" t="str" cm="1">
        <f t="array" ref="U1558">_xlfn.IFS(D1558&lt;1000,"Less than 1000",AND(D1558&gt;=1000,D1558&lt;=4999),"1000 to 4999",AND(D1558&gt;=5000,D1558&lt;=9999),"5000 to 9999",AND(D1558&gt;=10000,D1558&lt;=14999),"10000 to 14999",AND(D1558&gt;=15000,D1558&lt;=19999),"15000 to 19999",AND(D1558&gt;=20000,D1558&lt;=24999),"20000 to 24999",AND(D1558&gt;=25000,D1558&lt;=29999),"25000 to 29999",AND(D1558&gt;=30000,D1558&lt;=34999),"30000 to 34999",AND(D1558&gt;=35000,D1558&lt;=39999),"35000 to 39999",AND(D1558&gt;=40000,D1558&lt;=44999),"40000 to 44999",AND(D1558&gt;=45000,D1558&lt;=49999),"45000 to 49999",D1558&gt;=50000,"Greater than or equal to 50000")</f>
        <v>1000 to 4999</v>
      </c>
      <c r="V1558" t="str" cm="1">
        <f t="array" ref="V1558">_xlfn.IFS(OR(F1558="canceled",F1558="failed"),"unsuccessful",F1558="successful","successful",F1558="live","live")</f>
        <v>unsuccessful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4</v>
      </c>
      <c r="P1559" s="5">
        <f t="shared" si="149"/>
        <v>100</v>
      </c>
      <c r="Q1559" t="str">
        <f t="shared" si="147"/>
        <v>photography</v>
      </c>
      <c r="R1559" t="str">
        <f t="shared" si="148"/>
        <v>nature</v>
      </c>
      <c r="S1559" s="9">
        <f t="shared" si="145"/>
        <v>41902.65315972222</v>
      </c>
      <c r="T1559" s="9">
        <f t="shared" si="146"/>
        <v>41871.65315972222</v>
      </c>
      <c r="U1559" t="str" cm="1">
        <f t="array" ref="U1559">_xlfn.IFS(D1559&lt;1000,"Less than 1000",AND(D1559&gt;=1000,D1559&lt;=4999),"1000 to 4999",AND(D1559&gt;=5000,D1559&lt;=9999),"5000 to 9999",AND(D1559&gt;=10000,D1559&lt;=14999),"10000 to 14999",AND(D1559&gt;=15000,D1559&lt;=19999),"15000 to 19999",AND(D1559&gt;=20000,D1559&lt;=24999),"20000 to 24999",AND(D1559&gt;=25000,D1559&lt;=29999),"25000 to 29999",AND(D1559&gt;=30000,D1559&lt;=34999),"30000 to 34999",AND(D1559&gt;=35000,D1559&lt;=39999),"35000 to 39999",AND(D1559&gt;=40000,D1559&lt;=44999),"40000 to 44999",AND(D1559&gt;=45000,D1559&lt;=49999),"45000 to 49999",D1559&gt;=50000,"Greater than or equal to 50000")</f>
        <v>1000 to 4999</v>
      </c>
      <c r="V1559" t="str" cm="1">
        <f t="array" ref="V1559">_xlfn.IFS(OR(F1559="canceled",F1559="failed"),"unsuccessful",F1559="successful","successful",F1559="live","live")</f>
        <v>unsuccessful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4.666666666666667</v>
      </c>
      <c r="P1560" s="5">
        <f t="shared" si="149"/>
        <v>11.666666666666666</v>
      </c>
      <c r="Q1560" t="str">
        <f t="shared" si="147"/>
        <v>photography</v>
      </c>
      <c r="R1560" t="str">
        <f t="shared" si="148"/>
        <v>nature</v>
      </c>
      <c r="S1560" s="9">
        <f t="shared" si="145"/>
        <v>42244.508333333331</v>
      </c>
      <c r="T1560" s="9">
        <f t="shared" si="146"/>
        <v>42185.397673611107</v>
      </c>
      <c r="U1560" t="str" cm="1">
        <f t="array" ref="U1560">_xlfn.IFS(D1560&lt;1000,"Less than 1000",AND(D1560&gt;=1000,D1560&lt;=4999),"1000 to 4999",AND(D1560&gt;=5000,D1560&lt;=9999),"5000 to 9999",AND(D1560&gt;=10000,D1560&lt;=14999),"10000 to 14999",AND(D1560&gt;=15000,D1560&lt;=19999),"15000 to 19999",AND(D1560&gt;=20000,D1560&lt;=24999),"20000 to 24999",AND(D1560&gt;=25000,D1560&lt;=29999),"25000 to 29999",AND(D1560&gt;=30000,D1560&lt;=34999),"30000 to 34999",AND(D1560&gt;=35000,D1560&lt;=39999),"35000 to 39999",AND(D1560&gt;=40000,D1560&lt;=44999),"40000 to 44999",AND(D1560&gt;=45000,D1560&lt;=49999),"45000 to 49999",D1560&gt;=50000,"Greater than or equal to 50000")</f>
        <v>Less than 1000</v>
      </c>
      <c r="V1560" t="str" cm="1">
        <f t="array" ref="V1560">_xlfn.IFS(OR(F1560="canceled",F1560="failed"),"unsuccessful",F1560="successful","successful",F1560="live","live")</f>
        <v>unsuccessful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0.33333333333333337</v>
      </c>
      <c r="P1561" s="5">
        <f t="shared" si="149"/>
        <v>50</v>
      </c>
      <c r="Q1561" t="str">
        <f t="shared" si="147"/>
        <v>photography</v>
      </c>
      <c r="R1561" t="str">
        <f t="shared" si="148"/>
        <v>nature</v>
      </c>
      <c r="S1561" s="9">
        <f t="shared" si="145"/>
        <v>42123.05322916666</v>
      </c>
      <c r="T1561" s="9">
        <f t="shared" si="146"/>
        <v>42108.05322916666</v>
      </c>
      <c r="U1561" t="str" cm="1">
        <f t="array" ref="U1561">_xlfn.IFS(D1561&lt;1000,"Less than 1000",AND(D1561&gt;=1000,D1561&lt;=4999),"1000 to 4999",AND(D1561&gt;=5000,D1561&lt;=9999),"5000 to 9999",AND(D1561&gt;=10000,D1561&lt;=14999),"10000 to 14999",AND(D1561&gt;=15000,D1561&lt;=19999),"15000 to 19999",AND(D1561&gt;=20000,D1561&lt;=24999),"20000 to 24999",AND(D1561&gt;=25000,D1561&lt;=29999),"25000 to 29999",AND(D1561&gt;=30000,D1561&lt;=34999),"30000 to 34999",AND(D1561&gt;=35000,D1561&lt;=39999),"35000 to 39999",AND(D1561&gt;=40000,D1561&lt;=44999),"40000 to 44999",AND(D1561&gt;=45000,D1561&lt;=49999),"45000 to 49999",D1561&gt;=50000,"Greater than or equal to 50000")</f>
        <v>15000 to 19999</v>
      </c>
      <c r="V1561" t="str" cm="1">
        <f t="array" ref="V1561">_xlfn.IFS(OR(F1561="canceled",F1561="failed"),"unsuccessful",F1561="successful","successful",F1561="live","live")</f>
        <v>unsuccessful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3.7600000000000002</v>
      </c>
      <c r="P1562" s="5">
        <f t="shared" si="149"/>
        <v>23.5</v>
      </c>
      <c r="Q1562" t="str">
        <f t="shared" si="147"/>
        <v>photography</v>
      </c>
      <c r="R1562" t="str">
        <f t="shared" si="148"/>
        <v>nature</v>
      </c>
      <c r="S1562" s="9">
        <f t="shared" si="145"/>
        <v>41956.062418981484</v>
      </c>
      <c r="T1562" s="9">
        <f t="shared" si="146"/>
        <v>41936.020752314813</v>
      </c>
      <c r="U1562" t="str" cm="1">
        <f t="array" ref="U1562">_xlfn.IFS(D1562&lt;1000,"Less than 1000",AND(D1562&gt;=1000,D1562&lt;=4999),"1000 to 4999",AND(D1562&gt;=5000,D1562&lt;=9999),"5000 to 9999",AND(D1562&gt;=10000,D1562&lt;=14999),"10000 to 14999",AND(D1562&gt;=15000,D1562&lt;=19999),"15000 to 19999",AND(D1562&gt;=20000,D1562&lt;=24999),"20000 to 24999",AND(D1562&gt;=25000,D1562&lt;=29999),"25000 to 29999",AND(D1562&gt;=30000,D1562&lt;=34999),"30000 to 34999",AND(D1562&gt;=35000,D1562&lt;=39999),"35000 to 39999",AND(D1562&gt;=40000,D1562&lt;=44999),"40000 to 44999",AND(D1562&gt;=45000,D1562&lt;=49999),"45000 to 49999",D1562&gt;=50000,"Greater than or equal to 50000")</f>
        <v>1000 to 4999</v>
      </c>
      <c r="V1562" t="str" cm="1">
        <f t="array" ref="V1562">_xlfn.IFS(OR(F1562="canceled",F1562="failed"),"unsuccessful",F1562="successful","successful",F1562="live","live")</f>
        <v>unsuccessful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0.67</v>
      </c>
      <c r="P1563" s="5">
        <f t="shared" si="149"/>
        <v>67</v>
      </c>
      <c r="Q1563" t="str">
        <f t="shared" si="147"/>
        <v>publishing</v>
      </c>
      <c r="R1563" t="str">
        <f t="shared" si="148"/>
        <v>art books</v>
      </c>
      <c r="S1563" s="9">
        <f t="shared" si="145"/>
        <v>41585.083368055559</v>
      </c>
      <c r="T1563" s="9">
        <f t="shared" si="146"/>
        <v>41555.041701388887</v>
      </c>
      <c r="U1563" t="str" cm="1">
        <f t="array" ref="U1563">_xlfn.IFS(D1563&lt;1000,"Less than 1000",AND(D1563&gt;=1000,D1563&lt;=4999),"1000 to 4999",AND(D1563&gt;=5000,D1563&lt;=9999),"5000 to 9999",AND(D1563&gt;=10000,D1563&lt;=14999),"10000 to 14999",AND(D1563&gt;=15000,D1563&lt;=19999),"15000 to 19999",AND(D1563&gt;=20000,D1563&lt;=24999),"20000 to 24999",AND(D1563&gt;=25000,D1563&lt;=29999),"25000 to 29999",AND(D1563&gt;=30000,D1563&lt;=34999),"30000 to 34999",AND(D1563&gt;=35000,D1563&lt;=39999),"35000 to 39999",AND(D1563&gt;=40000,D1563&lt;=44999),"40000 to 44999",AND(D1563&gt;=45000,D1563&lt;=49999),"45000 to 49999",D1563&gt;=50000,"Greater than or equal to 50000")</f>
        <v>10000 to 14999</v>
      </c>
      <c r="V1563" t="str" cm="1">
        <f t="array" ref="V1563">_xlfn.IFS(OR(F1563="canceled",F1563="failed"),"unsuccessful",F1563="successful","successful",F1563="live","live")</f>
        <v>unsuccessful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5">
        <f t="shared" si="149"/>
        <v>0</v>
      </c>
      <c r="Q1564" t="str">
        <f t="shared" si="147"/>
        <v>publishing</v>
      </c>
      <c r="R1564" t="str">
        <f t="shared" si="148"/>
        <v>art books</v>
      </c>
      <c r="S1564" s="9">
        <f t="shared" si="145"/>
        <v>40149.034722222219</v>
      </c>
      <c r="T1564" s="9">
        <f t="shared" si="146"/>
        <v>40079.566157407404</v>
      </c>
      <c r="U1564" t="str" cm="1">
        <f t="array" ref="U1564">_xlfn.IFS(D1564&lt;1000,"Less than 1000",AND(D1564&gt;=1000,D1564&lt;=4999),"1000 to 4999",AND(D1564&gt;=5000,D1564&lt;=9999),"5000 to 9999",AND(D1564&gt;=10000,D1564&lt;=14999),"10000 to 14999",AND(D1564&gt;=15000,D1564&lt;=19999),"15000 to 19999",AND(D1564&gt;=20000,D1564&lt;=24999),"20000 to 24999",AND(D1564&gt;=25000,D1564&lt;=29999),"25000 to 29999",AND(D1564&gt;=30000,D1564&lt;=34999),"30000 to 34999",AND(D1564&gt;=35000,D1564&lt;=39999),"35000 to 39999",AND(D1564&gt;=40000,D1564&lt;=44999),"40000 to 44999",AND(D1564&gt;=45000,D1564&lt;=49999),"45000 to 49999",D1564&gt;=50000,"Greater than or equal to 50000")</f>
        <v>1000 to 4999</v>
      </c>
      <c r="V1564" t="str" cm="1">
        <f t="array" ref="V1564">_xlfn.IFS(OR(F1564="canceled",F1564="failed"),"unsuccessful",F1564="successful","successful",F1564="live","live")</f>
        <v>unsuccessful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1.4166666666666665</v>
      </c>
      <c r="P1565" s="5">
        <f t="shared" si="149"/>
        <v>42.5</v>
      </c>
      <c r="Q1565" t="str">
        <f t="shared" si="147"/>
        <v>publishing</v>
      </c>
      <c r="R1565" t="str">
        <f t="shared" si="148"/>
        <v>art books</v>
      </c>
      <c r="S1565" s="9">
        <f t="shared" si="145"/>
        <v>41712.700821759259</v>
      </c>
      <c r="T1565" s="9">
        <f t="shared" si="146"/>
        <v>41652.742488425924</v>
      </c>
      <c r="U1565" t="str" cm="1">
        <f t="array" ref="U1565">_xlfn.IFS(D1565&lt;1000,"Less than 1000",AND(D1565&gt;=1000,D1565&lt;=4999),"1000 to 4999",AND(D1565&gt;=5000,D1565&lt;=9999),"5000 to 9999",AND(D1565&gt;=10000,D1565&lt;=14999),"10000 to 14999",AND(D1565&gt;=15000,D1565&lt;=19999),"15000 to 19999",AND(D1565&gt;=20000,D1565&lt;=24999),"20000 to 24999",AND(D1565&gt;=25000,D1565&lt;=29999),"25000 to 29999",AND(D1565&gt;=30000,D1565&lt;=34999),"30000 to 34999",AND(D1565&gt;=35000,D1565&lt;=39999),"35000 to 39999",AND(D1565&gt;=40000,D1565&lt;=44999),"40000 to 44999",AND(D1565&gt;=45000,D1565&lt;=49999),"45000 to 49999",D1565&gt;=50000,"Greater than or equal to 50000")</f>
        <v>5000 to 9999</v>
      </c>
      <c r="V1565" t="str" cm="1">
        <f t="array" ref="V1565">_xlfn.IFS(OR(F1565="canceled",F1565="failed"),"unsuccessful",F1565="successful","successful",F1565="live","live")</f>
        <v>unsuccessful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0.1</v>
      </c>
      <c r="P1566" s="5">
        <f t="shared" si="149"/>
        <v>10</v>
      </c>
      <c r="Q1566" t="str">
        <f t="shared" si="147"/>
        <v>publishing</v>
      </c>
      <c r="R1566" t="str">
        <f t="shared" si="148"/>
        <v>art books</v>
      </c>
      <c r="S1566" s="9">
        <f t="shared" si="145"/>
        <v>42152.836805555555</v>
      </c>
      <c r="T1566" s="9">
        <f t="shared" si="146"/>
        <v>42121.367002314815</v>
      </c>
      <c r="U1566" t="str" cm="1">
        <f t="array" ref="U1566">_xlfn.IFS(D1566&lt;1000,"Less than 1000",AND(D1566&gt;=1000,D1566&lt;=4999),"1000 to 4999",AND(D1566&gt;=5000,D1566&lt;=9999),"5000 to 9999",AND(D1566&gt;=10000,D1566&lt;=14999),"10000 to 14999",AND(D1566&gt;=15000,D1566&lt;=19999),"15000 to 19999",AND(D1566&gt;=20000,D1566&lt;=24999),"20000 to 24999",AND(D1566&gt;=25000,D1566&lt;=29999),"25000 to 29999",AND(D1566&gt;=30000,D1566&lt;=34999),"30000 to 34999",AND(D1566&gt;=35000,D1566&lt;=39999),"35000 to 39999",AND(D1566&gt;=40000,D1566&lt;=44999),"40000 to 44999",AND(D1566&gt;=45000,D1566&lt;=49999),"45000 to 49999",D1566&gt;=50000,"Greater than or equal to 50000")</f>
        <v>10000 to 14999</v>
      </c>
      <c r="V1566" t="str" cm="1">
        <f t="array" ref="V1566">_xlfn.IFS(OR(F1566="canceled",F1566="failed"),"unsuccessful",F1566="successful","successful",F1566="live","live")</f>
        <v>unsuccessful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</v>
      </c>
      <c r="P1567" s="5">
        <f t="shared" si="149"/>
        <v>100</v>
      </c>
      <c r="Q1567" t="str">
        <f t="shared" si="147"/>
        <v>publishing</v>
      </c>
      <c r="R1567" t="str">
        <f t="shared" si="148"/>
        <v>art books</v>
      </c>
      <c r="S1567" s="9">
        <f t="shared" si="145"/>
        <v>40702.729872685188</v>
      </c>
      <c r="T1567" s="9">
        <f t="shared" si="146"/>
        <v>40672.729872685188</v>
      </c>
      <c r="U1567" t="str" cm="1">
        <f t="array" ref="U1567">_xlfn.IFS(D1567&lt;1000,"Less than 1000",AND(D1567&gt;=1000,D1567&lt;=4999),"1000 to 4999",AND(D1567&gt;=5000,D1567&lt;=9999),"5000 to 9999",AND(D1567&gt;=10000,D1567&lt;=14999),"10000 to 14999",AND(D1567&gt;=15000,D1567&lt;=19999),"15000 to 19999",AND(D1567&gt;=20000,D1567&lt;=24999),"20000 to 24999",AND(D1567&gt;=25000,D1567&lt;=29999),"25000 to 29999",AND(D1567&gt;=30000,D1567&lt;=34999),"30000 to 34999",AND(D1567&gt;=35000,D1567&lt;=39999),"35000 to 39999",AND(D1567&gt;=40000,D1567&lt;=44999),"40000 to 44999",AND(D1567&gt;=45000,D1567&lt;=49999),"45000 to 49999",D1567&gt;=50000,"Greater than or equal to 50000")</f>
        <v>1000 to 4999</v>
      </c>
      <c r="V1567" t="str" cm="1">
        <f t="array" ref="V1567">_xlfn.IFS(OR(F1567="canceled",F1567="failed"),"unsuccessful",F1567="successful","successful",F1567="live","live")</f>
        <v>unsuccessful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21.25</v>
      </c>
      <c r="P1568" s="5">
        <f t="shared" si="149"/>
        <v>108.05084745762711</v>
      </c>
      <c r="Q1568" t="str">
        <f t="shared" si="147"/>
        <v>publishing</v>
      </c>
      <c r="R1568" t="str">
        <f t="shared" si="148"/>
        <v>art books</v>
      </c>
      <c r="S1568" s="9">
        <f t="shared" si="145"/>
        <v>42578.916666666672</v>
      </c>
      <c r="T1568" s="9">
        <f t="shared" si="146"/>
        <v>42549.916712962964</v>
      </c>
      <c r="U1568" t="str" cm="1">
        <f t="array" ref="U1568">_xlfn.IFS(D1568&lt;1000,"Less than 1000",AND(D1568&gt;=1000,D1568&lt;=4999),"1000 to 4999",AND(D1568&gt;=5000,D1568&lt;=9999),"5000 to 9999",AND(D1568&gt;=10000,D1568&lt;=14999),"10000 to 14999",AND(D1568&gt;=15000,D1568&lt;=19999),"15000 to 19999",AND(D1568&gt;=20000,D1568&lt;=24999),"20000 to 24999",AND(D1568&gt;=25000,D1568&lt;=29999),"25000 to 29999",AND(D1568&gt;=30000,D1568&lt;=34999),"30000 to 34999",AND(D1568&gt;=35000,D1568&lt;=39999),"35000 to 39999",AND(D1568&gt;=40000,D1568&lt;=44999),"40000 to 44999",AND(D1568&gt;=45000,D1568&lt;=49999),"45000 to 49999",D1568&gt;=50000,"Greater than or equal to 50000")</f>
        <v>30000 to 34999</v>
      </c>
      <c r="V1568" t="str" cm="1">
        <f t="array" ref="V1568">_xlfn.IFS(OR(F1568="canceled",F1568="failed"),"unsuccessful",F1568="successful","successful",F1568="live","live")</f>
        <v>unsuccessful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</v>
      </c>
      <c r="P1569" s="5">
        <f t="shared" si="149"/>
        <v>26.923076923076923</v>
      </c>
      <c r="Q1569" t="str">
        <f t="shared" si="147"/>
        <v>publishing</v>
      </c>
      <c r="R1569" t="str">
        <f t="shared" si="148"/>
        <v>art books</v>
      </c>
      <c r="S1569" s="9">
        <f t="shared" si="145"/>
        <v>41687</v>
      </c>
      <c r="T1569" s="9">
        <f t="shared" si="146"/>
        <v>41671.936863425923</v>
      </c>
      <c r="U1569" t="str" cm="1">
        <f t="array" ref="U1569">_xlfn.IFS(D1569&lt;1000,"Less than 1000",AND(D1569&gt;=1000,D1569&lt;=4999),"1000 to 4999",AND(D1569&gt;=5000,D1569&lt;=9999),"5000 to 9999",AND(D1569&gt;=10000,D1569&lt;=14999),"10000 to 14999",AND(D1569&gt;=15000,D1569&lt;=19999),"15000 to 19999",AND(D1569&gt;=20000,D1569&lt;=24999),"20000 to 24999",AND(D1569&gt;=25000,D1569&lt;=29999),"25000 to 29999",AND(D1569&gt;=30000,D1569&lt;=34999),"30000 to 34999",AND(D1569&gt;=35000,D1569&lt;=39999),"35000 to 39999",AND(D1569&gt;=40000,D1569&lt;=44999),"40000 to 44999",AND(D1569&gt;=45000,D1569&lt;=49999),"45000 to 49999",D1569&gt;=50000,"Greater than or equal to 50000")</f>
        <v>5000 to 9999</v>
      </c>
      <c r="V1569" t="str" cm="1">
        <f t="array" ref="V1569">_xlfn.IFS(OR(F1569="canceled",F1569="failed"),"unsuccessful",F1569="successful","successful",F1569="live","live")</f>
        <v>unsuccessful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13.639999999999999</v>
      </c>
      <c r="P1570" s="5">
        <f t="shared" si="149"/>
        <v>155</v>
      </c>
      <c r="Q1570" t="str">
        <f t="shared" si="147"/>
        <v>publishing</v>
      </c>
      <c r="R1570" t="str">
        <f t="shared" si="148"/>
        <v>art books</v>
      </c>
      <c r="S1570" s="9">
        <f t="shared" si="145"/>
        <v>41997.062326388885</v>
      </c>
      <c r="T1570" s="9">
        <f t="shared" si="146"/>
        <v>41962.062326388885</v>
      </c>
      <c r="U1570" t="str" cm="1">
        <f t="array" ref="U1570">_xlfn.IFS(D1570&lt;1000,"Less than 1000",AND(D1570&gt;=1000,D1570&lt;=4999),"1000 to 4999",AND(D1570&gt;=5000,D1570&lt;=9999),"5000 to 9999",AND(D1570&gt;=10000,D1570&lt;=14999),"10000 to 14999",AND(D1570&gt;=15000,D1570&lt;=19999),"15000 to 19999",AND(D1570&gt;=20000,D1570&lt;=24999),"20000 to 24999",AND(D1570&gt;=25000,D1570&lt;=29999),"25000 to 29999",AND(D1570&gt;=30000,D1570&lt;=34999),"30000 to 34999",AND(D1570&gt;=35000,D1570&lt;=39999),"35000 to 39999",AND(D1570&gt;=40000,D1570&lt;=44999),"40000 to 44999",AND(D1570&gt;=45000,D1570&lt;=49999),"45000 to 49999",D1570&gt;=50000,"Greater than or equal to 50000")</f>
        <v>25000 to 29999</v>
      </c>
      <c r="V1570" t="str" cm="1">
        <f t="array" ref="V1570">_xlfn.IFS(OR(F1570="canceled",F1570="failed"),"unsuccessful",F1570="successful","successful",F1570="live","live")</f>
        <v>unsuccessful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5">
        <f t="shared" si="149"/>
        <v>0</v>
      </c>
      <c r="Q1571" t="str">
        <f t="shared" si="147"/>
        <v>publishing</v>
      </c>
      <c r="R1571" t="str">
        <f t="shared" si="148"/>
        <v>art books</v>
      </c>
      <c r="S1571" s="9">
        <f t="shared" si="145"/>
        <v>41419.679560185185</v>
      </c>
      <c r="T1571" s="9">
        <f t="shared" si="146"/>
        <v>41389.679560185185</v>
      </c>
      <c r="U1571" t="str" cm="1">
        <f t="array" ref="U1571">_xlfn.IFS(D1571&lt;1000,"Less than 1000",AND(D1571&gt;=1000,D1571&lt;=4999),"1000 to 4999",AND(D1571&gt;=5000,D1571&lt;=9999),"5000 to 9999",AND(D1571&gt;=10000,D1571&lt;=14999),"10000 to 14999",AND(D1571&gt;=15000,D1571&lt;=19999),"15000 to 19999",AND(D1571&gt;=20000,D1571&lt;=24999),"20000 to 24999",AND(D1571&gt;=25000,D1571&lt;=29999),"25000 to 29999",AND(D1571&gt;=30000,D1571&lt;=34999),"30000 to 34999",AND(D1571&gt;=35000,D1571&lt;=39999),"35000 to 39999",AND(D1571&gt;=40000,D1571&lt;=44999),"40000 to 44999",AND(D1571&gt;=45000,D1571&lt;=49999),"45000 to 49999",D1571&gt;=50000,"Greater than or equal to 50000")</f>
        <v>30000 to 34999</v>
      </c>
      <c r="V1571" t="str" cm="1">
        <f t="array" ref="V1571">_xlfn.IFS(OR(F1571="canceled",F1571="failed"),"unsuccessful",F1571="successful","successful",F1571="live","live")</f>
        <v>unsuccessful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41.4</v>
      </c>
      <c r="P1572" s="5">
        <f t="shared" si="149"/>
        <v>47.769230769230766</v>
      </c>
      <c r="Q1572" t="str">
        <f t="shared" si="147"/>
        <v>publishing</v>
      </c>
      <c r="R1572" t="str">
        <f t="shared" si="148"/>
        <v>art books</v>
      </c>
      <c r="S1572" s="9">
        <f t="shared" si="145"/>
        <v>42468.771782407406</v>
      </c>
      <c r="T1572" s="9">
        <f t="shared" si="146"/>
        <v>42438.813449074078</v>
      </c>
      <c r="U1572" t="str" cm="1">
        <f t="array" ref="U1572">_xlfn.IFS(D1572&lt;1000,"Less than 1000",AND(D1572&gt;=1000,D1572&lt;=4999),"1000 to 4999",AND(D1572&gt;=5000,D1572&lt;=9999),"5000 to 9999",AND(D1572&gt;=10000,D1572&lt;=14999),"10000 to 14999",AND(D1572&gt;=15000,D1572&lt;=19999),"15000 to 19999",AND(D1572&gt;=20000,D1572&lt;=24999),"20000 to 24999",AND(D1572&gt;=25000,D1572&lt;=29999),"25000 to 29999",AND(D1572&gt;=30000,D1572&lt;=34999),"30000 to 34999",AND(D1572&gt;=35000,D1572&lt;=39999),"35000 to 39999",AND(D1572&gt;=40000,D1572&lt;=44999),"40000 to 44999",AND(D1572&gt;=45000,D1572&lt;=49999),"45000 to 49999",D1572&gt;=50000,"Greater than or equal to 50000")</f>
        <v>5000 to 9999</v>
      </c>
      <c r="V1572" t="str" cm="1">
        <f t="array" ref="V1572">_xlfn.IFS(OR(F1572="canceled",F1572="failed"),"unsuccessful",F1572="successful","successful",F1572="live","live")</f>
        <v>unsuccessful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0.66115702479338845</v>
      </c>
      <c r="P1573" s="5">
        <f t="shared" si="149"/>
        <v>20</v>
      </c>
      <c r="Q1573" t="str">
        <f t="shared" si="147"/>
        <v>publishing</v>
      </c>
      <c r="R1573" t="str">
        <f t="shared" si="148"/>
        <v>art books</v>
      </c>
      <c r="S1573" s="9">
        <f t="shared" si="145"/>
        <v>42174.769479166673</v>
      </c>
      <c r="T1573" s="9">
        <f t="shared" si="146"/>
        <v>42144.769479166673</v>
      </c>
      <c r="U1573" t="str" cm="1">
        <f t="array" ref="U1573">_xlfn.IFS(D1573&lt;1000,"Less than 1000",AND(D1573&gt;=1000,D1573&lt;=4999),"1000 to 4999",AND(D1573&gt;=5000,D1573&lt;=9999),"5000 to 9999",AND(D1573&gt;=10000,D1573&lt;=14999),"10000 to 14999",AND(D1573&gt;=15000,D1573&lt;=19999),"15000 to 19999",AND(D1573&gt;=20000,D1573&lt;=24999),"20000 to 24999",AND(D1573&gt;=25000,D1573&lt;=29999),"25000 to 29999",AND(D1573&gt;=30000,D1573&lt;=34999),"30000 to 34999",AND(D1573&gt;=35000,D1573&lt;=39999),"35000 to 39999",AND(D1573&gt;=40000,D1573&lt;=44999),"40000 to 44999",AND(D1573&gt;=45000,D1573&lt;=49999),"45000 to 49999",D1573&gt;=50000,"Greater than or equal to 50000")</f>
        <v>10000 to 14999</v>
      </c>
      <c r="V1573" t="str" cm="1">
        <f t="array" ref="V1573">_xlfn.IFS(OR(F1573="canceled",F1573="failed"),"unsuccessful",F1573="successful","successful",F1573="live","live")</f>
        <v>unsuccessful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5</v>
      </c>
      <c r="P1574" s="5">
        <f t="shared" si="149"/>
        <v>41.666666666666664</v>
      </c>
      <c r="Q1574" t="str">
        <f t="shared" si="147"/>
        <v>publishing</v>
      </c>
      <c r="R1574" t="str">
        <f t="shared" si="148"/>
        <v>art books</v>
      </c>
      <c r="S1574" s="9">
        <f t="shared" si="145"/>
        <v>42428.999305555553</v>
      </c>
      <c r="T1574" s="9">
        <f t="shared" si="146"/>
        <v>42404.033090277779</v>
      </c>
      <c r="U1574" t="str" cm="1">
        <f t="array" ref="U1574">_xlfn.IFS(D1574&lt;1000,"Less than 1000",AND(D1574&gt;=1000,D1574&lt;=4999),"1000 to 4999",AND(D1574&gt;=5000,D1574&lt;=9999),"5000 to 9999",AND(D1574&gt;=10000,D1574&lt;=14999),"10000 to 14999",AND(D1574&gt;=15000,D1574&lt;=19999),"15000 to 19999",AND(D1574&gt;=20000,D1574&lt;=24999),"20000 to 24999",AND(D1574&gt;=25000,D1574&lt;=29999),"25000 to 29999",AND(D1574&gt;=30000,D1574&lt;=34999),"30000 to 34999",AND(D1574&gt;=35000,D1574&lt;=39999),"35000 to 39999",AND(D1574&gt;=40000,D1574&lt;=44999),"40000 to 44999",AND(D1574&gt;=45000,D1574&lt;=49999),"45000 to 49999",D1574&gt;=50000,"Greater than or equal to 50000")</f>
        <v>1000 to 4999</v>
      </c>
      <c r="V1574" t="str" cm="1">
        <f t="array" ref="V1574">_xlfn.IFS(OR(F1574="canceled",F1574="failed"),"unsuccessful",F1574="successful","successful",F1574="live","live")</f>
        <v>unsuccessful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2.4777777777777779</v>
      </c>
      <c r="P1575" s="5">
        <f t="shared" si="149"/>
        <v>74.333333333333329</v>
      </c>
      <c r="Q1575" t="str">
        <f t="shared" si="147"/>
        <v>publishing</v>
      </c>
      <c r="R1575" t="str">
        <f t="shared" si="148"/>
        <v>art books</v>
      </c>
      <c r="S1575" s="9">
        <f t="shared" si="145"/>
        <v>42826.165972222225</v>
      </c>
      <c r="T1575" s="9">
        <f t="shared" si="146"/>
        <v>42786.000023148154</v>
      </c>
      <c r="U1575" t="str" cm="1">
        <f t="array" ref="U1575">_xlfn.IFS(D1575&lt;1000,"Less than 1000",AND(D1575&gt;=1000,D1575&lt;=4999),"1000 to 4999",AND(D1575&gt;=5000,D1575&lt;=9999),"5000 to 9999",AND(D1575&gt;=10000,D1575&lt;=14999),"10000 to 14999",AND(D1575&gt;=15000,D1575&lt;=19999),"15000 to 19999",AND(D1575&gt;=20000,D1575&lt;=24999),"20000 to 24999",AND(D1575&gt;=25000,D1575&lt;=29999),"25000 to 29999",AND(D1575&gt;=30000,D1575&lt;=34999),"30000 to 34999",AND(D1575&gt;=35000,D1575&lt;=39999),"35000 to 39999",AND(D1575&gt;=40000,D1575&lt;=44999),"40000 to 44999",AND(D1575&gt;=45000,D1575&lt;=49999),"45000 to 49999",D1575&gt;=50000,"Greater than or equal to 50000")</f>
        <v>5000 to 9999</v>
      </c>
      <c r="V1575" t="str" cm="1">
        <f t="array" ref="V1575">_xlfn.IFS(OR(F1575="canceled",F1575="failed"),"unsuccessful",F1575="successful","successful",F1575="live","live")</f>
        <v>unsuccessful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5.0599999999999996</v>
      </c>
      <c r="P1576" s="5">
        <f t="shared" si="149"/>
        <v>84.333333333333329</v>
      </c>
      <c r="Q1576" t="str">
        <f t="shared" si="147"/>
        <v>publishing</v>
      </c>
      <c r="R1576" t="str">
        <f t="shared" si="148"/>
        <v>art books</v>
      </c>
      <c r="S1576" s="9">
        <f t="shared" si="145"/>
        <v>42052.927418981482</v>
      </c>
      <c r="T1576" s="9">
        <f t="shared" si="146"/>
        <v>42017.927418981482</v>
      </c>
      <c r="U1576" t="str" cm="1">
        <f t="array" ref="U1576">_xlfn.IFS(D1576&lt;1000,"Less than 1000",AND(D1576&gt;=1000,D1576&lt;=4999),"1000 to 4999",AND(D1576&gt;=5000,D1576&lt;=9999),"5000 to 9999",AND(D1576&gt;=10000,D1576&lt;=14999),"10000 to 14999",AND(D1576&gt;=15000,D1576&lt;=19999),"15000 to 19999",AND(D1576&gt;=20000,D1576&lt;=24999),"20000 to 24999",AND(D1576&gt;=25000,D1576&lt;=29999),"25000 to 29999",AND(D1576&gt;=30000,D1576&lt;=34999),"30000 to 34999",AND(D1576&gt;=35000,D1576&lt;=39999),"35000 to 39999",AND(D1576&gt;=40000,D1576&lt;=44999),"40000 to 44999",AND(D1576&gt;=45000,D1576&lt;=49999),"45000 to 49999",D1576&gt;=50000,"Greater than or equal to 50000")</f>
        <v>10000 to 14999</v>
      </c>
      <c r="V1576" t="str" cm="1">
        <f t="array" ref="V1576">_xlfn.IFS(OR(F1576="canceled",F1576="failed"),"unsuccessful",F1576="successful","successful",F1576="live","live")</f>
        <v>unsuccessful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22.91</v>
      </c>
      <c r="P1577" s="5">
        <f t="shared" si="149"/>
        <v>65.457142857142856</v>
      </c>
      <c r="Q1577" t="str">
        <f t="shared" si="147"/>
        <v>publishing</v>
      </c>
      <c r="R1577" t="str">
        <f t="shared" si="148"/>
        <v>art books</v>
      </c>
      <c r="S1577" s="9">
        <f t="shared" si="145"/>
        <v>41829.524259259262</v>
      </c>
      <c r="T1577" s="9">
        <f t="shared" si="146"/>
        <v>41799.524259259262</v>
      </c>
      <c r="U1577" t="str" cm="1">
        <f t="array" ref="U1577">_xlfn.IFS(D1577&lt;1000,"Less than 1000",AND(D1577&gt;=1000,D1577&lt;=4999),"1000 to 4999",AND(D1577&gt;=5000,D1577&lt;=9999),"5000 to 9999",AND(D1577&gt;=10000,D1577&lt;=14999),"10000 to 14999",AND(D1577&gt;=15000,D1577&lt;=19999),"15000 to 19999",AND(D1577&gt;=20000,D1577&lt;=24999),"20000 to 24999",AND(D1577&gt;=25000,D1577&lt;=29999),"25000 to 29999",AND(D1577&gt;=30000,D1577&lt;=34999),"30000 to 34999",AND(D1577&gt;=35000,D1577&lt;=39999),"35000 to 39999",AND(D1577&gt;=40000,D1577&lt;=44999),"40000 to 44999",AND(D1577&gt;=45000,D1577&lt;=49999),"45000 to 49999",D1577&gt;=50000,"Greater than or equal to 50000")</f>
        <v>10000 to 14999</v>
      </c>
      <c r="V1577" t="str" cm="1">
        <f t="array" ref="V1577">_xlfn.IFS(OR(F1577="canceled",F1577="failed"),"unsuccessful",F1577="successful","successful",F1577="live","live")</f>
        <v>unsuccessful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13</v>
      </c>
      <c r="P1578" s="5">
        <f t="shared" si="149"/>
        <v>65</v>
      </c>
      <c r="Q1578" t="str">
        <f t="shared" si="147"/>
        <v>publishing</v>
      </c>
      <c r="R1578" t="str">
        <f t="shared" si="148"/>
        <v>art books</v>
      </c>
      <c r="S1578" s="9">
        <f t="shared" si="145"/>
        <v>42185.879259259258</v>
      </c>
      <c r="T1578" s="9">
        <f t="shared" si="146"/>
        <v>42140.879259259258</v>
      </c>
      <c r="U1578" t="str" cm="1">
        <f t="array" ref="U1578">_xlfn.IFS(D1578&lt;1000,"Less than 1000",AND(D1578&gt;=1000,D1578&lt;=4999),"1000 to 4999",AND(D1578&gt;=5000,D1578&lt;=9999),"5000 to 9999",AND(D1578&gt;=10000,D1578&lt;=14999),"10000 to 14999",AND(D1578&gt;=15000,D1578&lt;=19999),"15000 to 19999",AND(D1578&gt;=20000,D1578&lt;=24999),"20000 to 24999",AND(D1578&gt;=25000,D1578&lt;=29999),"25000 to 29999",AND(D1578&gt;=30000,D1578&lt;=34999),"30000 to 34999",AND(D1578&gt;=35000,D1578&lt;=39999),"35000 to 39999",AND(D1578&gt;=40000,D1578&lt;=44999),"40000 to 44999",AND(D1578&gt;=45000,D1578&lt;=49999),"45000 to 49999",D1578&gt;=50000,"Greater than or equal to 50000")</f>
        <v>5000 to 9999</v>
      </c>
      <c r="V1578" t="str" cm="1">
        <f t="array" ref="V1578">_xlfn.IFS(OR(F1578="canceled",F1578="failed"),"unsuccessful",F1578="successful","successful",F1578="live","live")</f>
        <v>unsuccessful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0.54999999999999993</v>
      </c>
      <c r="P1579" s="5">
        <f t="shared" si="149"/>
        <v>27.5</v>
      </c>
      <c r="Q1579" t="str">
        <f t="shared" si="147"/>
        <v>publishing</v>
      </c>
      <c r="R1579" t="str">
        <f t="shared" si="148"/>
        <v>art books</v>
      </c>
      <c r="S1579" s="9">
        <f t="shared" si="145"/>
        <v>41114.847777777781</v>
      </c>
      <c r="T1579" s="9">
        <f t="shared" si="146"/>
        <v>41054.847777777781</v>
      </c>
      <c r="U1579" t="str" cm="1">
        <f t="array" ref="U1579">_xlfn.IFS(D1579&lt;1000,"Less than 1000",AND(D1579&gt;=1000,D1579&lt;=4999),"1000 to 4999",AND(D1579&gt;=5000,D1579&lt;=9999),"5000 to 9999",AND(D1579&gt;=10000,D1579&lt;=14999),"10000 to 14999",AND(D1579&gt;=15000,D1579&lt;=19999),"15000 to 19999",AND(D1579&gt;=20000,D1579&lt;=24999),"20000 to 24999",AND(D1579&gt;=25000,D1579&lt;=29999),"25000 to 29999",AND(D1579&gt;=30000,D1579&lt;=34999),"30000 to 34999",AND(D1579&gt;=35000,D1579&lt;=39999),"35000 to 39999",AND(D1579&gt;=40000,D1579&lt;=44999),"40000 to 44999",AND(D1579&gt;=45000,D1579&lt;=49999),"45000 to 49999",D1579&gt;=50000,"Greater than or equal to 50000")</f>
        <v>10000 to 14999</v>
      </c>
      <c r="V1579" t="str" cm="1">
        <f t="array" ref="V1579">_xlfn.IFS(OR(F1579="canceled",F1579="failed"),"unsuccessful",F1579="successful","successful",F1579="live","live")</f>
        <v>unsuccessful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10.806536636794938</v>
      </c>
      <c r="P1580" s="5">
        <f t="shared" si="149"/>
        <v>51.25</v>
      </c>
      <c r="Q1580" t="str">
        <f t="shared" si="147"/>
        <v>publishing</v>
      </c>
      <c r="R1580" t="str">
        <f t="shared" si="148"/>
        <v>art books</v>
      </c>
      <c r="S1580" s="9">
        <f t="shared" si="145"/>
        <v>40423.083333333336</v>
      </c>
      <c r="T1580" s="9">
        <f t="shared" si="146"/>
        <v>40399.065868055557</v>
      </c>
      <c r="U1580" t="str" cm="1">
        <f t="array" ref="U1580">_xlfn.IFS(D1580&lt;1000,"Less than 1000",AND(D1580&gt;=1000,D1580&lt;=4999),"1000 to 4999",AND(D1580&gt;=5000,D1580&lt;=9999),"5000 to 9999",AND(D1580&gt;=10000,D1580&lt;=14999),"10000 to 14999",AND(D1580&gt;=15000,D1580&lt;=19999),"15000 to 19999",AND(D1580&gt;=20000,D1580&lt;=24999),"20000 to 24999",AND(D1580&gt;=25000,D1580&lt;=29999),"25000 to 29999",AND(D1580&gt;=30000,D1580&lt;=34999),"30000 to 34999",AND(D1580&gt;=35000,D1580&lt;=39999),"35000 to 39999",AND(D1580&gt;=40000,D1580&lt;=44999),"40000 to 44999",AND(D1580&gt;=45000,D1580&lt;=49999),"45000 to 49999",D1580&gt;=50000,"Greater than or equal to 50000")</f>
        <v>1000 to 4999</v>
      </c>
      <c r="V1580" t="str" cm="1">
        <f t="array" ref="V1580">_xlfn.IFS(OR(F1580="canceled",F1580="failed"),"unsuccessful",F1580="successful","successful",F1580="live","live")</f>
        <v>unsuccessful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0.84008400840084008</v>
      </c>
      <c r="P1581" s="5">
        <f t="shared" si="149"/>
        <v>14</v>
      </c>
      <c r="Q1581" t="str">
        <f t="shared" si="147"/>
        <v>publishing</v>
      </c>
      <c r="R1581" t="str">
        <f t="shared" si="148"/>
        <v>art books</v>
      </c>
      <c r="S1581" s="9">
        <f t="shared" si="145"/>
        <v>41514.996423611112</v>
      </c>
      <c r="T1581" s="9">
        <f t="shared" si="146"/>
        <v>41481.996423611112</v>
      </c>
      <c r="U1581" t="str" cm="1">
        <f t="array" ref="U1581">_xlfn.IFS(D1581&lt;1000,"Less than 1000",AND(D1581&gt;=1000,D1581&lt;=4999),"1000 to 4999",AND(D1581&gt;=5000,D1581&lt;=9999),"5000 to 9999",AND(D1581&gt;=10000,D1581&lt;=14999),"10000 to 14999",AND(D1581&gt;=15000,D1581&lt;=19999),"15000 to 19999",AND(D1581&gt;=20000,D1581&lt;=24999),"20000 to 24999",AND(D1581&gt;=25000,D1581&lt;=29999),"25000 to 29999",AND(D1581&gt;=30000,D1581&lt;=34999),"30000 to 34999",AND(D1581&gt;=35000,D1581&lt;=39999),"35000 to 39999",AND(D1581&gt;=40000,D1581&lt;=44999),"40000 to 44999",AND(D1581&gt;=45000,D1581&lt;=49999),"45000 to 49999",D1581&gt;=50000,"Greater than or equal to 50000")</f>
        <v>1000 to 4999</v>
      </c>
      <c r="V1581" t="str" cm="1">
        <f t="array" ref="V1581">_xlfn.IFS(OR(F1581="canceled",F1581="failed"),"unsuccessful",F1581="successful","successful",F1581="live","live")</f>
        <v>unsuccessful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5">
        <f t="shared" si="149"/>
        <v>0</v>
      </c>
      <c r="Q1582" t="str">
        <f t="shared" si="147"/>
        <v>publishing</v>
      </c>
      <c r="R1582" t="str">
        <f t="shared" si="148"/>
        <v>art books</v>
      </c>
      <c r="S1582" s="9">
        <f t="shared" si="145"/>
        <v>41050.050069444449</v>
      </c>
      <c r="T1582" s="9">
        <f t="shared" si="146"/>
        <v>40990.050069444449</v>
      </c>
      <c r="U1582" t="str" cm="1">
        <f t="array" ref="U1582">_xlfn.IFS(D1582&lt;1000,"Less than 1000",AND(D1582&gt;=1000,D1582&lt;=4999),"1000 to 4999",AND(D1582&gt;=5000,D1582&lt;=9999),"5000 to 9999",AND(D1582&gt;=10000,D1582&lt;=14999),"10000 to 14999",AND(D1582&gt;=15000,D1582&lt;=19999),"15000 to 19999",AND(D1582&gt;=20000,D1582&lt;=24999),"20000 to 24999",AND(D1582&gt;=25000,D1582&lt;=29999),"25000 to 29999",AND(D1582&gt;=30000,D1582&lt;=34999),"30000 to 34999",AND(D1582&gt;=35000,D1582&lt;=39999),"35000 to 39999",AND(D1582&gt;=40000,D1582&lt;=44999),"40000 to 44999",AND(D1582&gt;=45000,D1582&lt;=49999),"45000 to 49999",D1582&gt;=50000,"Greater than or equal to 50000")</f>
        <v>1000 to 4999</v>
      </c>
      <c r="V1582" t="str" cm="1">
        <f t="array" ref="V1582">_xlfn.IFS(OR(F1582="canceled",F1582="failed"),"unsuccessful",F1582="successful","successful",F1582="live","live")</f>
        <v>unsuccessful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0.5</v>
      </c>
      <c r="P1583" s="5">
        <f t="shared" si="149"/>
        <v>5</v>
      </c>
      <c r="Q1583" t="str">
        <f t="shared" si="147"/>
        <v>photography</v>
      </c>
      <c r="R1583" t="str">
        <f t="shared" si="148"/>
        <v>places</v>
      </c>
      <c r="S1583" s="9">
        <f t="shared" si="145"/>
        <v>42357.448958333334</v>
      </c>
      <c r="T1583" s="9">
        <f t="shared" si="146"/>
        <v>42325.448958333334</v>
      </c>
      <c r="U1583" t="str" cm="1">
        <f t="array" ref="U1583">_xlfn.IFS(D1583&lt;1000,"Less than 1000",AND(D1583&gt;=1000,D1583&lt;=4999),"1000 to 4999",AND(D1583&gt;=5000,D1583&lt;=9999),"5000 to 9999",AND(D1583&gt;=10000,D1583&lt;=14999),"10000 to 14999",AND(D1583&gt;=15000,D1583&lt;=19999),"15000 to 19999",AND(D1583&gt;=20000,D1583&lt;=24999),"20000 to 24999",AND(D1583&gt;=25000,D1583&lt;=29999),"25000 to 29999",AND(D1583&gt;=30000,D1583&lt;=34999),"30000 to 34999",AND(D1583&gt;=35000,D1583&lt;=39999),"35000 to 39999",AND(D1583&gt;=40000,D1583&lt;=44999),"40000 to 44999",AND(D1583&gt;=45000,D1583&lt;=49999),"45000 to 49999",D1583&gt;=50000,"Greater than or equal to 50000")</f>
        <v>1000 to 4999</v>
      </c>
      <c r="V1583" t="str" cm="1">
        <f t="array" ref="V1583">_xlfn.IFS(OR(F1583="canceled",F1583="failed"),"unsuccessful",F1583="successful","successful",F1583="live","live")</f>
        <v>unsuccessful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9.3000000000000007</v>
      </c>
      <c r="P1584" s="5">
        <f t="shared" si="149"/>
        <v>31</v>
      </c>
      <c r="Q1584" t="str">
        <f t="shared" si="147"/>
        <v>photography</v>
      </c>
      <c r="R1584" t="str">
        <f t="shared" si="148"/>
        <v>places</v>
      </c>
      <c r="S1584" s="9">
        <f t="shared" si="145"/>
        <v>42303.888888888891</v>
      </c>
      <c r="T1584" s="9">
        <f t="shared" si="146"/>
        <v>42246.789965277778</v>
      </c>
      <c r="U1584" t="str" cm="1">
        <f t="array" ref="U1584">_xlfn.IFS(D1584&lt;1000,"Less than 1000",AND(D1584&gt;=1000,D1584&lt;=4999),"1000 to 4999",AND(D1584&gt;=5000,D1584&lt;=9999),"5000 to 9999",AND(D1584&gt;=10000,D1584&lt;=14999),"10000 to 14999",AND(D1584&gt;=15000,D1584&lt;=19999),"15000 to 19999",AND(D1584&gt;=20000,D1584&lt;=24999),"20000 to 24999",AND(D1584&gt;=25000,D1584&lt;=29999),"25000 to 29999",AND(D1584&gt;=30000,D1584&lt;=34999),"30000 to 34999",AND(D1584&gt;=35000,D1584&lt;=39999),"35000 to 39999",AND(D1584&gt;=40000,D1584&lt;=44999),"40000 to 44999",AND(D1584&gt;=45000,D1584&lt;=49999),"45000 to 49999",D1584&gt;=50000,"Greater than or equal to 50000")</f>
        <v>1000 to 4999</v>
      </c>
      <c r="V1584" t="str" cm="1">
        <f t="array" ref="V1584">_xlfn.IFS(OR(F1584="canceled",F1584="failed"),"unsuccessful",F1584="successful","successful",F1584="live","live")</f>
        <v>unsuccessful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7.4999999999999997E-2</v>
      </c>
      <c r="P1585" s="5">
        <f t="shared" si="149"/>
        <v>15</v>
      </c>
      <c r="Q1585" t="str">
        <f t="shared" si="147"/>
        <v>photography</v>
      </c>
      <c r="R1585" t="str">
        <f t="shared" si="148"/>
        <v>places</v>
      </c>
      <c r="S1585" s="9">
        <f t="shared" si="145"/>
        <v>41907.904988425929</v>
      </c>
      <c r="T1585" s="9">
        <f t="shared" si="146"/>
        <v>41877.904988425929</v>
      </c>
      <c r="U1585" t="str" cm="1">
        <f t="array" ref="U1585">_xlfn.IFS(D1585&lt;1000,"Less than 1000",AND(D1585&gt;=1000,D1585&lt;=4999),"1000 to 4999",AND(D1585&gt;=5000,D1585&lt;=9999),"5000 to 9999",AND(D1585&gt;=10000,D1585&lt;=14999),"10000 to 14999",AND(D1585&gt;=15000,D1585&lt;=19999),"15000 to 19999",AND(D1585&gt;=20000,D1585&lt;=24999),"20000 to 24999",AND(D1585&gt;=25000,D1585&lt;=29999),"25000 to 29999",AND(D1585&gt;=30000,D1585&lt;=34999),"30000 to 34999",AND(D1585&gt;=35000,D1585&lt;=39999),"35000 to 39999",AND(D1585&gt;=40000,D1585&lt;=44999),"40000 to 44999",AND(D1585&gt;=45000,D1585&lt;=49999),"45000 to 49999",D1585&gt;=50000,"Greater than or equal to 50000")</f>
        <v>20000 to 24999</v>
      </c>
      <c r="V1585" t="str" cm="1">
        <f t="array" ref="V1585">_xlfn.IFS(OR(F1585="canceled",F1585="failed"),"unsuccessful",F1585="successful","successful",F1585="live","live")</f>
        <v>unsuccessful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5">
        <f t="shared" si="149"/>
        <v>0</v>
      </c>
      <c r="Q1586" t="str">
        <f t="shared" si="147"/>
        <v>photography</v>
      </c>
      <c r="R1586" t="str">
        <f t="shared" si="148"/>
        <v>places</v>
      </c>
      <c r="S1586" s="9">
        <f t="shared" si="145"/>
        <v>41789.649317129632</v>
      </c>
      <c r="T1586" s="9">
        <f t="shared" si="146"/>
        <v>41779.649317129632</v>
      </c>
      <c r="U1586" t="str" cm="1">
        <f t="array" ref="U1586">_xlfn.IFS(D1586&lt;1000,"Less than 1000",AND(D1586&gt;=1000,D1586&lt;=4999),"1000 to 4999",AND(D1586&gt;=5000,D1586&lt;=9999),"5000 to 9999",AND(D1586&gt;=10000,D1586&lt;=14999),"10000 to 14999",AND(D1586&gt;=15000,D1586&lt;=19999),"15000 to 19999",AND(D1586&gt;=20000,D1586&lt;=24999),"20000 to 24999",AND(D1586&gt;=25000,D1586&lt;=29999),"25000 to 29999",AND(D1586&gt;=30000,D1586&lt;=34999),"30000 to 34999",AND(D1586&gt;=35000,D1586&lt;=39999),"35000 to 39999",AND(D1586&gt;=40000,D1586&lt;=44999),"40000 to 44999",AND(D1586&gt;=45000,D1586&lt;=49999),"45000 to 49999",D1586&gt;=50000,"Greater than or equal to 50000")</f>
        <v>1000 to 4999</v>
      </c>
      <c r="V1586" t="str" cm="1">
        <f t="array" ref="V1586">_xlfn.IFS(OR(F1586="canceled",F1586="failed"),"unsuccessful",F1586="successful","successful",F1586="live","live")</f>
        <v>unsuccessful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79</v>
      </c>
      <c r="P1587" s="5">
        <f t="shared" si="149"/>
        <v>131.66666666666666</v>
      </c>
      <c r="Q1587" t="str">
        <f t="shared" si="147"/>
        <v>photography</v>
      </c>
      <c r="R1587" t="str">
        <f t="shared" si="148"/>
        <v>places</v>
      </c>
      <c r="S1587" s="9">
        <f t="shared" si="145"/>
        <v>42729.458333333328</v>
      </c>
      <c r="T1587" s="9">
        <f t="shared" si="146"/>
        <v>42707.895462962959</v>
      </c>
      <c r="U1587" t="str" cm="1">
        <f t="array" ref="U1587">_xlfn.IFS(D1587&lt;1000,"Less than 1000",AND(D1587&gt;=1000,D1587&lt;=4999),"1000 to 4999",AND(D1587&gt;=5000,D1587&lt;=9999),"5000 to 9999",AND(D1587&gt;=10000,D1587&lt;=14999),"10000 to 14999",AND(D1587&gt;=15000,D1587&lt;=19999),"15000 to 19999",AND(D1587&gt;=20000,D1587&lt;=24999),"20000 to 24999",AND(D1587&gt;=25000,D1587&lt;=29999),"25000 to 29999",AND(D1587&gt;=30000,D1587&lt;=34999),"30000 to 34999",AND(D1587&gt;=35000,D1587&lt;=39999),"35000 to 39999",AND(D1587&gt;=40000,D1587&lt;=44999),"40000 to 44999",AND(D1587&gt;=45000,D1587&lt;=49999),"45000 to 49999",D1587&gt;=50000,"Greater than or equal to 50000")</f>
        <v>1000 to 4999</v>
      </c>
      <c r="V1587" t="str" cm="1">
        <f t="array" ref="V1587">_xlfn.IFS(OR(F1587="canceled",F1587="failed"),"unsuccessful",F1587="successful","successful",F1587="live","live")</f>
        <v>unsuccessful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5">
        <f t="shared" si="149"/>
        <v>0</v>
      </c>
      <c r="Q1588" t="str">
        <f t="shared" si="147"/>
        <v>photography</v>
      </c>
      <c r="R1588" t="str">
        <f t="shared" si="148"/>
        <v>places</v>
      </c>
      <c r="S1588" s="9">
        <f t="shared" si="145"/>
        <v>42099.062754629631</v>
      </c>
      <c r="T1588" s="9">
        <f t="shared" si="146"/>
        <v>42069.104421296302</v>
      </c>
      <c r="U1588" t="str" cm="1">
        <f t="array" ref="U1588">_xlfn.IFS(D1588&lt;1000,"Less than 1000",AND(D1588&gt;=1000,D1588&lt;=4999),"1000 to 4999",AND(D1588&gt;=5000,D1588&lt;=9999),"5000 to 9999",AND(D1588&gt;=10000,D1588&lt;=14999),"10000 to 14999",AND(D1588&gt;=15000,D1588&lt;=19999),"15000 to 19999",AND(D1588&gt;=20000,D1588&lt;=24999),"20000 to 24999",AND(D1588&gt;=25000,D1588&lt;=29999),"25000 to 29999",AND(D1588&gt;=30000,D1588&lt;=34999),"30000 to 34999",AND(D1588&gt;=35000,D1588&lt;=39999),"35000 to 39999",AND(D1588&gt;=40000,D1588&lt;=44999),"40000 to 44999",AND(D1588&gt;=45000,D1588&lt;=49999),"45000 to 49999",D1588&gt;=50000,"Greater than or equal to 50000")</f>
        <v>1000 to 4999</v>
      </c>
      <c r="V1588" t="str" cm="1">
        <f t="array" ref="V1588">_xlfn.IFS(OR(F1588="canceled",F1588="failed"),"unsuccessful",F1588="successful","successful",F1588="live","live")</f>
        <v>unsuccessful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1.3333333333333334E-2</v>
      </c>
      <c r="P1589" s="5">
        <f t="shared" si="149"/>
        <v>1</v>
      </c>
      <c r="Q1589" t="str">
        <f t="shared" si="147"/>
        <v>photography</v>
      </c>
      <c r="R1589" t="str">
        <f t="shared" si="148"/>
        <v>places</v>
      </c>
      <c r="S1589" s="9">
        <f t="shared" si="145"/>
        <v>41986.950983796298</v>
      </c>
      <c r="T1589" s="9">
        <f t="shared" si="146"/>
        <v>41956.950983796298</v>
      </c>
      <c r="U1589" t="str" cm="1">
        <f t="array" ref="U1589">_xlfn.IFS(D1589&lt;1000,"Less than 1000",AND(D1589&gt;=1000,D1589&lt;=4999),"1000 to 4999",AND(D1589&gt;=5000,D1589&lt;=9999),"5000 to 9999",AND(D1589&gt;=10000,D1589&lt;=14999),"10000 to 14999",AND(D1589&gt;=15000,D1589&lt;=19999),"15000 to 19999",AND(D1589&gt;=20000,D1589&lt;=24999),"20000 to 24999",AND(D1589&gt;=25000,D1589&lt;=29999),"25000 to 29999",AND(D1589&gt;=30000,D1589&lt;=34999),"30000 to 34999",AND(D1589&gt;=35000,D1589&lt;=39999),"35000 to 39999",AND(D1589&gt;=40000,D1589&lt;=44999),"40000 to 44999",AND(D1589&gt;=45000,D1589&lt;=49999),"45000 to 49999",D1589&gt;=50000,"Greater than or equal to 50000")</f>
        <v>5000 to 9999</v>
      </c>
      <c r="V1589" t="str" cm="1">
        <f t="array" ref="V1589">_xlfn.IFS(OR(F1589="canceled",F1589="failed"),"unsuccessful",F1589="successful","successful",F1589="live","live")</f>
        <v>unsuccessful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5">
        <f t="shared" si="149"/>
        <v>0</v>
      </c>
      <c r="Q1590" t="str">
        <f t="shared" si="147"/>
        <v>photography</v>
      </c>
      <c r="R1590" t="str">
        <f t="shared" si="148"/>
        <v>places</v>
      </c>
      <c r="S1590" s="9">
        <f t="shared" si="145"/>
        <v>42035.841666666667</v>
      </c>
      <c r="T1590" s="9">
        <f t="shared" si="146"/>
        <v>42005.24998842593</v>
      </c>
      <c r="U1590" t="str" cm="1">
        <f t="array" ref="U1590">_xlfn.IFS(D1590&lt;1000,"Less than 1000",AND(D1590&gt;=1000,D1590&lt;=4999),"1000 to 4999",AND(D1590&gt;=5000,D1590&lt;=9999),"5000 to 9999",AND(D1590&gt;=10000,D1590&lt;=14999),"10000 to 14999",AND(D1590&gt;=15000,D1590&lt;=19999),"15000 to 19999",AND(D1590&gt;=20000,D1590&lt;=24999),"20000 to 24999",AND(D1590&gt;=25000,D1590&lt;=29999),"25000 to 29999",AND(D1590&gt;=30000,D1590&lt;=34999),"30000 to 34999",AND(D1590&gt;=35000,D1590&lt;=39999),"35000 to 39999",AND(D1590&gt;=40000,D1590&lt;=44999),"40000 to 44999",AND(D1590&gt;=45000,D1590&lt;=49999),"45000 to 49999",D1590&gt;=50000,"Greater than or equal to 50000")</f>
        <v>Less than 1000</v>
      </c>
      <c r="V1590" t="str" cm="1">
        <f t="array" ref="V1590">_xlfn.IFS(OR(F1590="canceled",F1590="failed"),"unsuccessful",F1590="successful","successful",F1590="live","live")</f>
        <v>unsuccessful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5">
        <f t="shared" si="149"/>
        <v>0</v>
      </c>
      <c r="Q1591" t="str">
        <f t="shared" si="147"/>
        <v>photography</v>
      </c>
      <c r="R1591" t="str">
        <f t="shared" si="148"/>
        <v>places</v>
      </c>
      <c r="S1591" s="9">
        <f t="shared" si="145"/>
        <v>42286.984791666662</v>
      </c>
      <c r="T1591" s="9">
        <f t="shared" si="146"/>
        <v>42256.984791666662</v>
      </c>
      <c r="U1591" t="str" cm="1">
        <f t="array" ref="U1591">_xlfn.IFS(D1591&lt;1000,"Less than 1000",AND(D1591&gt;=1000,D1591&lt;=4999),"1000 to 4999",AND(D1591&gt;=5000,D1591&lt;=9999),"5000 to 9999",AND(D1591&gt;=10000,D1591&lt;=14999),"10000 to 14999",AND(D1591&gt;=15000,D1591&lt;=19999),"15000 to 19999",AND(D1591&gt;=20000,D1591&lt;=24999),"20000 to 24999",AND(D1591&gt;=25000,D1591&lt;=29999),"25000 to 29999",AND(D1591&gt;=30000,D1591&lt;=34999),"30000 to 34999",AND(D1591&gt;=35000,D1591&lt;=39999),"35000 to 39999",AND(D1591&gt;=40000,D1591&lt;=44999),"40000 to 44999",AND(D1591&gt;=45000,D1591&lt;=49999),"45000 to 49999",D1591&gt;=50000,"Greater than or equal to 50000")</f>
        <v>1000 to 4999</v>
      </c>
      <c r="V1591" t="str" cm="1">
        <f t="array" ref="V1591">_xlfn.IFS(OR(F1591="canceled",F1591="failed"),"unsuccessful",F1591="successful","successful",F1591="live","live")</f>
        <v>unsuccessful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1.7000000000000002</v>
      </c>
      <c r="P1592" s="5">
        <f t="shared" si="149"/>
        <v>510</v>
      </c>
      <c r="Q1592" t="str">
        <f t="shared" si="147"/>
        <v>photography</v>
      </c>
      <c r="R1592" t="str">
        <f t="shared" si="148"/>
        <v>places</v>
      </c>
      <c r="S1592" s="9">
        <f t="shared" si="145"/>
        <v>42270.857222222221</v>
      </c>
      <c r="T1592" s="9">
        <f t="shared" si="146"/>
        <v>42240.857222222221</v>
      </c>
      <c r="U1592" t="str" cm="1">
        <f t="array" ref="U1592">_xlfn.IFS(D1592&lt;1000,"Less than 1000",AND(D1592&gt;=1000,D1592&lt;=4999),"1000 to 4999",AND(D1592&gt;=5000,D1592&lt;=9999),"5000 to 9999",AND(D1592&gt;=10000,D1592&lt;=14999),"10000 to 14999",AND(D1592&gt;=15000,D1592&lt;=19999),"15000 to 19999",AND(D1592&gt;=20000,D1592&lt;=24999),"20000 to 24999",AND(D1592&gt;=25000,D1592&lt;=29999),"25000 to 29999",AND(D1592&gt;=30000,D1592&lt;=34999),"30000 to 34999",AND(D1592&gt;=35000,D1592&lt;=39999),"35000 to 39999",AND(D1592&gt;=40000,D1592&lt;=44999),"40000 to 44999",AND(D1592&gt;=45000,D1592&lt;=49999),"45000 to 49999",D1592&gt;=50000,"Greater than or equal to 50000")</f>
        <v>Greater than or equal to 50000</v>
      </c>
      <c r="V1592" t="str" cm="1">
        <f t="array" ref="V1592">_xlfn.IFS(OR(F1592="canceled",F1592="failed"),"unsuccessful",F1592="successful","successful",F1592="live","live")</f>
        <v>unsuccessful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29.228571428571428</v>
      </c>
      <c r="P1593" s="5">
        <f t="shared" si="149"/>
        <v>44.478260869565219</v>
      </c>
      <c r="Q1593" t="str">
        <f t="shared" si="147"/>
        <v>photography</v>
      </c>
      <c r="R1593" t="str">
        <f t="shared" si="148"/>
        <v>places</v>
      </c>
      <c r="S1593" s="9">
        <f t="shared" si="145"/>
        <v>42463.68450231482</v>
      </c>
      <c r="T1593" s="9">
        <f t="shared" si="146"/>
        <v>42433.726168981477</v>
      </c>
      <c r="U1593" t="str" cm="1">
        <f t="array" ref="U1593">_xlfn.IFS(D1593&lt;1000,"Less than 1000",AND(D1593&gt;=1000,D1593&lt;=4999),"1000 to 4999",AND(D1593&gt;=5000,D1593&lt;=9999),"5000 to 9999",AND(D1593&gt;=10000,D1593&lt;=14999),"10000 to 14999",AND(D1593&gt;=15000,D1593&lt;=19999),"15000 to 19999",AND(D1593&gt;=20000,D1593&lt;=24999),"20000 to 24999",AND(D1593&gt;=25000,D1593&lt;=29999),"25000 to 29999",AND(D1593&gt;=30000,D1593&lt;=34999),"30000 to 34999",AND(D1593&gt;=35000,D1593&lt;=39999),"35000 to 39999",AND(D1593&gt;=40000,D1593&lt;=44999),"40000 to 44999",AND(D1593&gt;=45000,D1593&lt;=49999),"45000 to 49999",D1593&gt;=50000,"Greater than or equal to 50000")</f>
        <v>10000 to 14999</v>
      </c>
      <c r="V1593" t="str" cm="1">
        <f t="array" ref="V1593">_xlfn.IFS(OR(F1593="canceled",F1593="failed"),"unsuccessful",F1593="successful","successful",F1593="live","live")</f>
        <v>unsuccessful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5">
        <f t="shared" si="149"/>
        <v>0</v>
      </c>
      <c r="Q1594" t="str">
        <f t="shared" si="147"/>
        <v>photography</v>
      </c>
      <c r="R1594" t="str">
        <f t="shared" si="148"/>
        <v>places</v>
      </c>
      <c r="S1594" s="9">
        <f t="shared" si="145"/>
        <v>42091.031076388885</v>
      </c>
      <c r="T1594" s="9">
        <f t="shared" si="146"/>
        <v>42046.072743055556</v>
      </c>
      <c r="U1594" t="str" cm="1">
        <f t="array" ref="U1594">_xlfn.IFS(D1594&lt;1000,"Less than 1000",AND(D1594&gt;=1000,D1594&lt;=4999),"1000 to 4999",AND(D1594&gt;=5000,D1594&lt;=9999),"5000 to 9999",AND(D1594&gt;=10000,D1594&lt;=14999),"10000 to 14999",AND(D1594&gt;=15000,D1594&lt;=19999),"15000 to 19999",AND(D1594&gt;=20000,D1594&lt;=24999),"20000 to 24999",AND(D1594&gt;=25000,D1594&lt;=29999),"25000 to 29999",AND(D1594&gt;=30000,D1594&lt;=34999),"30000 to 34999",AND(D1594&gt;=35000,D1594&lt;=39999),"35000 to 39999",AND(D1594&gt;=40000,D1594&lt;=44999),"40000 to 44999",AND(D1594&gt;=45000,D1594&lt;=49999),"45000 to 49999",D1594&gt;=50000,"Greater than or equal to 50000")</f>
        <v>Less than 1000</v>
      </c>
      <c r="V1594" t="str" cm="1">
        <f t="array" ref="V1594">_xlfn.IFS(OR(F1594="canceled",F1594="failed"),"unsuccessful",F1594="successful","successful",F1594="live","live")</f>
        <v>unsuccessful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1.3636363636363637E-2</v>
      </c>
      <c r="P1595" s="5">
        <f t="shared" si="149"/>
        <v>1</v>
      </c>
      <c r="Q1595" t="str">
        <f t="shared" si="147"/>
        <v>photography</v>
      </c>
      <c r="R1595" t="str">
        <f t="shared" si="148"/>
        <v>places</v>
      </c>
      <c r="S1595" s="9">
        <f t="shared" si="145"/>
        <v>42063.845543981486</v>
      </c>
      <c r="T1595" s="9">
        <f t="shared" si="146"/>
        <v>42033.845543981486</v>
      </c>
      <c r="U1595" t="str" cm="1">
        <f t="array" ref="U1595">_xlfn.IFS(D1595&lt;1000,"Less than 1000",AND(D1595&gt;=1000,D1595&lt;=4999),"1000 to 4999",AND(D1595&gt;=5000,D1595&lt;=9999),"5000 to 9999",AND(D1595&gt;=10000,D1595&lt;=14999),"10000 to 14999",AND(D1595&gt;=15000,D1595&lt;=19999),"15000 to 19999",AND(D1595&gt;=20000,D1595&lt;=24999),"20000 to 24999",AND(D1595&gt;=25000,D1595&lt;=29999),"25000 to 29999",AND(D1595&gt;=30000,D1595&lt;=34999),"30000 to 34999",AND(D1595&gt;=35000,D1595&lt;=39999),"35000 to 39999",AND(D1595&gt;=40000,D1595&lt;=44999),"40000 to 44999",AND(D1595&gt;=45000,D1595&lt;=49999),"45000 to 49999",D1595&gt;=50000,"Greater than or equal to 50000")</f>
        <v>20000 to 24999</v>
      </c>
      <c r="V1595" t="str" cm="1">
        <f t="array" ref="V1595">_xlfn.IFS(OR(F1595="canceled",F1595="failed"),"unsuccessful",F1595="successful","successful",F1595="live","live")</f>
        <v>unsuccessful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20.5</v>
      </c>
      <c r="P1596" s="5">
        <f t="shared" si="149"/>
        <v>20.5</v>
      </c>
      <c r="Q1596" t="str">
        <f t="shared" si="147"/>
        <v>photography</v>
      </c>
      <c r="R1596" t="str">
        <f t="shared" si="148"/>
        <v>places</v>
      </c>
      <c r="S1596" s="9">
        <f t="shared" si="145"/>
        <v>42505.681249999994</v>
      </c>
      <c r="T1596" s="9">
        <f t="shared" si="146"/>
        <v>42445.712754629625</v>
      </c>
      <c r="U1596" t="str" cm="1">
        <f t="array" ref="U1596">_xlfn.IFS(D1596&lt;1000,"Less than 1000",AND(D1596&gt;=1000,D1596&lt;=4999),"1000 to 4999",AND(D1596&gt;=5000,D1596&lt;=9999),"5000 to 9999",AND(D1596&gt;=10000,D1596&lt;=14999),"10000 to 14999",AND(D1596&gt;=15000,D1596&lt;=19999),"15000 to 19999",AND(D1596&gt;=20000,D1596&lt;=24999),"20000 to 24999",AND(D1596&gt;=25000,D1596&lt;=29999),"25000 to 29999",AND(D1596&gt;=30000,D1596&lt;=34999),"30000 to 34999",AND(D1596&gt;=35000,D1596&lt;=39999),"35000 to 39999",AND(D1596&gt;=40000,D1596&lt;=44999),"40000 to 44999",AND(D1596&gt;=45000,D1596&lt;=49999),"45000 to 49999",D1596&gt;=50000,"Greater than or equal to 50000")</f>
        <v>1000 to 4999</v>
      </c>
      <c r="V1596" t="str" cm="1">
        <f t="array" ref="V1596">_xlfn.IFS(OR(F1596="canceled",F1596="failed"),"unsuccessful",F1596="successful","successful",F1596="live","live")</f>
        <v>unsuccessful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0.27999999999999997</v>
      </c>
      <c r="P1597" s="5">
        <f t="shared" si="149"/>
        <v>40</v>
      </c>
      <c r="Q1597" t="str">
        <f t="shared" si="147"/>
        <v>photography</v>
      </c>
      <c r="R1597" t="str">
        <f t="shared" si="148"/>
        <v>places</v>
      </c>
      <c r="S1597" s="9">
        <f t="shared" si="145"/>
        <v>41808.842361111114</v>
      </c>
      <c r="T1597" s="9">
        <f t="shared" si="146"/>
        <v>41780.050092592595</v>
      </c>
      <c r="U1597" t="str" cm="1">
        <f t="array" ref="U1597">_xlfn.IFS(D1597&lt;1000,"Less than 1000",AND(D1597&gt;=1000,D1597&lt;=4999),"1000 to 4999",AND(D1597&gt;=5000,D1597&lt;=9999),"5000 to 9999",AND(D1597&gt;=10000,D1597&lt;=14999),"10000 to 14999",AND(D1597&gt;=15000,D1597&lt;=19999),"15000 to 19999",AND(D1597&gt;=20000,D1597&lt;=24999),"20000 to 24999",AND(D1597&gt;=25000,D1597&lt;=29999),"25000 to 29999",AND(D1597&gt;=30000,D1597&lt;=34999),"30000 to 34999",AND(D1597&gt;=35000,D1597&lt;=39999),"35000 to 39999",AND(D1597&gt;=40000,D1597&lt;=44999),"40000 to 44999",AND(D1597&gt;=45000,D1597&lt;=49999),"45000 to 49999",D1597&gt;=50000,"Greater than or equal to 50000")</f>
        <v>Greater than or equal to 50000</v>
      </c>
      <c r="V1597" t="str" cm="1">
        <f t="array" ref="V1597">_xlfn.IFS(OR(F1597="canceled",F1597="failed"),"unsuccessful",F1597="successful","successful",F1597="live","live")</f>
        <v>unsuccessful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2.3076923076923079</v>
      </c>
      <c r="P1598" s="5">
        <f t="shared" si="149"/>
        <v>25</v>
      </c>
      <c r="Q1598" t="str">
        <f t="shared" si="147"/>
        <v>photography</v>
      </c>
      <c r="R1598" t="str">
        <f t="shared" si="148"/>
        <v>places</v>
      </c>
      <c r="S1598" s="9">
        <f t="shared" si="145"/>
        <v>41986.471863425926</v>
      </c>
      <c r="T1598" s="9">
        <f t="shared" si="146"/>
        <v>41941.430196759262</v>
      </c>
      <c r="U1598" t="str" cm="1">
        <f t="array" ref="U1598">_xlfn.IFS(D1598&lt;1000,"Less than 1000",AND(D1598&gt;=1000,D1598&lt;=4999),"1000 to 4999",AND(D1598&gt;=5000,D1598&lt;=9999),"5000 to 9999",AND(D1598&gt;=10000,D1598&lt;=14999),"10000 to 14999",AND(D1598&gt;=15000,D1598&lt;=19999),"15000 to 19999",AND(D1598&gt;=20000,D1598&lt;=24999),"20000 to 24999",AND(D1598&gt;=25000,D1598&lt;=29999),"25000 to 29999",AND(D1598&gt;=30000,D1598&lt;=34999),"30000 to 34999",AND(D1598&gt;=35000,D1598&lt;=39999),"35000 to 39999",AND(D1598&gt;=40000,D1598&lt;=44999),"40000 to 44999",AND(D1598&gt;=45000,D1598&lt;=49999),"45000 to 49999",D1598&gt;=50000,"Greater than or equal to 50000")</f>
        <v>1000 to 4999</v>
      </c>
      <c r="V1598" t="str" cm="1">
        <f t="array" ref="V1598">_xlfn.IFS(OR(F1598="canceled",F1598="failed"),"unsuccessful",F1598="successful","successful",F1598="live","live")</f>
        <v>unsuccessful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5">
        <f t="shared" si="149"/>
        <v>0</v>
      </c>
      <c r="Q1599" t="str">
        <f t="shared" si="147"/>
        <v>photography</v>
      </c>
      <c r="R1599" t="str">
        <f t="shared" si="148"/>
        <v>places</v>
      </c>
      <c r="S1599" s="9">
        <f t="shared" si="145"/>
        <v>42633.354131944448</v>
      </c>
      <c r="T1599" s="9">
        <f t="shared" si="146"/>
        <v>42603.354131944448</v>
      </c>
      <c r="U1599" t="str" cm="1">
        <f t="array" ref="U1599">_xlfn.IFS(D1599&lt;1000,"Less than 1000",AND(D1599&gt;=1000,D1599&lt;=4999),"1000 to 4999",AND(D1599&gt;=5000,D1599&lt;=9999),"5000 to 9999",AND(D1599&gt;=10000,D1599&lt;=14999),"10000 to 14999",AND(D1599&gt;=15000,D1599&lt;=19999),"15000 to 19999",AND(D1599&gt;=20000,D1599&lt;=24999),"20000 to 24999",AND(D1599&gt;=25000,D1599&lt;=29999),"25000 to 29999",AND(D1599&gt;=30000,D1599&lt;=34999),"30000 to 34999",AND(D1599&gt;=35000,D1599&lt;=39999),"35000 to 39999",AND(D1599&gt;=40000,D1599&lt;=44999),"40000 to 44999",AND(D1599&gt;=45000,D1599&lt;=49999),"45000 to 49999",D1599&gt;=50000,"Greater than or equal to 50000")</f>
        <v>15000 to 19999</v>
      </c>
      <c r="V1599" t="str" cm="1">
        <f t="array" ref="V1599">_xlfn.IFS(OR(F1599="canceled",F1599="failed"),"unsuccessful",F1599="successful","successful",F1599="live","live")</f>
        <v>unsuccessful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0.125</v>
      </c>
      <c r="P1600" s="5">
        <f t="shared" si="149"/>
        <v>1</v>
      </c>
      <c r="Q1600" t="str">
        <f t="shared" si="147"/>
        <v>photography</v>
      </c>
      <c r="R1600" t="str">
        <f t="shared" si="148"/>
        <v>places</v>
      </c>
      <c r="S1600" s="9">
        <f t="shared" si="145"/>
        <v>42211.667337962965</v>
      </c>
      <c r="T1600" s="9">
        <f t="shared" si="146"/>
        <v>42151.667337962965</v>
      </c>
      <c r="U1600" t="str" cm="1">
        <f t="array" ref="U1600">_xlfn.IFS(D1600&lt;1000,"Less than 1000",AND(D1600&gt;=1000,D1600&lt;=4999),"1000 to 4999",AND(D1600&gt;=5000,D1600&lt;=9999),"5000 to 9999",AND(D1600&gt;=10000,D1600&lt;=14999),"10000 to 14999",AND(D1600&gt;=15000,D1600&lt;=19999),"15000 to 19999",AND(D1600&gt;=20000,D1600&lt;=24999),"20000 to 24999",AND(D1600&gt;=25000,D1600&lt;=29999),"25000 to 29999",AND(D1600&gt;=30000,D1600&lt;=34999),"30000 to 34999",AND(D1600&gt;=35000,D1600&lt;=39999),"35000 to 39999",AND(D1600&gt;=40000,D1600&lt;=44999),"40000 to 44999",AND(D1600&gt;=45000,D1600&lt;=49999),"45000 to 49999",D1600&gt;=50000,"Greater than or equal to 50000")</f>
        <v>Less than 1000</v>
      </c>
      <c r="V1600" t="str" cm="1">
        <f t="array" ref="V1600">_xlfn.IFS(OR(F1600="canceled",F1600="failed"),"unsuccessful",F1600="successful","successful",F1600="live","live")</f>
        <v>unsuccessful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5">
        <f t="shared" si="149"/>
        <v>0</v>
      </c>
      <c r="Q1601" t="str">
        <f t="shared" si="147"/>
        <v>photography</v>
      </c>
      <c r="R1601" t="str">
        <f t="shared" si="148"/>
        <v>places</v>
      </c>
      <c r="S1601" s="9">
        <f t="shared" si="145"/>
        <v>42468.497407407413</v>
      </c>
      <c r="T1601" s="9">
        <f t="shared" si="146"/>
        <v>42438.53907407407</v>
      </c>
      <c r="U1601" t="str" cm="1">
        <f t="array" ref="U1601">_xlfn.IFS(D1601&lt;1000,"Less than 1000",AND(D1601&gt;=1000,D1601&lt;=4999),"1000 to 4999",AND(D1601&gt;=5000,D1601&lt;=9999),"5000 to 9999",AND(D1601&gt;=10000,D1601&lt;=14999),"10000 to 14999",AND(D1601&gt;=15000,D1601&lt;=19999),"15000 to 19999",AND(D1601&gt;=20000,D1601&lt;=24999),"20000 to 24999",AND(D1601&gt;=25000,D1601&lt;=29999),"25000 to 29999",AND(D1601&gt;=30000,D1601&lt;=34999),"30000 to 34999",AND(D1601&gt;=35000,D1601&lt;=39999),"35000 to 39999",AND(D1601&gt;=40000,D1601&lt;=44999),"40000 to 44999",AND(D1601&gt;=45000,D1601&lt;=49999),"45000 to 49999",D1601&gt;=50000,"Greater than or equal to 50000")</f>
        <v>Less than 1000</v>
      </c>
      <c r="V1601" t="str" cm="1">
        <f t="array" ref="V1601">_xlfn.IFS(OR(F1601="canceled",F1601="failed"),"unsuccessful",F1601="successful","successful",F1601="live","live")</f>
        <v>unsuccessful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ref="O1602:O1665" si="150">(E1602/D1602)*100</f>
        <v>7.3400000000000007</v>
      </c>
      <c r="P1602" s="5">
        <f t="shared" si="149"/>
        <v>40.777777777777779</v>
      </c>
      <c r="Q1602" t="str">
        <f t="shared" si="147"/>
        <v>photography</v>
      </c>
      <c r="R1602" t="str">
        <f t="shared" si="148"/>
        <v>places</v>
      </c>
      <c r="S1602" s="9">
        <f t="shared" ref="S1602:S1665" si="151">(((I1602/60)/60)/24)+DATE(1970,1,1)</f>
        <v>41835.21597222222</v>
      </c>
      <c r="T1602" s="9">
        <f t="shared" ref="T1602:T1665" si="152">(((J1602/60)/60)/24)+DATE(1970,1,1)</f>
        <v>41791.057314814818</v>
      </c>
      <c r="U1602" t="str" cm="1">
        <f t="array" ref="U1602">_xlfn.IFS(D1602&lt;1000,"Less than 1000",AND(D1602&gt;=1000,D1602&lt;=4999),"1000 to 4999",AND(D1602&gt;=5000,D1602&lt;=9999),"5000 to 9999",AND(D1602&gt;=10000,D1602&lt;=14999),"10000 to 14999",AND(D1602&gt;=15000,D1602&lt;=19999),"15000 to 19999",AND(D1602&gt;=20000,D1602&lt;=24999),"20000 to 24999",AND(D1602&gt;=25000,D1602&lt;=29999),"25000 to 29999",AND(D1602&gt;=30000,D1602&lt;=34999),"30000 to 34999",AND(D1602&gt;=35000,D1602&lt;=39999),"35000 to 39999",AND(D1602&gt;=40000,D1602&lt;=44999),"40000 to 44999",AND(D1602&gt;=45000,D1602&lt;=49999),"45000 to 49999",D1602&gt;=50000,"Greater than or equal to 50000")</f>
        <v>5000 to 9999</v>
      </c>
      <c r="V1602" t="str" cm="1">
        <f t="array" ref="V1602">_xlfn.IFS(OR(F1602="canceled",F1602="failed"),"unsuccessful",F1602="successful","successful",F1602="live","live")</f>
        <v>unsuccessful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150"/>
        <v>108.2492</v>
      </c>
      <c r="P1603" s="5">
        <f t="shared" si="149"/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9">
        <f t="shared" si="151"/>
        <v>40668.092974537038</v>
      </c>
      <c r="T1603" s="9">
        <f t="shared" si="152"/>
        <v>40638.092974537038</v>
      </c>
      <c r="U1603" t="str" cm="1">
        <f t="array" ref="U1603">_xlfn.IFS(D1603&lt;1000,"Less than 1000",AND(D1603&gt;=1000,D1603&lt;=4999),"1000 to 4999",AND(D1603&gt;=5000,D1603&lt;=9999),"5000 to 9999",AND(D1603&gt;=10000,D1603&lt;=14999),"10000 to 14999",AND(D1603&gt;=15000,D1603&lt;=19999),"15000 to 19999",AND(D1603&gt;=20000,D1603&lt;=24999),"20000 to 24999",AND(D1603&gt;=25000,D1603&lt;=29999),"25000 to 29999",AND(D1603&gt;=30000,D1603&lt;=34999),"30000 to 34999",AND(D1603&gt;=35000,D1603&lt;=39999),"35000 to 39999",AND(D1603&gt;=40000,D1603&lt;=44999),"40000 to 44999",AND(D1603&gt;=45000,D1603&lt;=49999),"45000 to 49999",D1603&gt;=50000,"Greater than or equal to 50000")</f>
        <v>1000 to 4999</v>
      </c>
      <c r="V1603" t="str" cm="1">
        <f t="array" ref="V1603">_xlfn.IFS(OR(F1603="canceled",F1603="failed"),"unsuccessful",F1603="successful","successful",F1603="live","live")</f>
        <v>successful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100.16666666666667</v>
      </c>
      <c r="P1604" s="5">
        <f t="shared" ref="P1604:P1667" si="155">IFERROR(E1604/L1604,0)</f>
        <v>46.953125</v>
      </c>
      <c r="Q1604" t="str">
        <f t="shared" si="153"/>
        <v>music</v>
      </c>
      <c r="R1604" t="str">
        <f t="shared" si="154"/>
        <v>rock</v>
      </c>
      <c r="S1604" s="9">
        <f t="shared" si="151"/>
        <v>40830.958333333336</v>
      </c>
      <c r="T1604" s="9">
        <f t="shared" si="152"/>
        <v>40788.297650462962</v>
      </c>
      <c r="U1604" t="str" cm="1">
        <f t="array" ref="U1604">_xlfn.IFS(D1604&lt;1000,"Less than 1000",AND(D1604&gt;=1000,D1604&lt;=4999),"1000 to 4999",AND(D1604&gt;=5000,D1604&lt;=9999),"5000 to 9999",AND(D1604&gt;=10000,D1604&lt;=14999),"10000 to 14999",AND(D1604&gt;=15000,D1604&lt;=19999),"15000 to 19999",AND(D1604&gt;=20000,D1604&lt;=24999),"20000 to 24999",AND(D1604&gt;=25000,D1604&lt;=29999),"25000 to 29999",AND(D1604&gt;=30000,D1604&lt;=34999),"30000 to 34999",AND(D1604&gt;=35000,D1604&lt;=39999),"35000 to 39999",AND(D1604&gt;=40000,D1604&lt;=44999),"40000 to 44999",AND(D1604&gt;=45000,D1604&lt;=49999),"45000 to 49999",D1604&gt;=50000,"Greater than or equal to 50000")</f>
        <v>1000 to 4999</v>
      </c>
      <c r="V1604" t="str" cm="1">
        <f t="array" ref="V1604">_xlfn.IFS(OR(F1604="canceled",F1604="failed"),"unsuccessful",F1604="successful","successful",F1604="live","live")</f>
        <v>successful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100.03299999999999</v>
      </c>
      <c r="P1605" s="5">
        <f t="shared" si="155"/>
        <v>66.688666666666663</v>
      </c>
      <c r="Q1605" t="str">
        <f t="shared" si="153"/>
        <v>music</v>
      </c>
      <c r="R1605" t="str">
        <f t="shared" si="154"/>
        <v>rock</v>
      </c>
      <c r="S1605" s="9">
        <f t="shared" si="151"/>
        <v>40936.169664351852</v>
      </c>
      <c r="T1605" s="9">
        <f t="shared" si="152"/>
        <v>40876.169664351852</v>
      </c>
      <c r="U1605" t="str" cm="1">
        <f t="array" ref="U1605">_xlfn.IFS(D1605&lt;1000,"Less than 1000",AND(D1605&gt;=1000,D1605&lt;=4999),"1000 to 4999",AND(D1605&gt;=5000,D1605&lt;=9999),"5000 to 9999",AND(D1605&gt;=10000,D1605&lt;=14999),"10000 to 14999",AND(D1605&gt;=15000,D1605&lt;=19999),"15000 to 19999",AND(D1605&gt;=20000,D1605&lt;=24999),"20000 to 24999",AND(D1605&gt;=25000,D1605&lt;=29999),"25000 to 29999",AND(D1605&gt;=30000,D1605&lt;=34999),"30000 to 34999",AND(D1605&gt;=35000,D1605&lt;=39999),"35000 to 39999",AND(D1605&gt;=40000,D1605&lt;=44999),"40000 to 44999",AND(D1605&gt;=45000,D1605&lt;=49999),"45000 to 49999",D1605&gt;=50000,"Greater than or equal to 50000")</f>
        <v>1000 to 4999</v>
      </c>
      <c r="V1605" t="str" cm="1">
        <f t="array" ref="V1605">_xlfn.IFS(OR(F1605="canceled",F1605="failed"),"unsuccessful",F1605="successful","successful",F1605="live","live")</f>
        <v>successful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122.10714285714286</v>
      </c>
      <c r="P1606" s="5">
        <f t="shared" si="155"/>
        <v>48.842857142857142</v>
      </c>
      <c r="Q1606" t="str">
        <f t="shared" si="153"/>
        <v>music</v>
      </c>
      <c r="R1606" t="str">
        <f t="shared" si="154"/>
        <v>rock</v>
      </c>
      <c r="S1606" s="9">
        <f t="shared" si="151"/>
        <v>40985.80364583333</v>
      </c>
      <c r="T1606" s="9">
        <f t="shared" si="152"/>
        <v>40945.845312500001</v>
      </c>
      <c r="U1606" t="str" cm="1">
        <f t="array" ref="U1606">_xlfn.IFS(D1606&lt;1000,"Less than 1000",AND(D1606&gt;=1000,D1606&lt;=4999),"1000 to 4999",AND(D1606&gt;=5000,D1606&lt;=9999),"5000 to 9999",AND(D1606&gt;=10000,D1606&lt;=14999),"10000 to 14999",AND(D1606&gt;=15000,D1606&lt;=19999),"15000 to 19999",AND(D1606&gt;=20000,D1606&lt;=24999),"20000 to 24999",AND(D1606&gt;=25000,D1606&lt;=29999),"25000 to 29999",AND(D1606&gt;=30000,D1606&lt;=34999),"30000 to 34999",AND(D1606&gt;=35000,D1606&lt;=39999),"35000 to 39999",AND(D1606&gt;=40000,D1606&lt;=44999),"40000 to 44999",AND(D1606&gt;=45000,D1606&lt;=49999),"45000 to 49999",D1606&gt;=50000,"Greater than or equal to 50000")</f>
        <v>1000 to 4999</v>
      </c>
      <c r="V1606" t="str" cm="1">
        <f t="array" ref="V1606">_xlfn.IFS(OR(F1606="canceled",F1606="failed"),"unsuccessful",F1606="successful","successful",F1606="live","live")</f>
        <v>successful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100.69333333333334</v>
      </c>
      <c r="P1607" s="5">
        <f t="shared" si="155"/>
        <v>137.30909090909091</v>
      </c>
      <c r="Q1607" t="str">
        <f t="shared" si="153"/>
        <v>music</v>
      </c>
      <c r="R1607" t="str">
        <f t="shared" si="154"/>
        <v>rock</v>
      </c>
      <c r="S1607" s="9">
        <f t="shared" si="151"/>
        <v>40756.291666666664</v>
      </c>
      <c r="T1607" s="9">
        <f t="shared" si="152"/>
        <v>40747.012881944444</v>
      </c>
      <c r="U1607" t="str" cm="1">
        <f t="array" ref="U1607">_xlfn.IFS(D1607&lt;1000,"Less than 1000",AND(D1607&gt;=1000,D1607&lt;=4999),"1000 to 4999",AND(D1607&gt;=5000,D1607&lt;=9999),"5000 to 9999",AND(D1607&gt;=10000,D1607&lt;=14999),"10000 to 14999",AND(D1607&gt;=15000,D1607&lt;=19999),"15000 to 19999",AND(D1607&gt;=20000,D1607&lt;=24999),"20000 to 24999",AND(D1607&gt;=25000,D1607&lt;=29999),"25000 to 29999",AND(D1607&gt;=30000,D1607&lt;=34999),"30000 to 34999",AND(D1607&gt;=35000,D1607&lt;=39999),"35000 to 39999",AND(D1607&gt;=40000,D1607&lt;=44999),"40000 to 44999",AND(D1607&gt;=45000,D1607&lt;=49999),"45000 to 49999",D1607&gt;=50000,"Greater than or equal to 50000")</f>
        <v>5000 to 9999</v>
      </c>
      <c r="V1607" t="str" cm="1">
        <f t="array" ref="V1607">_xlfn.IFS(OR(F1607="canceled",F1607="failed"),"unsuccessful",F1607="successful","successful",F1607="live","live")</f>
        <v>successful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101.004125</v>
      </c>
      <c r="P1608" s="5">
        <f t="shared" si="155"/>
        <v>87.829673913043479</v>
      </c>
      <c r="Q1608" t="str">
        <f t="shared" si="153"/>
        <v>music</v>
      </c>
      <c r="R1608" t="str">
        <f t="shared" si="154"/>
        <v>rock</v>
      </c>
      <c r="S1608" s="9">
        <f t="shared" si="151"/>
        <v>40626.069884259261</v>
      </c>
      <c r="T1608" s="9">
        <f t="shared" si="152"/>
        <v>40536.111550925925</v>
      </c>
      <c r="U1608" t="str" cm="1">
        <f t="array" ref="U1608">_xlfn.IFS(D1608&lt;1000,"Less than 1000",AND(D1608&gt;=1000,D1608&lt;=4999),"1000 to 4999",AND(D1608&gt;=5000,D1608&lt;=9999),"5000 to 9999",AND(D1608&gt;=10000,D1608&lt;=14999),"10000 to 14999",AND(D1608&gt;=15000,D1608&lt;=19999),"15000 to 19999",AND(D1608&gt;=20000,D1608&lt;=24999),"20000 to 24999",AND(D1608&gt;=25000,D1608&lt;=29999),"25000 to 29999",AND(D1608&gt;=30000,D1608&lt;=34999),"30000 to 34999",AND(D1608&gt;=35000,D1608&lt;=39999),"35000 to 39999",AND(D1608&gt;=40000,D1608&lt;=44999),"40000 to 44999",AND(D1608&gt;=45000,D1608&lt;=49999),"45000 to 49999",D1608&gt;=50000,"Greater than or equal to 50000")</f>
        <v>5000 to 9999</v>
      </c>
      <c r="V1608" t="str" cm="1">
        <f t="array" ref="V1608">_xlfn.IFS(OR(F1608="canceled",F1608="failed"),"unsuccessful",F1608="successful","successful",F1608="live","live")</f>
        <v>successful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145.11000000000001</v>
      </c>
      <c r="P1609" s="5">
        <f t="shared" si="155"/>
        <v>70.785365853658533</v>
      </c>
      <c r="Q1609" t="str">
        <f t="shared" si="153"/>
        <v>music</v>
      </c>
      <c r="R1609" t="str">
        <f t="shared" si="154"/>
        <v>rock</v>
      </c>
      <c r="S1609" s="9">
        <f t="shared" si="151"/>
        <v>41074.80846064815</v>
      </c>
      <c r="T1609" s="9">
        <f t="shared" si="152"/>
        <v>41053.80846064815</v>
      </c>
      <c r="U1609" t="str" cm="1">
        <f t="array" ref="U1609">_xlfn.IFS(D1609&lt;1000,"Less than 1000",AND(D1609&gt;=1000,D1609&lt;=4999),"1000 to 4999",AND(D1609&gt;=5000,D1609&lt;=9999),"5000 to 9999",AND(D1609&gt;=10000,D1609&lt;=14999),"10000 to 14999",AND(D1609&gt;=15000,D1609&lt;=19999),"15000 to 19999",AND(D1609&gt;=20000,D1609&lt;=24999),"20000 to 24999",AND(D1609&gt;=25000,D1609&lt;=29999),"25000 to 29999",AND(D1609&gt;=30000,D1609&lt;=34999),"30000 to 34999",AND(D1609&gt;=35000,D1609&lt;=39999),"35000 to 39999",AND(D1609&gt;=40000,D1609&lt;=44999),"40000 to 44999",AND(D1609&gt;=45000,D1609&lt;=49999),"45000 to 49999",D1609&gt;=50000,"Greater than or equal to 50000")</f>
        <v>10000 to 14999</v>
      </c>
      <c r="V1609" t="str" cm="1">
        <f t="array" ref="V1609">_xlfn.IFS(OR(F1609="canceled",F1609="failed"),"unsuccessful",F1609="successful","successful",F1609="live","live")</f>
        <v>successful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101.25</v>
      </c>
      <c r="P1610" s="5">
        <f t="shared" si="155"/>
        <v>52.826086956521742</v>
      </c>
      <c r="Q1610" t="str">
        <f t="shared" si="153"/>
        <v>music</v>
      </c>
      <c r="R1610" t="str">
        <f t="shared" si="154"/>
        <v>rock</v>
      </c>
      <c r="S1610" s="9">
        <f t="shared" si="151"/>
        <v>41640.226388888892</v>
      </c>
      <c r="T1610" s="9">
        <f t="shared" si="152"/>
        <v>41607.83085648148</v>
      </c>
      <c r="U1610" t="str" cm="1">
        <f t="array" ref="U1610">_xlfn.IFS(D1610&lt;1000,"Less than 1000",AND(D1610&gt;=1000,D1610&lt;=4999),"1000 to 4999",AND(D1610&gt;=5000,D1610&lt;=9999),"5000 to 9999",AND(D1610&gt;=10000,D1610&lt;=14999),"10000 to 14999",AND(D1610&gt;=15000,D1610&lt;=19999),"15000 to 19999",AND(D1610&gt;=20000,D1610&lt;=24999),"20000 to 24999",AND(D1610&gt;=25000,D1610&lt;=29999),"25000 to 29999",AND(D1610&gt;=30000,D1610&lt;=34999),"30000 to 34999",AND(D1610&gt;=35000,D1610&lt;=39999),"35000 to 39999",AND(D1610&gt;=40000,D1610&lt;=44999),"40000 to 44999",AND(D1610&gt;=45000,D1610&lt;=49999),"45000 to 49999",D1610&gt;=50000,"Greater than or equal to 50000")</f>
        <v>1000 to 4999</v>
      </c>
      <c r="V1610" t="str" cm="1">
        <f t="array" ref="V1610">_xlfn.IFS(OR(F1610="canceled",F1610="failed"),"unsuccessful",F1610="successful","successful",F1610="live","live")</f>
        <v>successful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118.33333333333333</v>
      </c>
      <c r="P1611" s="5">
        <f t="shared" si="155"/>
        <v>443.75</v>
      </c>
      <c r="Q1611" t="str">
        <f t="shared" si="153"/>
        <v>music</v>
      </c>
      <c r="R1611" t="str">
        <f t="shared" si="154"/>
        <v>rock</v>
      </c>
      <c r="S1611" s="9">
        <f t="shared" si="151"/>
        <v>40849.333333333336</v>
      </c>
      <c r="T1611" s="9">
        <f t="shared" si="152"/>
        <v>40796.001261574071</v>
      </c>
      <c r="U1611" t="str" cm="1">
        <f t="array" ref="U1611">_xlfn.IFS(D1611&lt;1000,"Less than 1000",AND(D1611&gt;=1000,D1611&lt;=4999),"1000 to 4999",AND(D1611&gt;=5000,D1611&lt;=9999),"5000 to 9999",AND(D1611&gt;=10000,D1611&lt;=14999),"10000 to 14999",AND(D1611&gt;=15000,D1611&lt;=19999),"15000 to 19999",AND(D1611&gt;=20000,D1611&lt;=24999),"20000 to 24999",AND(D1611&gt;=25000,D1611&lt;=29999),"25000 to 29999",AND(D1611&gt;=30000,D1611&lt;=34999),"30000 to 34999",AND(D1611&gt;=35000,D1611&lt;=39999),"35000 to 39999",AND(D1611&gt;=40000,D1611&lt;=44999),"40000 to 44999",AND(D1611&gt;=45000,D1611&lt;=49999),"45000 to 49999",D1611&gt;=50000,"Greater than or equal to 50000")</f>
        <v>1000 to 4999</v>
      </c>
      <c r="V1611" t="str" cm="1">
        <f t="array" ref="V1611">_xlfn.IFS(OR(F1611="canceled",F1611="failed"),"unsuccessful",F1611="successful","successful",F1611="live","live")</f>
        <v>successful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271.85000000000002</v>
      </c>
      <c r="P1612" s="5">
        <f t="shared" si="155"/>
        <v>48.544642857142854</v>
      </c>
      <c r="Q1612" t="str">
        <f t="shared" si="153"/>
        <v>music</v>
      </c>
      <c r="R1612" t="str">
        <f t="shared" si="154"/>
        <v>rock</v>
      </c>
      <c r="S1612" s="9">
        <f t="shared" si="151"/>
        <v>41258.924884259257</v>
      </c>
      <c r="T1612" s="9">
        <f t="shared" si="152"/>
        <v>41228.924884259257</v>
      </c>
      <c r="U1612" t="str" cm="1">
        <f t="array" ref="U1612">_xlfn.IFS(D1612&lt;1000,"Less than 1000",AND(D1612&gt;=1000,D1612&lt;=4999),"1000 to 4999",AND(D1612&gt;=5000,D1612&lt;=9999),"5000 to 9999",AND(D1612&gt;=10000,D1612&lt;=14999),"10000 to 14999",AND(D1612&gt;=15000,D1612&lt;=19999),"15000 to 19999",AND(D1612&gt;=20000,D1612&lt;=24999),"20000 to 24999",AND(D1612&gt;=25000,D1612&lt;=29999),"25000 to 29999",AND(D1612&gt;=30000,D1612&lt;=34999),"30000 to 34999",AND(D1612&gt;=35000,D1612&lt;=39999),"35000 to 39999",AND(D1612&gt;=40000,D1612&lt;=44999),"40000 to 44999",AND(D1612&gt;=45000,D1612&lt;=49999),"45000 to 49999",D1612&gt;=50000,"Greater than or equal to 50000")</f>
        <v>1000 to 4999</v>
      </c>
      <c r="V1612" t="str" cm="1">
        <f t="array" ref="V1612">_xlfn.IFS(OR(F1612="canceled",F1612="failed"),"unsuccessful",F1612="successful","successful",F1612="live","live")</f>
        <v>successful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125.125</v>
      </c>
      <c r="P1613" s="5">
        <f t="shared" si="155"/>
        <v>37.074074074074076</v>
      </c>
      <c r="Q1613" t="str">
        <f t="shared" si="153"/>
        <v>music</v>
      </c>
      <c r="R1613" t="str">
        <f t="shared" si="154"/>
        <v>rock</v>
      </c>
      <c r="S1613" s="9">
        <f t="shared" si="151"/>
        <v>41430.00037037037</v>
      </c>
      <c r="T1613" s="9">
        <f t="shared" si="152"/>
        <v>41409.00037037037</v>
      </c>
      <c r="U1613" t="str" cm="1">
        <f t="array" ref="U1613">_xlfn.IFS(D1613&lt;1000,"Less than 1000",AND(D1613&gt;=1000,D1613&lt;=4999),"1000 to 4999",AND(D1613&gt;=5000,D1613&lt;=9999),"5000 to 9999",AND(D1613&gt;=10000,D1613&lt;=14999),"10000 to 14999",AND(D1613&gt;=15000,D1613&lt;=19999),"15000 to 19999",AND(D1613&gt;=20000,D1613&lt;=24999),"20000 to 24999",AND(D1613&gt;=25000,D1613&lt;=29999),"25000 to 29999",AND(D1613&gt;=30000,D1613&lt;=34999),"30000 to 34999",AND(D1613&gt;=35000,D1613&lt;=39999),"35000 to 39999",AND(D1613&gt;=40000,D1613&lt;=44999),"40000 to 44999",AND(D1613&gt;=45000,D1613&lt;=49999),"45000 to 49999",D1613&gt;=50000,"Greater than or equal to 50000")</f>
        <v>Less than 1000</v>
      </c>
      <c r="V1613" t="str" cm="1">
        <f t="array" ref="V1613">_xlfn.IFS(OR(F1613="canceled",F1613="failed"),"unsuccessful",F1613="successful","successful",F1613="live","live")</f>
        <v>successful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110.00000000000001</v>
      </c>
      <c r="P1614" s="5">
        <f t="shared" si="155"/>
        <v>50</v>
      </c>
      <c r="Q1614" t="str">
        <f t="shared" si="153"/>
        <v>music</v>
      </c>
      <c r="R1614" t="str">
        <f t="shared" si="154"/>
        <v>rock</v>
      </c>
      <c r="S1614" s="9">
        <f t="shared" si="151"/>
        <v>41276.874814814815</v>
      </c>
      <c r="T1614" s="9">
        <f t="shared" si="152"/>
        <v>41246.874814814815</v>
      </c>
      <c r="U1614" t="str" cm="1">
        <f t="array" ref="U1614">_xlfn.IFS(D1614&lt;1000,"Less than 1000",AND(D1614&gt;=1000,D1614&lt;=4999),"1000 to 4999",AND(D1614&gt;=5000,D1614&lt;=9999),"5000 to 9999",AND(D1614&gt;=10000,D1614&lt;=14999),"10000 to 14999",AND(D1614&gt;=15000,D1614&lt;=19999),"15000 to 19999",AND(D1614&gt;=20000,D1614&lt;=24999),"20000 to 24999",AND(D1614&gt;=25000,D1614&lt;=29999),"25000 to 29999",AND(D1614&gt;=30000,D1614&lt;=34999),"30000 to 34999",AND(D1614&gt;=35000,D1614&lt;=39999),"35000 to 39999",AND(D1614&gt;=40000,D1614&lt;=44999),"40000 to 44999",AND(D1614&gt;=45000,D1614&lt;=49999),"45000 to 49999",D1614&gt;=50000,"Greater than or equal to 50000")</f>
        <v>Less than 1000</v>
      </c>
      <c r="V1614" t="str" cm="1">
        <f t="array" ref="V1614">_xlfn.IFS(OR(F1614="canceled",F1614="failed"),"unsuccessful",F1614="successful","successful",F1614="live","live")</f>
        <v>successful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101.49999999999999</v>
      </c>
      <c r="P1615" s="5">
        <f t="shared" si="155"/>
        <v>39.03846153846154</v>
      </c>
      <c r="Q1615" t="str">
        <f t="shared" si="153"/>
        <v>music</v>
      </c>
      <c r="R1615" t="str">
        <f t="shared" si="154"/>
        <v>rock</v>
      </c>
      <c r="S1615" s="9">
        <f t="shared" si="151"/>
        <v>41112.069467592592</v>
      </c>
      <c r="T1615" s="9">
        <f t="shared" si="152"/>
        <v>41082.069467592592</v>
      </c>
      <c r="U1615" t="str" cm="1">
        <f t="array" ref="U1615">_xlfn.IFS(D1615&lt;1000,"Less than 1000",AND(D1615&gt;=1000,D1615&lt;=4999),"1000 to 4999",AND(D1615&gt;=5000,D1615&lt;=9999),"5000 to 9999",AND(D1615&gt;=10000,D1615&lt;=14999),"10000 to 14999",AND(D1615&gt;=15000,D1615&lt;=19999),"15000 to 19999",AND(D1615&gt;=20000,D1615&lt;=24999),"20000 to 24999",AND(D1615&gt;=25000,D1615&lt;=29999),"25000 to 29999",AND(D1615&gt;=30000,D1615&lt;=34999),"30000 to 34999",AND(D1615&gt;=35000,D1615&lt;=39999),"35000 to 39999",AND(D1615&gt;=40000,D1615&lt;=44999),"40000 to 44999",AND(D1615&gt;=45000,D1615&lt;=49999),"45000 to 49999",D1615&gt;=50000,"Greater than or equal to 50000")</f>
        <v>1000 to 4999</v>
      </c>
      <c r="V1615" t="str" cm="1">
        <f t="array" ref="V1615">_xlfn.IFS(OR(F1615="canceled",F1615="failed"),"unsuccessful",F1615="successful","successful",F1615="live","live")</f>
        <v>successful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102.69999999999999</v>
      </c>
      <c r="P1616" s="5">
        <f t="shared" si="155"/>
        <v>66.688311688311686</v>
      </c>
      <c r="Q1616" t="str">
        <f t="shared" si="153"/>
        <v>music</v>
      </c>
      <c r="R1616" t="str">
        <f t="shared" si="154"/>
        <v>rock</v>
      </c>
      <c r="S1616" s="9">
        <f t="shared" si="151"/>
        <v>41854.708333333336</v>
      </c>
      <c r="T1616" s="9">
        <f t="shared" si="152"/>
        <v>41794.981122685182</v>
      </c>
      <c r="U1616" t="str" cm="1">
        <f t="array" ref="U1616">_xlfn.IFS(D1616&lt;1000,"Less than 1000",AND(D1616&gt;=1000,D1616&lt;=4999),"1000 to 4999",AND(D1616&gt;=5000,D1616&lt;=9999),"5000 to 9999",AND(D1616&gt;=10000,D1616&lt;=14999),"10000 to 14999",AND(D1616&gt;=15000,D1616&lt;=19999),"15000 to 19999",AND(D1616&gt;=20000,D1616&lt;=24999),"20000 to 24999",AND(D1616&gt;=25000,D1616&lt;=29999),"25000 to 29999",AND(D1616&gt;=30000,D1616&lt;=34999),"30000 to 34999",AND(D1616&gt;=35000,D1616&lt;=39999),"35000 to 39999",AND(D1616&gt;=40000,D1616&lt;=44999),"40000 to 44999",AND(D1616&gt;=45000,D1616&lt;=49999),"45000 to 49999",D1616&gt;=50000,"Greater than or equal to 50000")</f>
        <v>5000 to 9999</v>
      </c>
      <c r="V1616" t="str" cm="1">
        <f t="array" ref="V1616">_xlfn.IFS(OR(F1616="canceled",F1616="failed"),"unsuccessful",F1616="successful","successful",F1616="live","live")</f>
        <v>successful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114.12500000000001</v>
      </c>
      <c r="P1617" s="5">
        <f t="shared" si="155"/>
        <v>67.132352941176464</v>
      </c>
      <c r="Q1617" t="str">
        <f t="shared" si="153"/>
        <v>music</v>
      </c>
      <c r="R1617" t="str">
        <f t="shared" si="154"/>
        <v>rock</v>
      </c>
      <c r="S1617" s="9">
        <f t="shared" si="151"/>
        <v>40890.092546296299</v>
      </c>
      <c r="T1617" s="9">
        <f t="shared" si="152"/>
        <v>40845.050879629627</v>
      </c>
      <c r="U1617" t="str" cm="1">
        <f t="array" ref="U1617">_xlfn.IFS(D1617&lt;1000,"Less than 1000",AND(D1617&gt;=1000,D1617&lt;=4999),"1000 to 4999",AND(D1617&gt;=5000,D1617&lt;=9999),"5000 to 9999",AND(D1617&gt;=10000,D1617&lt;=14999),"10000 to 14999",AND(D1617&gt;=15000,D1617&lt;=19999),"15000 to 19999",AND(D1617&gt;=20000,D1617&lt;=24999),"20000 to 24999",AND(D1617&gt;=25000,D1617&lt;=29999),"25000 to 29999",AND(D1617&gt;=30000,D1617&lt;=34999),"30000 to 34999",AND(D1617&gt;=35000,D1617&lt;=39999),"35000 to 39999",AND(D1617&gt;=40000,D1617&lt;=44999),"40000 to 44999",AND(D1617&gt;=45000,D1617&lt;=49999),"45000 to 49999",D1617&gt;=50000,"Greater than or equal to 50000")</f>
        <v>5000 to 9999</v>
      </c>
      <c r="V1617" t="str" cm="1">
        <f t="array" ref="V1617">_xlfn.IFS(OR(F1617="canceled",F1617="failed"),"unsuccessful",F1617="successful","successful",F1617="live","live")</f>
        <v>successful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104.2</v>
      </c>
      <c r="P1618" s="5">
        <f t="shared" si="155"/>
        <v>66.369426751592357</v>
      </c>
      <c r="Q1618" t="str">
        <f t="shared" si="153"/>
        <v>music</v>
      </c>
      <c r="R1618" t="str">
        <f t="shared" si="154"/>
        <v>rock</v>
      </c>
      <c r="S1618" s="9">
        <f t="shared" si="151"/>
        <v>41235.916666666664</v>
      </c>
      <c r="T1618" s="9">
        <f t="shared" si="152"/>
        <v>41194.715520833335</v>
      </c>
      <c r="U1618" t="str" cm="1">
        <f t="array" ref="U1618">_xlfn.IFS(D1618&lt;1000,"Less than 1000",AND(D1618&gt;=1000,D1618&lt;=4999),"1000 to 4999",AND(D1618&gt;=5000,D1618&lt;=9999),"5000 to 9999",AND(D1618&gt;=10000,D1618&lt;=14999),"10000 to 14999",AND(D1618&gt;=15000,D1618&lt;=19999),"15000 to 19999",AND(D1618&gt;=20000,D1618&lt;=24999),"20000 to 24999",AND(D1618&gt;=25000,D1618&lt;=29999),"25000 to 29999",AND(D1618&gt;=30000,D1618&lt;=34999),"30000 to 34999",AND(D1618&gt;=35000,D1618&lt;=39999),"35000 to 39999",AND(D1618&gt;=40000,D1618&lt;=44999),"40000 to 44999",AND(D1618&gt;=45000,D1618&lt;=49999),"45000 to 49999",D1618&gt;=50000,"Greater than or equal to 50000")</f>
        <v>10000 to 14999</v>
      </c>
      <c r="V1618" t="str" cm="1">
        <f t="array" ref="V1618">_xlfn.IFS(OR(F1618="canceled",F1618="failed"),"unsuccessful",F1618="successful","successful",F1618="live","live")</f>
        <v>successful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145.85714285714286</v>
      </c>
      <c r="P1619" s="5">
        <f t="shared" si="155"/>
        <v>64.620253164556956</v>
      </c>
      <c r="Q1619" t="str">
        <f t="shared" si="153"/>
        <v>music</v>
      </c>
      <c r="R1619" t="str">
        <f t="shared" si="154"/>
        <v>rock</v>
      </c>
      <c r="S1619" s="9">
        <f t="shared" si="151"/>
        <v>41579.791666666664</v>
      </c>
      <c r="T1619" s="9">
        <f t="shared" si="152"/>
        <v>41546.664212962962</v>
      </c>
      <c r="U1619" t="str" cm="1">
        <f t="array" ref="U1619">_xlfn.IFS(D1619&lt;1000,"Less than 1000",AND(D1619&gt;=1000,D1619&lt;=4999),"1000 to 4999",AND(D1619&gt;=5000,D1619&lt;=9999),"5000 to 9999",AND(D1619&gt;=10000,D1619&lt;=14999),"10000 to 14999",AND(D1619&gt;=15000,D1619&lt;=19999),"15000 to 19999",AND(D1619&gt;=20000,D1619&lt;=24999),"20000 to 24999",AND(D1619&gt;=25000,D1619&lt;=29999),"25000 to 29999",AND(D1619&gt;=30000,D1619&lt;=34999),"30000 to 34999",AND(D1619&gt;=35000,D1619&lt;=39999),"35000 to 39999",AND(D1619&gt;=40000,D1619&lt;=44999),"40000 to 44999",AND(D1619&gt;=45000,D1619&lt;=49999),"45000 to 49999",D1619&gt;=50000,"Greater than or equal to 50000")</f>
        <v>5000 to 9999</v>
      </c>
      <c r="V1619" t="str" cm="1">
        <f t="array" ref="V1619">_xlfn.IFS(OR(F1619="canceled",F1619="failed"),"unsuccessful",F1619="successful","successful",F1619="live","live")</f>
        <v>successful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105.06666666666666</v>
      </c>
      <c r="P1620" s="5">
        <f t="shared" si="155"/>
        <v>58.370370370370374</v>
      </c>
      <c r="Q1620" t="str">
        <f t="shared" si="153"/>
        <v>music</v>
      </c>
      <c r="R1620" t="str">
        <f t="shared" si="154"/>
        <v>rock</v>
      </c>
      <c r="S1620" s="9">
        <f t="shared" si="151"/>
        <v>41341.654340277775</v>
      </c>
      <c r="T1620" s="9">
        <f t="shared" si="152"/>
        <v>41301.654340277775</v>
      </c>
      <c r="U1620" t="str" cm="1">
        <f t="array" ref="U1620">_xlfn.IFS(D1620&lt;1000,"Less than 1000",AND(D1620&gt;=1000,D1620&lt;=4999),"1000 to 4999",AND(D1620&gt;=5000,D1620&lt;=9999),"5000 to 9999",AND(D1620&gt;=10000,D1620&lt;=14999),"10000 to 14999",AND(D1620&gt;=15000,D1620&lt;=19999),"15000 to 19999",AND(D1620&gt;=20000,D1620&lt;=24999),"20000 to 24999",AND(D1620&gt;=25000,D1620&lt;=29999),"25000 to 29999",AND(D1620&gt;=30000,D1620&lt;=34999),"30000 to 34999",AND(D1620&gt;=35000,D1620&lt;=39999),"35000 to 39999",AND(D1620&gt;=40000,D1620&lt;=44999),"40000 to 44999",AND(D1620&gt;=45000,D1620&lt;=49999),"45000 to 49999",D1620&gt;=50000,"Greater than or equal to 50000")</f>
        <v>1000 to 4999</v>
      </c>
      <c r="V1620" t="str" cm="1">
        <f t="array" ref="V1620">_xlfn.IFS(OR(F1620="canceled",F1620="failed"),"unsuccessful",F1620="successful","successful",F1620="live","live")</f>
        <v>successful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133.33333333333331</v>
      </c>
      <c r="P1621" s="5">
        <f t="shared" si="155"/>
        <v>86.956521739130437</v>
      </c>
      <c r="Q1621" t="str">
        <f t="shared" si="153"/>
        <v>music</v>
      </c>
      <c r="R1621" t="str">
        <f t="shared" si="154"/>
        <v>rock</v>
      </c>
      <c r="S1621" s="9">
        <f t="shared" si="151"/>
        <v>41897.18618055556</v>
      </c>
      <c r="T1621" s="9">
        <f t="shared" si="152"/>
        <v>41876.18618055556</v>
      </c>
      <c r="U1621" t="str" cm="1">
        <f t="array" ref="U1621">_xlfn.IFS(D1621&lt;1000,"Less than 1000",AND(D1621&gt;=1000,D1621&lt;=4999),"1000 to 4999",AND(D1621&gt;=5000,D1621&lt;=9999),"5000 to 9999",AND(D1621&gt;=10000,D1621&lt;=14999),"10000 to 14999",AND(D1621&gt;=15000,D1621&lt;=19999),"15000 to 19999",AND(D1621&gt;=20000,D1621&lt;=24999),"20000 to 24999",AND(D1621&gt;=25000,D1621&lt;=29999),"25000 to 29999",AND(D1621&gt;=30000,D1621&lt;=34999),"30000 to 34999",AND(D1621&gt;=35000,D1621&lt;=39999),"35000 to 39999",AND(D1621&gt;=40000,D1621&lt;=44999),"40000 to 44999",AND(D1621&gt;=45000,D1621&lt;=49999),"45000 to 49999",D1621&gt;=50000,"Greater than or equal to 50000")</f>
        <v>1000 to 4999</v>
      </c>
      <c r="V1621" t="str" cm="1">
        <f t="array" ref="V1621">_xlfn.IFS(OR(F1621="canceled",F1621="failed"),"unsuccessful",F1621="successful","successful",F1621="live","live")</f>
        <v>successful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112.99999999999999</v>
      </c>
      <c r="P1622" s="5">
        <f t="shared" si="155"/>
        <v>66.470588235294116</v>
      </c>
      <c r="Q1622" t="str">
        <f t="shared" si="153"/>
        <v>music</v>
      </c>
      <c r="R1622" t="str">
        <f t="shared" si="154"/>
        <v>rock</v>
      </c>
      <c r="S1622" s="9">
        <f t="shared" si="151"/>
        <v>41328.339583333334</v>
      </c>
      <c r="T1622" s="9">
        <f t="shared" si="152"/>
        <v>41321.339583333334</v>
      </c>
      <c r="U1622" t="str" cm="1">
        <f t="array" ref="U1622">_xlfn.IFS(D1622&lt;1000,"Less than 1000",AND(D1622&gt;=1000,D1622&lt;=4999),"1000 to 4999",AND(D1622&gt;=5000,D1622&lt;=9999),"5000 to 9999",AND(D1622&gt;=10000,D1622&lt;=14999),"10000 to 14999",AND(D1622&gt;=15000,D1622&lt;=19999),"15000 to 19999",AND(D1622&gt;=20000,D1622&lt;=24999),"20000 to 24999",AND(D1622&gt;=25000,D1622&lt;=29999),"25000 to 29999",AND(D1622&gt;=30000,D1622&lt;=34999),"30000 to 34999",AND(D1622&gt;=35000,D1622&lt;=39999),"35000 to 39999",AND(D1622&gt;=40000,D1622&lt;=44999),"40000 to 44999",AND(D1622&gt;=45000,D1622&lt;=49999),"45000 to 49999",D1622&gt;=50000,"Greater than or equal to 50000")</f>
        <v>1000 to 4999</v>
      </c>
      <c r="V1622" t="str" cm="1">
        <f t="array" ref="V1622">_xlfn.IFS(OR(F1622="canceled",F1622="failed"),"unsuccessful",F1622="successful","successful",F1622="live","live")</f>
        <v>successful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121.2</v>
      </c>
      <c r="P1623" s="5">
        <f t="shared" si="155"/>
        <v>163.78378378378378</v>
      </c>
      <c r="Q1623" t="str">
        <f t="shared" si="153"/>
        <v>music</v>
      </c>
      <c r="R1623" t="str">
        <f t="shared" si="154"/>
        <v>rock</v>
      </c>
      <c r="S1623" s="9">
        <f t="shared" si="151"/>
        <v>41057.165972222225</v>
      </c>
      <c r="T1623" s="9">
        <f t="shared" si="152"/>
        <v>41003.60665509259</v>
      </c>
      <c r="U1623" t="str" cm="1">
        <f t="array" ref="U1623">_xlfn.IFS(D1623&lt;1000,"Less than 1000",AND(D1623&gt;=1000,D1623&lt;=4999),"1000 to 4999",AND(D1623&gt;=5000,D1623&lt;=9999),"5000 to 9999",AND(D1623&gt;=10000,D1623&lt;=14999),"10000 to 14999",AND(D1623&gt;=15000,D1623&lt;=19999),"15000 to 19999",AND(D1623&gt;=20000,D1623&lt;=24999),"20000 to 24999",AND(D1623&gt;=25000,D1623&lt;=29999),"25000 to 29999",AND(D1623&gt;=30000,D1623&lt;=34999),"30000 to 34999",AND(D1623&gt;=35000,D1623&lt;=39999),"35000 to 39999",AND(D1623&gt;=40000,D1623&lt;=44999),"40000 to 44999",AND(D1623&gt;=45000,D1623&lt;=49999),"45000 to 49999",D1623&gt;=50000,"Greater than or equal to 50000")</f>
        <v>5000 to 9999</v>
      </c>
      <c r="V1623" t="str" cm="1">
        <f t="array" ref="V1623">_xlfn.IFS(OR(F1623="canceled",F1623="failed"),"unsuccessful",F1623="successful","successful",F1623="live","live")</f>
        <v>successful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101.72463768115942</v>
      </c>
      <c r="P1624" s="5">
        <f t="shared" si="155"/>
        <v>107.98461538461538</v>
      </c>
      <c r="Q1624" t="str">
        <f t="shared" si="153"/>
        <v>music</v>
      </c>
      <c r="R1624" t="str">
        <f t="shared" si="154"/>
        <v>rock</v>
      </c>
      <c r="S1624" s="9">
        <f t="shared" si="151"/>
        <v>41990.332638888889</v>
      </c>
      <c r="T1624" s="9">
        <f t="shared" si="152"/>
        <v>41950.29483796296</v>
      </c>
      <c r="U1624" t="str" cm="1">
        <f t="array" ref="U1624">_xlfn.IFS(D1624&lt;1000,"Less than 1000",AND(D1624&gt;=1000,D1624&lt;=4999),"1000 to 4999",AND(D1624&gt;=5000,D1624&lt;=9999),"5000 to 9999",AND(D1624&gt;=10000,D1624&lt;=14999),"10000 to 14999",AND(D1624&gt;=15000,D1624&lt;=19999),"15000 to 19999",AND(D1624&gt;=20000,D1624&lt;=24999),"20000 to 24999",AND(D1624&gt;=25000,D1624&lt;=29999),"25000 to 29999",AND(D1624&gt;=30000,D1624&lt;=34999),"30000 to 34999",AND(D1624&gt;=35000,D1624&lt;=39999),"35000 to 39999",AND(D1624&gt;=40000,D1624&lt;=44999),"40000 to 44999",AND(D1624&gt;=45000,D1624&lt;=49999),"45000 to 49999",D1624&gt;=50000,"Greater than or equal to 50000")</f>
        <v>5000 to 9999</v>
      </c>
      <c r="V1624" t="str" cm="1">
        <f t="array" ref="V1624">_xlfn.IFS(OR(F1624="canceled",F1624="failed"),"unsuccessful",F1624="successful","successful",F1624="live","live")</f>
        <v>successful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101.06666666666666</v>
      </c>
      <c r="P1625" s="5">
        <f t="shared" si="155"/>
        <v>42.111111111111114</v>
      </c>
      <c r="Q1625" t="str">
        <f t="shared" si="153"/>
        <v>music</v>
      </c>
      <c r="R1625" t="str">
        <f t="shared" si="154"/>
        <v>rock</v>
      </c>
      <c r="S1625" s="9">
        <f t="shared" si="151"/>
        <v>41513.688530092593</v>
      </c>
      <c r="T1625" s="9">
        <f t="shared" si="152"/>
        <v>41453.688530092593</v>
      </c>
      <c r="U1625" t="str" cm="1">
        <f t="array" ref="U1625">_xlfn.IFS(D1625&lt;1000,"Less than 1000",AND(D1625&gt;=1000,D1625&lt;=4999),"1000 to 4999",AND(D1625&gt;=5000,D1625&lt;=9999),"5000 to 9999",AND(D1625&gt;=10000,D1625&lt;=14999),"10000 to 14999",AND(D1625&gt;=15000,D1625&lt;=19999),"15000 to 19999",AND(D1625&gt;=20000,D1625&lt;=24999),"20000 to 24999",AND(D1625&gt;=25000,D1625&lt;=29999),"25000 to 29999",AND(D1625&gt;=30000,D1625&lt;=34999),"30000 to 34999",AND(D1625&gt;=35000,D1625&lt;=39999),"35000 to 39999",AND(D1625&gt;=40000,D1625&lt;=44999),"40000 to 44999",AND(D1625&gt;=45000,D1625&lt;=49999),"45000 to 49999",D1625&gt;=50000,"Greater than or equal to 50000")</f>
        <v>Less than 1000</v>
      </c>
      <c r="V1625" t="str" cm="1">
        <f t="array" ref="V1625">_xlfn.IFS(OR(F1625="canceled",F1625="failed"),"unsuccessful",F1625="successful","successful",F1625="live","live")</f>
        <v>successful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118</v>
      </c>
      <c r="P1626" s="5">
        <f t="shared" si="155"/>
        <v>47.2</v>
      </c>
      <c r="Q1626" t="str">
        <f t="shared" si="153"/>
        <v>music</v>
      </c>
      <c r="R1626" t="str">
        <f t="shared" si="154"/>
        <v>rock</v>
      </c>
      <c r="S1626" s="9">
        <f t="shared" si="151"/>
        <v>41283.367303240739</v>
      </c>
      <c r="T1626" s="9">
        <f t="shared" si="152"/>
        <v>41243.367303240739</v>
      </c>
      <c r="U1626" t="str" cm="1">
        <f t="array" ref="U1626">_xlfn.IFS(D1626&lt;1000,"Less than 1000",AND(D1626&gt;=1000,D1626&lt;=4999),"1000 to 4999",AND(D1626&gt;=5000,D1626&lt;=9999),"5000 to 9999",AND(D1626&gt;=10000,D1626&lt;=14999),"10000 to 14999",AND(D1626&gt;=15000,D1626&lt;=19999),"15000 to 19999",AND(D1626&gt;=20000,D1626&lt;=24999),"20000 to 24999",AND(D1626&gt;=25000,D1626&lt;=29999),"25000 to 29999",AND(D1626&gt;=30000,D1626&lt;=34999),"30000 to 34999",AND(D1626&gt;=35000,D1626&lt;=39999),"35000 to 39999",AND(D1626&gt;=40000,D1626&lt;=44999),"40000 to 44999",AND(D1626&gt;=45000,D1626&lt;=49999),"45000 to 49999",D1626&gt;=50000,"Greater than or equal to 50000")</f>
        <v>1000 to 4999</v>
      </c>
      <c r="V1626" t="str" cm="1">
        <f t="array" ref="V1626">_xlfn.IFS(OR(F1626="canceled",F1626="failed"),"unsuccessful",F1626="successful","successful",F1626="live","live")</f>
        <v>successful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155.33333333333331</v>
      </c>
      <c r="P1627" s="5">
        <f t="shared" si="155"/>
        <v>112.01923076923077</v>
      </c>
      <c r="Q1627" t="str">
        <f t="shared" si="153"/>
        <v>music</v>
      </c>
      <c r="R1627" t="str">
        <f t="shared" si="154"/>
        <v>rock</v>
      </c>
      <c r="S1627" s="9">
        <f t="shared" si="151"/>
        <v>41163.699687500004</v>
      </c>
      <c r="T1627" s="9">
        <f t="shared" si="152"/>
        <v>41135.699687500004</v>
      </c>
      <c r="U1627" t="str" cm="1">
        <f t="array" ref="U1627">_xlfn.IFS(D1627&lt;1000,"Less than 1000",AND(D1627&gt;=1000,D1627&lt;=4999),"1000 to 4999",AND(D1627&gt;=5000,D1627&lt;=9999),"5000 to 9999",AND(D1627&gt;=10000,D1627&lt;=14999),"10000 to 14999",AND(D1627&gt;=15000,D1627&lt;=19999),"15000 to 19999",AND(D1627&gt;=20000,D1627&lt;=24999),"20000 to 24999",AND(D1627&gt;=25000,D1627&lt;=29999),"25000 to 29999",AND(D1627&gt;=30000,D1627&lt;=34999),"30000 to 34999",AND(D1627&gt;=35000,D1627&lt;=39999),"35000 to 39999",AND(D1627&gt;=40000,D1627&lt;=44999),"40000 to 44999",AND(D1627&gt;=45000,D1627&lt;=49999),"45000 to 49999",D1627&gt;=50000,"Greater than or equal to 50000")</f>
        <v>5000 to 9999</v>
      </c>
      <c r="V1627" t="str" cm="1">
        <f t="array" ref="V1627">_xlfn.IFS(OR(F1627="canceled",F1627="failed"),"unsuccessful",F1627="successful","successful",F1627="live","live")</f>
        <v>successful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101.18750000000001</v>
      </c>
      <c r="P1628" s="5">
        <f t="shared" si="155"/>
        <v>74.953703703703709</v>
      </c>
      <c r="Q1628" t="str">
        <f t="shared" si="153"/>
        <v>music</v>
      </c>
      <c r="R1628" t="str">
        <f t="shared" si="154"/>
        <v>rock</v>
      </c>
      <c r="S1628" s="9">
        <f t="shared" si="151"/>
        <v>41609.889664351853</v>
      </c>
      <c r="T1628" s="9">
        <f t="shared" si="152"/>
        <v>41579.847997685189</v>
      </c>
      <c r="U1628" t="str" cm="1">
        <f t="array" ref="U1628">_xlfn.IFS(D1628&lt;1000,"Less than 1000",AND(D1628&gt;=1000,D1628&lt;=4999),"1000 to 4999",AND(D1628&gt;=5000,D1628&lt;=9999),"5000 to 9999",AND(D1628&gt;=10000,D1628&lt;=14999),"10000 to 14999",AND(D1628&gt;=15000,D1628&lt;=19999),"15000 to 19999",AND(D1628&gt;=20000,D1628&lt;=24999),"20000 to 24999",AND(D1628&gt;=25000,D1628&lt;=29999),"25000 to 29999",AND(D1628&gt;=30000,D1628&lt;=34999),"30000 to 34999",AND(D1628&gt;=35000,D1628&lt;=39999),"35000 to 39999",AND(D1628&gt;=40000,D1628&lt;=44999),"40000 to 44999",AND(D1628&gt;=45000,D1628&lt;=49999),"45000 to 49999",D1628&gt;=50000,"Greater than or equal to 50000")</f>
        <v>5000 to 9999</v>
      </c>
      <c r="V1628" t="str" cm="1">
        <f t="array" ref="V1628">_xlfn.IFS(OR(F1628="canceled",F1628="failed"),"unsuccessful",F1628="successful","successful",F1628="live","live")</f>
        <v>successful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117</v>
      </c>
      <c r="P1629" s="5">
        <f t="shared" si="155"/>
        <v>61.578947368421055</v>
      </c>
      <c r="Q1629" t="str">
        <f t="shared" si="153"/>
        <v>music</v>
      </c>
      <c r="R1629" t="str">
        <f t="shared" si="154"/>
        <v>rock</v>
      </c>
      <c r="S1629" s="9">
        <f t="shared" si="151"/>
        <v>41239.207638888889</v>
      </c>
      <c r="T1629" s="9">
        <f t="shared" si="152"/>
        <v>41205.707048611112</v>
      </c>
      <c r="U1629" t="str" cm="1">
        <f t="array" ref="U1629">_xlfn.IFS(D1629&lt;1000,"Less than 1000",AND(D1629&gt;=1000,D1629&lt;=4999),"1000 to 4999",AND(D1629&gt;=5000,D1629&lt;=9999),"5000 to 9999",AND(D1629&gt;=10000,D1629&lt;=14999),"10000 to 14999",AND(D1629&gt;=15000,D1629&lt;=19999),"15000 to 19999",AND(D1629&gt;=20000,D1629&lt;=24999),"20000 to 24999",AND(D1629&gt;=25000,D1629&lt;=29999),"25000 to 29999",AND(D1629&gt;=30000,D1629&lt;=34999),"30000 to 34999",AND(D1629&gt;=35000,D1629&lt;=39999),"35000 to 39999",AND(D1629&gt;=40000,D1629&lt;=44999),"40000 to 44999",AND(D1629&gt;=45000,D1629&lt;=49999),"45000 to 49999",D1629&gt;=50000,"Greater than or equal to 50000")</f>
        <v>1000 to 4999</v>
      </c>
      <c r="V1629" t="str" cm="1">
        <f t="array" ref="V1629">_xlfn.IFS(OR(F1629="canceled",F1629="failed"),"unsuccessful",F1629="successful","successful",F1629="live","live")</f>
        <v>successful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100.925</v>
      </c>
      <c r="P1630" s="5">
        <f t="shared" si="155"/>
        <v>45.875</v>
      </c>
      <c r="Q1630" t="str">
        <f t="shared" si="153"/>
        <v>music</v>
      </c>
      <c r="R1630" t="str">
        <f t="shared" si="154"/>
        <v>rock</v>
      </c>
      <c r="S1630" s="9">
        <f t="shared" si="151"/>
        <v>41807.737060185187</v>
      </c>
      <c r="T1630" s="9">
        <f t="shared" si="152"/>
        <v>41774.737060185187</v>
      </c>
      <c r="U1630" t="str" cm="1">
        <f t="array" ref="U1630">_xlfn.IFS(D1630&lt;1000,"Less than 1000",AND(D1630&gt;=1000,D1630&lt;=4999),"1000 to 4999",AND(D1630&gt;=5000,D1630&lt;=9999),"5000 to 9999",AND(D1630&gt;=10000,D1630&lt;=14999),"10000 to 14999",AND(D1630&gt;=15000,D1630&lt;=19999),"15000 to 19999",AND(D1630&gt;=20000,D1630&lt;=24999),"20000 to 24999",AND(D1630&gt;=25000,D1630&lt;=29999),"25000 to 29999",AND(D1630&gt;=30000,D1630&lt;=34999),"30000 to 34999",AND(D1630&gt;=35000,D1630&lt;=39999),"35000 to 39999",AND(D1630&gt;=40000,D1630&lt;=44999),"40000 to 44999",AND(D1630&gt;=45000,D1630&lt;=49999),"45000 to 49999",D1630&gt;=50000,"Greater than or equal to 50000")</f>
        <v>1000 to 4999</v>
      </c>
      <c r="V1630" t="str" cm="1">
        <f t="array" ref="V1630">_xlfn.IFS(OR(F1630="canceled",F1630="failed"),"unsuccessful",F1630="successful","successful",F1630="live","live")</f>
        <v>successful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103.66666666666666</v>
      </c>
      <c r="P1631" s="5">
        <f t="shared" si="155"/>
        <v>75.853658536585371</v>
      </c>
      <c r="Q1631" t="str">
        <f t="shared" si="153"/>
        <v>music</v>
      </c>
      <c r="R1631" t="str">
        <f t="shared" si="154"/>
        <v>rock</v>
      </c>
      <c r="S1631" s="9">
        <f t="shared" si="151"/>
        <v>41690.867280092592</v>
      </c>
      <c r="T1631" s="9">
        <f t="shared" si="152"/>
        <v>41645.867280092592</v>
      </c>
      <c r="U1631" t="str" cm="1">
        <f t="array" ref="U1631">_xlfn.IFS(D1631&lt;1000,"Less than 1000",AND(D1631&gt;=1000,D1631&lt;=4999),"1000 to 4999",AND(D1631&gt;=5000,D1631&lt;=9999),"5000 to 9999",AND(D1631&gt;=10000,D1631&lt;=14999),"10000 to 14999",AND(D1631&gt;=15000,D1631&lt;=19999),"15000 to 19999",AND(D1631&gt;=20000,D1631&lt;=24999),"20000 to 24999",AND(D1631&gt;=25000,D1631&lt;=29999),"25000 to 29999",AND(D1631&gt;=30000,D1631&lt;=34999),"30000 to 34999",AND(D1631&gt;=35000,D1631&lt;=39999),"35000 to 39999",AND(D1631&gt;=40000,D1631&lt;=44999),"40000 to 44999",AND(D1631&gt;=45000,D1631&lt;=49999),"45000 to 49999",D1631&gt;=50000,"Greater than or equal to 50000")</f>
        <v>5000 to 9999</v>
      </c>
      <c r="V1631" t="str" cm="1">
        <f t="array" ref="V1631">_xlfn.IFS(OR(F1631="canceled",F1631="failed"),"unsuccessful",F1631="successful","successful",F1631="live","live")</f>
        <v>successful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265.25</v>
      </c>
      <c r="P1632" s="5">
        <f t="shared" si="155"/>
        <v>84.206349206349202</v>
      </c>
      <c r="Q1632" t="str">
        <f t="shared" si="153"/>
        <v>music</v>
      </c>
      <c r="R1632" t="str">
        <f t="shared" si="154"/>
        <v>rock</v>
      </c>
      <c r="S1632" s="9">
        <f t="shared" si="151"/>
        <v>40970.290972222225</v>
      </c>
      <c r="T1632" s="9">
        <f t="shared" si="152"/>
        <v>40939.837673611109</v>
      </c>
      <c r="U1632" t="str" cm="1">
        <f t="array" ref="U1632">_xlfn.IFS(D1632&lt;1000,"Less than 1000",AND(D1632&gt;=1000,D1632&lt;=4999),"1000 to 4999",AND(D1632&gt;=5000,D1632&lt;=9999),"5000 to 9999",AND(D1632&gt;=10000,D1632&lt;=14999),"10000 to 14999",AND(D1632&gt;=15000,D1632&lt;=19999),"15000 to 19999",AND(D1632&gt;=20000,D1632&lt;=24999),"20000 to 24999",AND(D1632&gt;=25000,D1632&lt;=29999),"25000 to 29999",AND(D1632&gt;=30000,D1632&lt;=34999),"30000 to 34999",AND(D1632&gt;=35000,D1632&lt;=39999),"35000 to 39999",AND(D1632&gt;=40000,D1632&lt;=44999),"40000 to 44999",AND(D1632&gt;=45000,D1632&lt;=49999),"45000 to 49999",D1632&gt;=50000,"Greater than or equal to 50000")</f>
        <v>1000 to 4999</v>
      </c>
      <c r="V1632" t="str" cm="1">
        <f t="array" ref="V1632">_xlfn.IFS(OR(F1632="canceled",F1632="failed"),"unsuccessful",F1632="successful","successful",F1632="live","live")</f>
        <v>successful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155.91</v>
      </c>
      <c r="P1633" s="5">
        <f t="shared" si="155"/>
        <v>117.22556390977444</v>
      </c>
      <c r="Q1633" t="str">
        <f t="shared" si="153"/>
        <v>music</v>
      </c>
      <c r="R1633" t="str">
        <f t="shared" si="154"/>
        <v>rock</v>
      </c>
      <c r="S1633" s="9">
        <f t="shared" si="151"/>
        <v>41194.859502314815</v>
      </c>
      <c r="T1633" s="9">
        <f t="shared" si="152"/>
        <v>41164.859502314815</v>
      </c>
      <c r="U1633" t="str" cm="1">
        <f t="array" ref="U1633">_xlfn.IFS(D1633&lt;1000,"Less than 1000",AND(D1633&gt;=1000,D1633&lt;=4999),"1000 to 4999",AND(D1633&gt;=5000,D1633&lt;=9999),"5000 to 9999",AND(D1633&gt;=10000,D1633&lt;=14999),"10000 to 14999",AND(D1633&gt;=15000,D1633&lt;=19999),"15000 to 19999",AND(D1633&gt;=20000,D1633&lt;=24999),"20000 to 24999",AND(D1633&gt;=25000,D1633&lt;=29999),"25000 to 29999",AND(D1633&gt;=30000,D1633&lt;=34999),"30000 to 34999",AND(D1633&gt;=35000,D1633&lt;=39999),"35000 to 39999",AND(D1633&gt;=40000,D1633&lt;=44999),"40000 to 44999",AND(D1633&gt;=45000,D1633&lt;=49999),"45000 to 49999",D1633&gt;=50000,"Greater than or equal to 50000")</f>
        <v>10000 to 14999</v>
      </c>
      <c r="V1633" t="str" cm="1">
        <f t="array" ref="V1633">_xlfn.IFS(OR(F1633="canceled",F1633="failed"),"unsuccessful",F1633="successful","successful",F1633="live","live")</f>
        <v>successful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101.62500000000001</v>
      </c>
      <c r="P1634" s="5">
        <f t="shared" si="155"/>
        <v>86.489361702127653</v>
      </c>
      <c r="Q1634" t="str">
        <f t="shared" si="153"/>
        <v>music</v>
      </c>
      <c r="R1634" t="str">
        <f t="shared" si="154"/>
        <v>rock</v>
      </c>
      <c r="S1634" s="9">
        <f t="shared" si="151"/>
        <v>40810.340902777774</v>
      </c>
      <c r="T1634" s="9">
        <f t="shared" si="152"/>
        <v>40750.340902777774</v>
      </c>
      <c r="U1634" t="str" cm="1">
        <f t="array" ref="U1634">_xlfn.IFS(D1634&lt;1000,"Less than 1000",AND(D1634&gt;=1000,D1634&lt;=4999),"1000 to 4999",AND(D1634&gt;=5000,D1634&lt;=9999),"5000 to 9999",AND(D1634&gt;=10000,D1634&lt;=14999),"10000 to 14999",AND(D1634&gt;=15000,D1634&lt;=19999),"15000 to 19999",AND(D1634&gt;=20000,D1634&lt;=24999),"20000 to 24999",AND(D1634&gt;=25000,D1634&lt;=29999),"25000 to 29999",AND(D1634&gt;=30000,D1634&lt;=34999),"30000 to 34999",AND(D1634&gt;=35000,D1634&lt;=39999),"35000 to 39999",AND(D1634&gt;=40000,D1634&lt;=44999),"40000 to 44999",AND(D1634&gt;=45000,D1634&lt;=49999),"45000 to 49999",D1634&gt;=50000,"Greater than or equal to 50000")</f>
        <v>1000 to 4999</v>
      </c>
      <c r="V1634" t="str" cm="1">
        <f t="array" ref="V1634">_xlfn.IFS(OR(F1634="canceled",F1634="failed"),"unsuccessful",F1634="successful","successful",F1634="live","live")</f>
        <v>successful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100</v>
      </c>
      <c r="P1635" s="5">
        <f t="shared" si="155"/>
        <v>172.41379310344828</v>
      </c>
      <c r="Q1635" t="str">
        <f t="shared" si="153"/>
        <v>music</v>
      </c>
      <c r="R1635" t="str">
        <f t="shared" si="154"/>
        <v>rock</v>
      </c>
      <c r="S1635" s="9">
        <f t="shared" si="151"/>
        <v>40924.208333333336</v>
      </c>
      <c r="T1635" s="9">
        <f t="shared" si="152"/>
        <v>40896.883750000001</v>
      </c>
      <c r="U1635" t="str" cm="1">
        <f t="array" ref="U1635">_xlfn.IFS(D1635&lt;1000,"Less than 1000",AND(D1635&gt;=1000,D1635&lt;=4999),"1000 to 4999",AND(D1635&gt;=5000,D1635&lt;=9999),"5000 to 9999",AND(D1635&gt;=10000,D1635&lt;=14999),"10000 to 14999",AND(D1635&gt;=15000,D1635&lt;=19999),"15000 to 19999",AND(D1635&gt;=20000,D1635&lt;=24999),"20000 to 24999",AND(D1635&gt;=25000,D1635&lt;=29999),"25000 to 29999",AND(D1635&gt;=30000,D1635&lt;=34999),"30000 to 34999",AND(D1635&gt;=35000,D1635&lt;=39999),"35000 to 39999",AND(D1635&gt;=40000,D1635&lt;=44999),"40000 to 44999",AND(D1635&gt;=45000,D1635&lt;=49999),"45000 to 49999",D1635&gt;=50000,"Greater than or equal to 50000")</f>
        <v>10000 to 14999</v>
      </c>
      <c r="V1635" t="str" cm="1">
        <f t="array" ref="V1635">_xlfn.IFS(OR(F1635="canceled",F1635="failed"),"unsuccessful",F1635="successful","successful",F1635="live","live")</f>
        <v>successful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100.49999999999999</v>
      </c>
      <c r="P1636" s="5">
        <f t="shared" si="155"/>
        <v>62.8125</v>
      </c>
      <c r="Q1636" t="str">
        <f t="shared" si="153"/>
        <v>music</v>
      </c>
      <c r="R1636" t="str">
        <f t="shared" si="154"/>
        <v>rock</v>
      </c>
      <c r="S1636" s="9">
        <f t="shared" si="151"/>
        <v>40696.249305555553</v>
      </c>
      <c r="T1636" s="9">
        <f t="shared" si="152"/>
        <v>40658.189826388887</v>
      </c>
      <c r="U1636" t="str" cm="1">
        <f t="array" ref="U1636">_xlfn.IFS(D1636&lt;1000,"Less than 1000",AND(D1636&gt;=1000,D1636&lt;=4999),"1000 to 4999",AND(D1636&gt;=5000,D1636&lt;=9999),"5000 to 9999",AND(D1636&gt;=10000,D1636&lt;=14999),"10000 to 14999",AND(D1636&gt;=15000,D1636&lt;=19999),"15000 to 19999",AND(D1636&gt;=20000,D1636&lt;=24999),"20000 to 24999",AND(D1636&gt;=25000,D1636&lt;=29999),"25000 to 29999",AND(D1636&gt;=30000,D1636&lt;=34999),"30000 to 34999",AND(D1636&gt;=35000,D1636&lt;=39999),"35000 to 39999",AND(D1636&gt;=40000,D1636&lt;=44999),"40000 to 44999",AND(D1636&gt;=45000,D1636&lt;=49999),"45000 to 49999",D1636&gt;=50000,"Greater than or equal to 50000")</f>
        <v>1000 to 4999</v>
      </c>
      <c r="V1636" t="str" cm="1">
        <f t="array" ref="V1636">_xlfn.IFS(OR(F1636="canceled",F1636="failed"),"unsuccessful",F1636="successful","successful",F1636="live","live")</f>
        <v>successful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125.29999999999998</v>
      </c>
      <c r="P1637" s="5">
        <f t="shared" si="155"/>
        <v>67.729729729729726</v>
      </c>
      <c r="Q1637" t="str">
        <f t="shared" si="153"/>
        <v>music</v>
      </c>
      <c r="R1637" t="str">
        <f t="shared" si="154"/>
        <v>rock</v>
      </c>
      <c r="S1637" s="9">
        <f t="shared" si="151"/>
        <v>42562.868761574078</v>
      </c>
      <c r="T1637" s="9">
        <f t="shared" si="152"/>
        <v>42502.868761574078</v>
      </c>
      <c r="U1637" t="str" cm="1">
        <f t="array" ref="U1637">_xlfn.IFS(D1637&lt;1000,"Less than 1000",AND(D1637&gt;=1000,D1637&lt;=4999),"1000 to 4999",AND(D1637&gt;=5000,D1637&lt;=9999),"5000 to 9999",AND(D1637&gt;=10000,D1637&lt;=14999),"10000 to 14999",AND(D1637&gt;=15000,D1637&lt;=19999),"15000 to 19999",AND(D1637&gt;=20000,D1637&lt;=24999),"20000 to 24999",AND(D1637&gt;=25000,D1637&lt;=29999),"25000 to 29999",AND(D1637&gt;=30000,D1637&lt;=34999),"30000 to 34999",AND(D1637&gt;=35000,D1637&lt;=39999),"35000 to 39999",AND(D1637&gt;=40000,D1637&lt;=44999),"40000 to 44999",AND(D1637&gt;=45000,D1637&lt;=49999),"45000 to 49999",D1637&gt;=50000,"Greater than or equal to 50000")</f>
        <v>1000 to 4999</v>
      </c>
      <c r="V1637" t="str" cm="1">
        <f t="array" ref="V1637">_xlfn.IFS(OR(F1637="canceled",F1637="failed"),"unsuccessful",F1637="successful","successful",F1637="live","live")</f>
        <v>successful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103.55555555555556</v>
      </c>
      <c r="P1638" s="5">
        <f t="shared" si="155"/>
        <v>53.5632183908046</v>
      </c>
      <c r="Q1638" t="str">
        <f t="shared" si="153"/>
        <v>music</v>
      </c>
      <c r="R1638" t="str">
        <f t="shared" si="154"/>
        <v>rock</v>
      </c>
      <c r="S1638" s="9">
        <f t="shared" si="151"/>
        <v>40706.166666666664</v>
      </c>
      <c r="T1638" s="9">
        <f t="shared" si="152"/>
        <v>40663.08666666667</v>
      </c>
      <c r="U1638" t="str" cm="1">
        <f t="array" ref="U1638">_xlfn.IFS(D1638&lt;1000,"Less than 1000",AND(D1638&gt;=1000,D1638&lt;=4999),"1000 to 4999",AND(D1638&gt;=5000,D1638&lt;=9999),"5000 to 9999",AND(D1638&gt;=10000,D1638&lt;=14999),"10000 to 14999",AND(D1638&gt;=15000,D1638&lt;=19999),"15000 to 19999",AND(D1638&gt;=20000,D1638&lt;=24999),"20000 to 24999",AND(D1638&gt;=25000,D1638&lt;=29999),"25000 to 29999",AND(D1638&gt;=30000,D1638&lt;=34999),"30000 to 34999",AND(D1638&gt;=35000,D1638&lt;=39999),"35000 to 39999",AND(D1638&gt;=40000,D1638&lt;=44999),"40000 to 44999",AND(D1638&gt;=45000,D1638&lt;=49999),"45000 to 49999",D1638&gt;=50000,"Greater than or equal to 50000")</f>
        <v>1000 to 4999</v>
      </c>
      <c r="V1638" t="str" cm="1">
        <f t="array" ref="V1638">_xlfn.IFS(OR(F1638="canceled",F1638="failed"),"unsuccessful",F1638="successful","successful",F1638="live","live")</f>
        <v>successful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103.8</v>
      </c>
      <c r="P1639" s="5">
        <f t="shared" si="155"/>
        <v>34.6</v>
      </c>
      <c r="Q1639" t="str">
        <f t="shared" si="153"/>
        <v>music</v>
      </c>
      <c r="R1639" t="str">
        <f t="shared" si="154"/>
        <v>rock</v>
      </c>
      <c r="S1639" s="9">
        <f t="shared" si="151"/>
        <v>40178.98541666667</v>
      </c>
      <c r="T1639" s="9">
        <f t="shared" si="152"/>
        <v>40122.751620370371</v>
      </c>
      <c r="U1639" t="str" cm="1">
        <f t="array" ref="U1639">_xlfn.IFS(D1639&lt;1000,"Less than 1000",AND(D1639&gt;=1000,D1639&lt;=4999),"1000 to 4999",AND(D1639&gt;=5000,D1639&lt;=9999),"5000 to 9999",AND(D1639&gt;=10000,D1639&lt;=14999),"10000 to 14999",AND(D1639&gt;=15000,D1639&lt;=19999),"15000 to 19999",AND(D1639&gt;=20000,D1639&lt;=24999),"20000 to 24999",AND(D1639&gt;=25000,D1639&lt;=29999),"25000 to 29999",AND(D1639&gt;=30000,D1639&lt;=34999),"30000 to 34999",AND(D1639&gt;=35000,D1639&lt;=39999),"35000 to 39999",AND(D1639&gt;=40000,D1639&lt;=44999),"40000 to 44999",AND(D1639&gt;=45000,D1639&lt;=49999),"45000 to 49999",D1639&gt;=50000,"Greater than or equal to 50000")</f>
        <v>Less than 1000</v>
      </c>
      <c r="V1639" t="str" cm="1">
        <f t="array" ref="V1639">_xlfn.IFS(OR(F1639="canceled",F1639="failed"),"unsuccessful",F1639="successful","successful",F1639="live","live")</f>
        <v>successful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105</v>
      </c>
      <c r="P1640" s="5">
        <f t="shared" si="155"/>
        <v>38.888888888888886</v>
      </c>
      <c r="Q1640" t="str">
        <f t="shared" si="153"/>
        <v>music</v>
      </c>
      <c r="R1640" t="str">
        <f t="shared" si="154"/>
        <v>rock</v>
      </c>
      <c r="S1640" s="9">
        <f t="shared" si="151"/>
        <v>41333.892361111109</v>
      </c>
      <c r="T1640" s="9">
        <f t="shared" si="152"/>
        <v>41288.68712962963</v>
      </c>
      <c r="U1640" t="str" cm="1">
        <f t="array" ref="U1640">_xlfn.IFS(D1640&lt;1000,"Less than 1000",AND(D1640&gt;=1000,D1640&lt;=4999),"1000 to 4999",AND(D1640&gt;=5000,D1640&lt;=9999),"5000 to 9999",AND(D1640&gt;=10000,D1640&lt;=14999),"10000 to 14999",AND(D1640&gt;=15000,D1640&lt;=19999),"15000 to 19999",AND(D1640&gt;=20000,D1640&lt;=24999),"20000 to 24999",AND(D1640&gt;=25000,D1640&lt;=29999),"25000 to 29999",AND(D1640&gt;=30000,D1640&lt;=34999),"30000 to 34999",AND(D1640&gt;=35000,D1640&lt;=39999),"35000 to 39999",AND(D1640&gt;=40000,D1640&lt;=44999),"40000 to 44999",AND(D1640&gt;=45000,D1640&lt;=49999),"45000 to 49999",D1640&gt;=50000,"Greater than or equal to 50000")</f>
        <v>1000 to 4999</v>
      </c>
      <c r="V1640" t="str" cm="1">
        <f t="array" ref="V1640">_xlfn.IFS(OR(F1640="canceled",F1640="failed"),"unsuccessful",F1640="successful","successful",F1640="live","live")</f>
        <v>successful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100</v>
      </c>
      <c r="P1641" s="5">
        <f t="shared" si="155"/>
        <v>94.736842105263165</v>
      </c>
      <c r="Q1641" t="str">
        <f t="shared" si="153"/>
        <v>music</v>
      </c>
      <c r="R1641" t="str">
        <f t="shared" si="154"/>
        <v>rock</v>
      </c>
      <c r="S1641" s="9">
        <f t="shared" si="151"/>
        <v>40971.652372685188</v>
      </c>
      <c r="T1641" s="9">
        <f t="shared" si="152"/>
        <v>40941.652372685188</v>
      </c>
      <c r="U1641" t="str" cm="1">
        <f t="array" ref="U1641">_xlfn.IFS(D1641&lt;1000,"Less than 1000",AND(D1641&gt;=1000,D1641&lt;=4999),"1000 to 4999",AND(D1641&gt;=5000,D1641&lt;=9999),"5000 to 9999",AND(D1641&gt;=10000,D1641&lt;=14999),"10000 to 14999",AND(D1641&gt;=15000,D1641&lt;=19999),"15000 to 19999",AND(D1641&gt;=20000,D1641&lt;=24999),"20000 to 24999",AND(D1641&gt;=25000,D1641&lt;=29999),"25000 to 29999",AND(D1641&gt;=30000,D1641&lt;=34999),"30000 to 34999",AND(D1641&gt;=35000,D1641&lt;=39999),"35000 to 39999",AND(D1641&gt;=40000,D1641&lt;=44999),"40000 to 44999",AND(D1641&gt;=45000,D1641&lt;=49999),"45000 to 49999",D1641&gt;=50000,"Greater than or equal to 50000")</f>
        <v>1000 to 4999</v>
      </c>
      <c r="V1641" t="str" cm="1">
        <f t="array" ref="V1641">_xlfn.IFS(OR(F1641="canceled",F1641="failed"),"unsuccessful",F1641="successful","successful",F1641="live","live")</f>
        <v>successful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169.86</v>
      </c>
      <c r="P1642" s="5">
        <f t="shared" si="155"/>
        <v>39.967058823529413</v>
      </c>
      <c r="Q1642" t="str">
        <f t="shared" si="153"/>
        <v>music</v>
      </c>
      <c r="R1642" t="str">
        <f t="shared" si="154"/>
        <v>rock</v>
      </c>
      <c r="S1642" s="9">
        <f t="shared" si="151"/>
        <v>40393.082638888889</v>
      </c>
      <c r="T1642" s="9">
        <f t="shared" si="152"/>
        <v>40379.23096064815</v>
      </c>
      <c r="U1642" t="str" cm="1">
        <f t="array" ref="U1642">_xlfn.IFS(D1642&lt;1000,"Less than 1000",AND(D1642&gt;=1000,D1642&lt;=4999),"1000 to 4999",AND(D1642&gt;=5000,D1642&lt;=9999),"5000 to 9999",AND(D1642&gt;=10000,D1642&lt;=14999),"10000 to 14999",AND(D1642&gt;=15000,D1642&lt;=19999),"15000 to 19999",AND(D1642&gt;=20000,D1642&lt;=24999),"20000 to 24999",AND(D1642&gt;=25000,D1642&lt;=29999),"25000 to 29999",AND(D1642&gt;=30000,D1642&lt;=34999),"30000 to 34999",AND(D1642&gt;=35000,D1642&lt;=39999),"35000 to 39999",AND(D1642&gt;=40000,D1642&lt;=44999),"40000 to 44999",AND(D1642&gt;=45000,D1642&lt;=49999),"45000 to 49999",D1642&gt;=50000,"Greater than or equal to 50000")</f>
        <v>Less than 1000</v>
      </c>
      <c r="V1642" t="str" cm="1">
        <f t="array" ref="V1642">_xlfn.IFS(OR(F1642="canceled",F1642="failed"),"unsuccessful",F1642="successful","successful",F1642="live","live")</f>
        <v>successful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101.4</v>
      </c>
      <c r="P1643" s="5">
        <f t="shared" si="155"/>
        <v>97.5</v>
      </c>
      <c r="Q1643" t="str">
        <f t="shared" si="153"/>
        <v>music</v>
      </c>
      <c r="R1643" t="str">
        <f t="shared" si="154"/>
        <v>pop</v>
      </c>
      <c r="S1643" s="9">
        <f t="shared" si="151"/>
        <v>41992.596574074079</v>
      </c>
      <c r="T1643" s="9">
        <f t="shared" si="152"/>
        <v>41962.596574074079</v>
      </c>
      <c r="U1643" t="str" cm="1">
        <f t="array" ref="U1643">_xlfn.IFS(D1643&lt;1000,"Less than 1000",AND(D1643&gt;=1000,D1643&lt;=4999),"1000 to 4999",AND(D1643&gt;=5000,D1643&lt;=9999),"5000 to 9999",AND(D1643&gt;=10000,D1643&lt;=14999),"10000 to 14999",AND(D1643&gt;=15000,D1643&lt;=19999),"15000 to 19999",AND(D1643&gt;=20000,D1643&lt;=24999),"20000 to 24999",AND(D1643&gt;=25000,D1643&lt;=29999),"25000 to 29999",AND(D1643&gt;=30000,D1643&lt;=34999),"30000 to 34999",AND(D1643&gt;=35000,D1643&lt;=39999),"35000 to 39999",AND(D1643&gt;=40000,D1643&lt;=44999),"40000 to 44999",AND(D1643&gt;=45000,D1643&lt;=49999),"45000 to 49999",D1643&gt;=50000,"Greater than or equal to 50000")</f>
        <v>1000 to 4999</v>
      </c>
      <c r="V1643" t="str" cm="1">
        <f t="array" ref="V1643">_xlfn.IFS(OR(F1643="canceled",F1643="failed"),"unsuccessful",F1643="successful","successful",F1643="live","live")</f>
        <v>successful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100</v>
      </c>
      <c r="P1644" s="5">
        <f t="shared" si="155"/>
        <v>42.857142857142854</v>
      </c>
      <c r="Q1644" t="str">
        <f t="shared" si="153"/>
        <v>music</v>
      </c>
      <c r="R1644" t="str">
        <f t="shared" si="154"/>
        <v>pop</v>
      </c>
      <c r="S1644" s="9">
        <f t="shared" si="151"/>
        <v>40708.024618055555</v>
      </c>
      <c r="T1644" s="9">
        <f t="shared" si="152"/>
        <v>40688.024618055555</v>
      </c>
      <c r="U1644" t="str" cm="1">
        <f t="array" ref="U1644">_xlfn.IFS(D1644&lt;1000,"Less than 1000",AND(D1644&gt;=1000,D1644&lt;=4999),"1000 to 4999",AND(D1644&gt;=5000,D1644&lt;=9999),"5000 to 9999",AND(D1644&gt;=10000,D1644&lt;=14999),"10000 to 14999",AND(D1644&gt;=15000,D1644&lt;=19999),"15000 to 19999",AND(D1644&gt;=20000,D1644&lt;=24999),"20000 to 24999",AND(D1644&gt;=25000,D1644&lt;=29999),"25000 to 29999",AND(D1644&gt;=30000,D1644&lt;=34999),"30000 to 34999",AND(D1644&gt;=35000,D1644&lt;=39999),"35000 to 39999",AND(D1644&gt;=40000,D1644&lt;=44999),"40000 to 44999",AND(D1644&gt;=45000,D1644&lt;=49999),"45000 to 49999",D1644&gt;=50000,"Greater than or equal to 50000")</f>
        <v>1000 to 4999</v>
      </c>
      <c r="V1644" t="str" cm="1">
        <f t="array" ref="V1644">_xlfn.IFS(OR(F1644="canceled",F1644="failed"),"unsuccessful",F1644="successful","successful",F1644="live","live")</f>
        <v>successful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124.70000000000002</v>
      </c>
      <c r="P1645" s="5">
        <f t="shared" si="155"/>
        <v>168.51351351351352</v>
      </c>
      <c r="Q1645" t="str">
        <f t="shared" si="153"/>
        <v>music</v>
      </c>
      <c r="R1645" t="str">
        <f t="shared" si="154"/>
        <v>pop</v>
      </c>
      <c r="S1645" s="9">
        <f t="shared" si="151"/>
        <v>41176.824212962965</v>
      </c>
      <c r="T1645" s="9">
        <f t="shared" si="152"/>
        <v>41146.824212962965</v>
      </c>
      <c r="U1645" t="str" cm="1">
        <f t="array" ref="U1645">_xlfn.IFS(D1645&lt;1000,"Less than 1000",AND(D1645&gt;=1000,D1645&lt;=4999),"1000 to 4999",AND(D1645&gt;=5000,D1645&lt;=9999),"5000 to 9999",AND(D1645&gt;=10000,D1645&lt;=14999),"10000 to 14999",AND(D1645&gt;=15000,D1645&lt;=19999),"15000 to 19999",AND(D1645&gt;=20000,D1645&lt;=24999),"20000 to 24999",AND(D1645&gt;=25000,D1645&lt;=29999),"25000 to 29999",AND(D1645&gt;=30000,D1645&lt;=34999),"30000 to 34999",AND(D1645&gt;=35000,D1645&lt;=39999),"35000 to 39999",AND(D1645&gt;=40000,D1645&lt;=44999),"40000 to 44999",AND(D1645&gt;=45000,D1645&lt;=49999),"45000 to 49999",D1645&gt;=50000,"Greater than or equal to 50000")</f>
        <v>5000 to 9999</v>
      </c>
      <c r="V1645" t="str" cm="1">
        <f t="array" ref="V1645">_xlfn.IFS(OR(F1645="canceled",F1645="failed"),"unsuccessful",F1645="successful","successful",F1645="live","live")</f>
        <v>successful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109.5</v>
      </c>
      <c r="P1646" s="5">
        <f t="shared" si="155"/>
        <v>85.546875</v>
      </c>
      <c r="Q1646" t="str">
        <f t="shared" si="153"/>
        <v>music</v>
      </c>
      <c r="R1646" t="str">
        <f t="shared" si="154"/>
        <v>pop</v>
      </c>
      <c r="S1646" s="9">
        <f t="shared" si="151"/>
        <v>41235.101388888892</v>
      </c>
      <c r="T1646" s="9">
        <f t="shared" si="152"/>
        <v>41175.05972222222</v>
      </c>
      <c r="U1646" t="str" cm="1">
        <f t="array" ref="U1646">_xlfn.IFS(D1646&lt;1000,"Less than 1000",AND(D1646&gt;=1000,D1646&lt;=4999),"1000 to 4999",AND(D1646&gt;=5000,D1646&lt;=9999),"5000 to 9999",AND(D1646&gt;=10000,D1646&lt;=14999),"10000 to 14999",AND(D1646&gt;=15000,D1646&lt;=19999),"15000 to 19999",AND(D1646&gt;=20000,D1646&lt;=24999),"20000 to 24999",AND(D1646&gt;=25000,D1646&lt;=29999),"25000 to 29999",AND(D1646&gt;=30000,D1646&lt;=34999),"30000 to 34999",AND(D1646&gt;=35000,D1646&lt;=39999),"35000 to 39999",AND(D1646&gt;=40000,D1646&lt;=44999),"40000 to 44999",AND(D1646&gt;=45000,D1646&lt;=49999),"45000 to 49999",D1646&gt;=50000,"Greater than or equal to 50000")</f>
        <v>10000 to 14999</v>
      </c>
      <c r="V1646" t="str" cm="1">
        <f t="array" ref="V1646">_xlfn.IFS(OR(F1646="canceled",F1646="failed"),"unsuccessful",F1646="successful","successful",F1646="live","live")</f>
        <v>successful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110.80000000000001</v>
      </c>
      <c r="P1647" s="5">
        <f t="shared" si="155"/>
        <v>554</v>
      </c>
      <c r="Q1647" t="str">
        <f t="shared" si="153"/>
        <v>music</v>
      </c>
      <c r="R1647" t="str">
        <f t="shared" si="154"/>
        <v>pop</v>
      </c>
      <c r="S1647" s="9">
        <f t="shared" si="151"/>
        <v>41535.617361111108</v>
      </c>
      <c r="T1647" s="9">
        <f t="shared" si="152"/>
        <v>41521.617361111108</v>
      </c>
      <c r="U1647" t="str" cm="1">
        <f t="array" ref="U1647">_xlfn.IFS(D1647&lt;1000,"Less than 1000",AND(D1647&gt;=1000,D1647&lt;=4999),"1000 to 4999",AND(D1647&gt;=5000,D1647&lt;=9999),"5000 to 9999",AND(D1647&gt;=10000,D1647&lt;=14999),"10000 to 14999",AND(D1647&gt;=15000,D1647&lt;=19999),"15000 to 19999",AND(D1647&gt;=20000,D1647&lt;=24999),"20000 to 24999",AND(D1647&gt;=25000,D1647&lt;=29999),"25000 to 29999",AND(D1647&gt;=30000,D1647&lt;=34999),"30000 to 34999",AND(D1647&gt;=35000,D1647&lt;=39999),"35000 to 39999",AND(D1647&gt;=40000,D1647&lt;=44999),"40000 to 44999",AND(D1647&gt;=45000,D1647&lt;=49999),"45000 to 49999",D1647&gt;=50000,"Greater than or equal to 50000")</f>
        <v>5000 to 9999</v>
      </c>
      <c r="V1647" t="str" cm="1">
        <f t="array" ref="V1647">_xlfn.IFS(OR(F1647="canceled",F1647="failed"),"unsuccessful",F1647="successful","successful",F1647="live","live")</f>
        <v>successful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110.2</v>
      </c>
      <c r="P1648" s="5">
        <f t="shared" si="155"/>
        <v>26.554216867469879</v>
      </c>
      <c r="Q1648" t="str">
        <f t="shared" si="153"/>
        <v>music</v>
      </c>
      <c r="R1648" t="str">
        <f t="shared" si="154"/>
        <v>pop</v>
      </c>
      <c r="S1648" s="9">
        <f t="shared" si="151"/>
        <v>41865.757638888892</v>
      </c>
      <c r="T1648" s="9">
        <f t="shared" si="152"/>
        <v>41833.450266203705</v>
      </c>
      <c r="U1648" t="str" cm="1">
        <f t="array" ref="U1648">_xlfn.IFS(D1648&lt;1000,"Less than 1000",AND(D1648&gt;=1000,D1648&lt;=4999),"1000 to 4999",AND(D1648&gt;=5000,D1648&lt;=9999),"5000 to 9999",AND(D1648&gt;=10000,D1648&lt;=14999),"10000 to 14999",AND(D1648&gt;=15000,D1648&lt;=19999),"15000 to 19999",AND(D1648&gt;=20000,D1648&lt;=24999),"20000 to 24999",AND(D1648&gt;=25000,D1648&lt;=29999),"25000 to 29999",AND(D1648&gt;=30000,D1648&lt;=34999),"30000 to 34999",AND(D1648&gt;=35000,D1648&lt;=39999),"35000 to 39999",AND(D1648&gt;=40000,D1648&lt;=44999),"40000 to 44999",AND(D1648&gt;=45000,D1648&lt;=49999),"45000 to 49999",D1648&gt;=50000,"Greater than or equal to 50000")</f>
        <v>1000 to 4999</v>
      </c>
      <c r="V1648" t="str" cm="1">
        <f t="array" ref="V1648">_xlfn.IFS(OR(F1648="canceled",F1648="failed"),"unsuccessful",F1648="successful","successful",F1648="live","live")</f>
        <v>successful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104.71999999999998</v>
      </c>
      <c r="P1649" s="5">
        <f t="shared" si="155"/>
        <v>113.82608695652173</v>
      </c>
      <c r="Q1649" t="str">
        <f t="shared" si="153"/>
        <v>music</v>
      </c>
      <c r="R1649" t="str">
        <f t="shared" si="154"/>
        <v>pop</v>
      </c>
      <c r="S1649" s="9">
        <f t="shared" si="151"/>
        <v>41069.409456018519</v>
      </c>
      <c r="T1649" s="9">
        <f t="shared" si="152"/>
        <v>41039.409456018519</v>
      </c>
      <c r="U1649" t="str" cm="1">
        <f t="array" ref="U1649">_xlfn.IFS(D1649&lt;1000,"Less than 1000",AND(D1649&gt;=1000,D1649&lt;=4999),"1000 to 4999",AND(D1649&gt;=5000,D1649&lt;=9999),"5000 to 9999",AND(D1649&gt;=10000,D1649&lt;=14999),"10000 to 14999",AND(D1649&gt;=15000,D1649&lt;=19999),"15000 to 19999",AND(D1649&gt;=20000,D1649&lt;=24999),"20000 to 24999",AND(D1649&gt;=25000,D1649&lt;=29999),"25000 to 29999",AND(D1649&gt;=30000,D1649&lt;=34999),"30000 to 34999",AND(D1649&gt;=35000,D1649&lt;=39999),"35000 to 39999",AND(D1649&gt;=40000,D1649&lt;=44999),"40000 to 44999",AND(D1649&gt;=45000,D1649&lt;=49999),"45000 to 49999",D1649&gt;=50000,"Greater than or equal to 50000")</f>
        <v>5000 to 9999</v>
      </c>
      <c r="V1649" t="str" cm="1">
        <f t="array" ref="V1649">_xlfn.IFS(OR(F1649="canceled",F1649="failed"),"unsuccessful",F1649="successful","successful",F1649="live","live")</f>
        <v>successful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125.26086956521738</v>
      </c>
      <c r="P1650" s="5">
        <f t="shared" si="155"/>
        <v>32.011111111111113</v>
      </c>
      <c r="Q1650" t="str">
        <f t="shared" si="153"/>
        <v>music</v>
      </c>
      <c r="R1650" t="str">
        <f t="shared" si="154"/>
        <v>pop</v>
      </c>
      <c r="S1650" s="9">
        <f t="shared" si="151"/>
        <v>40622.662986111114</v>
      </c>
      <c r="T1650" s="9">
        <f t="shared" si="152"/>
        <v>40592.704652777778</v>
      </c>
      <c r="U1650" t="str" cm="1">
        <f t="array" ref="U1650">_xlfn.IFS(D1650&lt;1000,"Less than 1000",AND(D1650&gt;=1000,D1650&lt;=4999),"1000 to 4999",AND(D1650&gt;=5000,D1650&lt;=9999),"5000 to 9999",AND(D1650&gt;=10000,D1650&lt;=14999),"10000 to 14999",AND(D1650&gt;=15000,D1650&lt;=19999),"15000 to 19999",AND(D1650&gt;=20000,D1650&lt;=24999),"20000 to 24999",AND(D1650&gt;=25000,D1650&lt;=29999),"25000 to 29999",AND(D1650&gt;=30000,D1650&lt;=34999),"30000 to 34999",AND(D1650&gt;=35000,D1650&lt;=39999),"35000 to 39999",AND(D1650&gt;=40000,D1650&lt;=44999),"40000 to 44999",AND(D1650&gt;=45000,D1650&lt;=49999),"45000 to 49999",D1650&gt;=50000,"Greater than or equal to 50000")</f>
        <v>1000 to 4999</v>
      </c>
      <c r="V1650" t="str" cm="1">
        <f t="array" ref="V1650">_xlfn.IFS(OR(F1650="canceled",F1650="failed"),"unsuccessful",F1650="successful","successful",F1650="live","live")</f>
        <v>successful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100.58763157894737</v>
      </c>
      <c r="P1651" s="5">
        <f t="shared" si="155"/>
        <v>47.189259259259259</v>
      </c>
      <c r="Q1651" t="str">
        <f t="shared" si="153"/>
        <v>music</v>
      </c>
      <c r="R1651" t="str">
        <f t="shared" si="154"/>
        <v>pop</v>
      </c>
      <c r="S1651" s="9">
        <f t="shared" si="151"/>
        <v>41782.684664351851</v>
      </c>
      <c r="T1651" s="9">
        <f t="shared" si="152"/>
        <v>41737.684664351851</v>
      </c>
      <c r="U1651" t="str" cm="1">
        <f t="array" ref="U1651">_xlfn.IFS(D1651&lt;1000,"Less than 1000",AND(D1651&gt;=1000,D1651&lt;=4999),"1000 to 4999",AND(D1651&gt;=5000,D1651&lt;=9999),"5000 to 9999",AND(D1651&gt;=10000,D1651&lt;=14999),"10000 to 14999",AND(D1651&gt;=15000,D1651&lt;=19999),"15000 to 19999",AND(D1651&gt;=20000,D1651&lt;=24999),"20000 to 24999",AND(D1651&gt;=25000,D1651&lt;=29999),"25000 to 29999",AND(D1651&gt;=30000,D1651&lt;=34999),"30000 to 34999",AND(D1651&gt;=35000,D1651&lt;=39999),"35000 to 39999",AND(D1651&gt;=40000,D1651&lt;=44999),"40000 to 44999",AND(D1651&gt;=45000,D1651&lt;=49999),"45000 to 49999",D1651&gt;=50000,"Greater than or equal to 50000")</f>
        <v>1000 to 4999</v>
      </c>
      <c r="V1651" t="str" cm="1">
        <f t="array" ref="V1651">_xlfn.IFS(OR(F1651="canceled",F1651="failed"),"unsuccessful",F1651="successful","successful",F1651="live","live")</f>
        <v>successful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141.55000000000001</v>
      </c>
      <c r="P1652" s="5">
        <f t="shared" si="155"/>
        <v>88.46875</v>
      </c>
      <c r="Q1652" t="str">
        <f t="shared" si="153"/>
        <v>music</v>
      </c>
      <c r="R1652" t="str">
        <f t="shared" si="154"/>
        <v>pop</v>
      </c>
      <c r="S1652" s="9">
        <f t="shared" si="151"/>
        <v>41556.435613425929</v>
      </c>
      <c r="T1652" s="9">
        <f t="shared" si="152"/>
        <v>41526.435613425929</v>
      </c>
      <c r="U1652" t="str" cm="1">
        <f t="array" ref="U1652">_xlfn.IFS(D1652&lt;1000,"Less than 1000",AND(D1652&gt;=1000,D1652&lt;=4999),"1000 to 4999",AND(D1652&gt;=5000,D1652&lt;=9999),"5000 to 9999",AND(D1652&gt;=10000,D1652&lt;=14999),"10000 to 14999",AND(D1652&gt;=15000,D1652&lt;=19999),"15000 to 19999",AND(D1652&gt;=20000,D1652&lt;=24999),"20000 to 24999",AND(D1652&gt;=25000,D1652&lt;=29999),"25000 to 29999",AND(D1652&gt;=30000,D1652&lt;=34999),"30000 to 34999",AND(D1652&gt;=35000,D1652&lt;=39999),"35000 to 39999",AND(D1652&gt;=40000,D1652&lt;=44999),"40000 to 44999",AND(D1652&gt;=45000,D1652&lt;=49999),"45000 to 49999",D1652&gt;=50000,"Greater than or equal to 50000")</f>
        <v>1000 to 4999</v>
      </c>
      <c r="V1652" t="str" cm="1">
        <f t="array" ref="V1652">_xlfn.IFS(OR(F1652="canceled",F1652="failed"),"unsuccessful",F1652="successful","successful",F1652="live","live")</f>
        <v>successful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100.75</v>
      </c>
      <c r="P1653" s="5">
        <f t="shared" si="155"/>
        <v>100.75</v>
      </c>
      <c r="Q1653" t="str">
        <f t="shared" si="153"/>
        <v>music</v>
      </c>
      <c r="R1653" t="str">
        <f t="shared" si="154"/>
        <v>pop</v>
      </c>
      <c r="S1653" s="9">
        <f t="shared" si="151"/>
        <v>40659.290972222225</v>
      </c>
      <c r="T1653" s="9">
        <f t="shared" si="152"/>
        <v>40625.900694444441</v>
      </c>
      <c r="U1653" t="str" cm="1">
        <f t="array" ref="U1653">_xlfn.IFS(D1653&lt;1000,"Less than 1000",AND(D1653&gt;=1000,D1653&lt;=4999),"1000 to 4999",AND(D1653&gt;=5000,D1653&lt;=9999),"5000 to 9999",AND(D1653&gt;=10000,D1653&lt;=14999),"10000 to 14999",AND(D1653&gt;=15000,D1653&lt;=19999),"15000 to 19999",AND(D1653&gt;=20000,D1653&lt;=24999),"20000 to 24999",AND(D1653&gt;=25000,D1653&lt;=29999),"25000 to 29999",AND(D1653&gt;=30000,D1653&lt;=34999),"30000 to 34999",AND(D1653&gt;=35000,D1653&lt;=39999),"35000 to 39999",AND(D1653&gt;=40000,D1653&lt;=44999),"40000 to 44999",AND(D1653&gt;=45000,D1653&lt;=49999),"45000 to 49999",D1653&gt;=50000,"Greater than or equal to 50000")</f>
        <v>1000 to 4999</v>
      </c>
      <c r="V1653" t="str" cm="1">
        <f t="array" ref="V1653">_xlfn.IFS(OR(F1653="canceled",F1653="failed"),"unsuccessful",F1653="successful","successful",F1653="live","live")</f>
        <v>successful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100.66666666666666</v>
      </c>
      <c r="P1654" s="5">
        <f t="shared" si="155"/>
        <v>64.714285714285708</v>
      </c>
      <c r="Q1654" t="str">
        <f t="shared" si="153"/>
        <v>music</v>
      </c>
      <c r="R1654" t="str">
        <f t="shared" si="154"/>
        <v>pop</v>
      </c>
      <c r="S1654" s="9">
        <f t="shared" si="151"/>
        <v>41602.534641203703</v>
      </c>
      <c r="T1654" s="9">
        <f t="shared" si="152"/>
        <v>41572.492974537039</v>
      </c>
      <c r="U1654" t="str" cm="1">
        <f t="array" ref="U1654">_xlfn.IFS(D1654&lt;1000,"Less than 1000",AND(D1654&gt;=1000,D1654&lt;=4999),"1000 to 4999",AND(D1654&gt;=5000,D1654&lt;=9999),"5000 to 9999",AND(D1654&gt;=10000,D1654&lt;=14999),"10000 to 14999",AND(D1654&gt;=15000,D1654&lt;=19999),"15000 to 19999",AND(D1654&gt;=20000,D1654&lt;=24999),"20000 to 24999",AND(D1654&gt;=25000,D1654&lt;=29999),"25000 to 29999",AND(D1654&gt;=30000,D1654&lt;=34999),"30000 to 34999",AND(D1654&gt;=35000,D1654&lt;=39999),"35000 to 39999",AND(D1654&gt;=40000,D1654&lt;=44999),"40000 to 44999",AND(D1654&gt;=45000,D1654&lt;=49999),"45000 to 49999",D1654&gt;=50000,"Greater than or equal to 50000")</f>
        <v>1000 to 4999</v>
      </c>
      <c r="V1654" t="str" cm="1">
        <f t="array" ref="V1654">_xlfn.IFS(OR(F1654="canceled",F1654="failed"),"unsuccessful",F1654="successful","successful",F1654="live","live")</f>
        <v>successful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174.2304</v>
      </c>
      <c r="P1655" s="5">
        <f t="shared" si="155"/>
        <v>51.854285714285716</v>
      </c>
      <c r="Q1655" t="str">
        <f t="shared" si="153"/>
        <v>music</v>
      </c>
      <c r="R1655" t="str">
        <f t="shared" si="154"/>
        <v>pop</v>
      </c>
      <c r="S1655" s="9">
        <f t="shared" si="151"/>
        <v>40657.834444444445</v>
      </c>
      <c r="T1655" s="9">
        <f t="shared" si="152"/>
        <v>40626.834444444445</v>
      </c>
      <c r="U1655" t="str" cm="1">
        <f t="array" ref="U1655">_xlfn.IFS(D1655&lt;1000,"Less than 1000",AND(D1655&gt;=1000,D1655&lt;=4999),"1000 to 4999",AND(D1655&gt;=5000,D1655&lt;=9999),"5000 to 9999",AND(D1655&gt;=10000,D1655&lt;=14999),"10000 to 14999",AND(D1655&gt;=15000,D1655&lt;=19999),"15000 to 19999",AND(D1655&gt;=20000,D1655&lt;=24999),"20000 to 24999",AND(D1655&gt;=25000,D1655&lt;=29999),"25000 to 29999",AND(D1655&gt;=30000,D1655&lt;=34999),"30000 to 34999",AND(D1655&gt;=35000,D1655&lt;=39999),"35000 to 39999",AND(D1655&gt;=40000,D1655&lt;=44999),"40000 to 44999",AND(D1655&gt;=45000,D1655&lt;=49999),"45000 to 49999",D1655&gt;=50000,"Greater than or equal to 50000")</f>
        <v>5000 to 9999</v>
      </c>
      <c r="V1655" t="str" cm="1">
        <f t="array" ref="V1655">_xlfn.IFS(OR(F1655="canceled",F1655="failed"),"unsuccessful",F1655="successful","successful",F1655="live","live")</f>
        <v>successful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119.90909090909089</v>
      </c>
      <c r="P1656" s="5">
        <f t="shared" si="155"/>
        <v>38.794117647058826</v>
      </c>
      <c r="Q1656" t="str">
        <f t="shared" si="153"/>
        <v>music</v>
      </c>
      <c r="R1656" t="str">
        <f t="shared" si="154"/>
        <v>pop</v>
      </c>
      <c r="S1656" s="9">
        <f t="shared" si="151"/>
        <v>41017.890740740739</v>
      </c>
      <c r="T1656" s="9">
        <f t="shared" si="152"/>
        <v>40987.890740740739</v>
      </c>
      <c r="U1656" t="str" cm="1">
        <f t="array" ref="U1656">_xlfn.IFS(D1656&lt;1000,"Less than 1000",AND(D1656&gt;=1000,D1656&lt;=4999),"1000 to 4999",AND(D1656&gt;=5000,D1656&lt;=9999),"5000 to 9999",AND(D1656&gt;=10000,D1656&lt;=14999),"10000 to 14999",AND(D1656&gt;=15000,D1656&lt;=19999),"15000 to 19999",AND(D1656&gt;=20000,D1656&lt;=24999),"20000 to 24999",AND(D1656&gt;=25000,D1656&lt;=29999),"25000 to 29999",AND(D1656&gt;=30000,D1656&lt;=34999),"30000 to 34999",AND(D1656&gt;=35000,D1656&lt;=39999),"35000 to 39999",AND(D1656&gt;=40000,D1656&lt;=44999),"40000 to 44999",AND(D1656&gt;=45000,D1656&lt;=49999),"45000 to 49999",D1656&gt;=50000,"Greater than or equal to 50000")</f>
        <v>1000 to 4999</v>
      </c>
      <c r="V1656" t="str" cm="1">
        <f t="array" ref="V1656">_xlfn.IFS(OR(F1656="canceled",F1656="failed"),"unsuccessful",F1656="successful","successful",F1656="live","live")</f>
        <v>successful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142.86666666666667</v>
      </c>
      <c r="P1657" s="5">
        <f t="shared" si="155"/>
        <v>44.645833333333336</v>
      </c>
      <c r="Q1657" t="str">
        <f t="shared" si="153"/>
        <v>music</v>
      </c>
      <c r="R1657" t="str">
        <f t="shared" si="154"/>
        <v>pop</v>
      </c>
      <c r="S1657" s="9">
        <f t="shared" si="151"/>
        <v>41004.750231481477</v>
      </c>
      <c r="T1657" s="9">
        <f t="shared" si="152"/>
        <v>40974.791898148149</v>
      </c>
      <c r="U1657" t="str" cm="1">
        <f t="array" ref="U1657">_xlfn.IFS(D1657&lt;1000,"Less than 1000",AND(D1657&gt;=1000,D1657&lt;=4999),"1000 to 4999",AND(D1657&gt;=5000,D1657&lt;=9999),"5000 to 9999",AND(D1657&gt;=10000,D1657&lt;=14999),"10000 to 14999",AND(D1657&gt;=15000,D1657&lt;=19999),"15000 to 19999",AND(D1657&gt;=20000,D1657&lt;=24999),"20000 to 24999",AND(D1657&gt;=25000,D1657&lt;=29999),"25000 to 29999",AND(D1657&gt;=30000,D1657&lt;=34999),"30000 to 34999",AND(D1657&gt;=35000,D1657&lt;=39999),"35000 to 39999",AND(D1657&gt;=40000,D1657&lt;=44999),"40000 to 44999",AND(D1657&gt;=45000,D1657&lt;=49999),"45000 to 49999",D1657&gt;=50000,"Greater than or equal to 50000")</f>
        <v>1000 to 4999</v>
      </c>
      <c r="V1657" t="str" cm="1">
        <f t="array" ref="V1657">_xlfn.IFS(OR(F1657="canceled",F1657="failed"),"unsuccessful",F1657="successful","successful",F1657="live","live")</f>
        <v>successful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100.33493333333334</v>
      </c>
      <c r="P1658" s="5">
        <f t="shared" si="155"/>
        <v>156.77333333333334</v>
      </c>
      <c r="Q1658" t="str">
        <f t="shared" si="153"/>
        <v>music</v>
      </c>
      <c r="R1658" t="str">
        <f t="shared" si="154"/>
        <v>pop</v>
      </c>
      <c r="S1658" s="9">
        <f t="shared" si="151"/>
        <v>41256.928842592592</v>
      </c>
      <c r="T1658" s="9">
        <f t="shared" si="152"/>
        <v>41226.928842592592</v>
      </c>
      <c r="U1658" t="str" cm="1">
        <f t="array" ref="U1658">_xlfn.IFS(D1658&lt;1000,"Less than 1000",AND(D1658&gt;=1000,D1658&lt;=4999),"1000 to 4999",AND(D1658&gt;=5000,D1658&lt;=9999),"5000 to 9999",AND(D1658&gt;=10000,D1658&lt;=14999),"10000 to 14999",AND(D1658&gt;=15000,D1658&lt;=19999),"15000 to 19999",AND(D1658&gt;=20000,D1658&lt;=24999),"20000 to 24999",AND(D1658&gt;=25000,D1658&lt;=29999),"25000 to 29999",AND(D1658&gt;=30000,D1658&lt;=34999),"30000 to 34999",AND(D1658&gt;=35000,D1658&lt;=39999),"35000 to 39999",AND(D1658&gt;=40000,D1658&lt;=44999),"40000 to 44999",AND(D1658&gt;=45000,D1658&lt;=49999),"45000 to 49999",D1658&gt;=50000,"Greater than or equal to 50000")</f>
        <v>5000 to 9999</v>
      </c>
      <c r="V1658" t="str" cm="1">
        <f t="array" ref="V1658">_xlfn.IFS(OR(F1658="canceled",F1658="failed"),"unsuccessful",F1658="successful","successful",F1658="live","live")</f>
        <v>successful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104.93380000000001</v>
      </c>
      <c r="P1659" s="5">
        <f t="shared" si="155"/>
        <v>118.70339366515837</v>
      </c>
      <c r="Q1659" t="str">
        <f t="shared" si="153"/>
        <v>music</v>
      </c>
      <c r="R1659" t="str">
        <f t="shared" si="154"/>
        <v>pop</v>
      </c>
      <c r="S1659" s="9">
        <f t="shared" si="151"/>
        <v>41053.782037037039</v>
      </c>
      <c r="T1659" s="9">
        <f t="shared" si="152"/>
        <v>41023.782037037039</v>
      </c>
      <c r="U1659" t="str" cm="1">
        <f t="array" ref="U1659">_xlfn.IFS(D1659&lt;1000,"Less than 1000",AND(D1659&gt;=1000,D1659&lt;=4999),"1000 to 4999",AND(D1659&gt;=5000,D1659&lt;=9999),"5000 to 9999",AND(D1659&gt;=10000,D1659&lt;=14999),"10000 to 14999",AND(D1659&gt;=15000,D1659&lt;=19999),"15000 to 19999",AND(D1659&gt;=20000,D1659&lt;=24999),"20000 to 24999",AND(D1659&gt;=25000,D1659&lt;=29999),"25000 to 29999",AND(D1659&gt;=30000,D1659&lt;=34999),"30000 to 34999",AND(D1659&gt;=35000,D1659&lt;=39999),"35000 to 39999",AND(D1659&gt;=40000,D1659&lt;=44999),"40000 to 44999",AND(D1659&gt;=45000,D1659&lt;=49999),"45000 to 49999",D1659&gt;=50000,"Greater than or equal to 50000")</f>
        <v>25000 to 29999</v>
      </c>
      <c r="V1659" t="str" cm="1">
        <f t="array" ref="V1659">_xlfn.IFS(OR(F1659="canceled",F1659="failed"),"unsuccessful",F1659="successful","successful",F1659="live","live")</f>
        <v>successful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132.23333333333335</v>
      </c>
      <c r="P1660" s="5">
        <f t="shared" si="155"/>
        <v>74.149532710280369</v>
      </c>
      <c r="Q1660" t="str">
        <f t="shared" si="153"/>
        <v>music</v>
      </c>
      <c r="R1660" t="str">
        <f t="shared" si="154"/>
        <v>pop</v>
      </c>
      <c r="S1660" s="9">
        <f t="shared" si="151"/>
        <v>41261.597222222219</v>
      </c>
      <c r="T1660" s="9">
        <f t="shared" si="152"/>
        <v>41223.22184027778</v>
      </c>
      <c r="U1660" t="str" cm="1">
        <f t="array" ref="U1660">_xlfn.IFS(D1660&lt;1000,"Less than 1000",AND(D1660&gt;=1000,D1660&lt;=4999),"1000 to 4999",AND(D1660&gt;=5000,D1660&lt;=9999),"5000 to 9999",AND(D1660&gt;=10000,D1660&lt;=14999),"10000 to 14999",AND(D1660&gt;=15000,D1660&lt;=19999),"15000 to 19999",AND(D1660&gt;=20000,D1660&lt;=24999),"20000 to 24999",AND(D1660&gt;=25000,D1660&lt;=29999),"25000 to 29999",AND(D1660&gt;=30000,D1660&lt;=34999),"30000 to 34999",AND(D1660&gt;=35000,D1660&lt;=39999),"35000 to 39999",AND(D1660&gt;=40000,D1660&lt;=44999),"40000 to 44999",AND(D1660&gt;=45000,D1660&lt;=49999),"45000 to 49999",D1660&gt;=50000,"Greater than or equal to 50000")</f>
        <v>5000 to 9999</v>
      </c>
      <c r="V1660" t="str" cm="1">
        <f t="array" ref="V1660">_xlfn.IFS(OR(F1660="canceled",F1660="failed"),"unsuccessful",F1660="successful","successful",F1660="live","live")</f>
        <v>successful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112.79999999999998</v>
      </c>
      <c r="P1661" s="5">
        <f t="shared" si="155"/>
        <v>12.533333333333333</v>
      </c>
      <c r="Q1661" t="str">
        <f t="shared" si="153"/>
        <v>music</v>
      </c>
      <c r="R1661" t="str">
        <f t="shared" si="154"/>
        <v>pop</v>
      </c>
      <c r="S1661" s="9">
        <f t="shared" si="151"/>
        <v>41625.5</v>
      </c>
      <c r="T1661" s="9">
        <f t="shared" si="152"/>
        <v>41596.913437499999</v>
      </c>
      <c r="U1661" t="str" cm="1">
        <f t="array" ref="U1661">_xlfn.IFS(D1661&lt;1000,"Less than 1000",AND(D1661&gt;=1000,D1661&lt;=4999),"1000 to 4999",AND(D1661&gt;=5000,D1661&lt;=9999),"5000 to 9999",AND(D1661&gt;=10000,D1661&lt;=14999),"10000 to 14999",AND(D1661&gt;=15000,D1661&lt;=19999),"15000 to 19999",AND(D1661&gt;=20000,D1661&lt;=24999),"20000 to 24999",AND(D1661&gt;=25000,D1661&lt;=29999),"25000 to 29999",AND(D1661&gt;=30000,D1661&lt;=34999),"30000 to 34999",AND(D1661&gt;=35000,D1661&lt;=39999),"35000 to 39999",AND(D1661&gt;=40000,D1661&lt;=44999),"40000 to 44999",AND(D1661&gt;=45000,D1661&lt;=49999),"45000 to 49999",D1661&gt;=50000,"Greater than or equal to 50000")</f>
        <v>Less than 1000</v>
      </c>
      <c r="V1661" t="str" cm="1">
        <f t="array" ref="V1661">_xlfn.IFS(OR(F1661="canceled",F1661="failed"),"unsuccessful",F1661="successful","successful",F1661="live","live")</f>
        <v>successful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1253.75</v>
      </c>
      <c r="P1662" s="5">
        <f t="shared" si="155"/>
        <v>27.861111111111111</v>
      </c>
      <c r="Q1662" t="str">
        <f t="shared" si="153"/>
        <v>music</v>
      </c>
      <c r="R1662" t="str">
        <f t="shared" si="154"/>
        <v>pop</v>
      </c>
      <c r="S1662" s="9">
        <f t="shared" si="151"/>
        <v>42490.915972222225</v>
      </c>
      <c r="T1662" s="9">
        <f t="shared" si="152"/>
        <v>42459.693865740745</v>
      </c>
      <c r="U1662" t="str" cm="1">
        <f t="array" ref="U1662">_xlfn.IFS(D1662&lt;1000,"Less than 1000",AND(D1662&gt;=1000,D1662&lt;=4999),"1000 to 4999",AND(D1662&gt;=5000,D1662&lt;=9999),"5000 to 9999",AND(D1662&gt;=10000,D1662&lt;=14999),"10000 to 14999",AND(D1662&gt;=15000,D1662&lt;=19999),"15000 to 19999",AND(D1662&gt;=20000,D1662&lt;=24999),"20000 to 24999",AND(D1662&gt;=25000,D1662&lt;=29999),"25000 to 29999",AND(D1662&gt;=30000,D1662&lt;=34999),"30000 to 34999",AND(D1662&gt;=35000,D1662&lt;=39999),"35000 to 39999",AND(D1662&gt;=40000,D1662&lt;=44999),"40000 to 44999",AND(D1662&gt;=45000,D1662&lt;=49999),"45000 to 49999",D1662&gt;=50000,"Greater than or equal to 50000")</f>
        <v>Less than 1000</v>
      </c>
      <c r="V1662" t="str" cm="1">
        <f t="array" ref="V1662">_xlfn.IFS(OR(F1662="canceled",F1662="failed"),"unsuccessful",F1662="successful","successful",F1662="live","live")</f>
        <v>successful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102.50632911392405</v>
      </c>
      <c r="P1663" s="5">
        <f t="shared" si="155"/>
        <v>80.178217821782184</v>
      </c>
      <c r="Q1663" t="str">
        <f t="shared" si="153"/>
        <v>music</v>
      </c>
      <c r="R1663" t="str">
        <f t="shared" si="154"/>
        <v>pop</v>
      </c>
      <c r="S1663" s="9">
        <f t="shared" si="151"/>
        <v>42386.875</v>
      </c>
      <c r="T1663" s="9">
        <f t="shared" si="152"/>
        <v>42343.998043981483</v>
      </c>
      <c r="U1663" t="str" cm="1">
        <f t="array" ref="U1663">_xlfn.IFS(D1663&lt;1000,"Less than 1000",AND(D1663&gt;=1000,D1663&lt;=4999),"1000 to 4999",AND(D1663&gt;=5000,D1663&lt;=9999),"5000 to 9999",AND(D1663&gt;=10000,D1663&lt;=14999),"10000 to 14999",AND(D1663&gt;=15000,D1663&lt;=19999),"15000 to 19999",AND(D1663&gt;=20000,D1663&lt;=24999),"20000 to 24999",AND(D1663&gt;=25000,D1663&lt;=29999),"25000 to 29999",AND(D1663&gt;=30000,D1663&lt;=34999),"30000 to 34999",AND(D1663&gt;=35000,D1663&lt;=39999),"35000 to 39999",AND(D1663&gt;=40000,D1663&lt;=44999),"40000 to 44999",AND(D1663&gt;=45000,D1663&lt;=49999),"45000 to 49999",D1663&gt;=50000,"Greater than or equal to 50000")</f>
        <v>5000 to 9999</v>
      </c>
      <c r="V1663" t="str" cm="1">
        <f t="array" ref="V1663">_xlfn.IFS(OR(F1663="canceled",F1663="failed"),"unsuccessful",F1663="successful","successful",F1663="live","live")</f>
        <v>successful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102.6375</v>
      </c>
      <c r="P1664" s="5">
        <f t="shared" si="155"/>
        <v>132.43548387096774</v>
      </c>
      <c r="Q1664" t="str">
        <f t="shared" si="153"/>
        <v>music</v>
      </c>
      <c r="R1664" t="str">
        <f t="shared" si="154"/>
        <v>pop</v>
      </c>
      <c r="S1664" s="9">
        <f t="shared" si="151"/>
        <v>40908.239999999998</v>
      </c>
      <c r="T1664" s="9">
        <f t="shared" si="152"/>
        <v>40848.198333333334</v>
      </c>
      <c r="U1664" t="str" cm="1">
        <f t="array" ref="U1664">_xlfn.IFS(D1664&lt;1000,"Less than 1000",AND(D1664&gt;=1000,D1664&lt;=4999),"1000 to 4999",AND(D1664&gt;=5000,D1664&lt;=9999),"5000 to 9999",AND(D1664&gt;=10000,D1664&lt;=14999),"10000 to 14999",AND(D1664&gt;=15000,D1664&lt;=19999),"15000 to 19999",AND(D1664&gt;=20000,D1664&lt;=24999),"20000 to 24999",AND(D1664&gt;=25000,D1664&lt;=29999),"25000 to 29999",AND(D1664&gt;=30000,D1664&lt;=34999),"30000 to 34999",AND(D1664&gt;=35000,D1664&lt;=39999),"35000 to 39999",AND(D1664&gt;=40000,D1664&lt;=44999),"40000 to 44999",AND(D1664&gt;=45000,D1664&lt;=49999),"45000 to 49999",D1664&gt;=50000,"Greater than or equal to 50000")</f>
        <v>5000 to 9999</v>
      </c>
      <c r="V1664" t="str" cm="1">
        <f t="array" ref="V1664">_xlfn.IFS(OR(F1664="canceled",F1664="failed"),"unsuccessful",F1664="successful","successful",F1664="live","live")</f>
        <v>successful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108</v>
      </c>
      <c r="P1665" s="5">
        <f t="shared" si="155"/>
        <v>33.75</v>
      </c>
      <c r="Q1665" t="str">
        <f t="shared" si="153"/>
        <v>music</v>
      </c>
      <c r="R1665" t="str">
        <f t="shared" si="154"/>
        <v>pop</v>
      </c>
      <c r="S1665" s="9">
        <f t="shared" si="151"/>
        <v>42036.02207175926</v>
      </c>
      <c r="T1665" s="9">
        <f t="shared" si="152"/>
        <v>42006.02207175926</v>
      </c>
      <c r="U1665" t="str" cm="1">
        <f t="array" ref="U1665">_xlfn.IFS(D1665&lt;1000,"Less than 1000",AND(D1665&gt;=1000,D1665&lt;=4999),"1000 to 4999",AND(D1665&gt;=5000,D1665&lt;=9999),"5000 to 9999",AND(D1665&gt;=10000,D1665&lt;=14999),"10000 to 14999",AND(D1665&gt;=15000,D1665&lt;=19999),"15000 to 19999",AND(D1665&gt;=20000,D1665&lt;=24999),"20000 to 24999",AND(D1665&gt;=25000,D1665&lt;=29999),"25000 to 29999",AND(D1665&gt;=30000,D1665&lt;=34999),"30000 to 34999",AND(D1665&gt;=35000,D1665&lt;=39999),"35000 to 39999",AND(D1665&gt;=40000,D1665&lt;=44999),"40000 to 44999",AND(D1665&gt;=45000,D1665&lt;=49999),"45000 to 49999",D1665&gt;=50000,"Greater than or equal to 50000")</f>
        <v>1000 to 4999</v>
      </c>
      <c r="V1665" t="str" cm="1">
        <f t="array" ref="V1665">_xlfn.IFS(OR(F1665="canceled",F1665="failed"),"unsuccessful",F1665="successful","successful",F1665="live","live")</f>
        <v>successful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ref="O1666:O1729" si="156">(E1666/D1666)*100</f>
        <v>122.40879999999999</v>
      </c>
      <c r="P1666" s="5">
        <f t="shared" si="155"/>
        <v>34.384494382022467</v>
      </c>
      <c r="Q1666" t="str">
        <f t="shared" si="153"/>
        <v>music</v>
      </c>
      <c r="R1666" t="str">
        <f t="shared" si="154"/>
        <v>pop</v>
      </c>
      <c r="S1666" s="9">
        <f t="shared" ref="S1666:S1729" si="157">(((I1666/60)/60)/24)+DATE(1970,1,1)</f>
        <v>40984.165972222225</v>
      </c>
      <c r="T1666" s="9">
        <f t="shared" ref="T1666:T1729" si="158">(((J1666/60)/60)/24)+DATE(1970,1,1)</f>
        <v>40939.761782407404</v>
      </c>
      <c r="U1666" t="str" cm="1">
        <f t="array" ref="U1666">_xlfn.IFS(D1666&lt;1000,"Less than 1000",AND(D1666&gt;=1000,D1666&lt;=4999),"1000 to 4999",AND(D1666&gt;=5000,D1666&lt;=9999),"5000 to 9999",AND(D1666&gt;=10000,D1666&lt;=14999),"10000 to 14999",AND(D1666&gt;=15000,D1666&lt;=19999),"15000 to 19999",AND(D1666&gt;=20000,D1666&lt;=24999),"20000 to 24999",AND(D1666&gt;=25000,D1666&lt;=29999),"25000 to 29999",AND(D1666&gt;=30000,D1666&lt;=34999),"30000 to 34999",AND(D1666&gt;=35000,D1666&lt;=39999),"35000 to 39999",AND(D1666&gt;=40000,D1666&lt;=44999),"40000 to 44999",AND(D1666&gt;=45000,D1666&lt;=49999),"45000 to 49999",D1666&gt;=50000,"Greater than or equal to 50000")</f>
        <v>1000 to 4999</v>
      </c>
      <c r="V1666" t="str" cm="1">
        <f t="array" ref="V1666">_xlfn.IFS(OR(F1666="canceled",F1666="failed"),"unsuccessful",F1666="successful","successful",F1666="live","live")</f>
        <v>successful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56"/>
        <v>119.45714285714286</v>
      </c>
      <c r="P1667" s="5">
        <f t="shared" si="155"/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9">
        <f t="shared" si="157"/>
        <v>40596.125</v>
      </c>
      <c r="T1667" s="9">
        <f t="shared" si="158"/>
        <v>40564.649456018517</v>
      </c>
      <c r="U1667" t="str" cm="1">
        <f t="array" ref="U1667">_xlfn.IFS(D1667&lt;1000,"Less than 1000",AND(D1667&gt;=1000,D1667&lt;=4999),"1000 to 4999",AND(D1667&gt;=5000,D1667&lt;=9999),"5000 to 9999",AND(D1667&gt;=10000,D1667&lt;=14999),"10000 to 14999",AND(D1667&gt;=15000,D1667&lt;=19999),"15000 to 19999",AND(D1667&gt;=20000,D1667&lt;=24999),"20000 to 24999",AND(D1667&gt;=25000,D1667&lt;=29999),"25000 to 29999",AND(D1667&gt;=30000,D1667&lt;=34999),"30000 to 34999",AND(D1667&gt;=35000,D1667&lt;=39999),"35000 to 39999",AND(D1667&gt;=40000,D1667&lt;=44999),"40000 to 44999",AND(D1667&gt;=45000,D1667&lt;=49999),"45000 to 49999",D1667&gt;=50000,"Greater than or equal to 50000")</f>
        <v>1000 to 4999</v>
      </c>
      <c r="V1667" t="str" cm="1">
        <f t="array" ref="V1667">_xlfn.IFS(OR(F1667="canceled",F1667="failed"),"unsuccessful",F1667="successful","successful",F1667="live","live")</f>
        <v>successful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160.88</v>
      </c>
      <c r="P1668" s="5">
        <f t="shared" ref="P1668:P1731" si="161">IFERROR(E1668/L1668,0)</f>
        <v>41.04081632653061</v>
      </c>
      <c r="Q1668" t="str">
        <f t="shared" si="159"/>
        <v>music</v>
      </c>
      <c r="R1668" t="str">
        <f t="shared" si="160"/>
        <v>pop</v>
      </c>
      <c r="S1668" s="9">
        <f t="shared" si="157"/>
        <v>41361.211493055554</v>
      </c>
      <c r="T1668" s="9">
        <f t="shared" si="158"/>
        <v>41331.253159722226</v>
      </c>
      <c r="U1668" t="str" cm="1">
        <f t="array" ref="U1668">_xlfn.IFS(D1668&lt;1000,"Less than 1000",AND(D1668&gt;=1000,D1668&lt;=4999),"1000 to 4999",AND(D1668&gt;=5000,D1668&lt;=9999),"5000 to 9999",AND(D1668&gt;=10000,D1668&lt;=14999),"10000 to 14999",AND(D1668&gt;=15000,D1668&lt;=19999),"15000 to 19999",AND(D1668&gt;=20000,D1668&lt;=24999),"20000 to 24999",AND(D1668&gt;=25000,D1668&lt;=29999),"25000 to 29999",AND(D1668&gt;=30000,D1668&lt;=34999),"30000 to 34999",AND(D1668&gt;=35000,D1668&lt;=39999),"35000 to 39999",AND(D1668&gt;=40000,D1668&lt;=44999),"40000 to 44999",AND(D1668&gt;=45000,D1668&lt;=49999),"45000 to 49999",D1668&gt;=50000,"Greater than or equal to 50000")</f>
        <v>1000 to 4999</v>
      </c>
      <c r="V1668" t="str" cm="1">
        <f t="array" ref="V1668">_xlfn.IFS(OR(F1668="canceled",F1668="failed"),"unsuccessful",F1668="successful","successful",F1668="live","live")</f>
        <v>successful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126.85294117647059</v>
      </c>
      <c r="P1669" s="5">
        <f t="shared" si="161"/>
        <v>52.597560975609753</v>
      </c>
      <c r="Q1669" t="str">
        <f t="shared" si="159"/>
        <v>music</v>
      </c>
      <c r="R1669" t="str">
        <f t="shared" si="160"/>
        <v>pop</v>
      </c>
      <c r="S1669" s="9">
        <f t="shared" si="157"/>
        <v>41709.290972222225</v>
      </c>
      <c r="T1669" s="9">
        <f t="shared" si="158"/>
        <v>41682.0705787037</v>
      </c>
      <c r="U1669" t="str" cm="1">
        <f t="array" ref="U1669">_xlfn.IFS(D1669&lt;1000,"Less than 1000",AND(D1669&gt;=1000,D1669&lt;=4999),"1000 to 4999",AND(D1669&gt;=5000,D1669&lt;=9999),"5000 to 9999",AND(D1669&gt;=10000,D1669&lt;=14999),"10000 to 14999",AND(D1669&gt;=15000,D1669&lt;=19999),"15000 to 19999",AND(D1669&gt;=20000,D1669&lt;=24999),"20000 to 24999",AND(D1669&gt;=25000,D1669&lt;=29999),"25000 to 29999",AND(D1669&gt;=30000,D1669&lt;=34999),"30000 to 34999",AND(D1669&gt;=35000,D1669&lt;=39999),"35000 to 39999",AND(D1669&gt;=40000,D1669&lt;=44999),"40000 to 44999",AND(D1669&gt;=45000,D1669&lt;=49999),"45000 to 49999",D1669&gt;=50000,"Greater than or equal to 50000")</f>
        <v>1000 to 4999</v>
      </c>
      <c r="V1669" t="str" cm="1">
        <f t="array" ref="V1669">_xlfn.IFS(OR(F1669="canceled",F1669="failed"),"unsuccessful",F1669="successful","successful",F1669="live","live")</f>
        <v>successful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102.6375</v>
      </c>
      <c r="P1670" s="5">
        <f t="shared" si="161"/>
        <v>70.784482758620683</v>
      </c>
      <c r="Q1670" t="str">
        <f t="shared" si="159"/>
        <v>music</v>
      </c>
      <c r="R1670" t="str">
        <f t="shared" si="160"/>
        <v>pop</v>
      </c>
      <c r="S1670" s="9">
        <f t="shared" si="157"/>
        <v>40875.191423611112</v>
      </c>
      <c r="T1670" s="9">
        <f t="shared" si="158"/>
        <v>40845.14975694444</v>
      </c>
      <c r="U1670" t="str" cm="1">
        <f t="array" ref="U1670">_xlfn.IFS(D1670&lt;1000,"Less than 1000",AND(D1670&gt;=1000,D1670&lt;=4999),"1000 to 4999",AND(D1670&gt;=5000,D1670&lt;=9999),"5000 to 9999",AND(D1670&gt;=10000,D1670&lt;=14999),"10000 to 14999",AND(D1670&gt;=15000,D1670&lt;=19999),"15000 to 19999",AND(D1670&gt;=20000,D1670&lt;=24999),"20000 to 24999",AND(D1670&gt;=25000,D1670&lt;=29999),"25000 to 29999",AND(D1670&gt;=30000,D1670&lt;=34999),"30000 to 34999",AND(D1670&gt;=35000,D1670&lt;=39999),"35000 to 39999",AND(D1670&gt;=40000,D1670&lt;=44999),"40000 to 44999",AND(D1670&gt;=45000,D1670&lt;=49999),"45000 to 49999",D1670&gt;=50000,"Greater than or equal to 50000")</f>
        <v>5000 to 9999</v>
      </c>
      <c r="V1670" t="str" cm="1">
        <f t="array" ref="V1670">_xlfn.IFS(OR(F1670="canceled",F1670="failed"),"unsuccessful",F1670="successful","successful",F1670="live","live")</f>
        <v>successful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139.75</v>
      </c>
      <c r="P1671" s="5">
        <f t="shared" si="161"/>
        <v>53.75</v>
      </c>
      <c r="Q1671" t="str">
        <f t="shared" si="159"/>
        <v>music</v>
      </c>
      <c r="R1671" t="str">
        <f t="shared" si="160"/>
        <v>pop</v>
      </c>
      <c r="S1671" s="9">
        <f t="shared" si="157"/>
        <v>42521.885138888887</v>
      </c>
      <c r="T1671" s="9">
        <f t="shared" si="158"/>
        <v>42461.885138888887</v>
      </c>
      <c r="U1671" t="str" cm="1">
        <f t="array" ref="U1671">_xlfn.IFS(D1671&lt;1000,"Less than 1000",AND(D1671&gt;=1000,D1671&lt;=4999),"1000 to 4999",AND(D1671&gt;=5000,D1671&lt;=9999),"5000 to 9999",AND(D1671&gt;=10000,D1671&lt;=14999),"10000 to 14999",AND(D1671&gt;=15000,D1671&lt;=19999),"15000 to 19999",AND(D1671&gt;=20000,D1671&lt;=24999),"20000 to 24999",AND(D1671&gt;=25000,D1671&lt;=29999),"25000 to 29999",AND(D1671&gt;=30000,D1671&lt;=34999),"30000 to 34999",AND(D1671&gt;=35000,D1671&lt;=39999),"35000 to 39999",AND(D1671&gt;=40000,D1671&lt;=44999),"40000 to 44999",AND(D1671&gt;=45000,D1671&lt;=49999),"45000 to 49999",D1671&gt;=50000,"Greater than or equal to 50000")</f>
        <v>1000 to 4999</v>
      </c>
      <c r="V1671" t="str" cm="1">
        <f t="array" ref="V1671">_xlfn.IFS(OR(F1671="canceled",F1671="failed"),"unsuccessful",F1671="successful","successful",F1671="live","live")</f>
        <v>successful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102.60000000000001</v>
      </c>
      <c r="P1672" s="5">
        <f t="shared" si="161"/>
        <v>44.608695652173914</v>
      </c>
      <c r="Q1672" t="str">
        <f t="shared" si="159"/>
        <v>music</v>
      </c>
      <c r="R1672" t="str">
        <f t="shared" si="160"/>
        <v>pop</v>
      </c>
      <c r="S1672" s="9">
        <f t="shared" si="157"/>
        <v>40364.166666666664</v>
      </c>
      <c r="T1672" s="9">
        <f t="shared" si="158"/>
        <v>40313.930543981485</v>
      </c>
      <c r="U1672" t="str" cm="1">
        <f t="array" ref="U1672">_xlfn.IFS(D1672&lt;1000,"Less than 1000",AND(D1672&gt;=1000,D1672&lt;=4999),"1000 to 4999",AND(D1672&gt;=5000,D1672&lt;=9999),"5000 to 9999",AND(D1672&gt;=10000,D1672&lt;=14999),"10000 to 14999",AND(D1672&gt;=15000,D1672&lt;=19999),"15000 to 19999",AND(D1672&gt;=20000,D1672&lt;=24999),"20000 to 24999",AND(D1672&gt;=25000,D1672&lt;=29999),"25000 to 29999",AND(D1672&gt;=30000,D1672&lt;=34999),"30000 to 34999",AND(D1672&gt;=35000,D1672&lt;=39999),"35000 to 39999",AND(D1672&gt;=40000,D1672&lt;=44999),"40000 to 44999",AND(D1672&gt;=45000,D1672&lt;=49999),"45000 to 49999",D1672&gt;=50000,"Greater than or equal to 50000")</f>
        <v>1000 to 4999</v>
      </c>
      <c r="V1672" t="str" cm="1">
        <f t="array" ref="V1672">_xlfn.IFS(OR(F1672="canceled",F1672="failed"),"unsuccessful",F1672="successful","successful",F1672="live","live")</f>
        <v>successful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100.67349999999999</v>
      </c>
      <c r="P1673" s="5">
        <f t="shared" si="161"/>
        <v>26.148961038961041</v>
      </c>
      <c r="Q1673" t="str">
        <f t="shared" si="159"/>
        <v>music</v>
      </c>
      <c r="R1673" t="str">
        <f t="shared" si="160"/>
        <v>pop</v>
      </c>
      <c r="S1673" s="9">
        <f t="shared" si="157"/>
        <v>42583.54414351852</v>
      </c>
      <c r="T1673" s="9">
        <f t="shared" si="158"/>
        <v>42553.54414351852</v>
      </c>
      <c r="U1673" t="str" cm="1">
        <f t="array" ref="U1673">_xlfn.IFS(D1673&lt;1000,"Less than 1000",AND(D1673&gt;=1000,D1673&lt;=4999),"1000 to 4999",AND(D1673&gt;=5000,D1673&lt;=9999),"5000 to 9999",AND(D1673&gt;=10000,D1673&lt;=14999),"10000 to 14999",AND(D1673&gt;=15000,D1673&lt;=19999),"15000 to 19999",AND(D1673&gt;=20000,D1673&lt;=24999),"20000 to 24999",AND(D1673&gt;=25000,D1673&lt;=29999),"25000 to 29999",AND(D1673&gt;=30000,D1673&lt;=34999),"30000 to 34999",AND(D1673&gt;=35000,D1673&lt;=39999),"35000 to 39999",AND(D1673&gt;=40000,D1673&lt;=44999),"40000 to 44999",AND(D1673&gt;=45000,D1673&lt;=49999),"45000 to 49999",D1673&gt;=50000,"Greater than or equal to 50000")</f>
        <v>1000 to 4999</v>
      </c>
      <c r="V1673" t="str" cm="1">
        <f t="array" ref="V1673">_xlfn.IFS(OR(F1673="canceled",F1673="failed"),"unsuccessful",F1673="successful","successful",F1673="live","live")</f>
        <v>successful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112.94117647058823</v>
      </c>
      <c r="P1674" s="5">
        <f t="shared" si="161"/>
        <v>39.183673469387756</v>
      </c>
      <c r="Q1674" t="str">
        <f t="shared" si="159"/>
        <v>music</v>
      </c>
      <c r="R1674" t="str">
        <f t="shared" si="160"/>
        <v>pop</v>
      </c>
      <c r="S1674" s="9">
        <f t="shared" si="157"/>
        <v>41064.656597222223</v>
      </c>
      <c r="T1674" s="9">
        <f t="shared" si="158"/>
        <v>41034.656597222223</v>
      </c>
      <c r="U1674" t="str" cm="1">
        <f t="array" ref="U1674">_xlfn.IFS(D1674&lt;1000,"Less than 1000",AND(D1674&gt;=1000,D1674&lt;=4999),"1000 to 4999",AND(D1674&gt;=5000,D1674&lt;=9999),"5000 to 9999",AND(D1674&gt;=10000,D1674&lt;=14999),"10000 to 14999",AND(D1674&gt;=15000,D1674&lt;=19999),"15000 to 19999",AND(D1674&gt;=20000,D1674&lt;=24999),"20000 to 24999",AND(D1674&gt;=25000,D1674&lt;=29999),"25000 to 29999",AND(D1674&gt;=30000,D1674&lt;=34999),"30000 to 34999",AND(D1674&gt;=35000,D1674&lt;=39999),"35000 to 39999",AND(D1674&gt;=40000,D1674&lt;=44999),"40000 to 44999",AND(D1674&gt;=45000,D1674&lt;=49999),"45000 to 49999",D1674&gt;=50000,"Greater than or equal to 50000")</f>
        <v>1000 to 4999</v>
      </c>
      <c r="V1674" t="str" cm="1">
        <f t="array" ref="V1674">_xlfn.IFS(OR(F1674="canceled",F1674="failed"),"unsuccessful",F1674="successful","successful",F1674="live","live")</f>
        <v>successful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128.09523809523807</v>
      </c>
      <c r="P1675" s="5">
        <f t="shared" si="161"/>
        <v>45.593220338983052</v>
      </c>
      <c r="Q1675" t="str">
        <f t="shared" si="159"/>
        <v>music</v>
      </c>
      <c r="R1675" t="str">
        <f t="shared" si="160"/>
        <v>pop</v>
      </c>
      <c r="S1675" s="9">
        <f t="shared" si="157"/>
        <v>42069.878379629634</v>
      </c>
      <c r="T1675" s="9">
        <f t="shared" si="158"/>
        <v>42039.878379629634</v>
      </c>
      <c r="U1675" t="str" cm="1">
        <f t="array" ref="U1675">_xlfn.IFS(D1675&lt;1000,"Less than 1000",AND(D1675&gt;=1000,D1675&lt;=4999),"1000 to 4999",AND(D1675&gt;=5000,D1675&lt;=9999),"5000 to 9999",AND(D1675&gt;=10000,D1675&lt;=14999),"10000 to 14999",AND(D1675&gt;=15000,D1675&lt;=19999),"15000 to 19999",AND(D1675&gt;=20000,D1675&lt;=24999),"20000 to 24999",AND(D1675&gt;=25000,D1675&lt;=29999),"25000 to 29999",AND(D1675&gt;=30000,D1675&lt;=34999),"30000 to 34999",AND(D1675&gt;=35000,D1675&lt;=39999),"35000 to 39999",AND(D1675&gt;=40000,D1675&lt;=44999),"40000 to 44999",AND(D1675&gt;=45000,D1675&lt;=49999),"45000 to 49999",D1675&gt;=50000,"Greater than or equal to 50000")</f>
        <v>1000 to 4999</v>
      </c>
      <c r="V1675" t="str" cm="1">
        <f t="array" ref="V1675">_xlfn.IFS(OR(F1675="canceled",F1675="failed"),"unsuccessful",F1675="successful","successful",F1675="live","live")</f>
        <v>successful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201.7</v>
      </c>
      <c r="P1676" s="5">
        <f t="shared" si="161"/>
        <v>89.247787610619469</v>
      </c>
      <c r="Q1676" t="str">
        <f t="shared" si="159"/>
        <v>music</v>
      </c>
      <c r="R1676" t="str">
        <f t="shared" si="160"/>
        <v>pop</v>
      </c>
      <c r="S1676" s="9">
        <f t="shared" si="157"/>
        <v>42600.290972222225</v>
      </c>
      <c r="T1676" s="9">
        <f t="shared" si="158"/>
        <v>42569.605393518519</v>
      </c>
      <c r="U1676" t="str" cm="1">
        <f t="array" ref="U1676">_xlfn.IFS(D1676&lt;1000,"Less than 1000",AND(D1676&gt;=1000,D1676&lt;=4999),"1000 to 4999",AND(D1676&gt;=5000,D1676&lt;=9999),"5000 to 9999",AND(D1676&gt;=10000,D1676&lt;=14999),"10000 to 14999",AND(D1676&gt;=15000,D1676&lt;=19999),"15000 to 19999",AND(D1676&gt;=20000,D1676&lt;=24999),"20000 to 24999",AND(D1676&gt;=25000,D1676&lt;=29999),"25000 to 29999",AND(D1676&gt;=30000,D1676&lt;=34999),"30000 to 34999",AND(D1676&gt;=35000,D1676&lt;=39999),"35000 to 39999",AND(D1676&gt;=40000,D1676&lt;=44999),"40000 to 44999",AND(D1676&gt;=45000,D1676&lt;=49999),"45000 to 49999",D1676&gt;=50000,"Greater than or equal to 50000")</f>
        <v>5000 to 9999</v>
      </c>
      <c r="V1676" t="str" cm="1">
        <f t="array" ref="V1676">_xlfn.IFS(OR(F1676="canceled",F1676="failed"),"unsuccessful",F1676="successful","successful",F1676="live","live")</f>
        <v>successful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137.416</v>
      </c>
      <c r="P1677" s="5">
        <f t="shared" si="161"/>
        <v>40.416470588235299</v>
      </c>
      <c r="Q1677" t="str">
        <f t="shared" si="159"/>
        <v>music</v>
      </c>
      <c r="R1677" t="str">
        <f t="shared" si="160"/>
        <v>pop</v>
      </c>
      <c r="S1677" s="9">
        <f t="shared" si="157"/>
        <v>40832.918749999997</v>
      </c>
      <c r="T1677" s="9">
        <f t="shared" si="158"/>
        <v>40802.733101851853</v>
      </c>
      <c r="U1677" t="str" cm="1">
        <f t="array" ref="U1677">_xlfn.IFS(D1677&lt;1000,"Less than 1000",AND(D1677&gt;=1000,D1677&lt;=4999),"1000 to 4999",AND(D1677&gt;=5000,D1677&lt;=9999),"5000 to 9999",AND(D1677&gt;=10000,D1677&lt;=14999),"10000 to 14999",AND(D1677&gt;=15000,D1677&lt;=19999),"15000 to 19999",AND(D1677&gt;=20000,D1677&lt;=24999),"20000 to 24999",AND(D1677&gt;=25000,D1677&lt;=29999),"25000 to 29999",AND(D1677&gt;=30000,D1677&lt;=34999),"30000 to 34999",AND(D1677&gt;=35000,D1677&lt;=39999),"35000 to 39999",AND(D1677&gt;=40000,D1677&lt;=44999),"40000 to 44999",AND(D1677&gt;=45000,D1677&lt;=49999),"45000 to 49999",D1677&gt;=50000,"Greater than or equal to 50000")</f>
        <v>1000 to 4999</v>
      </c>
      <c r="V1677" t="str" cm="1">
        <f t="array" ref="V1677">_xlfn.IFS(OR(F1677="canceled",F1677="failed"),"unsuccessful",F1677="successful","successful",F1677="live","live")</f>
        <v>successful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115.33333333333333</v>
      </c>
      <c r="P1678" s="5">
        <f t="shared" si="161"/>
        <v>82.38095238095238</v>
      </c>
      <c r="Q1678" t="str">
        <f t="shared" si="159"/>
        <v>music</v>
      </c>
      <c r="R1678" t="str">
        <f t="shared" si="160"/>
        <v>pop</v>
      </c>
      <c r="S1678" s="9">
        <f t="shared" si="157"/>
        <v>41020.165972222225</v>
      </c>
      <c r="T1678" s="9">
        <f t="shared" si="158"/>
        <v>40973.72623842593</v>
      </c>
      <c r="U1678" t="str" cm="1">
        <f t="array" ref="U1678">_xlfn.IFS(D1678&lt;1000,"Less than 1000",AND(D1678&gt;=1000,D1678&lt;=4999),"1000 to 4999",AND(D1678&gt;=5000,D1678&lt;=9999),"5000 to 9999",AND(D1678&gt;=10000,D1678&lt;=14999),"10000 to 14999",AND(D1678&gt;=15000,D1678&lt;=19999),"15000 to 19999",AND(D1678&gt;=20000,D1678&lt;=24999),"20000 to 24999",AND(D1678&gt;=25000,D1678&lt;=29999),"25000 to 29999",AND(D1678&gt;=30000,D1678&lt;=34999),"30000 to 34999",AND(D1678&gt;=35000,D1678&lt;=39999),"35000 to 39999",AND(D1678&gt;=40000,D1678&lt;=44999),"40000 to 44999",AND(D1678&gt;=45000,D1678&lt;=49999),"45000 to 49999",D1678&gt;=50000,"Greater than or equal to 50000")</f>
        <v>1000 to 4999</v>
      </c>
      <c r="V1678" t="str" cm="1">
        <f t="array" ref="V1678">_xlfn.IFS(OR(F1678="canceled",F1678="failed"),"unsuccessful",F1678="successful","successful",F1678="live","live")</f>
        <v>successful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111.66666666666667</v>
      </c>
      <c r="P1679" s="5">
        <f t="shared" si="161"/>
        <v>159.52380952380952</v>
      </c>
      <c r="Q1679" t="str">
        <f t="shared" si="159"/>
        <v>music</v>
      </c>
      <c r="R1679" t="str">
        <f t="shared" si="160"/>
        <v>pop</v>
      </c>
      <c r="S1679" s="9">
        <f t="shared" si="157"/>
        <v>42476.249305555553</v>
      </c>
      <c r="T1679" s="9">
        <f t="shared" si="158"/>
        <v>42416.407129629632</v>
      </c>
      <c r="U1679" t="str" cm="1">
        <f t="array" ref="U1679">_xlfn.IFS(D1679&lt;1000,"Less than 1000",AND(D1679&gt;=1000,D1679&lt;=4999),"1000 to 4999",AND(D1679&gt;=5000,D1679&lt;=9999),"5000 to 9999",AND(D1679&gt;=10000,D1679&lt;=14999),"10000 to 14999",AND(D1679&gt;=15000,D1679&lt;=19999),"15000 to 19999",AND(D1679&gt;=20000,D1679&lt;=24999),"20000 to 24999",AND(D1679&gt;=25000,D1679&lt;=29999),"25000 to 29999",AND(D1679&gt;=30000,D1679&lt;=34999),"30000 to 34999",AND(D1679&gt;=35000,D1679&lt;=39999),"35000 to 39999",AND(D1679&gt;=40000,D1679&lt;=44999),"40000 to 44999",AND(D1679&gt;=45000,D1679&lt;=49999),"45000 to 49999",D1679&gt;=50000,"Greater than or equal to 50000")</f>
        <v>5000 to 9999</v>
      </c>
      <c r="V1679" t="str" cm="1">
        <f t="array" ref="V1679">_xlfn.IFS(OR(F1679="canceled",F1679="failed"),"unsuccessful",F1679="successful","successful",F1679="live","live")</f>
        <v>successful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118.39999999999999</v>
      </c>
      <c r="P1680" s="5">
        <f t="shared" si="161"/>
        <v>36.244897959183675</v>
      </c>
      <c r="Q1680" t="str">
        <f t="shared" si="159"/>
        <v>music</v>
      </c>
      <c r="R1680" t="str">
        <f t="shared" si="160"/>
        <v>pop</v>
      </c>
      <c r="S1680" s="9">
        <f t="shared" si="157"/>
        <v>41676.854988425926</v>
      </c>
      <c r="T1680" s="9">
        <f t="shared" si="158"/>
        <v>41662.854988425926</v>
      </c>
      <c r="U1680" t="str" cm="1">
        <f t="array" ref="U1680">_xlfn.IFS(D1680&lt;1000,"Less than 1000",AND(D1680&gt;=1000,D1680&lt;=4999),"1000 to 4999",AND(D1680&gt;=5000,D1680&lt;=9999),"5000 to 9999",AND(D1680&gt;=10000,D1680&lt;=14999),"10000 to 14999",AND(D1680&gt;=15000,D1680&lt;=19999),"15000 to 19999",AND(D1680&gt;=20000,D1680&lt;=24999),"20000 to 24999",AND(D1680&gt;=25000,D1680&lt;=29999),"25000 to 29999",AND(D1680&gt;=30000,D1680&lt;=34999),"30000 to 34999",AND(D1680&gt;=35000,D1680&lt;=39999),"35000 to 39999",AND(D1680&gt;=40000,D1680&lt;=44999),"40000 to 44999",AND(D1680&gt;=45000,D1680&lt;=49999),"45000 to 49999",D1680&gt;=50000,"Greater than or equal to 50000")</f>
        <v>1000 to 4999</v>
      </c>
      <c r="V1680" t="str" cm="1">
        <f t="array" ref="V1680">_xlfn.IFS(OR(F1680="canceled",F1680="failed"),"unsuccessful",F1680="successful","successful",F1680="live","live")</f>
        <v>successful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175</v>
      </c>
      <c r="P1681" s="5">
        <f t="shared" si="161"/>
        <v>62.5</v>
      </c>
      <c r="Q1681" t="str">
        <f t="shared" si="159"/>
        <v>music</v>
      </c>
      <c r="R1681" t="str">
        <f t="shared" si="160"/>
        <v>pop</v>
      </c>
      <c r="S1681" s="9">
        <f t="shared" si="157"/>
        <v>40746.068807870368</v>
      </c>
      <c r="T1681" s="9">
        <f t="shared" si="158"/>
        <v>40723.068807870368</v>
      </c>
      <c r="U1681" t="str" cm="1">
        <f t="array" ref="U1681">_xlfn.IFS(D1681&lt;1000,"Less than 1000",AND(D1681&gt;=1000,D1681&lt;=4999),"1000 to 4999",AND(D1681&gt;=5000,D1681&lt;=9999),"5000 to 9999",AND(D1681&gt;=10000,D1681&lt;=14999),"10000 to 14999",AND(D1681&gt;=15000,D1681&lt;=19999),"15000 to 19999",AND(D1681&gt;=20000,D1681&lt;=24999),"20000 to 24999",AND(D1681&gt;=25000,D1681&lt;=29999),"25000 to 29999",AND(D1681&gt;=30000,D1681&lt;=34999),"30000 to 34999",AND(D1681&gt;=35000,D1681&lt;=39999),"35000 to 39999",AND(D1681&gt;=40000,D1681&lt;=44999),"40000 to 44999",AND(D1681&gt;=45000,D1681&lt;=49999),"45000 to 49999",D1681&gt;=50000,"Greater than or equal to 50000")</f>
        <v>1000 to 4999</v>
      </c>
      <c r="V1681" t="str" cm="1">
        <f t="array" ref="V1681">_xlfn.IFS(OR(F1681="canceled",F1681="failed"),"unsuccessful",F1681="successful","successful",F1681="live","live")</f>
        <v>successful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117.5</v>
      </c>
      <c r="P1682" s="5">
        <f t="shared" si="161"/>
        <v>47</v>
      </c>
      <c r="Q1682" t="str">
        <f t="shared" si="159"/>
        <v>music</v>
      </c>
      <c r="R1682" t="str">
        <f t="shared" si="160"/>
        <v>pop</v>
      </c>
      <c r="S1682" s="9">
        <f t="shared" si="157"/>
        <v>41832.757719907408</v>
      </c>
      <c r="T1682" s="9">
        <f t="shared" si="158"/>
        <v>41802.757719907408</v>
      </c>
      <c r="U1682" t="str" cm="1">
        <f t="array" ref="U1682">_xlfn.IFS(D1682&lt;1000,"Less than 1000",AND(D1682&gt;=1000,D1682&lt;=4999),"1000 to 4999",AND(D1682&gt;=5000,D1682&lt;=9999),"5000 to 9999",AND(D1682&gt;=10000,D1682&lt;=14999),"10000 to 14999",AND(D1682&gt;=15000,D1682&lt;=19999),"15000 to 19999",AND(D1682&gt;=20000,D1682&lt;=24999),"20000 to 24999",AND(D1682&gt;=25000,D1682&lt;=29999),"25000 to 29999",AND(D1682&gt;=30000,D1682&lt;=34999),"30000 to 34999",AND(D1682&gt;=35000,D1682&lt;=39999),"35000 to 39999",AND(D1682&gt;=40000,D1682&lt;=44999),"40000 to 44999",AND(D1682&gt;=45000,D1682&lt;=49999),"45000 to 49999",D1682&gt;=50000,"Greater than or equal to 50000")</f>
        <v>1000 to 4999</v>
      </c>
      <c r="V1682" t="str" cm="1">
        <f t="array" ref="V1682">_xlfn.IFS(OR(F1682="canceled",F1682="failed"),"unsuccessful",F1682="successful","successful",F1682="live","live")</f>
        <v>successful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101.42212307692309</v>
      </c>
      <c r="P1683" s="5">
        <f t="shared" si="161"/>
        <v>74.575090497737563</v>
      </c>
      <c r="Q1683" t="str">
        <f t="shared" si="159"/>
        <v>music</v>
      </c>
      <c r="R1683" t="str">
        <f t="shared" si="160"/>
        <v>faith</v>
      </c>
      <c r="S1683" s="9">
        <f t="shared" si="157"/>
        <v>42823.083333333328</v>
      </c>
      <c r="T1683" s="9">
        <f t="shared" si="158"/>
        <v>42774.121342592596</v>
      </c>
      <c r="U1683" t="str" cm="1">
        <f t="array" ref="U1683">_xlfn.IFS(D1683&lt;1000,"Less than 1000",AND(D1683&gt;=1000,D1683&lt;=4999),"1000 to 4999",AND(D1683&gt;=5000,D1683&lt;=9999),"5000 to 9999",AND(D1683&gt;=10000,D1683&lt;=14999),"10000 to 14999",AND(D1683&gt;=15000,D1683&lt;=19999),"15000 to 19999",AND(D1683&gt;=20000,D1683&lt;=24999),"20000 to 24999",AND(D1683&gt;=25000,D1683&lt;=29999),"25000 to 29999",AND(D1683&gt;=30000,D1683&lt;=34999),"30000 to 34999",AND(D1683&gt;=35000,D1683&lt;=39999),"35000 to 39999",AND(D1683&gt;=40000,D1683&lt;=44999),"40000 to 44999",AND(D1683&gt;=45000,D1683&lt;=49999),"45000 to 49999",D1683&gt;=50000,"Greater than or equal to 50000")</f>
        <v>Greater than or equal to 50000</v>
      </c>
      <c r="V1683" t="str" cm="1">
        <f t="array" ref="V1683">_xlfn.IFS(OR(F1683="canceled",F1683="failed"),"unsuccessful",F1683="successful","successful",F1683="live","live")</f>
        <v>live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5">
        <f t="shared" si="161"/>
        <v>0</v>
      </c>
      <c r="Q1684" t="str">
        <f t="shared" si="159"/>
        <v>music</v>
      </c>
      <c r="R1684" t="str">
        <f t="shared" si="160"/>
        <v>faith</v>
      </c>
      <c r="S1684" s="9">
        <f t="shared" si="157"/>
        <v>42839.171990740739</v>
      </c>
      <c r="T1684" s="9">
        <f t="shared" si="158"/>
        <v>42779.21365740741</v>
      </c>
      <c r="U1684" t="str" cm="1">
        <f t="array" ref="U1684">_xlfn.IFS(D1684&lt;1000,"Less than 1000",AND(D1684&gt;=1000,D1684&lt;=4999),"1000 to 4999",AND(D1684&gt;=5000,D1684&lt;=9999),"5000 to 9999",AND(D1684&gt;=10000,D1684&lt;=14999),"10000 to 14999",AND(D1684&gt;=15000,D1684&lt;=19999),"15000 to 19999",AND(D1684&gt;=20000,D1684&lt;=24999),"20000 to 24999",AND(D1684&gt;=25000,D1684&lt;=29999),"25000 to 29999",AND(D1684&gt;=30000,D1684&lt;=34999),"30000 to 34999",AND(D1684&gt;=35000,D1684&lt;=39999),"35000 to 39999",AND(D1684&gt;=40000,D1684&lt;=44999),"40000 to 44999",AND(D1684&gt;=45000,D1684&lt;=49999),"45000 to 49999",D1684&gt;=50000,"Greater than or equal to 50000")</f>
        <v>5000 to 9999</v>
      </c>
      <c r="V1684" t="str" cm="1">
        <f t="array" ref="V1684">_xlfn.IFS(OR(F1684="canceled",F1684="failed"),"unsuccessful",F1684="successful","successful",F1684="live","live")</f>
        <v>live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21.714285714285715</v>
      </c>
      <c r="P1685" s="5">
        <f t="shared" si="161"/>
        <v>76</v>
      </c>
      <c r="Q1685" t="str">
        <f t="shared" si="159"/>
        <v>music</v>
      </c>
      <c r="R1685" t="str">
        <f t="shared" si="160"/>
        <v>faith</v>
      </c>
      <c r="S1685" s="9">
        <f t="shared" si="157"/>
        <v>42832.781689814816</v>
      </c>
      <c r="T1685" s="9">
        <f t="shared" si="158"/>
        <v>42808.781689814816</v>
      </c>
      <c r="U1685" t="str" cm="1">
        <f t="array" ref="U1685">_xlfn.IFS(D1685&lt;1000,"Less than 1000",AND(D1685&gt;=1000,D1685&lt;=4999),"1000 to 4999",AND(D1685&gt;=5000,D1685&lt;=9999),"5000 to 9999",AND(D1685&gt;=10000,D1685&lt;=14999),"10000 to 14999",AND(D1685&gt;=15000,D1685&lt;=19999),"15000 to 19999",AND(D1685&gt;=20000,D1685&lt;=24999),"20000 to 24999",AND(D1685&gt;=25000,D1685&lt;=29999),"25000 to 29999",AND(D1685&gt;=30000,D1685&lt;=34999),"30000 to 34999",AND(D1685&gt;=35000,D1685&lt;=39999),"35000 to 39999",AND(D1685&gt;=40000,D1685&lt;=44999),"40000 to 44999",AND(D1685&gt;=45000,D1685&lt;=49999),"45000 to 49999",D1685&gt;=50000,"Greater than or equal to 50000")</f>
        <v>1000 to 4999</v>
      </c>
      <c r="V1685" t="str" cm="1">
        <f t="array" ref="V1685">_xlfn.IFS(OR(F1685="canceled",F1685="failed"),"unsuccessful",F1685="successful","successful",F1685="live","live")</f>
        <v>live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109.125</v>
      </c>
      <c r="P1686" s="5">
        <f t="shared" si="161"/>
        <v>86.43564356435644</v>
      </c>
      <c r="Q1686" t="str">
        <f t="shared" si="159"/>
        <v>music</v>
      </c>
      <c r="R1686" t="str">
        <f t="shared" si="160"/>
        <v>faith</v>
      </c>
      <c r="S1686" s="9">
        <f t="shared" si="157"/>
        <v>42811.773622685185</v>
      </c>
      <c r="T1686" s="9">
        <f t="shared" si="158"/>
        <v>42783.815289351856</v>
      </c>
      <c r="U1686" t="str" cm="1">
        <f t="array" ref="U1686">_xlfn.IFS(D1686&lt;1000,"Less than 1000",AND(D1686&gt;=1000,D1686&lt;=4999),"1000 to 4999",AND(D1686&gt;=5000,D1686&lt;=9999),"5000 to 9999",AND(D1686&gt;=10000,D1686&lt;=14999),"10000 to 14999",AND(D1686&gt;=15000,D1686&lt;=19999),"15000 to 19999",AND(D1686&gt;=20000,D1686&lt;=24999),"20000 to 24999",AND(D1686&gt;=25000,D1686&lt;=29999),"25000 to 29999",AND(D1686&gt;=30000,D1686&lt;=34999),"30000 to 34999",AND(D1686&gt;=35000,D1686&lt;=39999),"35000 to 39999",AND(D1686&gt;=40000,D1686&lt;=44999),"40000 to 44999",AND(D1686&gt;=45000,D1686&lt;=49999),"45000 to 49999",D1686&gt;=50000,"Greater than or equal to 50000")</f>
        <v>5000 to 9999</v>
      </c>
      <c r="V1686" t="str" cm="1">
        <f t="array" ref="V1686">_xlfn.IFS(OR(F1686="canceled",F1686="failed"),"unsuccessful",F1686="successful","successful",F1686="live","live")</f>
        <v>live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102.85714285714285</v>
      </c>
      <c r="P1687" s="5">
        <f t="shared" si="161"/>
        <v>24</v>
      </c>
      <c r="Q1687" t="str">
        <f t="shared" si="159"/>
        <v>music</v>
      </c>
      <c r="R1687" t="str">
        <f t="shared" si="160"/>
        <v>faith</v>
      </c>
      <c r="S1687" s="9">
        <f t="shared" si="157"/>
        <v>42818.208599537036</v>
      </c>
      <c r="T1687" s="9">
        <f t="shared" si="158"/>
        <v>42788.2502662037</v>
      </c>
      <c r="U1687" t="str" cm="1">
        <f t="array" ref="U1687">_xlfn.IFS(D1687&lt;1000,"Less than 1000",AND(D1687&gt;=1000,D1687&lt;=4999),"1000 to 4999",AND(D1687&gt;=5000,D1687&lt;=9999),"5000 to 9999",AND(D1687&gt;=10000,D1687&lt;=14999),"10000 to 14999",AND(D1687&gt;=15000,D1687&lt;=19999),"15000 to 19999",AND(D1687&gt;=20000,D1687&lt;=24999),"20000 to 24999",AND(D1687&gt;=25000,D1687&lt;=29999),"25000 to 29999",AND(D1687&gt;=30000,D1687&lt;=34999),"30000 to 34999",AND(D1687&gt;=35000,D1687&lt;=39999),"35000 to 39999",AND(D1687&gt;=40000,D1687&lt;=44999),"40000 to 44999",AND(D1687&gt;=45000,D1687&lt;=49999),"45000 to 49999",D1687&gt;=50000,"Greater than or equal to 50000")</f>
        <v>Less than 1000</v>
      </c>
      <c r="V1687" t="str" cm="1">
        <f t="array" ref="V1687">_xlfn.IFS(OR(F1687="canceled",F1687="failed"),"unsuccessful",F1687="successful","successful",F1687="live","live")</f>
        <v>live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0.36</v>
      </c>
      <c r="P1688" s="5">
        <f t="shared" si="161"/>
        <v>18</v>
      </c>
      <c r="Q1688" t="str">
        <f t="shared" si="159"/>
        <v>music</v>
      </c>
      <c r="R1688" t="str">
        <f t="shared" si="160"/>
        <v>faith</v>
      </c>
      <c r="S1688" s="9">
        <f t="shared" si="157"/>
        <v>42852.802303240736</v>
      </c>
      <c r="T1688" s="9">
        <f t="shared" si="158"/>
        <v>42792.843969907408</v>
      </c>
      <c r="U1688" t="str" cm="1">
        <f t="array" ref="U1688">_xlfn.IFS(D1688&lt;1000,"Less than 1000",AND(D1688&gt;=1000,D1688&lt;=4999),"1000 to 4999",AND(D1688&gt;=5000,D1688&lt;=9999),"5000 to 9999",AND(D1688&gt;=10000,D1688&lt;=14999),"10000 to 14999",AND(D1688&gt;=15000,D1688&lt;=19999),"15000 to 19999",AND(D1688&gt;=20000,D1688&lt;=24999),"20000 to 24999",AND(D1688&gt;=25000,D1688&lt;=29999),"25000 to 29999",AND(D1688&gt;=30000,D1688&lt;=34999),"30000 to 34999",AND(D1688&gt;=35000,D1688&lt;=39999),"35000 to 39999",AND(D1688&gt;=40000,D1688&lt;=44999),"40000 to 44999",AND(D1688&gt;=45000,D1688&lt;=49999),"45000 to 49999",D1688&gt;=50000,"Greater than or equal to 50000")</f>
        <v>5000 to 9999</v>
      </c>
      <c r="V1688" t="str" cm="1">
        <f t="array" ref="V1688">_xlfn.IFS(OR(F1688="canceled",F1688="failed"),"unsuccessful",F1688="successful","successful",F1688="live","live")</f>
        <v>live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31.25</v>
      </c>
      <c r="P1689" s="5">
        <f t="shared" si="161"/>
        <v>80.128205128205124</v>
      </c>
      <c r="Q1689" t="str">
        <f t="shared" si="159"/>
        <v>music</v>
      </c>
      <c r="R1689" t="str">
        <f t="shared" si="160"/>
        <v>faith</v>
      </c>
      <c r="S1689" s="9">
        <f t="shared" si="157"/>
        <v>42835.84375</v>
      </c>
      <c r="T1689" s="9">
        <f t="shared" si="158"/>
        <v>42802.046817129631</v>
      </c>
      <c r="U1689" t="str" cm="1">
        <f t="array" ref="U1689">_xlfn.IFS(D1689&lt;1000,"Less than 1000",AND(D1689&gt;=1000,D1689&lt;=4999),"1000 to 4999",AND(D1689&gt;=5000,D1689&lt;=9999),"5000 to 9999",AND(D1689&gt;=10000,D1689&lt;=14999),"10000 to 14999",AND(D1689&gt;=15000,D1689&lt;=19999),"15000 to 19999",AND(D1689&gt;=20000,D1689&lt;=24999),"20000 to 24999",AND(D1689&gt;=25000,D1689&lt;=29999),"25000 to 29999",AND(D1689&gt;=30000,D1689&lt;=34999),"30000 to 34999",AND(D1689&gt;=35000,D1689&lt;=39999),"35000 to 39999",AND(D1689&gt;=40000,D1689&lt;=44999),"40000 to 44999",AND(D1689&gt;=45000,D1689&lt;=49999),"45000 to 49999",D1689&gt;=50000,"Greater than or equal to 50000")</f>
        <v>10000 to 14999</v>
      </c>
      <c r="V1689" t="str" cm="1">
        <f t="array" ref="V1689">_xlfn.IFS(OR(F1689="canceled",F1689="failed"),"unsuccessful",F1689="successful","successful",F1689="live","live")</f>
        <v>live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44.3</v>
      </c>
      <c r="P1690" s="5">
        <f t="shared" si="161"/>
        <v>253.14285714285714</v>
      </c>
      <c r="Q1690" t="str">
        <f t="shared" si="159"/>
        <v>music</v>
      </c>
      <c r="R1690" t="str">
        <f t="shared" si="160"/>
        <v>faith</v>
      </c>
      <c r="S1690" s="9">
        <f t="shared" si="157"/>
        <v>42834.492986111116</v>
      </c>
      <c r="T1690" s="9">
        <f t="shared" si="158"/>
        <v>42804.534652777773</v>
      </c>
      <c r="U1690" t="str" cm="1">
        <f t="array" ref="U1690">_xlfn.IFS(D1690&lt;1000,"Less than 1000",AND(D1690&gt;=1000,D1690&lt;=4999),"1000 to 4999",AND(D1690&gt;=5000,D1690&lt;=9999),"5000 to 9999",AND(D1690&gt;=10000,D1690&lt;=14999),"10000 to 14999",AND(D1690&gt;=15000,D1690&lt;=19999),"15000 to 19999",AND(D1690&gt;=20000,D1690&lt;=24999),"20000 to 24999",AND(D1690&gt;=25000,D1690&lt;=29999),"25000 to 29999",AND(D1690&gt;=30000,D1690&lt;=34999),"30000 to 34999",AND(D1690&gt;=35000,D1690&lt;=39999),"35000 to 39999",AND(D1690&gt;=40000,D1690&lt;=44999),"40000 to 44999",AND(D1690&gt;=45000,D1690&lt;=49999),"45000 to 49999",D1690&gt;=50000,"Greater than or equal to 50000")</f>
        <v>1000 to 4999</v>
      </c>
      <c r="V1690" t="str" cm="1">
        <f t="array" ref="V1690">_xlfn.IFS(OR(F1690="canceled",F1690="failed"),"unsuccessful",F1690="successful","successful",F1690="live","live")</f>
        <v>live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100</v>
      </c>
      <c r="P1691" s="5">
        <f t="shared" si="161"/>
        <v>171.42857142857142</v>
      </c>
      <c r="Q1691" t="str">
        <f t="shared" si="159"/>
        <v>music</v>
      </c>
      <c r="R1691" t="str">
        <f t="shared" si="160"/>
        <v>faith</v>
      </c>
      <c r="S1691" s="9">
        <f t="shared" si="157"/>
        <v>42810.900810185187</v>
      </c>
      <c r="T1691" s="9">
        <f t="shared" si="158"/>
        <v>42780.942476851851</v>
      </c>
      <c r="U1691" t="str" cm="1">
        <f t="array" ref="U1691">_xlfn.IFS(D1691&lt;1000,"Less than 1000",AND(D1691&gt;=1000,D1691&lt;=4999),"1000 to 4999",AND(D1691&gt;=5000,D1691&lt;=9999),"5000 to 9999",AND(D1691&gt;=10000,D1691&lt;=14999),"10000 to 14999",AND(D1691&gt;=15000,D1691&lt;=19999),"15000 to 19999",AND(D1691&gt;=20000,D1691&lt;=24999),"20000 to 24999",AND(D1691&gt;=25000,D1691&lt;=29999),"25000 to 29999",AND(D1691&gt;=30000,D1691&lt;=34999),"30000 to 34999",AND(D1691&gt;=35000,D1691&lt;=39999),"35000 to 39999",AND(D1691&gt;=40000,D1691&lt;=44999),"40000 to 44999",AND(D1691&gt;=45000,D1691&lt;=49999),"45000 to 49999",D1691&gt;=50000,"Greater than or equal to 50000")</f>
        <v>1000 to 4999</v>
      </c>
      <c r="V1691" t="str" cm="1">
        <f t="array" ref="V1691">_xlfn.IFS(OR(F1691="canceled",F1691="failed"),"unsuccessful",F1691="successful","successful",F1691="live","live")</f>
        <v>live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25.4</v>
      </c>
      <c r="P1692" s="5">
        <f t="shared" si="161"/>
        <v>57.727272727272727</v>
      </c>
      <c r="Q1692" t="str">
        <f t="shared" si="159"/>
        <v>music</v>
      </c>
      <c r="R1692" t="str">
        <f t="shared" si="160"/>
        <v>faith</v>
      </c>
      <c r="S1692" s="9">
        <f t="shared" si="157"/>
        <v>42831.389374999999</v>
      </c>
      <c r="T1692" s="9">
        <f t="shared" si="158"/>
        <v>42801.43104166667</v>
      </c>
      <c r="U1692" t="str" cm="1">
        <f t="array" ref="U1692">_xlfn.IFS(D1692&lt;1000,"Less than 1000",AND(D1692&gt;=1000,D1692&lt;=4999),"1000 to 4999",AND(D1692&gt;=5000,D1692&lt;=9999),"5000 to 9999",AND(D1692&gt;=10000,D1692&lt;=14999),"10000 to 14999",AND(D1692&gt;=15000,D1692&lt;=19999),"15000 to 19999",AND(D1692&gt;=20000,D1692&lt;=24999),"20000 to 24999",AND(D1692&gt;=25000,D1692&lt;=29999),"25000 to 29999",AND(D1692&gt;=30000,D1692&lt;=34999),"30000 to 34999",AND(D1692&gt;=35000,D1692&lt;=39999),"35000 to 39999",AND(D1692&gt;=40000,D1692&lt;=44999),"40000 to 44999",AND(D1692&gt;=45000,D1692&lt;=49999),"45000 to 49999",D1692&gt;=50000,"Greater than or equal to 50000")</f>
        <v>1000 to 4999</v>
      </c>
      <c r="V1692" t="str" cm="1">
        <f t="array" ref="V1692">_xlfn.IFS(OR(F1692="canceled",F1692="failed"),"unsuccessful",F1692="successful","successful",F1692="live","live")</f>
        <v>live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33.473333333333329</v>
      </c>
      <c r="P1693" s="5">
        <f t="shared" si="161"/>
        <v>264.26315789473682</v>
      </c>
      <c r="Q1693" t="str">
        <f t="shared" si="159"/>
        <v>music</v>
      </c>
      <c r="R1693" t="str">
        <f t="shared" si="160"/>
        <v>faith</v>
      </c>
      <c r="S1693" s="9">
        <f t="shared" si="157"/>
        <v>42828.041666666672</v>
      </c>
      <c r="T1693" s="9">
        <f t="shared" si="158"/>
        <v>42795.701481481476</v>
      </c>
      <c r="U1693" t="str" cm="1">
        <f t="array" ref="U1693">_xlfn.IFS(D1693&lt;1000,"Less than 1000",AND(D1693&gt;=1000,D1693&lt;=4999),"1000 to 4999",AND(D1693&gt;=5000,D1693&lt;=9999),"5000 to 9999",AND(D1693&gt;=10000,D1693&lt;=14999),"10000 to 14999",AND(D1693&gt;=15000,D1693&lt;=19999),"15000 to 19999",AND(D1693&gt;=20000,D1693&lt;=24999),"20000 to 24999",AND(D1693&gt;=25000,D1693&lt;=29999),"25000 to 29999",AND(D1693&gt;=30000,D1693&lt;=34999),"30000 to 34999",AND(D1693&gt;=35000,D1693&lt;=39999),"35000 to 39999",AND(D1693&gt;=40000,D1693&lt;=44999),"40000 to 44999",AND(D1693&gt;=45000,D1693&lt;=49999),"45000 to 49999",D1693&gt;=50000,"Greater than or equal to 50000")</f>
        <v>30000 to 34999</v>
      </c>
      <c r="V1693" t="str" cm="1">
        <f t="array" ref="V1693">_xlfn.IFS(OR(F1693="canceled",F1693="failed"),"unsuccessful",F1693="successful","successful",F1693="live","live")</f>
        <v>live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47.8</v>
      </c>
      <c r="P1694" s="5">
        <f t="shared" si="161"/>
        <v>159.33333333333334</v>
      </c>
      <c r="Q1694" t="str">
        <f t="shared" si="159"/>
        <v>music</v>
      </c>
      <c r="R1694" t="str">
        <f t="shared" si="160"/>
        <v>faith</v>
      </c>
      <c r="S1694" s="9">
        <f t="shared" si="157"/>
        <v>42820.999305555553</v>
      </c>
      <c r="T1694" s="9">
        <f t="shared" si="158"/>
        <v>42788.151238425926</v>
      </c>
      <c r="U1694" t="str" cm="1">
        <f t="array" ref="U1694">_xlfn.IFS(D1694&lt;1000,"Less than 1000",AND(D1694&gt;=1000,D1694&lt;=4999),"1000 to 4999",AND(D1694&gt;=5000,D1694&lt;=9999),"5000 to 9999",AND(D1694&gt;=10000,D1694&lt;=14999),"10000 to 14999",AND(D1694&gt;=15000,D1694&lt;=19999),"15000 to 19999",AND(D1694&gt;=20000,D1694&lt;=24999),"20000 to 24999",AND(D1694&gt;=25000,D1694&lt;=29999),"25000 to 29999",AND(D1694&gt;=30000,D1694&lt;=34999),"30000 to 34999",AND(D1694&gt;=35000,D1694&lt;=39999),"35000 to 39999",AND(D1694&gt;=40000,D1694&lt;=44999),"40000 to 44999",AND(D1694&gt;=45000,D1694&lt;=49999),"45000 to 49999",D1694&gt;=50000,"Greater than or equal to 50000")</f>
        <v>5000 to 9999</v>
      </c>
      <c r="V1694" t="str" cm="1">
        <f t="array" ref="V1694">_xlfn.IFS(OR(F1694="canceled",F1694="failed"),"unsuccessful",F1694="successful","successful",F1694="live","live")</f>
        <v>live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9.3333333333333339</v>
      </c>
      <c r="P1695" s="5">
        <f t="shared" si="161"/>
        <v>35</v>
      </c>
      <c r="Q1695" t="str">
        <f t="shared" si="159"/>
        <v>music</v>
      </c>
      <c r="R1695" t="str">
        <f t="shared" si="160"/>
        <v>faith</v>
      </c>
      <c r="S1695" s="9">
        <f t="shared" si="157"/>
        <v>42834.833333333328</v>
      </c>
      <c r="T1695" s="9">
        <f t="shared" si="158"/>
        <v>42803.920277777783</v>
      </c>
      <c r="U1695" t="str" cm="1">
        <f t="array" ref="U1695">_xlfn.IFS(D1695&lt;1000,"Less than 1000",AND(D1695&gt;=1000,D1695&lt;=4999),"1000 to 4999",AND(D1695&gt;=5000,D1695&lt;=9999),"5000 to 9999",AND(D1695&gt;=10000,D1695&lt;=14999),"10000 to 14999",AND(D1695&gt;=15000,D1695&lt;=19999),"15000 to 19999",AND(D1695&gt;=20000,D1695&lt;=24999),"20000 to 24999",AND(D1695&gt;=25000,D1695&lt;=29999),"25000 to 29999",AND(D1695&gt;=30000,D1695&lt;=34999),"30000 to 34999",AND(D1695&gt;=35000,D1695&lt;=39999),"35000 to 39999",AND(D1695&gt;=40000,D1695&lt;=44999),"40000 to 44999",AND(D1695&gt;=45000,D1695&lt;=49999),"45000 to 49999",D1695&gt;=50000,"Greater than or equal to 50000")</f>
        <v>1000 to 4999</v>
      </c>
      <c r="V1695" t="str" cm="1">
        <f t="array" ref="V1695">_xlfn.IFS(OR(F1695="canceled",F1695="failed"),"unsuccessful",F1695="successful","successful",F1695="live","live")</f>
        <v>live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0.05</v>
      </c>
      <c r="P1696" s="5">
        <f t="shared" si="161"/>
        <v>5</v>
      </c>
      <c r="Q1696" t="str">
        <f t="shared" si="159"/>
        <v>music</v>
      </c>
      <c r="R1696" t="str">
        <f t="shared" si="160"/>
        <v>faith</v>
      </c>
      <c r="S1696" s="9">
        <f t="shared" si="157"/>
        <v>42821.191666666666</v>
      </c>
      <c r="T1696" s="9">
        <f t="shared" si="158"/>
        <v>42791.669837962967</v>
      </c>
      <c r="U1696" t="str" cm="1">
        <f t="array" ref="U1696">_xlfn.IFS(D1696&lt;1000,"Less than 1000",AND(D1696&gt;=1000,D1696&lt;=4999),"1000 to 4999",AND(D1696&gt;=5000,D1696&lt;=9999),"5000 to 9999",AND(D1696&gt;=10000,D1696&lt;=14999),"10000 to 14999",AND(D1696&gt;=15000,D1696&lt;=19999),"15000 to 19999",AND(D1696&gt;=20000,D1696&lt;=24999),"20000 to 24999",AND(D1696&gt;=25000,D1696&lt;=29999),"25000 to 29999",AND(D1696&gt;=30000,D1696&lt;=34999),"30000 to 34999",AND(D1696&gt;=35000,D1696&lt;=39999),"35000 to 39999",AND(D1696&gt;=40000,D1696&lt;=44999),"40000 to 44999",AND(D1696&gt;=45000,D1696&lt;=49999),"45000 to 49999",D1696&gt;=50000,"Greater than or equal to 50000")</f>
        <v>10000 to 14999</v>
      </c>
      <c r="V1696" t="str" cm="1">
        <f t="array" ref="V1696">_xlfn.IFS(OR(F1696="canceled",F1696="failed"),"unsuccessful",F1696="successful","successful",F1696="live","live")</f>
        <v>live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11.708333333333334</v>
      </c>
      <c r="P1697" s="5">
        <f t="shared" si="161"/>
        <v>61.086956521739133</v>
      </c>
      <c r="Q1697" t="str">
        <f t="shared" si="159"/>
        <v>music</v>
      </c>
      <c r="R1697" t="str">
        <f t="shared" si="160"/>
        <v>faith</v>
      </c>
      <c r="S1697" s="9">
        <f t="shared" si="157"/>
        <v>42835.041666666672</v>
      </c>
      <c r="T1697" s="9">
        <f t="shared" si="158"/>
        <v>42801.031412037039</v>
      </c>
      <c r="U1697" t="str" cm="1">
        <f t="array" ref="U1697">_xlfn.IFS(D1697&lt;1000,"Less than 1000",AND(D1697&gt;=1000,D1697&lt;=4999),"1000 to 4999",AND(D1697&gt;=5000,D1697&lt;=9999),"5000 to 9999",AND(D1697&gt;=10000,D1697&lt;=14999),"10000 to 14999",AND(D1697&gt;=15000,D1697&lt;=19999),"15000 to 19999",AND(D1697&gt;=20000,D1697&lt;=24999),"20000 to 24999",AND(D1697&gt;=25000,D1697&lt;=29999),"25000 to 29999",AND(D1697&gt;=30000,D1697&lt;=34999),"30000 to 34999",AND(D1697&gt;=35000,D1697&lt;=39999),"35000 to 39999",AND(D1697&gt;=40000,D1697&lt;=44999),"40000 to 44999",AND(D1697&gt;=45000,D1697&lt;=49999),"45000 to 49999",D1697&gt;=50000,"Greater than or equal to 50000")</f>
        <v>10000 to 14999</v>
      </c>
      <c r="V1697" t="str" cm="1">
        <f t="array" ref="V1697">_xlfn.IFS(OR(F1697="canceled",F1697="failed"),"unsuccessful",F1697="successful","successful",F1697="live","live")</f>
        <v>live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5">
        <f t="shared" si="161"/>
        <v>0</v>
      </c>
      <c r="Q1698" t="str">
        <f t="shared" si="159"/>
        <v>music</v>
      </c>
      <c r="R1698" t="str">
        <f t="shared" si="160"/>
        <v>faith</v>
      </c>
      <c r="S1698" s="9">
        <f t="shared" si="157"/>
        <v>42826.027905092589</v>
      </c>
      <c r="T1698" s="9">
        <f t="shared" si="158"/>
        <v>42796.069571759261</v>
      </c>
      <c r="U1698" t="str" cm="1">
        <f t="array" ref="U1698">_xlfn.IFS(D1698&lt;1000,"Less than 1000",AND(D1698&gt;=1000,D1698&lt;=4999),"1000 to 4999",AND(D1698&gt;=5000,D1698&lt;=9999),"5000 to 9999",AND(D1698&gt;=10000,D1698&lt;=14999),"10000 to 14999",AND(D1698&gt;=15000,D1698&lt;=19999),"15000 to 19999",AND(D1698&gt;=20000,D1698&lt;=24999),"20000 to 24999",AND(D1698&gt;=25000,D1698&lt;=29999),"25000 to 29999",AND(D1698&gt;=30000,D1698&lt;=34999),"30000 to 34999",AND(D1698&gt;=35000,D1698&lt;=39999),"35000 to 39999",AND(D1698&gt;=40000,D1698&lt;=44999),"40000 to 44999",AND(D1698&gt;=45000,D1698&lt;=49999),"45000 to 49999",D1698&gt;=50000,"Greater than or equal to 50000")</f>
        <v>Greater than or equal to 50000</v>
      </c>
      <c r="V1698" t="str" cm="1">
        <f t="array" ref="V1698">_xlfn.IFS(OR(F1698="canceled",F1698="failed"),"unsuccessful",F1698="successful","successful",F1698="live","live")</f>
        <v>live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20.208000000000002</v>
      </c>
      <c r="P1699" s="5">
        <f t="shared" si="161"/>
        <v>114.81818181818181</v>
      </c>
      <c r="Q1699" t="str">
        <f t="shared" si="159"/>
        <v>music</v>
      </c>
      <c r="R1699" t="str">
        <f t="shared" si="160"/>
        <v>faith</v>
      </c>
      <c r="S1699" s="9">
        <f t="shared" si="157"/>
        <v>42834.991296296299</v>
      </c>
      <c r="T1699" s="9">
        <f t="shared" si="158"/>
        <v>42805.032962962956</v>
      </c>
      <c r="U1699" t="str" cm="1">
        <f t="array" ref="U1699">_xlfn.IFS(D1699&lt;1000,"Less than 1000",AND(D1699&gt;=1000,D1699&lt;=4999),"1000 to 4999",AND(D1699&gt;=5000,D1699&lt;=9999),"5000 to 9999",AND(D1699&gt;=10000,D1699&lt;=14999),"10000 to 14999",AND(D1699&gt;=15000,D1699&lt;=19999),"15000 to 19999",AND(D1699&gt;=20000,D1699&lt;=24999),"20000 to 24999",AND(D1699&gt;=25000,D1699&lt;=29999),"25000 to 29999",AND(D1699&gt;=30000,D1699&lt;=34999),"30000 to 34999",AND(D1699&gt;=35000,D1699&lt;=39999),"35000 to 39999",AND(D1699&gt;=40000,D1699&lt;=44999),"40000 to 44999",AND(D1699&gt;=45000,D1699&lt;=49999),"45000 to 49999",D1699&gt;=50000,"Greater than or equal to 50000")</f>
        <v>10000 to 14999</v>
      </c>
      <c r="V1699" t="str" cm="1">
        <f t="array" ref="V1699">_xlfn.IFS(OR(F1699="canceled",F1699="failed"),"unsuccessful",F1699="successful","successful",F1699="live","live")</f>
        <v>live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5">
        <f t="shared" si="161"/>
        <v>0</v>
      </c>
      <c r="Q1700" t="str">
        <f t="shared" si="159"/>
        <v>music</v>
      </c>
      <c r="R1700" t="str">
        <f t="shared" si="160"/>
        <v>faith</v>
      </c>
      <c r="S1700" s="9">
        <f t="shared" si="157"/>
        <v>42820.147916666669</v>
      </c>
      <c r="T1700" s="9">
        <f t="shared" si="158"/>
        <v>42796.207870370374</v>
      </c>
      <c r="U1700" t="str" cm="1">
        <f t="array" ref="U1700">_xlfn.IFS(D1700&lt;1000,"Less than 1000",AND(D1700&gt;=1000,D1700&lt;=4999),"1000 to 4999",AND(D1700&gt;=5000,D1700&lt;=9999),"5000 to 9999",AND(D1700&gt;=10000,D1700&lt;=14999),"10000 to 14999",AND(D1700&gt;=15000,D1700&lt;=19999),"15000 to 19999",AND(D1700&gt;=20000,D1700&lt;=24999),"20000 to 24999",AND(D1700&gt;=25000,D1700&lt;=29999),"25000 to 29999",AND(D1700&gt;=30000,D1700&lt;=34999),"30000 to 34999",AND(D1700&gt;=35000,D1700&lt;=39999),"35000 to 39999",AND(D1700&gt;=40000,D1700&lt;=44999),"40000 to 44999",AND(D1700&gt;=45000,D1700&lt;=49999),"45000 to 49999",D1700&gt;=50000,"Greater than or equal to 50000")</f>
        <v>Greater than or equal to 50000</v>
      </c>
      <c r="V1700" t="str" cm="1">
        <f t="array" ref="V1700">_xlfn.IFS(OR(F1700="canceled",F1700="failed"),"unsuccessful",F1700="successful","successful",F1700="live","live")</f>
        <v>live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4.2311459353574925</v>
      </c>
      <c r="P1701" s="5">
        <f t="shared" si="161"/>
        <v>54</v>
      </c>
      <c r="Q1701" t="str">
        <f t="shared" si="159"/>
        <v>music</v>
      </c>
      <c r="R1701" t="str">
        <f t="shared" si="160"/>
        <v>faith</v>
      </c>
      <c r="S1701" s="9">
        <f t="shared" si="157"/>
        <v>42836.863946759258</v>
      </c>
      <c r="T1701" s="9">
        <f t="shared" si="158"/>
        <v>42806.863946759258</v>
      </c>
      <c r="U1701" t="str" cm="1">
        <f t="array" ref="U1701">_xlfn.IFS(D1701&lt;1000,"Less than 1000",AND(D1701&gt;=1000,D1701&lt;=4999),"1000 to 4999",AND(D1701&gt;=5000,D1701&lt;=9999),"5000 to 9999",AND(D1701&gt;=10000,D1701&lt;=14999),"10000 to 14999",AND(D1701&gt;=15000,D1701&lt;=19999),"15000 to 19999",AND(D1701&gt;=20000,D1701&lt;=24999),"20000 to 24999",AND(D1701&gt;=25000,D1701&lt;=29999),"25000 to 29999",AND(D1701&gt;=30000,D1701&lt;=34999),"30000 to 34999",AND(D1701&gt;=35000,D1701&lt;=39999),"35000 to 39999",AND(D1701&gt;=40000,D1701&lt;=44999),"40000 to 44999",AND(D1701&gt;=45000,D1701&lt;=49999),"45000 to 49999",D1701&gt;=50000,"Greater than or equal to 50000")</f>
        <v>5000 to 9999</v>
      </c>
      <c r="V1701" t="str" cm="1">
        <f t="array" ref="V1701">_xlfn.IFS(OR(F1701="canceled",F1701="failed"),"unsuccessful",F1701="successful","successful",F1701="live","live")</f>
        <v>live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26.06</v>
      </c>
      <c r="P1702" s="5">
        <f t="shared" si="161"/>
        <v>65.974683544303801</v>
      </c>
      <c r="Q1702" t="str">
        <f t="shared" si="159"/>
        <v>music</v>
      </c>
      <c r="R1702" t="str">
        <f t="shared" si="160"/>
        <v>faith</v>
      </c>
      <c r="S1702" s="9">
        <f t="shared" si="157"/>
        <v>42826.166666666672</v>
      </c>
      <c r="T1702" s="9">
        <f t="shared" si="158"/>
        <v>42796.071643518517</v>
      </c>
      <c r="U1702" t="str" cm="1">
        <f t="array" ref="U1702">_xlfn.IFS(D1702&lt;1000,"Less than 1000",AND(D1702&gt;=1000,D1702&lt;=4999),"1000 to 4999",AND(D1702&gt;=5000,D1702&lt;=9999),"5000 to 9999",AND(D1702&gt;=10000,D1702&lt;=14999),"10000 to 14999",AND(D1702&gt;=15000,D1702&lt;=19999),"15000 to 19999",AND(D1702&gt;=20000,D1702&lt;=24999),"20000 to 24999",AND(D1702&gt;=25000,D1702&lt;=29999),"25000 to 29999",AND(D1702&gt;=30000,D1702&lt;=34999),"30000 to 34999",AND(D1702&gt;=35000,D1702&lt;=39999),"35000 to 39999",AND(D1702&gt;=40000,D1702&lt;=44999),"40000 to 44999",AND(D1702&gt;=45000,D1702&lt;=49999),"45000 to 49999",D1702&gt;=50000,"Greater than or equal to 50000")</f>
        <v>20000 to 24999</v>
      </c>
      <c r="V1702" t="str" cm="1">
        <f t="array" ref="V1702">_xlfn.IFS(OR(F1702="canceled",F1702="failed"),"unsuccessful",F1702="successful","successful",F1702="live","live")</f>
        <v>live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0.19801980198019803</v>
      </c>
      <c r="P1703" s="5">
        <f t="shared" si="161"/>
        <v>5</v>
      </c>
      <c r="Q1703" t="str">
        <f t="shared" si="159"/>
        <v>music</v>
      </c>
      <c r="R1703" t="str">
        <f t="shared" si="160"/>
        <v>faith</v>
      </c>
      <c r="S1703" s="9">
        <f t="shared" si="157"/>
        <v>42019.664409722223</v>
      </c>
      <c r="T1703" s="9">
        <f t="shared" si="158"/>
        <v>41989.664409722223</v>
      </c>
      <c r="U1703" t="str" cm="1">
        <f t="array" ref="U1703">_xlfn.IFS(D1703&lt;1000,"Less than 1000",AND(D1703&gt;=1000,D1703&lt;=4999),"1000 to 4999",AND(D1703&gt;=5000,D1703&lt;=9999),"5000 to 9999",AND(D1703&gt;=10000,D1703&lt;=14999),"10000 to 14999",AND(D1703&gt;=15000,D1703&lt;=19999),"15000 to 19999",AND(D1703&gt;=20000,D1703&lt;=24999),"20000 to 24999",AND(D1703&gt;=25000,D1703&lt;=29999),"25000 to 29999",AND(D1703&gt;=30000,D1703&lt;=34999),"30000 to 34999",AND(D1703&gt;=35000,D1703&lt;=39999),"35000 to 39999",AND(D1703&gt;=40000,D1703&lt;=44999),"40000 to 44999",AND(D1703&gt;=45000,D1703&lt;=49999),"45000 to 49999",D1703&gt;=50000,"Greater than or equal to 50000")</f>
        <v>5000 to 9999</v>
      </c>
      <c r="V1703" t="str" cm="1">
        <f t="array" ref="V1703">_xlfn.IFS(OR(F1703="canceled",F1703="failed"),"unsuccessful",F1703="successful","successful",F1703="live","live")</f>
        <v>unsuccessful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6.0606060606060606E-3</v>
      </c>
      <c r="P1704" s="5">
        <f t="shared" si="161"/>
        <v>1</v>
      </c>
      <c r="Q1704" t="str">
        <f t="shared" si="159"/>
        <v>music</v>
      </c>
      <c r="R1704" t="str">
        <f t="shared" si="160"/>
        <v>faith</v>
      </c>
      <c r="S1704" s="9">
        <f t="shared" si="157"/>
        <v>42093.828125</v>
      </c>
      <c r="T1704" s="9">
        <f t="shared" si="158"/>
        <v>42063.869791666672</v>
      </c>
      <c r="U1704" t="str" cm="1">
        <f t="array" ref="U1704">_xlfn.IFS(D1704&lt;1000,"Less than 1000",AND(D1704&gt;=1000,D1704&lt;=4999),"1000 to 4999",AND(D1704&gt;=5000,D1704&lt;=9999),"5000 to 9999",AND(D1704&gt;=10000,D1704&lt;=14999),"10000 to 14999",AND(D1704&gt;=15000,D1704&lt;=19999),"15000 to 19999",AND(D1704&gt;=20000,D1704&lt;=24999),"20000 to 24999",AND(D1704&gt;=25000,D1704&lt;=29999),"25000 to 29999",AND(D1704&gt;=30000,D1704&lt;=34999),"30000 to 34999",AND(D1704&gt;=35000,D1704&lt;=39999),"35000 to 39999",AND(D1704&gt;=40000,D1704&lt;=44999),"40000 to 44999",AND(D1704&gt;=45000,D1704&lt;=49999),"45000 to 49999",D1704&gt;=50000,"Greater than or equal to 50000")</f>
        <v>15000 to 19999</v>
      </c>
      <c r="V1704" t="str" cm="1">
        <f t="array" ref="V1704">_xlfn.IFS(OR(F1704="canceled",F1704="failed"),"unsuccessful",F1704="successful","successful",F1704="live","live")</f>
        <v>unsuccessful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</v>
      </c>
      <c r="P1705" s="5">
        <f t="shared" si="161"/>
        <v>25.5</v>
      </c>
      <c r="Q1705" t="str">
        <f t="shared" si="159"/>
        <v>music</v>
      </c>
      <c r="R1705" t="str">
        <f t="shared" si="160"/>
        <v>faith</v>
      </c>
      <c r="S1705" s="9">
        <f t="shared" si="157"/>
        <v>42247.281678240746</v>
      </c>
      <c r="T1705" s="9">
        <f t="shared" si="158"/>
        <v>42187.281678240746</v>
      </c>
      <c r="U1705" t="str" cm="1">
        <f t="array" ref="U1705">_xlfn.IFS(D1705&lt;1000,"Less than 1000",AND(D1705&gt;=1000,D1705&lt;=4999),"1000 to 4999",AND(D1705&gt;=5000,D1705&lt;=9999),"5000 to 9999",AND(D1705&gt;=10000,D1705&lt;=14999),"10000 to 14999",AND(D1705&gt;=15000,D1705&lt;=19999),"15000 to 19999",AND(D1705&gt;=20000,D1705&lt;=24999),"20000 to 24999",AND(D1705&gt;=25000,D1705&lt;=29999),"25000 to 29999",AND(D1705&gt;=30000,D1705&lt;=34999),"30000 to 34999",AND(D1705&gt;=35000,D1705&lt;=39999),"35000 to 39999",AND(D1705&gt;=40000,D1705&lt;=44999),"40000 to 44999",AND(D1705&gt;=45000,D1705&lt;=49999),"45000 to 49999",D1705&gt;=50000,"Greater than or equal to 50000")</f>
        <v>5000 to 9999</v>
      </c>
      <c r="V1705" t="str" cm="1">
        <f t="array" ref="V1705">_xlfn.IFS(OR(F1705="canceled",F1705="failed"),"unsuccessful",F1705="successful","successful",F1705="live","live")</f>
        <v>unsuccessful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65.100000000000009</v>
      </c>
      <c r="P1706" s="5">
        <f t="shared" si="161"/>
        <v>118.36363636363636</v>
      </c>
      <c r="Q1706" t="str">
        <f t="shared" si="159"/>
        <v>music</v>
      </c>
      <c r="R1706" t="str">
        <f t="shared" si="160"/>
        <v>faith</v>
      </c>
      <c r="S1706" s="9">
        <f t="shared" si="157"/>
        <v>42051.139733796299</v>
      </c>
      <c r="T1706" s="9">
        <f t="shared" si="158"/>
        <v>42021.139733796299</v>
      </c>
      <c r="U1706" t="str" cm="1">
        <f t="array" ref="U1706">_xlfn.IFS(D1706&lt;1000,"Less than 1000",AND(D1706&gt;=1000,D1706&lt;=4999),"1000 to 4999",AND(D1706&gt;=5000,D1706&lt;=9999),"5000 to 9999",AND(D1706&gt;=10000,D1706&lt;=14999),"10000 to 14999",AND(D1706&gt;=15000,D1706&lt;=19999),"15000 to 19999",AND(D1706&gt;=20000,D1706&lt;=24999),"20000 to 24999",AND(D1706&gt;=25000,D1706&lt;=29999),"25000 to 29999",AND(D1706&gt;=30000,D1706&lt;=34999),"30000 to 34999",AND(D1706&gt;=35000,D1706&lt;=39999),"35000 to 39999",AND(D1706&gt;=40000,D1706&lt;=44999),"40000 to 44999",AND(D1706&gt;=45000,D1706&lt;=49999),"45000 to 49999",D1706&gt;=50000,"Greater than or equal to 50000")</f>
        <v>1000 to 4999</v>
      </c>
      <c r="V1706" t="str" cm="1">
        <f t="array" ref="V1706">_xlfn.IFS(OR(F1706="canceled",F1706="failed"),"unsuccessful",F1706="successful","successful",F1706="live","live")</f>
        <v>unsuccessful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5">
        <f t="shared" si="161"/>
        <v>0</v>
      </c>
      <c r="Q1707" t="str">
        <f t="shared" si="159"/>
        <v>music</v>
      </c>
      <c r="R1707" t="str">
        <f t="shared" si="160"/>
        <v>faith</v>
      </c>
      <c r="S1707" s="9">
        <f t="shared" si="157"/>
        <v>42256.666666666672</v>
      </c>
      <c r="T1707" s="9">
        <f t="shared" si="158"/>
        <v>42245.016736111109</v>
      </c>
      <c r="U1707" t="str" cm="1">
        <f t="array" ref="U1707">_xlfn.IFS(D1707&lt;1000,"Less than 1000",AND(D1707&gt;=1000,D1707&lt;=4999),"1000 to 4999",AND(D1707&gt;=5000,D1707&lt;=9999),"5000 to 9999",AND(D1707&gt;=10000,D1707&lt;=14999),"10000 to 14999",AND(D1707&gt;=15000,D1707&lt;=19999),"15000 to 19999",AND(D1707&gt;=20000,D1707&lt;=24999),"20000 to 24999",AND(D1707&gt;=25000,D1707&lt;=29999),"25000 to 29999",AND(D1707&gt;=30000,D1707&lt;=34999),"30000 to 34999",AND(D1707&gt;=35000,D1707&lt;=39999),"35000 to 39999",AND(D1707&gt;=40000,D1707&lt;=44999),"40000 to 44999",AND(D1707&gt;=45000,D1707&lt;=49999),"45000 to 49999",D1707&gt;=50000,"Greater than or equal to 50000")</f>
        <v>1000 to 4999</v>
      </c>
      <c r="V1707" t="str" cm="1">
        <f t="array" ref="V1707">_xlfn.IFS(OR(F1707="canceled",F1707="failed"),"unsuccessful",F1707="successful","successful",F1707="live","live")</f>
        <v>unsuccessful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5">
        <f t="shared" si="161"/>
        <v>0</v>
      </c>
      <c r="Q1708" t="str">
        <f t="shared" si="159"/>
        <v>music</v>
      </c>
      <c r="R1708" t="str">
        <f t="shared" si="160"/>
        <v>faith</v>
      </c>
      <c r="S1708" s="9">
        <f t="shared" si="157"/>
        <v>42239.306388888886</v>
      </c>
      <c r="T1708" s="9">
        <f t="shared" si="158"/>
        <v>42179.306388888886</v>
      </c>
      <c r="U1708" t="str" cm="1">
        <f t="array" ref="U1708">_xlfn.IFS(D1708&lt;1000,"Less than 1000",AND(D1708&gt;=1000,D1708&lt;=4999),"1000 to 4999",AND(D1708&gt;=5000,D1708&lt;=9999),"5000 to 9999",AND(D1708&gt;=10000,D1708&lt;=14999),"10000 to 14999",AND(D1708&gt;=15000,D1708&lt;=19999),"15000 to 19999",AND(D1708&gt;=20000,D1708&lt;=24999),"20000 to 24999",AND(D1708&gt;=25000,D1708&lt;=29999),"25000 to 29999",AND(D1708&gt;=30000,D1708&lt;=34999),"30000 to 34999",AND(D1708&gt;=35000,D1708&lt;=39999),"35000 to 39999",AND(D1708&gt;=40000,D1708&lt;=44999),"40000 to 44999",AND(D1708&gt;=45000,D1708&lt;=49999),"45000 to 49999",D1708&gt;=50000,"Greater than or equal to 50000")</f>
        <v>5000 to 9999</v>
      </c>
      <c r="V1708" t="str" cm="1">
        <f t="array" ref="V1708">_xlfn.IFS(OR(F1708="canceled",F1708="failed"),"unsuccessful",F1708="successful","successful",F1708="live","live")</f>
        <v>unsuccessful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</v>
      </c>
      <c r="P1709" s="5">
        <f t="shared" si="161"/>
        <v>54.111111111111114</v>
      </c>
      <c r="Q1709" t="str">
        <f t="shared" si="159"/>
        <v>music</v>
      </c>
      <c r="R1709" t="str">
        <f t="shared" si="160"/>
        <v>faith</v>
      </c>
      <c r="S1709" s="9">
        <f t="shared" si="157"/>
        <v>42457.679340277777</v>
      </c>
      <c r="T1709" s="9">
        <f t="shared" si="158"/>
        <v>42427.721006944441</v>
      </c>
      <c r="U1709" t="str" cm="1">
        <f t="array" ref="U1709">_xlfn.IFS(D1709&lt;1000,"Less than 1000",AND(D1709&gt;=1000,D1709&lt;=4999),"1000 to 4999",AND(D1709&gt;=5000,D1709&lt;=9999),"5000 to 9999",AND(D1709&gt;=10000,D1709&lt;=14999),"10000 to 14999",AND(D1709&gt;=15000,D1709&lt;=19999),"15000 to 19999",AND(D1709&gt;=20000,D1709&lt;=24999),"20000 to 24999",AND(D1709&gt;=25000,D1709&lt;=29999),"25000 to 29999",AND(D1709&gt;=30000,D1709&lt;=34999),"30000 to 34999",AND(D1709&gt;=35000,D1709&lt;=39999),"35000 to 39999",AND(D1709&gt;=40000,D1709&lt;=44999),"40000 to 44999",AND(D1709&gt;=45000,D1709&lt;=49999),"45000 to 49999",D1709&gt;=50000,"Greater than or equal to 50000")</f>
        <v>5000 to 9999</v>
      </c>
      <c r="V1709" t="str" cm="1">
        <f t="array" ref="V1709">_xlfn.IFS(OR(F1709="canceled",F1709="failed"),"unsuccessful",F1709="successful","successful",F1709="live","live")</f>
        <v>unsuccessful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5">
        <f t="shared" si="161"/>
        <v>0</v>
      </c>
      <c r="Q1710" t="str">
        <f t="shared" si="159"/>
        <v>music</v>
      </c>
      <c r="R1710" t="str">
        <f t="shared" si="160"/>
        <v>faith</v>
      </c>
      <c r="S1710" s="9">
        <f t="shared" si="157"/>
        <v>42491.866967592592</v>
      </c>
      <c r="T1710" s="9">
        <f t="shared" si="158"/>
        <v>42451.866967592592</v>
      </c>
      <c r="U1710" t="str" cm="1">
        <f t="array" ref="U1710">_xlfn.IFS(D1710&lt;1000,"Less than 1000",AND(D1710&gt;=1000,D1710&lt;=4999),"1000 to 4999",AND(D1710&gt;=5000,D1710&lt;=9999),"5000 to 9999",AND(D1710&gt;=10000,D1710&lt;=14999),"10000 to 14999",AND(D1710&gt;=15000,D1710&lt;=19999),"15000 to 19999",AND(D1710&gt;=20000,D1710&lt;=24999),"20000 to 24999",AND(D1710&gt;=25000,D1710&lt;=29999),"25000 to 29999",AND(D1710&gt;=30000,D1710&lt;=34999),"30000 to 34999",AND(D1710&gt;=35000,D1710&lt;=39999),"35000 to 39999",AND(D1710&gt;=40000,D1710&lt;=44999),"40000 to 44999",AND(D1710&gt;=45000,D1710&lt;=49999),"45000 to 49999",D1710&gt;=50000,"Greater than or equal to 50000")</f>
        <v>5000 to 9999</v>
      </c>
      <c r="V1710" t="str" cm="1">
        <f t="array" ref="V1710">_xlfn.IFS(OR(F1710="canceled",F1710="failed"),"unsuccessful",F1710="successful","successful",F1710="live","live")</f>
        <v>unsuccessful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4.8571428571428568</v>
      </c>
      <c r="P1711" s="5">
        <f t="shared" si="161"/>
        <v>21.25</v>
      </c>
      <c r="Q1711" t="str">
        <f t="shared" si="159"/>
        <v>music</v>
      </c>
      <c r="R1711" t="str">
        <f t="shared" si="160"/>
        <v>faith</v>
      </c>
      <c r="S1711" s="9">
        <f t="shared" si="157"/>
        <v>41882.818749999999</v>
      </c>
      <c r="T1711" s="9">
        <f t="shared" si="158"/>
        <v>41841.56381944444</v>
      </c>
      <c r="U1711" t="str" cm="1">
        <f t="array" ref="U1711">_xlfn.IFS(D1711&lt;1000,"Less than 1000",AND(D1711&gt;=1000,D1711&lt;=4999),"1000 to 4999",AND(D1711&gt;=5000,D1711&lt;=9999),"5000 to 9999",AND(D1711&gt;=10000,D1711&lt;=14999),"10000 to 14999",AND(D1711&gt;=15000,D1711&lt;=19999),"15000 to 19999",AND(D1711&gt;=20000,D1711&lt;=24999),"20000 to 24999",AND(D1711&gt;=25000,D1711&lt;=29999),"25000 to 29999",AND(D1711&gt;=30000,D1711&lt;=34999),"30000 to 34999",AND(D1711&gt;=35000,D1711&lt;=39999),"35000 to 39999",AND(D1711&gt;=40000,D1711&lt;=44999),"40000 to 44999",AND(D1711&gt;=45000,D1711&lt;=49999),"45000 to 49999",D1711&gt;=50000,"Greater than or equal to 50000")</f>
        <v>1000 to 4999</v>
      </c>
      <c r="V1711" t="str" cm="1">
        <f t="array" ref="V1711">_xlfn.IFS(OR(F1711="canceled",F1711="failed"),"unsuccessful",F1711="successful","successful",F1711="live","live")</f>
        <v>unsuccessful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0.67999999999999994</v>
      </c>
      <c r="P1712" s="5">
        <f t="shared" si="161"/>
        <v>34</v>
      </c>
      <c r="Q1712" t="str">
        <f t="shared" si="159"/>
        <v>music</v>
      </c>
      <c r="R1712" t="str">
        <f t="shared" si="160"/>
        <v>faith</v>
      </c>
      <c r="S1712" s="9">
        <f t="shared" si="157"/>
        <v>42387.541666666672</v>
      </c>
      <c r="T1712" s="9">
        <f t="shared" si="158"/>
        <v>42341.59129629629</v>
      </c>
      <c r="U1712" t="str" cm="1">
        <f t="array" ref="U1712">_xlfn.IFS(D1712&lt;1000,"Less than 1000",AND(D1712&gt;=1000,D1712&lt;=4999),"1000 to 4999",AND(D1712&gt;=5000,D1712&lt;=9999),"5000 to 9999",AND(D1712&gt;=10000,D1712&lt;=14999),"10000 to 14999",AND(D1712&gt;=15000,D1712&lt;=19999),"15000 to 19999",AND(D1712&gt;=20000,D1712&lt;=24999),"20000 to 24999",AND(D1712&gt;=25000,D1712&lt;=29999),"25000 to 29999",AND(D1712&gt;=30000,D1712&lt;=34999),"30000 to 34999",AND(D1712&gt;=35000,D1712&lt;=39999),"35000 to 39999",AND(D1712&gt;=40000,D1712&lt;=44999),"40000 to 44999",AND(D1712&gt;=45000,D1712&lt;=49999),"45000 to 49999",D1712&gt;=50000,"Greater than or equal to 50000")</f>
        <v>5000 to 9999</v>
      </c>
      <c r="V1712" t="str" cm="1">
        <f t="array" ref="V1712">_xlfn.IFS(OR(F1712="canceled",F1712="failed"),"unsuccessful",F1712="successful","successful",F1712="live","live")</f>
        <v>unsuccessful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10.5</v>
      </c>
      <c r="P1713" s="5">
        <f t="shared" si="161"/>
        <v>525</v>
      </c>
      <c r="Q1713" t="str">
        <f t="shared" si="159"/>
        <v>music</v>
      </c>
      <c r="R1713" t="str">
        <f t="shared" si="160"/>
        <v>faith</v>
      </c>
      <c r="S1713" s="9">
        <f t="shared" si="157"/>
        <v>41883.646226851852</v>
      </c>
      <c r="T1713" s="9">
        <f t="shared" si="158"/>
        <v>41852.646226851852</v>
      </c>
      <c r="U1713" t="str" cm="1">
        <f t="array" ref="U1713">_xlfn.IFS(D1713&lt;1000,"Less than 1000",AND(D1713&gt;=1000,D1713&lt;=4999),"1000 to 4999",AND(D1713&gt;=5000,D1713&lt;=9999),"5000 to 9999",AND(D1713&gt;=10000,D1713&lt;=14999),"10000 to 14999",AND(D1713&gt;=15000,D1713&lt;=19999),"15000 to 19999",AND(D1713&gt;=20000,D1713&lt;=24999),"20000 to 24999",AND(D1713&gt;=25000,D1713&lt;=29999),"25000 to 29999",AND(D1713&gt;=30000,D1713&lt;=34999),"30000 to 34999",AND(D1713&gt;=35000,D1713&lt;=39999),"35000 to 39999",AND(D1713&gt;=40000,D1713&lt;=44999),"40000 to 44999",AND(D1713&gt;=45000,D1713&lt;=49999),"45000 to 49999",D1713&gt;=50000,"Greater than or equal to 50000")</f>
        <v>10000 to 14999</v>
      </c>
      <c r="V1713" t="str" cm="1">
        <f t="array" ref="V1713">_xlfn.IFS(OR(F1713="canceled",F1713="failed"),"unsuccessful",F1713="successful","successful",F1713="live","live")</f>
        <v>unsuccessful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5">
        <f t="shared" si="161"/>
        <v>0</v>
      </c>
      <c r="Q1714" t="str">
        <f t="shared" si="159"/>
        <v>music</v>
      </c>
      <c r="R1714" t="str">
        <f t="shared" si="160"/>
        <v>faith</v>
      </c>
      <c r="S1714" s="9">
        <f t="shared" si="157"/>
        <v>42185.913807870369</v>
      </c>
      <c r="T1714" s="9">
        <f t="shared" si="158"/>
        <v>42125.913807870369</v>
      </c>
      <c r="U1714" t="str" cm="1">
        <f t="array" ref="U1714">_xlfn.IFS(D1714&lt;1000,"Less than 1000",AND(D1714&gt;=1000,D1714&lt;=4999),"1000 to 4999",AND(D1714&gt;=5000,D1714&lt;=9999),"5000 to 9999",AND(D1714&gt;=10000,D1714&lt;=14999),"10000 to 14999",AND(D1714&gt;=15000,D1714&lt;=19999),"15000 to 19999",AND(D1714&gt;=20000,D1714&lt;=24999),"20000 to 24999",AND(D1714&gt;=25000,D1714&lt;=29999),"25000 to 29999",AND(D1714&gt;=30000,D1714&lt;=34999),"30000 to 34999",AND(D1714&gt;=35000,D1714&lt;=39999),"35000 to 39999",AND(D1714&gt;=40000,D1714&lt;=44999),"40000 to 44999",AND(D1714&gt;=45000,D1714&lt;=49999),"45000 to 49999",D1714&gt;=50000,"Greater than or equal to 50000")</f>
        <v>5000 to 9999</v>
      </c>
      <c r="V1714" t="str" cm="1">
        <f t="array" ref="V1714">_xlfn.IFS(OR(F1714="canceled",F1714="failed"),"unsuccessful",F1714="successful","successful",F1714="live","live")</f>
        <v>unsuccessful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1.6666666666666667</v>
      </c>
      <c r="P1715" s="5">
        <f t="shared" si="161"/>
        <v>50</v>
      </c>
      <c r="Q1715" t="str">
        <f t="shared" si="159"/>
        <v>music</v>
      </c>
      <c r="R1715" t="str">
        <f t="shared" si="160"/>
        <v>faith</v>
      </c>
      <c r="S1715" s="9">
        <f t="shared" si="157"/>
        <v>41917.801064814819</v>
      </c>
      <c r="T1715" s="9">
        <f t="shared" si="158"/>
        <v>41887.801064814819</v>
      </c>
      <c r="U1715" t="str" cm="1">
        <f t="array" ref="U1715">_xlfn.IFS(D1715&lt;1000,"Less than 1000",AND(D1715&gt;=1000,D1715&lt;=4999),"1000 to 4999",AND(D1715&gt;=5000,D1715&lt;=9999),"5000 to 9999",AND(D1715&gt;=10000,D1715&lt;=14999),"10000 to 14999",AND(D1715&gt;=15000,D1715&lt;=19999),"15000 to 19999",AND(D1715&gt;=20000,D1715&lt;=24999),"20000 to 24999",AND(D1715&gt;=25000,D1715&lt;=29999),"25000 to 29999",AND(D1715&gt;=30000,D1715&lt;=34999),"30000 to 34999",AND(D1715&gt;=35000,D1715&lt;=39999),"35000 to 39999",AND(D1715&gt;=40000,D1715&lt;=44999),"40000 to 44999",AND(D1715&gt;=45000,D1715&lt;=49999),"45000 to 49999",D1715&gt;=50000,"Greater than or equal to 50000")</f>
        <v>1000 to 4999</v>
      </c>
      <c r="V1715" t="str" cm="1">
        <f t="array" ref="V1715">_xlfn.IFS(OR(F1715="canceled",F1715="failed"),"unsuccessful",F1715="successful","successful",F1715="live","live")</f>
        <v>unsuccessful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7.8680000000000003</v>
      </c>
      <c r="P1716" s="5">
        <f t="shared" si="161"/>
        <v>115.70588235294117</v>
      </c>
      <c r="Q1716" t="str">
        <f t="shared" si="159"/>
        <v>music</v>
      </c>
      <c r="R1716" t="str">
        <f t="shared" si="160"/>
        <v>faith</v>
      </c>
      <c r="S1716" s="9">
        <f t="shared" si="157"/>
        <v>42125.918530092589</v>
      </c>
      <c r="T1716" s="9">
        <f t="shared" si="158"/>
        <v>42095.918530092589</v>
      </c>
      <c r="U1716" t="str" cm="1">
        <f t="array" ref="U1716">_xlfn.IFS(D1716&lt;1000,"Less than 1000",AND(D1716&gt;=1000,D1716&lt;=4999),"1000 to 4999",AND(D1716&gt;=5000,D1716&lt;=9999),"5000 to 9999",AND(D1716&gt;=10000,D1716&lt;=14999),"10000 to 14999",AND(D1716&gt;=15000,D1716&lt;=19999),"15000 to 19999",AND(D1716&gt;=20000,D1716&lt;=24999),"20000 to 24999",AND(D1716&gt;=25000,D1716&lt;=29999),"25000 to 29999",AND(D1716&gt;=30000,D1716&lt;=34999),"30000 to 34999",AND(D1716&gt;=35000,D1716&lt;=39999),"35000 to 39999",AND(D1716&gt;=40000,D1716&lt;=44999),"40000 to 44999",AND(D1716&gt;=45000,D1716&lt;=49999),"45000 to 49999",D1716&gt;=50000,"Greater than or equal to 50000")</f>
        <v>25000 to 29999</v>
      </c>
      <c r="V1716" t="str" cm="1">
        <f t="array" ref="V1716">_xlfn.IFS(OR(F1716="canceled",F1716="failed"),"unsuccessful",F1716="successful","successful",F1716="live","live")</f>
        <v>unsuccessful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0.22</v>
      </c>
      <c r="P1717" s="5">
        <f t="shared" si="161"/>
        <v>5.5</v>
      </c>
      <c r="Q1717" t="str">
        <f t="shared" si="159"/>
        <v>music</v>
      </c>
      <c r="R1717" t="str">
        <f t="shared" si="160"/>
        <v>faith</v>
      </c>
      <c r="S1717" s="9">
        <f t="shared" si="157"/>
        <v>42094.140277777777</v>
      </c>
      <c r="T1717" s="9">
        <f t="shared" si="158"/>
        <v>42064.217418981483</v>
      </c>
      <c r="U1717" t="str" cm="1">
        <f t="array" ref="U1717">_xlfn.IFS(D1717&lt;1000,"Less than 1000",AND(D1717&gt;=1000,D1717&lt;=4999),"1000 to 4999",AND(D1717&gt;=5000,D1717&lt;=9999),"5000 to 9999",AND(D1717&gt;=10000,D1717&lt;=14999),"10000 to 14999",AND(D1717&gt;=15000,D1717&lt;=19999),"15000 to 19999",AND(D1717&gt;=20000,D1717&lt;=24999),"20000 to 24999",AND(D1717&gt;=25000,D1717&lt;=29999),"25000 to 29999",AND(D1717&gt;=30000,D1717&lt;=34999),"30000 to 34999",AND(D1717&gt;=35000,D1717&lt;=39999),"35000 to 39999",AND(D1717&gt;=40000,D1717&lt;=44999),"40000 to 44999",AND(D1717&gt;=45000,D1717&lt;=49999),"45000 to 49999",D1717&gt;=50000,"Greater than or equal to 50000")</f>
        <v>5000 to 9999</v>
      </c>
      <c r="V1717" t="str" cm="1">
        <f t="array" ref="V1717">_xlfn.IFS(OR(F1717="canceled",F1717="failed"),"unsuccessful",F1717="successful","successful",F1717="live","live")</f>
        <v>unsuccessful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7.5</v>
      </c>
      <c r="P1718" s="5">
        <f t="shared" si="161"/>
        <v>50</v>
      </c>
      <c r="Q1718" t="str">
        <f t="shared" si="159"/>
        <v>music</v>
      </c>
      <c r="R1718" t="str">
        <f t="shared" si="160"/>
        <v>faith</v>
      </c>
      <c r="S1718" s="9">
        <f t="shared" si="157"/>
        <v>42713.619201388887</v>
      </c>
      <c r="T1718" s="9">
        <f t="shared" si="158"/>
        <v>42673.577534722222</v>
      </c>
      <c r="U1718" t="str" cm="1">
        <f t="array" ref="U1718">_xlfn.IFS(D1718&lt;1000,"Less than 1000",AND(D1718&gt;=1000,D1718&lt;=4999),"1000 to 4999",AND(D1718&gt;=5000,D1718&lt;=9999),"5000 to 9999",AND(D1718&gt;=10000,D1718&lt;=14999),"10000 to 14999",AND(D1718&gt;=15000,D1718&lt;=19999),"15000 to 19999",AND(D1718&gt;=20000,D1718&lt;=24999),"20000 to 24999",AND(D1718&gt;=25000,D1718&lt;=29999),"25000 to 29999",AND(D1718&gt;=30000,D1718&lt;=34999),"30000 to 34999",AND(D1718&gt;=35000,D1718&lt;=39999),"35000 to 39999",AND(D1718&gt;=40000,D1718&lt;=44999),"40000 to 44999",AND(D1718&gt;=45000,D1718&lt;=49999),"45000 to 49999",D1718&gt;=50000,"Greater than or equal to 50000")</f>
        <v>1000 to 4999</v>
      </c>
      <c r="V1718" t="str" cm="1">
        <f t="array" ref="V1718">_xlfn.IFS(OR(F1718="canceled",F1718="failed"),"unsuccessful",F1718="successful","successful",F1718="live","live")</f>
        <v>unsuccessful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42.725880551301685</v>
      </c>
      <c r="P1719" s="5">
        <f t="shared" si="161"/>
        <v>34.024390243902438</v>
      </c>
      <c r="Q1719" t="str">
        <f t="shared" si="159"/>
        <v>music</v>
      </c>
      <c r="R1719" t="str">
        <f t="shared" si="160"/>
        <v>faith</v>
      </c>
      <c r="S1719" s="9">
        <f t="shared" si="157"/>
        <v>42481.166666666672</v>
      </c>
      <c r="T1719" s="9">
        <f t="shared" si="158"/>
        <v>42460.98192129629</v>
      </c>
      <c r="U1719" t="str" cm="1">
        <f t="array" ref="U1719">_xlfn.IFS(D1719&lt;1000,"Less than 1000",AND(D1719&gt;=1000,D1719&lt;=4999),"1000 to 4999",AND(D1719&gt;=5000,D1719&lt;=9999),"5000 to 9999",AND(D1719&gt;=10000,D1719&lt;=14999),"10000 to 14999",AND(D1719&gt;=15000,D1719&lt;=19999),"15000 to 19999",AND(D1719&gt;=20000,D1719&lt;=24999),"20000 to 24999",AND(D1719&gt;=25000,D1719&lt;=29999),"25000 to 29999",AND(D1719&gt;=30000,D1719&lt;=34999),"30000 to 34999",AND(D1719&gt;=35000,D1719&lt;=39999),"35000 to 39999",AND(D1719&gt;=40000,D1719&lt;=44999),"40000 to 44999",AND(D1719&gt;=45000,D1719&lt;=49999),"45000 to 49999",D1719&gt;=50000,"Greater than or equal to 50000")</f>
        <v>1000 to 4999</v>
      </c>
      <c r="V1719" t="str" cm="1">
        <f t="array" ref="V1719">_xlfn.IFS(OR(F1719="canceled",F1719="failed"),"unsuccessful",F1719="successful","successful",F1719="live","live")</f>
        <v>unsuccessful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0.2142857142857143</v>
      </c>
      <c r="P1720" s="5">
        <f t="shared" si="161"/>
        <v>37.5</v>
      </c>
      <c r="Q1720" t="str">
        <f t="shared" si="159"/>
        <v>music</v>
      </c>
      <c r="R1720" t="str">
        <f t="shared" si="160"/>
        <v>faith</v>
      </c>
      <c r="S1720" s="9">
        <f t="shared" si="157"/>
        <v>42504.207638888889</v>
      </c>
      <c r="T1720" s="9">
        <f t="shared" si="158"/>
        <v>42460.610520833332</v>
      </c>
      <c r="U1720" t="str" cm="1">
        <f t="array" ref="U1720">_xlfn.IFS(D1720&lt;1000,"Less than 1000",AND(D1720&gt;=1000,D1720&lt;=4999),"1000 to 4999",AND(D1720&gt;=5000,D1720&lt;=9999),"5000 to 9999",AND(D1720&gt;=10000,D1720&lt;=14999),"10000 to 14999",AND(D1720&gt;=15000,D1720&lt;=19999),"15000 to 19999",AND(D1720&gt;=20000,D1720&lt;=24999),"20000 to 24999",AND(D1720&gt;=25000,D1720&lt;=29999),"25000 to 29999",AND(D1720&gt;=30000,D1720&lt;=34999),"30000 to 34999",AND(D1720&gt;=35000,D1720&lt;=39999),"35000 to 39999",AND(D1720&gt;=40000,D1720&lt;=44999),"40000 to 44999",AND(D1720&gt;=45000,D1720&lt;=49999),"45000 to 49999",D1720&gt;=50000,"Greater than or equal to 50000")</f>
        <v>35000 to 39999</v>
      </c>
      <c r="V1720" t="str" cm="1">
        <f t="array" ref="V1720">_xlfn.IFS(OR(F1720="canceled",F1720="failed"),"unsuccessful",F1720="successful","successful",F1720="live","live")</f>
        <v>unsuccessful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0.87500000000000011</v>
      </c>
      <c r="P1721" s="5">
        <f t="shared" si="161"/>
        <v>11.666666666666666</v>
      </c>
      <c r="Q1721" t="str">
        <f t="shared" si="159"/>
        <v>music</v>
      </c>
      <c r="R1721" t="str">
        <f t="shared" si="160"/>
        <v>faith</v>
      </c>
      <c r="S1721" s="9">
        <f t="shared" si="157"/>
        <v>41899.534618055557</v>
      </c>
      <c r="T1721" s="9">
        <f t="shared" si="158"/>
        <v>41869.534618055557</v>
      </c>
      <c r="U1721" t="str" cm="1">
        <f t="array" ref="U1721">_xlfn.IFS(D1721&lt;1000,"Less than 1000",AND(D1721&gt;=1000,D1721&lt;=4999),"1000 to 4999",AND(D1721&gt;=5000,D1721&lt;=9999),"5000 to 9999",AND(D1721&gt;=10000,D1721&lt;=14999),"10000 to 14999",AND(D1721&gt;=15000,D1721&lt;=19999),"15000 to 19999",AND(D1721&gt;=20000,D1721&lt;=24999),"20000 to 24999",AND(D1721&gt;=25000,D1721&lt;=29999),"25000 to 29999",AND(D1721&gt;=30000,D1721&lt;=34999),"30000 to 34999",AND(D1721&gt;=35000,D1721&lt;=39999),"35000 to 39999",AND(D1721&gt;=40000,D1721&lt;=44999),"40000 to 44999",AND(D1721&gt;=45000,D1721&lt;=49999),"45000 to 49999",D1721&gt;=50000,"Greater than or equal to 50000")</f>
        <v>1000 to 4999</v>
      </c>
      <c r="V1721" t="str" cm="1">
        <f t="array" ref="V1721">_xlfn.IFS(OR(F1721="canceled",F1721="failed"),"unsuccessful",F1721="successful","successful",F1721="live","live")</f>
        <v>unsuccessful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</v>
      </c>
      <c r="P1722" s="5">
        <f t="shared" si="161"/>
        <v>28.125</v>
      </c>
      <c r="Q1722" t="str">
        <f t="shared" si="159"/>
        <v>music</v>
      </c>
      <c r="R1722" t="str">
        <f t="shared" si="160"/>
        <v>faith</v>
      </c>
      <c r="S1722" s="9">
        <f t="shared" si="157"/>
        <v>41952.824895833335</v>
      </c>
      <c r="T1722" s="9">
        <f t="shared" si="158"/>
        <v>41922.783229166671</v>
      </c>
      <c r="U1722" t="str" cm="1">
        <f t="array" ref="U1722">_xlfn.IFS(D1722&lt;1000,"Less than 1000",AND(D1722&gt;=1000,D1722&lt;=4999),"1000 to 4999",AND(D1722&gt;=5000,D1722&lt;=9999),"5000 to 9999",AND(D1722&gt;=10000,D1722&lt;=14999),"10000 to 14999",AND(D1722&gt;=15000,D1722&lt;=19999),"15000 to 19999",AND(D1722&gt;=20000,D1722&lt;=24999),"20000 to 24999",AND(D1722&gt;=25000,D1722&lt;=29999),"25000 to 29999",AND(D1722&gt;=30000,D1722&lt;=34999),"30000 to 34999",AND(D1722&gt;=35000,D1722&lt;=39999),"35000 to 39999",AND(D1722&gt;=40000,D1722&lt;=44999),"40000 to 44999",AND(D1722&gt;=45000,D1722&lt;=49999),"45000 to 49999",D1722&gt;=50000,"Greater than or equal to 50000")</f>
        <v>1000 to 4999</v>
      </c>
      <c r="V1722" t="str" cm="1">
        <f t="array" ref="V1722">_xlfn.IFS(OR(F1722="canceled",F1722="failed"),"unsuccessful",F1722="successful","successful",F1722="live","live")</f>
        <v>unsuccessful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5">
        <f t="shared" si="161"/>
        <v>0</v>
      </c>
      <c r="Q1723" t="str">
        <f t="shared" si="159"/>
        <v>music</v>
      </c>
      <c r="R1723" t="str">
        <f t="shared" si="160"/>
        <v>faith</v>
      </c>
      <c r="S1723" s="9">
        <f t="shared" si="157"/>
        <v>42349.461377314816</v>
      </c>
      <c r="T1723" s="9">
        <f t="shared" si="158"/>
        <v>42319.461377314816</v>
      </c>
      <c r="U1723" t="str" cm="1">
        <f t="array" ref="U1723">_xlfn.IFS(D1723&lt;1000,"Less than 1000",AND(D1723&gt;=1000,D1723&lt;=4999),"1000 to 4999",AND(D1723&gt;=5000,D1723&lt;=9999),"5000 to 9999",AND(D1723&gt;=10000,D1723&lt;=14999),"10000 to 14999",AND(D1723&gt;=15000,D1723&lt;=19999),"15000 to 19999",AND(D1723&gt;=20000,D1723&lt;=24999),"20000 to 24999",AND(D1723&gt;=25000,D1723&lt;=29999),"25000 to 29999",AND(D1723&gt;=30000,D1723&lt;=34999),"30000 to 34999",AND(D1723&gt;=35000,D1723&lt;=39999),"35000 to 39999",AND(D1723&gt;=40000,D1723&lt;=44999),"40000 to 44999",AND(D1723&gt;=45000,D1723&lt;=49999),"45000 to 49999",D1723&gt;=50000,"Greater than or equal to 50000")</f>
        <v>5000 to 9999</v>
      </c>
      <c r="V1723" t="str" cm="1">
        <f t="array" ref="V1723">_xlfn.IFS(OR(F1723="canceled",F1723="failed"),"unsuccessful",F1723="successful","successful",F1723="live","live")</f>
        <v>unsuccessful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3.4722222222222224E-2</v>
      </c>
      <c r="P1724" s="5">
        <f t="shared" si="161"/>
        <v>1</v>
      </c>
      <c r="Q1724" t="str">
        <f t="shared" si="159"/>
        <v>music</v>
      </c>
      <c r="R1724" t="str">
        <f t="shared" si="160"/>
        <v>faith</v>
      </c>
      <c r="S1724" s="9">
        <f t="shared" si="157"/>
        <v>42463.006944444445</v>
      </c>
      <c r="T1724" s="9">
        <f t="shared" si="158"/>
        <v>42425.960983796293</v>
      </c>
      <c r="U1724" t="str" cm="1">
        <f t="array" ref="U1724">_xlfn.IFS(D1724&lt;1000,"Less than 1000",AND(D1724&gt;=1000,D1724&lt;=4999),"1000 to 4999",AND(D1724&gt;=5000,D1724&lt;=9999),"5000 to 9999",AND(D1724&gt;=10000,D1724&lt;=14999),"10000 to 14999",AND(D1724&gt;=15000,D1724&lt;=19999),"15000 to 19999",AND(D1724&gt;=20000,D1724&lt;=24999),"20000 to 24999",AND(D1724&gt;=25000,D1724&lt;=29999),"25000 to 29999",AND(D1724&gt;=30000,D1724&lt;=34999),"30000 to 34999",AND(D1724&gt;=35000,D1724&lt;=39999),"35000 to 39999",AND(D1724&gt;=40000,D1724&lt;=44999),"40000 to 44999",AND(D1724&gt;=45000,D1724&lt;=49999),"45000 to 49999",D1724&gt;=50000,"Greater than or equal to 50000")</f>
        <v>1000 to 4999</v>
      </c>
      <c r="V1724" t="str" cm="1">
        <f t="array" ref="V1724">_xlfn.IFS(OR(F1724="canceled",F1724="failed"),"unsuccessful",F1724="successful","successful",F1724="live","live")</f>
        <v>unsuccessful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</v>
      </c>
      <c r="P1725" s="5">
        <f t="shared" si="161"/>
        <v>216.66666666666666</v>
      </c>
      <c r="Q1725" t="str">
        <f t="shared" si="159"/>
        <v>music</v>
      </c>
      <c r="R1725" t="str">
        <f t="shared" si="160"/>
        <v>faith</v>
      </c>
      <c r="S1725" s="9">
        <f t="shared" si="157"/>
        <v>42186.25</v>
      </c>
      <c r="T1725" s="9">
        <f t="shared" si="158"/>
        <v>42129.82540509259</v>
      </c>
      <c r="U1725" t="str" cm="1">
        <f t="array" ref="U1725">_xlfn.IFS(D1725&lt;1000,"Less than 1000",AND(D1725&gt;=1000,D1725&lt;=4999),"1000 to 4999",AND(D1725&gt;=5000,D1725&lt;=9999),"5000 to 9999",AND(D1725&gt;=10000,D1725&lt;=14999),"10000 to 14999",AND(D1725&gt;=15000,D1725&lt;=19999),"15000 to 19999",AND(D1725&gt;=20000,D1725&lt;=24999),"20000 to 24999",AND(D1725&gt;=25000,D1725&lt;=29999),"25000 to 29999",AND(D1725&gt;=30000,D1725&lt;=34999),"30000 to 34999",AND(D1725&gt;=35000,D1725&lt;=39999),"35000 to 39999",AND(D1725&gt;=40000,D1725&lt;=44999),"40000 to 44999",AND(D1725&gt;=45000,D1725&lt;=49999),"45000 to 49999",D1725&gt;=50000,"Greater than or equal to 50000")</f>
        <v>10000 to 14999</v>
      </c>
      <c r="V1725" t="str" cm="1">
        <f t="array" ref="V1725">_xlfn.IFS(OR(F1725="canceled",F1725="failed"),"unsuccessful",F1725="successful","successful",F1725="live","live")</f>
        <v>unsuccessful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0.58333333333333337</v>
      </c>
      <c r="P1726" s="5">
        <f t="shared" si="161"/>
        <v>8.75</v>
      </c>
      <c r="Q1726" t="str">
        <f t="shared" si="159"/>
        <v>music</v>
      </c>
      <c r="R1726" t="str">
        <f t="shared" si="160"/>
        <v>faith</v>
      </c>
      <c r="S1726" s="9">
        <f t="shared" si="157"/>
        <v>41942.932430555556</v>
      </c>
      <c r="T1726" s="9">
        <f t="shared" si="158"/>
        <v>41912.932430555556</v>
      </c>
      <c r="U1726" t="str" cm="1">
        <f t="array" ref="U1726">_xlfn.IFS(D1726&lt;1000,"Less than 1000",AND(D1726&gt;=1000,D1726&lt;=4999),"1000 to 4999",AND(D1726&gt;=5000,D1726&lt;=9999),"5000 to 9999",AND(D1726&gt;=10000,D1726&lt;=14999),"10000 to 14999",AND(D1726&gt;=15000,D1726&lt;=19999),"15000 to 19999",AND(D1726&gt;=20000,D1726&lt;=24999),"20000 to 24999",AND(D1726&gt;=25000,D1726&lt;=29999),"25000 to 29999",AND(D1726&gt;=30000,D1726&lt;=34999),"30000 to 34999",AND(D1726&gt;=35000,D1726&lt;=39999),"35000 to 39999",AND(D1726&gt;=40000,D1726&lt;=44999),"40000 to 44999",AND(D1726&gt;=45000,D1726&lt;=49999),"45000 to 49999",D1726&gt;=50000,"Greater than or equal to 50000")</f>
        <v>5000 to 9999</v>
      </c>
      <c r="V1726" t="str" cm="1">
        <f t="array" ref="V1726">_xlfn.IFS(OR(F1726="canceled",F1726="failed"),"unsuccessful",F1726="successful","successful",F1726="live","live")</f>
        <v>unsuccessful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10.181818181818182</v>
      </c>
      <c r="P1727" s="5">
        <f t="shared" si="161"/>
        <v>62.222222222222221</v>
      </c>
      <c r="Q1727" t="str">
        <f t="shared" si="159"/>
        <v>music</v>
      </c>
      <c r="R1727" t="str">
        <f t="shared" si="160"/>
        <v>faith</v>
      </c>
      <c r="S1727" s="9">
        <f t="shared" si="157"/>
        <v>41875.968159722222</v>
      </c>
      <c r="T1727" s="9">
        <f t="shared" si="158"/>
        <v>41845.968159722222</v>
      </c>
      <c r="U1727" t="str" cm="1">
        <f t="array" ref="U1727">_xlfn.IFS(D1727&lt;1000,"Less than 1000",AND(D1727&gt;=1000,D1727&lt;=4999),"1000 to 4999",AND(D1727&gt;=5000,D1727&lt;=9999),"5000 to 9999",AND(D1727&gt;=10000,D1727&lt;=14999),"10000 to 14999",AND(D1727&gt;=15000,D1727&lt;=19999),"15000 to 19999",AND(D1727&gt;=20000,D1727&lt;=24999),"20000 to 24999",AND(D1727&gt;=25000,D1727&lt;=29999),"25000 to 29999",AND(D1727&gt;=30000,D1727&lt;=34999),"30000 to 34999",AND(D1727&gt;=35000,D1727&lt;=39999),"35000 to 39999",AND(D1727&gt;=40000,D1727&lt;=44999),"40000 to 44999",AND(D1727&gt;=45000,D1727&lt;=49999),"45000 to 49999",D1727&gt;=50000,"Greater than or equal to 50000")</f>
        <v>5000 to 9999</v>
      </c>
      <c r="V1727" t="str" cm="1">
        <f t="array" ref="V1727">_xlfn.IFS(OR(F1727="canceled",F1727="failed"),"unsuccessful",F1727="successful","successful",F1727="live","live")</f>
        <v>unsuccessful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33.784615384615385</v>
      </c>
      <c r="P1728" s="5">
        <f t="shared" si="161"/>
        <v>137.25</v>
      </c>
      <c r="Q1728" t="str">
        <f t="shared" si="159"/>
        <v>music</v>
      </c>
      <c r="R1728" t="str">
        <f t="shared" si="160"/>
        <v>faith</v>
      </c>
      <c r="S1728" s="9">
        <f t="shared" si="157"/>
        <v>41817.919722222221</v>
      </c>
      <c r="T1728" s="9">
        <f t="shared" si="158"/>
        <v>41788.919722222221</v>
      </c>
      <c r="U1728" t="str" cm="1">
        <f t="array" ref="U1728">_xlfn.IFS(D1728&lt;1000,"Less than 1000",AND(D1728&gt;=1000,D1728&lt;=4999),"1000 to 4999",AND(D1728&gt;=5000,D1728&lt;=9999),"5000 to 9999",AND(D1728&gt;=10000,D1728&lt;=14999),"10000 to 14999",AND(D1728&gt;=15000,D1728&lt;=19999),"15000 to 19999",AND(D1728&gt;=20000,D1728&lt;=24999),"20000 to 24999",AND(D1728&gt;=25000,D1728&lt;=29999),"25000 to 29999",AND(D1728&gt;=30000,D1728&lt;=34999),"30000 to 34999",AND(D1728&gt;=35000,D1728&lt;=39999),"35000 to 39999",AND(D1728&gt;=40000,D1728&lt;=44999),"40000 to 44999",AND(D1728&gt;=45000,D1728&lt;=49999),"45000 to 49999",D1728&gt;=50000,"Greater than or equal to 50000")</f>
        <v>5000 to 9999</v>
      </c>
      <c r="V1728" t="str" cm="1">
        <f t="array" ref="V1728">_xlfn.IFS(OR(F1728="canceled",F1728="failed"),"unsuccessful",F1728="successful","successful",F1728="live","live")</f>
        <v>unsuccessful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3.3333333333333333E-2</v>
      </c>
      <c r="P1729" s="5">
        <f t="shared" si="161"/>
        <v>1</v>
      </c>
      <c r="Q1729" t="str">
        <f t="shared" si="159"/>
        <v>music</v>
      </c>
      <c r="R1729" t="str">
        <f t="shared" si="160"/>
        <v>faith</v>
      </c>
      <c r="S1729" s="9">
        <f t="shared" si="157"/>
        <v>42099.458333333328</v>
      </c>
      <c r="T1729" s="9">
        <f t="shared" si="158"/>
        <v>42044.927974537044</v>
      </c>
      <c r="U1729" t="str" cm="1">
        <f t="array" ref="U1729">_xlfn.IFS(D1729&lt;1000,"Less than 1000",AND(D1729&gt;=1000,D1729&lt;=4999),"1000 to 4999",AND(D1729&gt;=5000,D1729&lt;=9999),"5000 to 9999",AND(D1729&gt;=10000,D1729&lt;=14999),"10000 to 14999",AND(D1729&gt;=15000,D1729&lt;=19999),"15000 to 19999",AND(D1729&gt;=20000,D1729&lt;=24999),"20000 to 24999",AND(D1729&gt;=25000,D1729&lt;=29999),"25000 to 29999",AND(D1729&gt;=30000,D1729&lt;=34999),"30000 to 34999",AND(D1729&gt;=35000,D1729&lt;=39999),"35000 to 39999",AND(D1729&gt;=40000,D1729&lt;=44999),"40000 to 44999",AND(D1729&gt;=45000,D1729&lt;=49999),"45000 to 49999",D1729&gt;=50000,"Greater than or equal to 50000")</f>
        <v>1000 to 4999</v>
      </c>
      <c r="V1729" t="str" cm="1">
        <f t="array" ref="V1729">_xlfn.IFS(OR(F1729="canceled",F1729="failed"),"unsuccessful",F1729="successful","successful",F1729="live","live")</f>
        <v>unsuccessful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ref="O1730:O1793" si="162">(E1730/D1730)*100</f>
        <v>68.400000000000006</v>
      </c>
      <c r="P1730" s="5">
        <f t="shared" si="161"/>
        <v>122.14285714285714</v>
      </c>
      <c r="Q1730" t="str">
        <f t="shared" si="159"/>
        <v>music</v>
      </c>
      <c r="R1730" t="str">
        <f t="shared" si="160"/>
        <v>faith</v>
      </c>
      <c r="S1730" s="9">
        <f t="shared" ref="S1730:S1793" si="163">(((I1730/60)/60)/24)+DATE(1970,1,1)</f>
        <v>42298.625856481478</v>
      </c>
      <c r="T1730" s="9">
        <f t="shared" ref="T1730:T1793" si="164">(((J1730/60)/60)/24)+DATE(1970,1,1)</f>
        <v>42268.625856481478</v>
      </c>
      <c r="U1730" t="str" cm="1">
        <f t="array" ref="U1730">_xlfn.IFS(D1730&lt;1000,"Less than 1000",AND(D1730&gt;=1000,D1730&lt;=4999),"1000 to 4999",AND(D1730&gt;=5000,D1730&lt;=9999),"5000 to 9999",AND(D1730&gt;=10000,D1730&lt;=14999),"10000 to 14999",AND(D1730&gt;=15000,D1730&lt;=19999),"15000 to 19999",AND(D1730&gt;=20000,D1730&lt;=24999),"20000 to 24999",AND(D1730&gt;=25000,D1730&lt;=29999),"25000 to 29999",AND(D1730&gt;=30000,D1730&lt;=34999),"30000 to 34999",AND(D1730&gt;=35000,D1730&lt;=39999),"35000 to 39999",AND(D1730&gt;=40000,D1730&lt;=44999),"40000 to 44999",AND(D1730&gt;=45000,D1730&lt;=49999),"45000 to 49999",D1730&gt;=50000,"Greater than or equal to 50000")</f>
        <v>1000 to 4999</v>
      </c>
      <c r="V1730" t="str" cm="1">
        <f t="array" ref="V1730">_xlfn.IFS(OR(F1730="canceled",F1730="failed"),"unsuccessful",F1730="successful","successful",F1730="live","live")</f>
        <v>unsuccessful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62"/>
        <v>0</v>
      </c>
      <c r="P1731" s="5">
        <f t="shared" si="161"/>
        <v>0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9">
        <f t="shared" si="163"/>
        <v>42531.052152777775</v>
      </c>
      <c r="T1731" s="9">
        <f t="shared" si="164"/>
        <v>42471.052152777775</v>
      </c>
      <c r="U1731" t="str" cm="1">
        <f t="array" ref="U1731">_xlfn.IFS(D1731&lt;1000,"Less than 1000",AND(D1731&gt;=1000,D1731&lt;=4999),"1000 to 4999",AND(D1731&gt;=5000,D1731&lt;=9999),"5000 to 9999",AND(D1731&gt;=10000,D1731&lt;=14999),"10000 to 14999",AND(D1731&gt;=15000,D1731&lt;=19999),"15000 to 19999",AND(D1731&gt;=20000,D1731&lt;=24999),"20000 to 24999",AND(D1731&gt;=25000,D1731&lt;=29999),"25000 to 29999",AND(D1731&gt;=30000,D1731&lt;=34999),"30000 to 34999",AND(D1731&gt;=35000,D1731&lt;=39999),"35000 to 39999",AND(D1731&gt;=40000,D1731&lt;=44999),"40000 to 44999",AND(D1731&gt;=45000,D1731&lt;=49999),"45000 to 49999",D1731&gt;=50000,"Greater than or equal to 50000")</f>
        <v>10000 to 14999</v>
      </c>
      <c r="V1731" t="str" cm="1">
        <f t="array" ref="V1731">_xlfn.IFS(OR(F1731="canceled",F1731="failed"),"unsuccessful",F1731="successful","successful",F1731="live","live")</f>
        <v>unsuccessful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5">
        <f t="shared" ref="P1732:P1795" si="167">IFERROR(E1732/L1732,0)</f>
        <v>0</v>
      </c>
      <c r="Q1732" t="str">
        <f t="shared" si="165"/>
        <v>music</v>
      </c>
      <c r="R1732" t="str">
        <f t="shared" si="166"/>
        <v>faith</v>
      </c>
      <c r="S1732" s="9">
        <f t="shared" si="163"/>
        <v>42302.087766203709</v>
      </c>
      <c r="T1732" s="9">
        <f t="shared" si="164"/>
        <v>42272.087766203709</v>
      </c>
      <c r="U1732" t="str" cm="1">
        <f t="array" ref="U1732">_xlfn.IFS(D1732&lt;1000,"Less than 1000",AND(D1732&gt;=1000,D1732&lt;=4999),"1000 to 4999",AND(D1732&gt;=5000,D1732&lt;=9999),"5000 to 9999",AND(D1732&gt;=10000,D1732&lt;=14999),"10000 to 14999",AND(D1732&gt;=15000,D1732&lt;=19999),"15000 to 19999",AND(D1732&gt;=20000,D1732&lt;=24999),"20000 to 24999",AND(D1732&gt;=25000,D1732&lt;=29999),"25000 to 29999",AND(D1732&gt;=30000,D1732&lt;=34999),"30000 to 34999",AND(D1732&gt;=35000,D1732&lt;=39999),"35000 to 39999",AND(D1732&gt;=40000,D1732&lt;=44999),"40000 to 44999",AND(D1732&gt;=45000,D1732&lt;=49999),"45000 to 49999",D1732&gt;=50000,"Greater than or equal to 50000")</f>
        <v>1000 to 4999</v>
      </c>
      <c r="V1732" t="str" cm="1">
        <f t="array" ref="V1732">_xlfn.IFS(OR(F1732="canceled",F1732="failed"),"unsuccessful",F1732="successful","successful",F1732="live","live")</f>
        <v>unsuccessful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5">
        <f t="shared" si="167"/>
        <v>0</v>
      </c>
      <c r="Q1733" t="str">
        <f t="shared" si="165"/>
        <v>music</v>
      </c>
      <c r="R1733" t="str">
        <f t="shared" si="166"/>
        <v>faith</v>
      </c>
      <c r="S1733" s="9">
        <f t="shared" si="163"/>
        <v>42166.625</v>
      </c>
      <c r="T1733" s="9">
        <f t="shared" si="164"/>
        <v>42152.906851851847</v>
      </c>
      <c r="U1733" t="str" cm="1">
        <f t="array" ref="U1733">_xlfn.IFS(D1733&lt;1000,"Less than 1000",AND(D1733&gt;=1000,D1733&lt;=4999),"1000 to 4999",AND(D1733&gt;=5000,D1733&lt;=9999),"5000 to 9999",AND(D1733&gt;=10000,D1733&lt;=14999),"10000 to 14999",AND(D1733&gt;=15000,D1733&lt;=19999),"15000 to 19999",AND(D1733&gt;=20000,D1733&lt;=24999),"20000 to 24999",AND(D1733&gt;=25000,D1733&lt;=29999),"25000 to 29999",AND(D1733&gt;=30000,D1733&lt;=34999),"30000 to 34999",AND(D1733&gt;=35000,D1733&lt;=39999),"35000 to 39999",AND(D1733&gt;=40000,D1733&lt;=44999),"40000 to 44999",AND(D1733&gt;=45000,D1733&lt;=49999),"45000 to 49999",D1733&gt;=50000,"Greater than or equal to 50000")</f>
        <v>1000 to 4999</v>
      </c>
      <c r="V1733" t="str" cm="1">
        <f t="array" ref="V1733">_xlfn.IFS(OR(F1733="canceled",F1733="failed"),"unsuccessful",F1733="successful","successful",F1733="live","live")</f>
        <v>unsuccessful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5">
        <f t="shared" si="167"/>
        <v>0</v>
      </c>
      <c r="Q1734" t="str">
        <f t="shared" si="165"/>
        <v>music</v>
      </c>
      <c r="R1734" t="str">
        <f t="shared" si="166"/>
        <v>faith</v>
      </c>
      <c r="S1734" s="9">
        <f t="shared" si="163"/>
        <v>42385.208333333328</v>
      </c>
      <c r="T1734" s="9">
        <f t="shared" si="164"/>
        <v>42325.683807870373</v>
      </c>
      <c r="U1734" t="str" cm="1">
        <f t="array" ref="U1734">_xlfn.IFS(D1734&lt;1000,"Less than 1000",AND(D1734&gt;=1000,D1734&lt;=4999),"1000 to 4999",AND(D1734&gt;=5000,D1734&lt;=9999),"5000 to 9999",AND(D1734&gt;=10000,D1734&lt;=14999),"10000 to 14999",AND(D1734&gt;=15000,D1734&lt;=19999),"15000 to 19999",AND(D1734&gt;=20000,D1734&lt;=24999),"20000 to 24999",AND(D1734&gt;=25000,D1734&lt;=29999),"25000 to 29999",AND(D1734&gt;=30000,D1734&lt;=34999),"30000 to 34999",AND(D1734&gt;=35000,D1734&lt;=39999),"35000 to 39999",AND(D1734&gt;=40000,D1734&lt;=44999),"40000 to 44999",AND(D1734&gt;=45000,D1734&lt;=49999),"45000 to 49999",D1734&gt;=50000,"Greater than or equal to 50000")</f>
        <v>1000 to 4999</v>
      </c>
      <c r="V1734" t="str" cm="1">
        <f t="array" ref="V1734">_xlfn.IFS(OR(F1734="canceled",F1734="failed"),"unsuccessful",F1734="successful","successful",F1734="live","live")</f>
        <v>unsuccessful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5">
        <f t="shared" si="167"/>
        <v>0</v>
      </c>
      <c r="Q1735" t="str">
        <f t="shared" si="165"/>
        <v>music</v>
      </c>
      <c r="R1735" t="str">
        <f t="shared" si="166"/>
        <v>faith</v>
      </c>
      <c r="S1735" s="9">
        <f t="shared" si="163"/>
        <v>42626.895833333328</v>
      </c>
      <c r="T1735" s="9">
        <f t="shared" si="164"/>
        <v>42614.675625000003</v>
      </c>
      <c r="U1735" t="str" cm="1">
        <f t="array" ref="U1735">_xlfn.IFS(D1735&lt;1000,"Less than 1000",AND(D1735&gt;=1000,D1735&lt;=4999),"1000 to 4999",AND(D1735&gt;=5000,D1735&lt;=9999),"5000 to 9999",AND(D1735&gt;=10000,D1735&lt;=14999),"10000 to 14999",AND(D1735&gt;=15000,D1735&lt;=19999),"15000 to 19999",AND(D1735&gt;=20000,D1735&lt;=24999),"20000 to 24999",AND(D1735&gt;=25000,D1735&lt;=29999),"25000 to 29999",AND(D1735&gt;=30000,D1735&lt;=34999),"30000 to 34999",AND(D1735&gt;=35000,D1735&lt;=39999),"35000 to 39999",AND(D1735&gt;=40000,D1735&lt;=44999),"40000 to 44999",AND(D1735&gt;=45000,D1735&lt;=49999),"45000 to 49999",D1735&gt;=50000,"Greater than or equal to 50000")</f>
        <v>10000 to 14999</v>
      </c>
      <c r="V1735" t="str" cm="1">
        <f t="array" ref="V1735">_xlfn.IFS(OR(F1735="canceled",F1735="failed"),"unsuccessful",F1735="successful","successful",F1735="live","live")</f>
        <v>unsuccessful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2.2222222222222223E-2</v>
      </c>
      <c r="P1736" s="5">
        <f t="shared" si="167"/>
        <v>1</v>
      </c>
      <c r="Q1736" t="str">
        <f t="shared" si="165"/>
        <v>music</v>
      </c>
      <c r="R1736" t="str">
        <f t="shared" si="166"/>
        <v>faith</v>
      </c>
      <c r="S1736" s="9">
        <f t="shared" si="163"/>
        <v>42132.036527777775</v>
      </c>
      <c r="T1736" s="9">
        <f t="shared" si="164"/>
        <v>42102.036527777775</v>
      </c>
      <c r="U1736" t="str" cm="1">
        <f t="array" ref="U1736">_xlfn.IFS(D1736&lt;1000,"Less than 1000",AND(D1736&gt;=1000,D1736&lt;=4999),"1000 to 4999",AND(D1736&gt;=5000,D1736&lt;=9999),"5000 to 9999",AND(D1736&gt;=10000,D1736&lt;=14999),"10000 to 14999",AND(D1736&gt;=15000,D1736&lt;=19999),"15000 to 19999",AND(D1736&gt;=20000,D1736&lt;=24999),"20000 to 24999",AND(D1736&gt;=25000,D1736&lt;=29999),"25000 to 29999",AND(D1736&gt;=30000,D1736&lt;=34999),"30000 to 34999",AND(D1736&gt;=35000,D1736&lt;=39999),"35000 to 39999",AND(D1736&gt;=40000,D1736&lt;=44999),"40000 to 44999",AND(D1736&gt;=45000,D1736&lt;=49999),"45000 to 49999",D1736&gt;=50000,"Greater than or equal to 50000")</f>
        <v>1000 to 4999</v>
      </c>
      <c r="V1736" t="str" cm="1">
        <f t="array" ref="V1736">_xlfn.IFS(OR(F1736="canceled",F1736="failed"),"unsuccessful",F1736="successful","successful",F1736="live","live")</f>
        <v>unsuccessful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11</v>
      </c>
      <c r="P1737" s="5">
        <f t="shared" si="167"/>
        <v>55</v>
      </c>
      <c r="Q1737" t="str">
        <f t="shared" si="165"/>
        <v>music</v>
      </c>
      <c r="R1737" t="str">
        <f t="shared" si="166"/>
        <v>faith</v>
      </c>
      <c r="S1737" s="9">
        <f t="shared" si="163"/>
        <v>42589.814178240747</v>
      </c>
      <c r="T1737" s="9">
        <f t="shared" si="164"/>
        <v>42559.814178240747</v>
      </c>
      <c r="U1737" t="str" cm="1">
        <f t="array" ref="U1737">_xlfn.IFS(D1737&lt;1000,"Less than 1000",AND(D1737&gt;=1000,D1737&lt;=4999),"1000 to 4999",AND(D1737&gt;=5000,D1737&lt;=9999),"5000 to 9999",AND(D1737&gt;=10000,D1737&lt;=14999),"10000 to 14999",AND(D1737&gt;=15000,D1737&lt;=19999),"15000 to 19999",AND(D1737&gt;=20000,D1737&lt;=24999),"20000 to 24999",AND(D1737&gt;=25000,D1737&lt;=29999),"25000 to 29999",AND(D1737&gt;=30000,D1737&lt;=34999),"30000 to 34999",AND(D1737&gt;=35000,D1737&lt;=39999),"35000 to 39999",AND(D1737&gt;=40000,D1737&lt;=44999),"40000 to 44999",AND(D1737&gt;=45000,D1737&lt;=49999),"45000 to 49999",D1737&gt;=50000,"Greater than or equal to 50000")</f>
        <v>1000 to 4999</v>
      </c>
      <c r="V1737" t="str" cm="1">
        <f t="array" ref="V1737">_xlfn.IFS(OR(F1737="canceled",F1737="failed"),"unsuccessful",F1737="successful","successful",F1737="live","live")</f>
        <v>unsuccessful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0.73333333333333328</v>
      </c>
      <c r="P1738" s="5">
        <f t="shared" si="167"/>
        <v>22</v>
      </c>
      <c r="Q1738" t="str">
        <f t="shared" si="165"/>
        <v>music</v>
      </c>
      <c r="R1738" t="str">
        <f t="shared" si="166"/>
        <v>faith</v>
      </c>
      <c r="S1738" s="9">
        <f t="shared" si="163"/>
        <v>42316.90315972222</v>
      </c>
      <c r="T1738" s="9">
        <f t="shared" si="164"/>
        <v>42286.861493055556</v>
      </c>
      <c r="U1738" t="str" cm="1">
        <f t="array" ref="U1738">_xlfn.IFS(D1738&lt;1000,"Less than 1000",AND(D1738&gt;=1000,D1738&lt;=4999),"1000 to 4999",AND(D1738&gt;=5000,D1738&lt;=9999),"5000 to 9999",AND(D1738&gt;=10000,D1738&lt;=14999),"10000 to 14999",AND(D1738&gt;=15000,D1738&lt;=19999),"15000 to 19999",AND(D1738&gt;=20000,D1738&lt;=24999),"20000 to 24999",AND(D1738&gt;=25000,D1738&lt;=29999),"25000 to 29999",AND(D1738&gt;=30000,D1738&lt;=34999),"30000 to 34999",AND(D1738&gt;=35000,D1738&lt;=39999),"35000 to 39999",AND(D1738&gt;=40000,D1738&lt;=44999),"40000 to 44999",AND(D1738&gt;=45000,D1738&lt;=49999),"45000 to 49999",D1738&gt;=50000,"Greater than or equal to 50000")</f>
        <v>1000 to 4999</v>
      </c>
      <c r="V1738" t="str" cm="1">
        <f t="array" ref="V1738">_xlfn.IFS(OR(F1738="canceled",F1738="failed"),"unsuccessful",F1738="successful","successful",F1738="live","live")</f>
        <v>unsuccessful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21.25</v>
      </c>
      <c r="P1739" s="5">
        <f t="shared" si="167"/>
        <v>56.666666666666664</v>
      </c>
      <c r="Q1739" t="str">
        <f t="shared" si="165"/>
        <v>music</v>
      </c>
      <c r="R1739" t="str">
        <f t="shared" si="166"/>
        <v>faith</v>
      </c>
      <c r="S1739" s="9">
        <f t="shared" si="163"/>
        <v>42205.948981481488</v>
      </c>
      <c r="T1739" s="9">
        <f t="shared" si="164"/>
        <v>42175.948981481488</v>
      </c>
      <c r="U1739" t="str" cm="1">
        <f t="array" ref="U1739">_xlfn.IFS(D1739&lt;1000,"Less than 1000",AND(D1739&gt;=1000,D1739&lt;=4999),"1000 to 4999",AND(D1739&gt;=5000,D1739&lt;=9999),"5000 to 9999",AND(D1739&gt;=10000,D1739&lt;=14999),"10000 to 14999",AND(D1739&gt;=15000,D1739&lt;=19999),"15000 to 19999",AND(D1739&gt;=20000,D1739&lt;=24999),"20000 to 24999",AND(D1739&gt;=25000,D1739&lt;=29999),"25000 to 29999",AND(D1739&gt;=30000,D1739&lt;=34999),"30000 to 34999",AND(D1739&gt;=35000,D1739&lt;=39999),"35000 to 39999",AND(D1739&gt;=40000,D1739&lt;=44999),"40000 to 44999",AND(D1739&gt;=45000,D1739&lt;=49999),"45000 to 49999",D1739&gt;=50000,"Greater than or equal to 50000")</f>
        <v>1000 to 4999</v>
      </c>
      <c r="V1739" t="str" cm="1">
        <f t="array" ref="V1739">_xlfn.IFS(OR(F1739="canceled",F1739="failed"),"unsuccessful",F1739="successful","successful",F1739="live","live")</f>
        <v>unsuccessful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0.4</v>
      </c>
      <c r="P1740" s="5">
        <f t="shared" si="167"/>
        <v>20</v>
      </c>
      <c r="Q1740" t="str">
        <f t="shared" si="165"/>
        <v>music</v>
      </c>
      <c r="R1740" t="str">
        <f t="shared" si="166"/>
        <v>faith</v>
      </c>
      <c r="S1740" s="9">
        <f t="shared" si="163"/>
        <v>41914.874328703707</v>
      </c>
      <c r="T1740" s="9">
        <f t="shared" si="164"/>
        <v>41884.874328703707</v>
      </c>
      <c r="U1740" t="str" cm="1">
        <f t="array" ref="U1740">_xlfn.IFS(D1740&lt;1000,"Less than 1000",AND(D1740&gt;=1000,D1740&lt;=4999),"1000 to 4999",AND(D1740&gt;=5000,D1740&lt;=9999),"5000 to 9999",AND(D1740&gt;=10000,D1740&lt;=14999),"10000 to 14999",AND(D1740&gt;=15000,D1740&lt;=19999),"15000 to 19999",AND(D1740&gt;=20000,D1740&lt;=24999),"20000 to 24999",AND(D1740&gt;=25000,D1740&lt;=29999),"25000 to 29999",AND(D1740&gt;=30000,D1740&lt;=34999),"30000 to 34999",AND(D1740&gt;=35000,D1740&lt;=39999),"35000 to 39999",AND(D1740&gt;=40000,D1740&lt;=44999),"40000 to 44999",AND(D1740&gt;=45000,D1740&lt;=49999),"45000 to 49999",D1740&gt;=50000,"Greater than or equal to 50000")</f>
        <v>5000 to 9999</v>
      </c>
      <c r="V1740" t="str" cm="1">
        <f t="array" ref="V1740">_xlfn.IFS(OR(F1740="canceled",F1740="failed"),"unsuccessful",F1740="successful","successful",F1740="live","live")</f>
        <v>unsuccessful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0.1</v>
      </c>
      <c r="P1741" s="5">
        <f t="shared" si="167"/>
        <v>1</v>
      </c>
      <c r="Q1741" t="str">
        <f t="shared" si="165"/>
        <v>music</v>
      </c>
      <c r="R1741" t="str">
        <f t="shared" si="166"/>
        <v>faith</v>
      </c>
      <c r="S1741" s="9">
        <f t="shared" si="163"/>
        <v>42494.832546296297</v>
      </c>
      <c r="T1741" s="9">
        <f t="shared" si="164"/>
        <v>42435.874212962968</v>
      </c>
      <c r="U1741" t="str" cm="1">
        <f t="array" ref="U1741">_xlfn.IFS(D1741&lt;1000,"Less than 1000",AND(D1741&gt;=1000,D1741&lt;=4999),"1000 to 4999",AND(D1741&gt;=5000,D1741&lt;=9999),"5000 to 9999",AND(D1741&gt;=10000,D1741&lt;=14999),"10000 to 14999",AND(D1741&gt;=15000,D1741&lt;=19999),"15000 to 19999",AND(D1741&gt;=20000,D1741&lt;=24999),"20000 to 24999",AND(D1741&gt;=25000,D1741&lt;=29999),"25000 to 29999",AND(D1741&gt;=30000,D1741&lt;=34999),"30000 to 34999",AND(D1741&gt;=35000,D1741&lt;=39999),"35000 to 39999",AND(D1741&gt;=40000,D1741&lt;=44999),"40000 to 44999",AND(D1741&gt;=45000,D1741&lt;=49999),"45000 to 49999",D1741&gt;=50000,"Greater than or equal to 50000")</f>
        <v>1000 to 4999</v>
      </c>
      <c r="V1741" t="str" cm="1">
        <f t="array" ref="V1741">_xlfn.IFS(OR(F1741="canceled",F1741="failed"),"unsuccessful",F1741="successful","successful",F1741="live","live")</f>
        <v>unsuccessful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5">
        <f t="shared" si="167"/>
        <v>0</v>
      </c>
      <c r="Q1742" t="str">
        <f t="shared" si="165"/>
        <v>music</v>
      </c>
      <c r="R1742" t="str">
        <f t="shared" si="166"/>
        <v>faith</v>
      </c>
      <c r="S1742" s="9">
        <f t="shared" si="163"/>
        <v>42201.817384259266</v>
      </c>
      <c r="T1742" s="9">
        <f t="shared" si="164"/>
        <v>42171.817384259266</v>
      </c>
      <c r="U1742" t="str" cm="1">
        <f t="array" ref="U1742">_xlfn.IFS(D1742&lt;1000,"Less than 1000",AND(D1742&gt;=1000,D1742&lt;=4999),"1000 to 4999",AND(D1742&gt;=5000,D1742&lt;=9999),"5000 to 9999",AND(D1742&gt;=10000,D1742&lt;=14999),"10000 to 14999",AND(D1742&gt;=15000,D1742&lt;=19999),"15000 to 19999",AND(D1742&gt;=20000,D1742&lt;=24999),"20000 to 24999",AND(D1742&gt;=25000,D1742&lt;=29999),"25000 to 29999",AND(D1742&gt;=30000,D1742&lt;=34999),"30000 to 34999",AND(D1742&gt;=35000,D1742&lt;=39999),"35000 to 39999",AND(D1742&gt;=40000,D1742&lt;=44999),"40000 to 44999",AND(D1742&gt;=45000,D1742&lt;=49999),"45000 to 49999",D1742&gt;=50000,"Greater than or equal to 50000")</f>
        <v>1000 to 4999</v>
      </c>
      <c r="V1742" t="str" cm="1">
        <f t="array" ref="V1742">_xlfn.IFS(OR(F1742="canceled",F1742="failed"),"unsuccessful",F1742="successful","successful",F1742="live","live")</f>
        <v>unsuccessful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110.83333333333334</v>
      </c>
      <c r="P1743" s="5">
        <f t="shared" si="167"/>
        <v>25.576923076923077</v>
      </c>
      <c r="Q1743" t="str">
        <f t="shared" si="165"/>
        <v>photography</v>
      </c>
      <c r="R1743" t="str">
        <f t="shared" si="166"/>
        <v>photobooks</v>
      </c>
      <c r="S1743" s="9">
        <f t="shared" si="163"/>
        <v>42165.628136574072</v>
      </c>
      <c r="T1743" s="9">
        <f t="shared" si="164"/>
        <v>42120.628136574072</v>
      </c>
      <c r="U1743" t="str" cm="1">
        <f t="array" ref="U1743">_xlfn.IFS(D1743&lt;1000,"Less than 1000",AND(D1743&gt;=1000,D1743&lt;=4999),"1000 to 4999",AND(D1743&gt;=5000,D1743&lt;=9999),"5000 to 9999",AND(D1743&gt;=10000,D1743&lt;=14999),"10000 to 14999",AND(D1743&gt;=15000,D1743&lt;=19999),"15000 to 19999",AND(D1743&gt;=20000,D1743&lt;=24999),"20000 to 24999",AND(D1743&gt;=25000,D1743&lt;=29999),"25000 to 29999",AND(D1743&gt;=30000,D1743&lt;=34999),"30000 to 34999",AND(D1743&gt;=35000,D1743&lt;=39999),"35000 to 39999",AND(D1743&gt;=40000,D1743&lt;=44999),"40000 to 44999",AND(D1743&gt;=45000,D1743&lt;=49999),"45000 to 49999",D1743&gt;=50000,"Greater than or equal to 50000")</f>
        <v>1000 to 4999</v>
      </c>
      <c r="V1743" t="str" cm="1">
        <f t="array" ref="V1743">_xlfn.IFS(OR(F1743="canceled",F1743="failed"),"unsuccessful",F1743="successful","successful",F1743="live","live")</f>
        <v>successful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108.74999999999999</v>
      </c>
      <c r="P1744" s="5">
        <f t="shared" si="167"/>
        <v>63.970588235294116</v>
      </c>
      <c r="Q1744" t="str">
        <f t="shared" si="165"/>
        <v>photography</v>
      </c>
      <c r="R1744" t="str">
        <f t="shared" si="166"/>
        <v>photobooks</v>
      </c>
      <c r="S1744" s="9">
        <f t="shared" si="163"/>
        <v>42742.875</v>
      </c>
      <c r="T1744" s="9">
        <f t="shared" si="164"/>
        <v>42710.876967592587</v>
      </c>
      <c r="U1744" t="str" cm="1">
        <f t="array" ref="U1744">_xlfn.IFS(D1744&lt;1000,"Less than 1000",AND(D1744&gt;=1000,D1744&lt;=4999),"1000 to 4999",AND(D1744&gt;=5000,D1744&lt;=9999),"5000 to 9999",AND(D1744&gt;=10000,D1744&lt;=14999),"10000 to 14999",AND(D1744&gt;=15000,D1744&lt;=19999),"15000 to 19999",AND(D1744&gt;=20000,D1744&lt;=24999),"20000 to 24999",AND(D1744&gt;=25000,D1744&lt;=29999),"25000 to 29999",AND(D1744&gt;=30000,D1744&lt;=34999),"30000 to 34999",AND(D1744&gt;=35000,D1744&lt;=39999),"35000 to 39999",AND(D1744&gt;=40000,D1744&lt;=44999),"40000 to 44999",AND(D1744&gt;=45000,D1744&lt;=49999),"45000 to 49999",D1744&gt;=50000,"Greater than or equal to 50000")</f>
        <v>1000 to 4999</v>
      </c>
      <c r="V1744" t="str" cm="1">
        <f t="array" ref="V1744">_xlfn.IFS(OR(F1744="canceled",F1744="failed"),"unsuccessful",F1744="successful","successful",F1744="live","live")</f>
        <v>successful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100.41666666666667</v>
      </c>
      <c r="P1745" s="5">
        <f t="shared" si="167"/>
        <v>89.925373134328353</v>
      </c>
      <c r="Q1745" t="str">
        <f t="shared" si="165"/>
        <v>photography</v>
      </c>
      <c r="R1745" t="str">
        <f t="shared" si="166"/>
        <v>photobooks</v>
      </c>
      <c r="S1745" s="9">
        <f t="shared" si="163"/>
        <v>42609.165972222225</v>
      </c>
      <c r="T1745" s="9">
        <f t="shared" si="164"/>
        <v>42586.925636574073</v>
      </c>
      <c r="U1745" t="str" cm="1">
        <f t="array" ref="U1745">_xlfn.IFS(D1745&lt;1000,"Less than 1000",AND(D1745&gt;=1000,D1745&lt;=4999),"1000 to 4999",AND(D1745&gt;=5000,D1745&lt;=9999),"5000 to 9999",AND(D1745&gt;=10000,D1745&lt;=14999),"10000 to 14999",AND(D1745&gt;=15000,D1745&lt;=19999),"15000 to 19999",AND(D1745&gt;=20000,D1745&lt;=24999),"20000 to 24999",AND(D1745&gt;=25000,D1745&lt;=29999),"25000 to 29999",AND(D1745&gt;=30000,D1745&lt;=34999),"30000 to 34999",AND(D1745&gt;=35000,D1745&lt;=39999),"35000 to 39999",AND(D1745&gt;=40000,D1745&lt;=44999),"40000 to 44999",AND(D1745&gt;=45000,D1745&lt;=49999),"45000 to 49999",D1745&gt;=50000,"Greater than or equal to 50000")</f>
        <v>5000 to 9999</v>
      </c>
      <c r="V1745" t="str" cm="1">
        <f t="array" ref="V1745">_xlfn.IFS(OR(F1745="canceled",F1745="failed"),"unsuccessful",F1745="successful","successful",F1745="live","live")</f>
        <v>successful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118.45454545454545</v>
      </c>
      <c r="P1746" s="5">
        <f t="shared" si="167"/>
        <v>93.071428571428569</v>
      </c>
      <c r="Q1746" t="str">
        <f t="shared" si="165"/>
        <v>photography</v>
      </c>
      <c r="R1746" t="str">
        <f t="shared" si="166"/>
        <v>photobooks</v>
      </c>
      <c r="S1746" s="9">
        <f t="shared" si="163"/>
        <v>42071.563391203701</v>
      </c>
      <c r="T1746" s="9">
        <f t="shared" si="164"/>
        <v>42026.605057870373</v>
      </c>
      <c r="U1746" t="str" cm="1">
        <f t="array" ref="U1746">_xlfn.IFS(D1746&lt;1000,"Less than 1000",AND(D1746&gt;=1000,D1746&lt;=4999),"1000 to 4999",AND(D1746&gt;=5000,D1746&lt;=9999),"5000 to 9999",AND(D1746&gt;=10000,D1746&lt;=14999),"10000 to 14999",AND(D1746&gt;=15000,D1746&lt;=19999),"15000 to 19999",AND(D1746&gt;=20000,D1746&lt;=24999),"20000 to 24999",AND(D1746&gt;=25000,D1746&lt;=29999),"25000 to 29999",AND(D1746&gt;=30000,D1746&lt;=34999),"30000 to 34999",AND(D1746&gt;=35000,D1746&lt;=39999),"35000 to 39999",AND(D1746&gt;=40000,D1746&lt;=44999),"40000 to 44999",AND(D1746&gt;=45000,D1746&lt;=49999),"45000 to 49999",D1746&gt;=50000,"Greater than or equal to 50000")</f>
        <v>5000 to 9999</v>
      </c>
      <c r="V1746" t="str" cm="1">
        <f t="array" ref="V1746">_xlfn.IFS(OR(F1746="canceled",F1746="failed"),"unsuccessful",F1746="successful","successful",F1746="live","live")</f>
        <v>successful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114.01428571428571</v>
      </c>
      <c r="P1747" s="5">
        <f t="shared" si="167"/>
        <v>89.674157303370791</v>
      </c>
      <c r="Q1747" t="str">
        <f t="shared" si="165"/>
        <v>photography</v>
      </c>
      <c r="R1747" t="str">
        <f t="shared" si="166"/>
        <v>photobooks</v>
      </c>
      <c r="S1747" s="9">
        <f t="shared" si="163"/>
        <v>42726.083333333328</v>
      </c>
      <c r="T1747" s="9">
        <f t="shared" si="164"/>
        <v>42690.259699074071</v>
      </c>
      <c r="U1747" t="str" cm="1">
        <f t="array" ref="U1747">_xlfn.IFS(D1747&lt;1000,"Less than 1000",AND(D1747&gt;=1000,D1747&lt;=4999),"1000 to 4999",AND(D1747&gt;=5000,D1747&lt;=9999),"5000 to 9999",AND(D1747&gt;=10000,D1747&lt;=14999),"10000 to 14999",AND(D1747&gt;=15000,D1747&lt;=19999),"15000 to 19999",AND(D1747&gt;=20000,D1747&lt;=24999),"20000 to 24999",AND(D1747&gt;=25000,D1747&lt;=29999),"25000 to 29999",AND(D1747&gt;=30000,D1747&lt;=34999),"30000 to 34999",AND(D1747&gt;=35000,D1747&lt;=39999),"35000 to 39999",AND(D1747&gt;=40000,D1747&lt;=44999),"40000 to 44999",AND(D1747&gt;=45000,D1747&lt;=49999),"45000 to 49999",D1747&gt;=50000,"Greater than or equal to 50000")</f>
        <v>5000 to 9999</v>
      </c>
      <c r="V1747" t="str" cm="1">
        <f t="array" ref="V1747">_xlfn.IFS(OR(F1747="canceled",F1747="failed"),"unsuccessful",F1747="successful","successful",F1747="live","live")</f>
        <v>successful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148.10000000000002</v>
      </c>
      <c r="P1748" s="5">
        <f t="shared" si="167"/>
        <v>207.61682242990653</v>
      </c>
      <c r="Q1748" t="str">
        <f t="shared" si="165"/>
        <v>photography</v>
      </c>
      <c r="R1748" t="str">
        <f t="shared" si="166"/>
        <v>photobooks</v>
      </c>
      <c r="S1748" s="9">
        <f t="shared" si="163"/>
        <v>42698.083333333328</v>
      </c>
      <c r="T1748" s="9">
        <f t="shared" si="164"/>
        <v>42668.176701388889</v>
      </c>
      <c r="U1748" t="str" cm="1">
        <f t="array" ref="U1748">_xlfn.IFS(D1748&lt;1000,"Less than 1000",AND(D1748&gt;=1000,D1748&lt;=4999),"1000 to 4999",AND(D1748&gt;=5000,D1748&lt;=9999),"5000 to 9999",AND(D1748&gt;=10000,D1748&lt;=14999),"10000 to 14999",AND(D1748&gt;=15000,D1748&lt;=19999),"15000 to 19999",AND(D1748&gt;=20000,D1748&lt;=24999),"20000 to 24999",AND(D1748&gt;=25000,D1748&lt;=29999),"25000 to 29999",AND(D1748&gt;=30000,D1748&lt;=34999),"30000 to 34999",AND(D1748&gt;=35000,D1748&lt;=39999),"35000 to 39999",AND(D1748&gt;=40000,D1748&lt;=44999),"40000 to 44999",AND(D1748&gt;=45000,D1748&lt;=49999),"45000 to 49999",D1748&gt;=50000,"Greater than or equal to 50000")</f>
        <v>15000 to 19999</v>
      </c>
      <c r="V1748" t="str" cm="1">
        <f t="array" ref="V1748">_xlfn.IFS(OR(F1748="canceled",F1748="failed"),"unsuccessful",F1748="successful","successful",F1748="live","live")</f>
        <v>successful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104.95555555555556</v>
      </c>
      <c r="P1749" s="5">
        <f t="shared" si="167"/>
        <v>59.408805031446541</v>
      </c>
      <c r="Q1749" t="str">
        <f t="shared" si="165"/>
        <v>photography</v>
      </c>
      <c r="R1749" t="str">
        <f t="shared" si="166"/>
        <v>photobooks</v>
      </c>
      <c r="S1749" s="9">
        <f t="shared" si="163"/>
        <v>42321.625</v>
      </c>
      <c r="T1749" s="9">
        <f t="shared" si="164"/>
        <v>42292.435532407413</v>
      </c>
      <c r="U1749" t="str" cm="1">
        <f t="array" ref="U1749">_xlfn.IFS(D1749&lt;1000,"Less than 1000",AND(D1749&gt;=1000,D1749&lt;=4999),"1000 to 4999",AND(D1749&gt;=5000,D1749&lt;=9999),"5000 to 9999",AND(D1749&gt;=10000,D1749&lt;=14999),"10000 to 14999",AND(D1749&gt;=15000,D1749&lt;=19999),"15000 to 19999",AND(D1749&gt;=20000,D1749&lt;=24999),"20000 to 24999",AND(D1749&gt;=25000,D1749&lt;=29999),"25000 to 29999",AND(D1749&gt;=30000,D1749&lt;=34999),"30000 to 34999",AND(D1749&gt;=35000,D1749&lt;=39999),"35000 to 39999",AND(D1749&gt;=40000,D1749&lt;=44999),"40000 to 44999",AND(D1749&gt;=45000,D1749&lt;=49999),"45000 to 49999",D1749&gt;=50000,"Greater than or equal to 50000")</f>
        <v>5000 to 9999</v>
      </c>
      <c r="V1749" t="str" cm="1">
        <f t="array" ref="V1749">_xlfn.IFS(OR(F1749="canceled",F1749="failed"),"unsuccessful",F1749="successful","successful",F1749="live","live")</f>
        <v>successful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129.94800000000001</v>
      </c>
      <c r="P1750" s="5">
        <f t="shared" si="167"/>
        <v>358.97237569060775</v>
      </c>
      <c r="Q1750" t="str">
        <f t="shared" si="165"/>
        <v>photography</v>
      </c>
      <c r="R1750" t="str">
        <f t="shared" si="166"/>
        <v>photobooks</v>
      </c>
      <c r="S1750" s="9">
        <f t="shared" si="163"/>
        <v>42249.950729166667</v>
      </c>
      <c r="T1750" s="9">
        <f t="shared" si="164"/>
        <v>42219.950729166667</v>
      </c>
      <c r="U1750" t="str" cm="1">
        <f t="array" ref="U1750">_xlfn.IFS(D1750&lt;1000,"Less than 1000",AND(D1750&gt;=1000,D1750&lt;=4999),"1000 to 4999",AND(D1750&gt;=5000,D1750&lt;=9999),"5000 to 9999",AND(D1750&gt;=10000,D1750&lt;=14999),"10000 to 14999",AND(D1750&gt;=15000,D1750&lt;=19999),"15000 to 19999",AND(D1750&gt;=20000,D1750&lt;=24999),"20000 to 24999",AND(D1750&gt;=25000,D1750&lt;=29999),"25000 to 29999",AND(D1750&gt;=30000,D1750&lt;=34999),"30000 to 34999",AND(D1750&gt;=35000,D1750&lt;=39999),"35000 to 39999",AND(D1750&gt;=40000,D1750&lt;=44999),"40000 to 44999",AND(D1750&gt;=45000,D1750&lt;=49999),"45000 to 49999",D1750&gt;=50000,"Greater than or equal to 50000")</f>
        <v>Greater than or equal to 50000</v>
      </c>
      <c r="V1750" t="str" cm="1">
        <f t="array" ref="V1750">_xlfn.IFS(OR(F1750="canceled",F1750="failed"),"unsuccessful",F1750="successful","successful",F1750="live","live")</f>
        <v>successful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123.48756218905473</v>
      </c>
      <c r="P1751" s="5">
        <f t="shared" si="167"/>
        <v>94.736641221374043</v>
      </c>
      <c r="Q1751" t="str">
        <f t="shared" si="165"/>
        <v>photography</v>
      </c>
      <c r="R1751" t="str">
        <f t="shared" si="166"/>
        <v>photobooks</v>
      </c>
      <c r="S1751" s="9">
        <f t="shared" si="163"/>
        <v>42795.791666666672</v>
      </c>
      <c r="T1751" s="9">
        <f t="shared" si="164"/>
        <v>42758.975937499999</v>
      </c>
      <c r="U1751" t="str" cm="1">
        <f t="array" ref="U1751">_xlfn.IFS(D1751&lt;1000,"Less than 1000",AND(D1751&gt;=1000,D1751&lt;=4999),"1000 to 4999",AND(D1751&gt;=5000,D1751&lt;=9999),"5000 to 9999",AND(D1751&gt;=10000,D1751&lt;=14999),"10000 to 14999",AND(D1751&gt;=15000,D1751&lt;=19999),"15000 to 19999",AND(D1751&gt;=20000,D1751&lt;=24999),"20000 to 24999",AND(D1751&gt;=25000,D1751&lt;=29999),"25000 to 29999",AND(D1751&gt;=30000,D1751&lt;=34999),"30000 to 34999",AND(D1751&gt;=35000,D1751&lt;=39999),"35000 to 39999",AND(D1751&gt;=40000,D1751&lt;=44999),"40000 to 44999",AND(D1751&gt;=45000,D1751&lt;=49999),"45000 to 49999",D1751&gt;=50000,"Greater than or equal to 50000")</f>
        <v>10000 to 14999</v>
      </c>
      <c r="V1751" t="str" cm="1">
        <f t="array" ref="V1751">_xlfn.IFS(OR(F1751="canceled",F1751="failed"),"unsuccessful",F1751="successful","successful",F1751="live","live")</f>
        <v>successful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201.62</v>
      </c>
      <c r="P1752" s="5">
        <f t="shared" si="167"/>
        <v>80.647999999999996</v>
      </c>
      <c r="Q1752" t="str">
        <f t="shared" si="165"/>
        <v>photography</v>
      </c>
      <c r="R1752" t="str">
        <f t="shared" si="166"/>
        <v>photobooks</v>
      </c>
      <c r="S1752" s="9">
        <f t="shared" si="163"/>
        <v>42479.836851851855</v>
      </c>
      <c r="T1752" s="9">
        <f t="shared" si="164"/>
        <v>42454.836851851855</v>
      </c>
      <c r="U1752" t="str" cm="1">
        <f t="array" ref="U1752">_xlfn.IFS(D1752&lt;1000,"Less than 1000",AND(D1752&gt;=1000,D1752&lt;=4999),"1000 to 4999",AND(D1752&gt;=5000,D1752&lt;=9999),"5000 to 9999",AND(D1752&gt;=10000,D1752&lt;=14999),"10000 to 14999",AND(D1752&gt;=15000,D1752&lt;=19999),"15000 to 19999",AND(D1752&gt;=20000,D1752&lt;=24999),"20000 to 24999",AND(D1752&gt;=25000,D1752&lt;=29999),"25000 to 29999",AND(D1752&gt;=30000,D1752&lt;=34999),"30000 to 34999",AND(D1752&gt;=35000,D1752&lt;=39999),"35000 to 39999",AND(D1752&gt;=40000,D1752&lt;=44999),"40000 to 44999",AND(D1752&gt;=45000,D1752&lt;=49999),"45000 to 49999",D1752&gt;=50000,"Greater than or equal to 50000")</f>
        <v>5000 to 9999</v>
      </c>
      <c r="V1752" t="str" cm="1">
        <f t="array" ref="V1752">_xlfn.IFS(OR(F1752="canceled",F1752="failed"),"unsuccessful",F1752="successful","successful",F1752="live","live")</f>
        <v>successful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102.89999999999999</v>
      </c>
      <c r="P1753" s="5">
        <f t="shared" si="167"/>
        <v>168.68852459016392</v>
      </c>
      <c r="Q1753" t="str">
        <f t="shared" si="165"/>
        <v>photography</v>
      </c>
      <c r="R1753" t="str">
        <f t="shared" si="166"/>
        <v>photobooks</v>
      </c>
      <c r="S1753" s="9">
        <f t="shared" si="163"/>
        <v>42082.739849537036</v>
      </c>
      <c r="T1753" s="9">
        <f t="shared" si="164"/>
        <v>42052.7815162037</v>
      </c>
      <c r="U1753" t="str" cm="1">
        <f t="array" ref="U1753">_xlfn.IFS(D1753&lt;1000,"Less than 1000",AND(D1753&gt;=1000,D1753&lt;=4999),"1000 to 4999",AND(D1753&gt;=5000,D1753&lt;=9999),"5000 to 9999",AND(D1753&gt;=10000,D1753&lt;=14999),"10000 to 14999",AND(D1753&gt;=15000,D1753&lt;=19999),"15000 to 19999",AND(D1753&gt;=20000,D1753&lt;=24999),"20000 to 24999",AND(D1753&gt;=25000,D1753&lt;=29999),"25000 to 29999",AND(D1753&gt;=30000,D1753&lt;=34999),"30000 to 34999",AND(D1753&gt;=35000,D1753&lt;=39999),"35000 to 39999",AND(D1753&gt;=40000,D1753&lt;=44999),"40000 to 44999",AND(D1753&gt;=45000,D1753&lt;=49999),"45000 to 49999",D1753&gt;=50000,"Greater than or equal to 50000")</f>
        <v>10000 to 14999</v>
      </c>
      <c r="V1753" t="str" cm="1">
        <f t="array" ref="V1753">_xlfn.IFS(OR(F1753="canceled",F1753="failed"),"unsuccessful",F1753="successful","successful",F1753="live","live")</f>
        <v>successful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260.16666666666663</v>
      </c>
      <c r="P1754" s="5">
        <f t="shared" si="167"/>
        <v>34.68888888888889</v>
      </c>
      <c r="Q1754" t="str">
        <f t="shared" si="165"/>
        <v>photography</v>
      </c>
      <c r="R1754" t="str">
        <f t="shared" si="166"/>
        <v>photobooks</v>
      </c>
      <c r="S1754" s="9">
        <f t="shared" si="163"/>
        <v>42657.253263888888</v>
      </c>
      <c r="T1754" s="9">
        <f t="shared" si="164"/>
        <v>42627.253263888888</v>
      </c>
      <c r="U1754" t="str" cm="1">
        <f t="array" ref="U1754">_xlfn.IFS(D1754&lt;1000,"Less than 1000",AND(D1754&gt;=1000,D1754&lt;=4999),"1000 to 4999",AND(D1754&gt;=5000,D1754&lt;=9999),"5000 to 9999",AND(D1754&gt;=10000,D1754&lt;=14999),"10000 to 14999",AND(D1754&gt;=15000,D1754&lt;=19999),"15000 to 19999",AND(D1754&gt;=20000,D1754&lt;=24999),"20000 to 24999",AND(D1754&gt;=25000,D1754&lt;=29999),"25000 to 29999",AND(D1754&gt;=30000,D1754&lt;=34999),"30000 to 34999",AND(D1754&gt;=35000,D1754&lt;=39999),"35000 to 39999",AND(D1754&gt;=40000,D1754&lt;=44999),"40000 to 44999",AND(D1754&gt;=45000,D1754&lt;=49999),"45000 to 49999",D1754&gt;=50000,"Greater than or equal to 50000")</f>
        <v>1000 to 4999</v>
      </c>
      <c r="V1754" t="str" cm="1">
        <f t="array" ref="V1754">_xlfn.IFS(OR(F1754="canceled",F1754="failed"),"unsuccessful",F1754="successful","successful",F1754="live","live")</f>
        <v>successful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108</v>
      </c>
      <c r="P1755" s="5">
        <f t="shared" si="167"/>
        <v>462.85714285714283</v>
      </c>
      <c r="Q1755" t="str">
        <f t="shared" si="165"/>
        <v>photography</v>
      </c>
      <c r="R1755" t="str">
        <f t="shared" si="166"/>
        <v>photobooks</v>
      </c>
      <c r="S1755" s="9">
        <f t="shared" si="163"/>
        <v>42450.707962962959</v>
      </c>
      <c r="T1755" s="9">
        <f t="shared" si="164"/>
        <v>42420.74962962963</v>
      </c>
      <c r="U1755" t="str" cm="1">
        <f t="array" ref="U1755">_xlfn.IFS(D1755&lt;1000,"Less than 1000",AND(D1755&gt;=1000,D1755&lt;=4999),"1000 to 4999",AND(D1755&gt;=5000,D1755&lt;=9999),"5000 to 9999",AND(D1755&gt;=10000,D1755&lt;=14999),"10000 to 14999",AND(D1755&gt;=15000,D1755&lt;=19999),"15000 to 19999",AND(D1755&gt;=20000,D1755&lt;=24999),"20000 to 24999",AND(D1755&gt;=25000,D1755&lt;=29999),"25000 to 29999",AND(D1755&gt;=30000,D1755&lt;=34999),"30000 to 34999",AND(D1755&gt;=35000,D1755&lt;=39999),"35000 to 39999",AND(D1755&gt;=40000,D1755&lt;=44999),"40000 to 44999",AND(D1755&gt;=45000,D1755&lt;=49999),"45000 to 49999",D1755&gt;=50000,"Greater than or equal to 50000")</f>
        <v>15000 to 19999</v>
      </c>
      <c r="V1755" t="str" cm="1">
        <f t="array" ref="V1755">_xlfn.IFS(OR(F1755="canceled",F1755="failed"),"unsuccessful",F1755="successful","successful",F1755="live","live")</f>
        <v>successful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110.52941176470587</v>
      </c>
      <c r="P1756" s="5">
        <f t="shared" si="167"/>
        <v>104.38888888888889</v>
      </c>
      <c r="Q1756" t="str">
        <f t="shared" si="165"/>
        <v>photography</v>
      </c>
      <c r="R1756" t="str">
        <f t="shared" si="166"/>
        <v>photobooks</v>
      </c>
      <c r="S1756" s="9">
        <f t="shared" si="163"/>
        <v>42097.835104166668</v>
      </c>
      <c r="T1756" s="9">
        <f t="shared" si="164"/>
        <v>42067.876770833333</v>
      </c>
      <c r="U1756" t="str" cm="1">
        <f t="array" ref="U1756">_xlfn.IFS(D1756&lt;1000,"Less than 1000",AND(D1756&gt;=1000,D1756&lt;=4999),"1000 to 4999",AND(D1756&gt;=5000,D1756&lt;=9999),"5000 to 9999",AND(D1756&gt;=10000,D1756&lt;=14999),"10000 to 14999",AND(D1756&gt;=15000,D1756&lt;=19999),"15000 to 19999",AND(D1756&gt;=20000,D1756&lt;=24999),"20000 to 24999",AND(D1756&gt;=25000,D1756&lt;=29999),"25000 to 29999",AND(D1756&gt;=30000,D1756&lt;=34999),"30000 to 34999",AND(D1756&gt;=35000,D1756&lt;=39999),"35000 to 39999",AND(D1756&gt;=40000,D1756&lt;=44999),"40000 to 44999",AND(D1756&gt;=45000,D1756&lt;=49999),"45000 to 49999",D1756&gt;=50000,"Greater than or equal to 50000")</f>
        <v>5000 to 9999</v>
      </c>
      <c r="V1756" t="str" cm="1">
        <f t="array" ref="V1756">_xlfn.IFS(OR(F1756="canceled",F1756="failed"),"unsuccessful",F1756="successful","successful",F1756="live","live")</f>
        <v>successful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120</v>
      </c>
      <c r="P1757" s="5">
        <f t="shared" si="167"/>
        <v>7.5</v>
      </c>
      <c r="Q1757" t="str">
        <f t="shared" si="165"/>
        <v>photography</v>
      </c>
      <c r="R1757" t="str">
        <f t="shared" si="166"/>
        <v>photobooks</v>
      </c>
      <c r="S1757" s="9">
        <f t="shared" si="163"/>
        <v>42282.788900462961</v>
      </c>
      <c r="T1757" s="9">
        <f t="shared" si="164"/>
        <v>42252.788900462961</v>
      </c>
      <c r="U1757" t="str" cm="1">
        <f t="array" ref="U1757">_xlfn.IFS(D1757&lt;1000,"Less than 1000",AND(D1757&gt;=1000,D1757&lt;=4999),"1000 to 4999",AND(D1757&gt;=5000,D1757&lt;=9999),"5000 to 9999",AND(D1757&gt;=10000,D1757&lt;=14999),"10000 to 14999",AND(D1757&gt;=15000,D1757&lt;=19999),"15000 to 19999",AND(D1757&gt;=20000,D1757&lt;=24999),"20000 to 24999",AND(D1757&gt;=25000,D1757&lt;=29999),"25000 to 29999",AND(D1757&gt;=30000,D1757&lt;=34999),"30000 to 34999",AND(D1757&gt;=35000,D1757&lt;=39999),"35000 to 39999",AND(D1757&gt;=40000,D1757&lt;=44999),"40000 to 44999",AND(D1757&gt;=45000,D1757&lt;=49999),"45000 to 49999",D1757&gt;=50000,"Greater than or equal to 50000")</f>
        <v>Less than 1000</v>
      </c>
      <c r="V1757" t="str" cm="1">
        <f t="array" ref="V1757">_xlfn.IFS(OR(F1757="canceled",F1757="failed"),"unsuccessful",F1757="successful","successful",F1757="live","live")</f>
        <v>successful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102.82909090909091</v>
      </c>
      <c r="P1758" s="5">
        <f t="shared" si="167"/>
        <v>47.13</v>
      </c>
      <c r="Q1758" t="str">
        <f t="shared" si="165"/>
        <v>photography</v>
      </c>
      <c r="R1758" t="str">
        <f t="shared" si="166"/>
        <v>photobooks</v>
      </c>
      <c r="S1758" s="9">
        <f t="shared" si="163"/>
        <v>42611.167465277773</v>
      </c>
      <c r="T1758" s="9">
        <f t="shared" si="164"/>
        <v>42571.167465277773</v>
      </c>
      <c r="U1758" t="str" cm="1">
        <f t="array" ref="U1758">_xlfn.IFS(D1758&lt;1000,"Less than 1000",AND(D1758&gt;=1000,D1758&lt;=4999),"1000 to 4999",AND(D1758&gt;=5000,D1758&lt;=9999),"5000 to 9999",AND(D1758&gt;=10000,D1758&lt;=14999),"10000 to 14999",AND(D1758&gt;=15000,D1758&lt;=19999),"15000 to 19999",AND(D1758&gt;=20000,D1758&lt;=24999),"20000 to 24999",AND(D1758&gt;=25000,D1758&lt;=29999),"25000 to 29999",AND(D1758&gt;=30000,D1758&lt;=34999),"30000 to 34999",AND(D1758&gt;=35000,D1758&lt;=39999),"35000 to 39999",AND(D1758&gt;=40000,D1758&lt;=44999),"40000 to 44999",AND(D1758&gt;=45000,D1758&lt;=49999),"45000 to 49999",D1758&gt;=50000,"Greater than or equal to 50000")</f>
        <v>5000 to 9999</v>
      </c>
      <c r="V1758" t="str" cm="1">
        <f t="array" ref="V1758">_xlfn.IFS(OR(F1758="canceled",F1758="failed"),"unsuccessful",F1758="successful","successful",F1758="live","live")</f>
        <v>successful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115.99999999999999</v>
      </c>
      <c r="P1759" s="5">
        <f t="shared" si="167"/>
        <v>414.28571428571428</v>
      </c>
      <c r="Q1759" t="str">
        <f t="shared" si="165"/>
        <v>photography</v>
      </c>
      <c r="R1759" t="str">
        <f t="shared" si="166"/>
        <v>photobooks</v>
      </c>
      <c r="S1759" s="9">
        <f t="shared" si="163"/>
        <v>42763.811805555553</v>
      </c>
      <c r="T1759" s="9">
        <f t="shared" si="164"/>
        <v>42733.827349537038</v>
      </c>
      <c r="U1759" t="str" cm="1">
        <f t="array" ref="U1759">_xlfn.IFS(D1759&lt;1000,"Less than 1000",AND(D1759&gt;=1000,D1759&lt;=4999),"1000 to 4999",AND(D1759&gt;=5000,D1759&lt;=9999),"5000 to 9999",AND(D1759&gt;=10000,D1759&lt;=14999),"10000 to 14999",AND(D1759&gt;=15000,D1759&lt;=19999),"15000 to 19999",AND(D1759&gt;=20000,D1759&lt;=24999),"20000 to 24999",AND(D1759&gt;=25000,D1759&lt;=29999),"25000 to 29999",AND(D1759&gt;=30000,D1759&lt;=34999),"30000 to 34999",AND(D1759&gt;=35000,D1759&lt;=39999),"35000 to 39999",AND(D1759&gt;=40000,D1759&lt;=44999),"40000 to 44999",AND(D1759&gt;=45000,D1759&lt;=49999),"45000 to 49999",D1759&gt;=50000,"Greater than or equal to 50000")</f>
        <v>5000 to 9999</v>
      </c>
      <c r="V1759" t="str" cm="1">
        <f t="array" ref="V1759">_xlfn.IFS(OR(F1759="canceled",F1759="failed"),"unsuccessful",F1759="successful","successful",F1759="live","live")</f>
        <v>successful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114.7</v>
      </c>
      <c r="P1760" s="5">
        <f t="shared" si="167"/>
        <v>42.481481481481481</v>
      </c>
      <c r="Q1760" t="str">
        <f t="shared" si="165"/>
        <v>photography</v>
      </c>
      <c r="R1760" t="str">
        <f t="shared" si="166"/>
        <v>photobooks</v>
      </c>
      <c r="S1760" s="9">
        <f t="shared" si="163"/>
        <v>42565.955925925926</v>
      </c>
      <c r="T1760" s="9">
        <f t="shared" si="164"/>
        <v>42505.955925925926</v>
      </c>
      <c r="U1760" t="str" cm="1">
        <f t="array" ref="U1760">_xlfn.IFS(D1760&lt;1000,"Less than 1000",AND(D1760&gt;=1000,D1760&lt;=4999),"1000 to 4999",AND(D1760&gt;=5000,D1760&lt;=9999),"5000 to 9999",AND(D1760&gt;=10000,D1760&lt;=14999),"10000 to 14999",AND(D1760&gt;=15000,D1760&lt;=19999),"15000 to 19999",AND(D1760&gt;=20000,D1760&lt;=24999),"20000 to 24999",AND(D1760&gt;=25000,D1760&lt;=29999),"25000 to 29999",AND(D1760&gt;=30000,D1760&lt;=34999),"30000 to 34999",AND(D1760&gt;=35000,D1760&lt;=39999),"35000 to 39999",AND(D1760&gt;=40000,D1760&lt;=44999),"40000 to 44999",AND(D1760&gt;=45000,D1760&lt;=49999),"45000 to 49999",D1760&gt;=50000,"Greater than or equal to 50000")</f>
        <v>1000 to 4999</v>
      </c>
      <c r="V1760" t="str" cm="1">
        <f t="array" ref="V1760">_xlfn.IFS(OR(F1760="canceled",F1760="failed"),"unsuccessful",F1760="successful","successful",F1760="live","live")</f>
        <v>successful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106.60000000000001</v>
      </c>
      <c r="P1761" s="5">
        <f t="shared" si="167"/>
        <v>108.77551020408163</v>
      </c>
      <c r="Q1761" t="str">
        <f t="shared" si="165"/>
        <v>photography</v>
      </c>
      <c r="R1761" t="str">
        <f t="shared" si="166"/>
        <v>photobooks</v>
      </c>
      <c r="S1761" s="9">
        <f t="shared" si="163"/>
        <v>42088.787372685183</v>
      </c>
      <c r="T1761" s="9">
        <f t="shared" si="164"/>
        <v>42068.829039351855</v>
      </c>
      <c r="U1761" t="str" cm="1">
        <f t="array" ref="U1761">_xlfn.IFS(D1761&lt;1000,"Less than 1000",AND(D1761&gt;=1000,D1761&lt;=4999),"1000 to 4999",AND(D1761&gt;=5000,D1761&lt;=9999),"5000 to 9999",AND(D1761&gt;=10000,D1761&lt;=14999),"10000 to 14999",AND(D1761&gt;=15000,D1761&lt;=19999),"15000 to 19999",AND(D1761&gt;=20000,D1761&lt;=24999),"20000 to 24999",AND(D1761&gt;=25000,D1761&lt;=29999),"25000 to 29999",AND(D1761&gt;=30000,D1761&lt;=34999),"30000 to 34999",AND(D1761&gt;=35000,D1761&lt;=39999),"35000 to 39999",AND(D1761&gt;=40000,D1761&lt;=44999),"40000 to 44999",AND(D1761&gt;=45000,D1761&lt;=49999),"45000 to 49999",D1761&gt;=50000,"Greater than or equal to 50000")</f>
        <v>5000 to 9999</v>
      </c>
      <c r="V1761" t="str" cm="1">
        <f t="array" ref="V1761">_xlfn.IFS(OR(F1761="canceled",F1761="failed"),"unsuccessful",F1761="successful","successful",F1761="live","live")</f>
        <v>successful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165.44</v>
      </c>
      <c r="P1762" s="5">
        <f t="shared" si="167"/>
        <v>81.098039215686271</v>
      </c>
      <c r="Q1762" t="str">
        <f t="shared" si="165"/>
        <v>photography</v>
      </c>
      <c r="R1762" t="str">
        <f t="shared" si="166"/>
        <v>photobooks</v>
      </c>
      <c r="S1762" s="9">
        <f t="shared" si="163"/>
        <v>42425.67260416667</v>
      </c>
      <c r="T1762" s="9">
        <f t="shared" si="164"/>
        <v>42405.67260416667</v>
      </c>
      <c r="U1762" t="str" cm="1">
        <f t="array" ref="U1762">_xlfn.IFS(D1762&lt;1000,"Less than 1000",AND(D1762&gt;=1000,D1762&lt;=4999),"1000 to 4999",AND(D1762&gt;=5000,D1762&lt;=9999),"5000 to 9999",AND(D1762&gt;=10000,D1762&lt;=14999),"10000 to 14999",AND(D1762&gt;=15000,D1762&lt;=19999),"15000 to 19999",AND(D1762&gt;=20000,D1762&lt;=24999),"20000 to 24999",AND(D1762&gt;=25000,D1762&lt;=29999),"25000 to 29999",AND(D1762&gt;=30000,D1762&lt;=34999),"30000 to 34999",AND(D1762&gt;=35000,D1762&lt;=39999),"35000 to 39999",AND(D1762&gt;=40000,D1762&lt;=44999),"40000 to 44999",AND(D1762&gt;=45000,D1762&lt;=49999),"45000 to 49999",D1762&gt;=50000,"Greater than or equal to 50000")</f>
        <v>5000 to 9999</v>
      </c>
      <c r="V1762" t="str" cm="1">
        <f t="array" ref="V1762">_xlfn.IFS(OR(F1762="canceled",F1762="failed"),"unsuccessful",F1762="successful","successful",F1762="live","live")</f>
        <v>successful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155</v>
      </c>
      <c r="P1763" s="5">
        <f t="shared" si="167"/>
        <v>51.666666666666664</v>
      </c>
      <c r="Q1763" t="str">
        <f t="shared" si="165"/>
        <v>photography</v>
      </c>
      <c r="R1763" t="str">
        <f t="shared" si="166"/>
        <v>photobooks</v>
      </c>
      <c r="S1763" s="9">
        <f t="shared" si="163"/>
        <v>42259.567824074074</v>
      </c>
      <c r="T1763" s="9">
        <f t="shared" si="164"/>
        <v>42209.567824074074</v>
      </c>
      <c r="U1763" t="str" cm="1">
        <f t="array" ref="U1763">_xlfn.IFS(D1763&lt;1000,"Less than 1000",AND(D1763&gt;=1000,D1763&lt;=4999),"1000 to 4999",AND(D1763&gt;=5000,D1763&lt;=9999),"5000 to 9999",AND(D1763&gt;=10000,D1763&lt;=14999),"10000 to 14999",AND(D1763&gt;=15000,D1763&lt;=19999),"15000 to 19999",AND(D1763&gt;=20000,D1763&lt;=24999),"20000 to 24999",AND(D1763&gt;=25000,D1763&lt;=29999),"25000 to 29999",AND(D1763&gt;=30000,D1763&lt;=34999),"30000 to 34999",AND(D1763&gt;=35000,D1763&lt;=39999),"35000 to 39999",AND(D1763&gt;=40000,D1763&lt;=44999),"40000 to 44999",AND(D1763&gt;=45000,D1763&lt;=49999),"45000 to 49999",D1763&gt;=50000,"Greater than or equal to 50000")</f>
        <v>Less than 1000</v>
      </c>
      <c r="V1763" t="str" cm="1">
        <f t="array" ref="V1763">_xlfn.IFS(OR(F1763="canceled",F1763="failed"),"unsuccessful",F1763="successful","successful",F1763="live","live")</f>
        <v>successful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885</v>
      </c>
      <c r="P1764" s="5">
        <f t="shared" si="167"/>
        <v>35.4</v>
      </c>
      <c r="Q1764" t="str">
        <f t="shared" si="165"/>
        <v>photography</v>
      </c>
      <c r="R1764" t="str">
        <f t="shared" si="166"/>
        <v>photobooks</v>
      </c>
      <c r="S1764" s="9">
        <f t="shared" si="163"/>
        <v>42440.982002314813</v>
      </c>
      <c r="T1764" s="9">
        <f t="shared" si="164"/>
        <v>42410.982002314813</v>
      </c>
      <c r="U1764" t="str" cm="1">
        <f t="array" ref="U1764">_xlfn.IFS(D1764&lt;1000,"Less than 1000",AND(D1764&gt;=1000,D1764&lt;=4999),"1000 to 4999",AND(D1764&gt;=5000,D1764&lt;=9999),"5000 to 9999",AND(D1764&gt;=10000,D1764&lt;=14999),"10000 to 14999",AND(D1764&gt;=15000,D1764&lt;=19999),"15000 to 19999",AND(D1764&gt;=20000,D1764&lt;=24999),"20000 to 24999",AND(D1764&gt;=25000,D1764&lt;=29999),"25000 to 29999",AND(D1764&gt;=30000,D1764&lt;=34999),"30000 to 34999",AND(D1764&gt;=35000,D1764&lt;=39999),"35000 to 39999",AND(D1764&gt;=40000,D1764&lt;=44999),"40000 to 44999",AND(D1764&gt;=45000,D1764&lt;=49999),"45000 to 49999",D1764&gt;=50000,"Greater than or equal to 50000")</f>
        <v>Less than 1000</v>
      </c>
      <c r="V1764" t="str" cm="1">
        <f t="array" ref="V1764">_xlfn.IFS(OR(F1764="canceled",F1764="failed"),"unsuccessful",F1764="successful","successful",F1764="live","live")</f>
        <v>successful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101.90833333333333</v>
      </c>
      <c r="P1765" s="5">
        <f t="shared" si="167"/>
        <v>103.63559322033899</v>
      </c>
      <c r="Q1765" t="str">
        <f t="shared" si="165"/>
        <v>photography</v>
      </c>
      <c r="R1765" t="str">
        <f t="shared" si="166"/>
        <v>photobooks</v>
      </c>
      <c r="S1765" s="9">
        <f t="shared" si="163"/>
        <v>42666.868518518517</v>
      </c>
      <c r="T1765" s="9">
        <f t="shared" si="164"/>
        <v>42636.868518518517</v>
      </c>
      <c r="U1765" t="str" cm="1">
        <f t="array" ref="U1765">_xlfn.IFS(D1765&lt;1000,"Less than 1000",AND(D1765&gt;=1000,D1765&lt;=4999),"1000 to 4999",AND(D1765&gt;=5000,D1765&lt;=9999),"5000 to 9999",AND(D1765&gt;=10000,D1765&lt;=14999),"10000 to 14999",AND(D1765&gt;=15000,D1765&lt;=19999),"15000 to 19999",AND(D1765&gt;=20000,D1765&lt;=24999),"20000 to 24999",AND(D1765&gt;=25000,D1765&lt;=29999),"25000 to 29999",AND(D1765&gt;=30000,D1765&lt;=34999),"30000 to 34999",AND(D1765&gt;=35000,D1765&lt;=39999),"35000 to 39999",AND(D1765&gt;=40000,D1765&lt;=44999),"40000 to 44999",AND(D1765&gt;=45000,D1765&lt;=49999),"45000 to 49999",D1765&gt;=50000,"Greater than or equal to 50000")</f>
        <v>10000 to 14999</v>
      </c>
      <c r="V1765" t="str" cm="1">
        <f t="array" ref="V1765">_xlfn.IFS(OR(F1765="canceled",F1765="failed"),"unsuccessful",F1765="successful","successful",F1765="live","live")</f>
        <v>successful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19.600000000000001</v>
      </c>
      <c r="P1766" s="5">
        <f t="shared" si="167"/>
        <v>55.282051282051285</v>
      </c>
      <c r="Q1766" t="str">
        <f t="shared" si="165"/>
        <v>photography</v>
      </c>
      <c r="R1766" t="str">
        <f t="shared" si="166"/>
        <v>photobooks</v>
      </c>
      <c r="S1766" s="9">
        <f t="shared" si="163"/>
        <v>41854.485868055555</v>
      </c>
      <c r="T1766" s="9">
        <f t="shared" si="164"/>
        <v>41825.485868055555</v>
      </c>
      <c r="U1766" t="str" cm="1">
        <f t="array" ref="U1766">_xlfn.IFS(D1766&lt;1000,"Less than 1000",AND(D1766&gt;=1000,D1766&lt;=4999),"1000 to 4999",AND(D1766&gt;=5000,D1766&lt;=9999),"5000 to 9999",AND(D1766&gt;=10000,D1766&lt;=14999),"10000 to 14999",AND(D1766&gt;=15000,D1766&lt;=19999),"15000 to 19999",AND(D1766&gt;=20000,D1766&lt;=24999),"20000 to 24999",AND(D1766&gt;=25000,D1766&lt;=29999),"25000 to 29999",AND(D1766&gt;=30000,D1766&lt;=34999),"30000 to 34999",AND(D1766&gt;=35000,D1766&lt;=39999),"35000 to 39999",AND(D1766&gt;=40000,D1766&lt;=44999),"40000 to 44999",AND(D1766&gt;=45000,D1766&lt;=49999),"45000 to 49999",D1766&gt;=50000,"Greater than or equal to 50000")</f>
        <v>10000 to 14999</v>
      </c>
      <c r="V1766" t="str" cm="1">
        <f t="array" ref="V1766">_xlfn.IFS(OR(F1766="canceled",F1766="failed"),"unsuccessful",F1766="successful","successful",F1766="live","live")</f>
        <v>unsuccessful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59.467839999999995</v>
      </c>
      <c r="P1767" s="5">
        <f t="shared" si="167"/>
        <v>72.16970873786407</v>
      </c>
      <c r="Q1767" t="str">
        <f t="shared" si="165"/>
        <v>photography</v>
      </c>
      <c r="R1767" t="str">
        <f t="shared" si="166"/>
        <v>photobooks</v>
      </c>
      <c r="S1767" s="9">
        <f t="shared" si="163"/>
        <v>41864.980462962965</v>
      </c>
      <c r="T1767" s="9">
        <f t="shared" si="164"/>
        <v>41834.980462962965</v>
      </c>
      <c r="U1767" t="str" cm="1">
        <f t="array" ref="U1767">_xlfn.IFS(D1767&lt;1000,"Less than 1000",AND(D1767&gt;=1000,D1767&lt;=4999),"1000 to 4999",AND(D1767&gt;=5000,D1767&lt;=9999),"5000 to 9999",AND(D1767&gt;=10000,D1767&lt;=14999),"10000 to 14999",AND(D1767&gt;=15000,D1767&lt;=19999),"15000 to 19999",AND(D1767&gt;=20000,D1767&lt;=24999),"20000 to 24999",AND(D1767&gt;=25000,D1767&lt;=29999),"25000 to 29999",AND(D1767&gt;=30000,D1767&lt;=34999),"30000 to 34999",AND(D1767&gt;=35000,D1767&lt;=39999),"35000 to 39999",AND(D1767&gt;=40000,D1767&lt;=44999),"40000 to 44999",AND(D1767&gt;=45000,D1767&lt;=49999),"45000 to 49999",D1767&gt;=50000,"Greater than or equal to 50000")</f>
        <v>10000 to 14999</v>
      </c>
      <c r="V1767" t="str" cm="1">
        <f t="array" ref="V1767">_xlfn.IFS(OR(F1767="canceled",F1767="failed"),"unsuccessful",F1767="successful","successful",F1767="live","live")</f>
        <v>unsuccessful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5">
        <f t="shared" si="167"/>
        <v>0</v>
      </c>
      <c r="Q1768" t="str">
        <f t="shared" si="165"/>
        <v>photography</v>
      </c>
      <c r="R1768" t="str">
        <f t="shared" si="166"/>
        <v>photobooks</v>
      </c>
      <c r="S1768" s="9">
        <f t="shared" si="163"/>
        <v>41876.859814814816</v>
      </c>
      <c r="T1768" s="9">
        <f t="shared" si="164"/>
        <v>41855.859814814816</v>
      </c>
      <c r="U1768" t="str" cm="1">
        <f t="array" ref="U1768">_xlfn.IFS(D1768&lt;1000,"Less than 1000",AND(D1768&gt;=1000,D1768&lt;=4999),"1000 to 4999",AND(D1768&gt;=5000,D1768&lt;=9999),"5000 to 9999",AND(D1768&gt;=10000,D1768&lt;=14999),"10000 to 14999",AND(D1768&gt;=15000,D1768&lt;=19999),"15000 to 19999",AND(D1768&gt;=20000,D1768&lt;=24999),"20000 to 24999",AND(D1768&gt;=25000,D1768&lt;=29999),"25000 to 29999",AND(D1768&gt;=30000,D1768&lt;=34999),"30000 to 34999",AND(D1768&gt;=35000,D1768&lt;=39999),"35000 to 39999",AND(D1768&gt;=40000,D1768&lt;=44999),"40000 to 44999",AND(D1768&gt;=45000,D1768&lt;=49999),"45000 to 49999",D1768&gt;=50000,"Greater than or equal to 50000")</f>
        <v>1000 to 4999</v>
      </c>
      <c r="V1768" t="str" cm="1">
        <f t="array" ref="V1768">_xlfn.IFS(OR(F1768="canceled",F1768="failed"),"unsuccessful",F1768="successful","successful",F1768="live","live")</f>
        <v>unsuccessful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45.72</v>
      </c>
      <c r="P1769" s="5">
        <f t="shared" si="167"/>
        <v>58.615384615384613</v>
      </c>
      <c r="Q1769" t="str">
        <f t="shared" si="165"/>
        <v>photography</v>
      </c>
      <c r="R1769" t="str">
        <f t="shared" si="166"/>
        <v>photobooks</v>
      </c>
      <c r="S1769" s="9">
        <f t="shared" si="163"/>
        <v>41854.658379629633</v>
      </c>
      <c r="T1769" s="9">
        <f t="shared" si="164"/>
        <v>41824.658379629633</v>
      </c>
      <c r="U1769" t="str" cm="1">
        <f t="array" ref="U1769">_xlfn.IFS(D1769&lt;1000,"Less than 1000",AND(D1769&gt;=1000,D1769&lt;=4999),"1000 to 4999",AND(D1769&gt;=5000,D1769&lt;=9999),"5000 to 9999",AND(D1769&gt;=10000,D1769&lt;=14999),"10000 to 14999",AND(D1769&gt;=15000,D1769&lt;=19999),"15000 to 19999",AND(D1769&gt;=20000,D1769&lt;=24999),"20000 to 24999",AND(D1769&gt;=25000,D1769&lt;=29999),"25000 to 29999",AND(D1769&gt;=30000,D1769&lt;=34999),"30000 to 34999",AND(D1769&gt;=35000,D1769&lt;=39999),"35000 to 39999",AND(D1769&gt;=40000,D1769&lt;=44999),"40000 to 44999",AND(D1769&gt;=45000,D1769&lt;=49999),"45000 to 49999",D1769&gt;=50000,"Greater than or equal to 50000")</f>
        <v>5000 to 9999</v>
      </c>
      <c r="V1769" t="str" cm="1">
        <f t="array" ref="V1769">_xlfn.IFS(OR(F1769="canceled",F1769="failed"),"unsuccessful",F1769="successful","successful",F1769="live","live")</f>
        <v>unsuccessful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</v>
      </c>
      <c r="P1770" s="5">
        <f t="shared" si="167"/>
        <v>12.466666666666667</v>
      </c>
      <c r="Q1770" t="str">
        <f t="shared" si="165"/>
        <v>photography</v>
      </c>
      <c r="R1770" t="str">
        <f t="shared" si="166"/>
        <v>photobooks</v>
      </c>
      <c r="S1770" s="9">
        <f t="shared" si="163"/>
        <v>41909.560694444444</v>
      </c>
      <c r="T1770" s="9">
        <f t="shared" si="164"/>
        <v>41849.560694444444</v>
      </c>
      <c r="U1770" t="str" cm="1">
        <f t="array" ref="U1770">_xlfn.IFS(D1770&lt;1000,"Less than 1000",AND(D1770&gt;=1000,D1770&lt;=4999),"1000 to 4999",AND(D1770&gt;=5000,D1770&lt;=9999),"5000 to 9999",AND(D1770&gt;=10000,D1770&lt;=14999),"10000 to 14999",AND(D1770&gt;=15000,D1770&lt;=19999),"15000 to 19999",AND(D1770&gt;=20000,D1770&lt;=24999),"20000 to 24999",AND(D1770&gt;=25000,D1770&lt;=29999),"25000 to 29999",AND(D1770&gt;=30000,D1770&lt;=34999),"30000 to 34999",AND(D1770&gt;=35000,D1770&lt;=39999),"35000 to 39999",AND(D1770&gt;=40000,D1770&lt;=44999),"40000 to 44999",AND(D1770&gt;=45000,D1770&lt;=49999),"45000 to 49999",D1770&gt;=50000,"Greater than or equal to 50000")</f>
        <v>5000 to 9999</v>
      </c>
      <c r="V1770" t="str" cm="1">
        <f t="array" ref="V1770">_xlfn.IFS(OR(F1770="canceled",F1770="failed"),"unsuccessful",F1770="successful","successful",F1770="live","live")</f>
        <v>unsuccessful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2.7025000000000001</v>
      </c>
      <c r="P1771" s="5">
        <f t="shared" si="167"/>
        <v>49.136363636363633</v>
      </c>
      <c r="Q1771" t="str">
        <f t="shared" si="165"/>
        <v>photography</v>
      </c>
      <c r="R1771" t="str">
        <f t="shared" si="166"/>
        <v>photobooks</v>
      </c>
      <c r="S1771" s="9">
        <f t="shared" si="163"/>
        <v>42017.818969907406</v>
      </c>
      <c r="T1771" s="9">
        <f t="shared" si="164"/>
        <v>41987.818969907406</v>
      </c>
      <c r="U1771" t="str" cm="1">
        <f t="array" ref="U1771">_xlfn.IFS(D1771&lt;1000,"Less than 1000",AND(D1771&gt;=1000,D1771&lt;=4999),"1000 to 4999",AND(D1771&gt;=5000,D1771&lt;=9999),"5000 to 9999",AND(D1771&gt;=10000,D1771&lt;=14999),"10000 to 14999",AND(D1771&gt;=15000,D1771&lt;=19999),"15000 to 19999",AND(D1771&gt;=20000,D1771&lt;=24999),"20000 to 24999",AND(D1771&gt;=25000,D1771&lt;=29999),"25000 to 29999",AND(D1771&gt;=30000,D1771&lt;=34999),"30000 to 34999",AND(D1771&gt;=35000,D1771&lt;=39999),"35000 to 39999",AND(D1771&gt;=40000,D1771&lt;=44999),"40000 to 44999",AND(D1771&gt;=45000,D1771&lt;=49999),"45000 to 49999",D1771&gt;=50000,"Greater than or equal to 50000")</f>
        <v>40000 to 44999</v>
      </c>
      <c r="V1771" t="str" cm="1">
        <f t="array" ref="V1771">_xlfn.IFS(OR(F1771="canceled",F1771="failed"),"unsuccessful",F1771="successful","successful",F1771="live","live")</f>
        <v>unsuccessful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56.51428571428572</v>
      </c>
      <c r="P1772" s="5">
        <f t="shared" si="167"/>
        <v>150.5</v>
      </c>
      <c r="Q1772" t="str">
        <f t="shared" si="165"/>
        <v>photography</v>
      </c>
      <c r="R1772" t="str">
        <f t="shared" si="166"/>
        <v>photobooks</v>
      </c>
      <c r="S1772" s="9">
        <f t="shared" si="163"/>
        <v>41926.780023148152</v>
      </c>
      <c r="T1772" s="9">
        <f t="shared" si="164"/>
        <v>41891.780023148152</v>
      </c>
      <c r="U1772" t="str" cm="1">
        <f t="array" ref="U1772">_xlfn.IFS(D1772&lt;1000,"Less than 1000",AND(D1772&gt;=1000,D1772&lt;=4999),"1000 to 4999",AND(D1772&gt;=5000,D1772&lt;=9999),"5000 to 9999",AND(D1772&gt;=10000,D1772&lt;=14999),"10000 to 14999",AND(D1772&gt;=15000,D1772&lt;=19999),"15000 to 19999",AND(D1772&gt;=20000,D1772&lt;=24999),"20000 to 24999",AND(D1772&gt;=25000,D1772&lt;=29999),"25000 to 29999",AND(D1772&gt;=30000,D1772&lt;=34999),"30000 to 34999",AND(D1772&gt;=35000,D1772&lt;=39999),"35000 to 39999",AND(D1772&gt;=40000,D1772&lt;=44999),"40000 to 44999",AND(D1772&gt;=45000,D1772&lt;=49999),"45000 to 49999",D1772&gt;=50000,"Greater than or equal to 50000")</f>
        <v>20000 to 24999</v>
      </c>
      <c r="V1772" t="str" cm="1">
        <f t="array" ref="V1772">_xlfn.IFS(OR(F1772="canceled",F1772="failed"),"unsuccessful",F1772="successful","successful",F1772="live","live")</f>
        <v>unsuccessful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21.30952380952381</v>
      </c>
      <c r="P1773" s="5">
        <f t="shared" si="167"/>
        <v>35.799999999999997</v>
      </c>
      <c r="Q1773" t="str">
        <f t="shared" si="165"/>
        <v>photography</v>
      </c>
      <c r="R1773" t="str">
        <f t="shared" si="166"/>
        <v>photobooks</v>
      </c>
      <c r="S1773" s="9">
        <f t="shared" si="163"/>
        <v>41935.979629629634</v>
      </c>
      <c r="T1773" s="9">
        <f t="shared" si="164"/>
        <v>41905.979629629634</v>
      </c>
      <c r="U1773" t="str" cm="1">
        <f t="array" ref="U1773">_xlfn.IFS(D1773&lt;1000,"Less than 1000",AND(D1773&gt;=1000,D1773&lt;=4999),"1000 to 4999",AND(D1773&gt;=5000,D1773&lt;=9999),"5000 to 9999",AND(D1773&gt;=10000,D1773&lt;=14999),"10000 to 14999",AND(D1773&gt;=15000,D1773&lt;=19999),"15000 to 19999",AND(D1773&gt;=20000,D1773&lt;=24999),"20000 to 24999",AND(D1773&gt;=25000,D1773&lt;=29999),"25000 to 29999",AND(D1773&gt;=30000,D1773&lt;=34999),"30000 to 34999",AND(D1773&gt;=35000,D1773&lt;=39999),"35000 to 39999",AND(D1773&gt;=40000,D1773&lt;=44999),"40000 to 44999",AND(D1773&gt;=45000,D1773&lt;=49999),"45000 to 49999",D1773&gt;=50000,"Greater than or equal to 50000")</f>
        <v>1000 to 4999</v>
      </c>
      <c r="V1773" t="str" cm="1">
        <f t="array" ref="V1773">_xlfn.IFS(OR(F1773="canceled",F1773="failed"),"unsuccessful",F1773="successful","successful",F1773="live","live")</f>
        <v>unsuccessful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15.6</v>
      </c>
      <c r="P1774" s="5">
        <f t="shared" si="167"/>
        <v>45.157894736842103</v>
      </c>
      <c r="Q1774" t="str">
        <f t="shared" si="165"/>
        <v>photography</v>
      </c>
      <c r="R1774" t="str">
        <f t="shared" si="166"/>
        <v>photobooks</v>
      </c>
      <c r="S1774" s="9">
        <f t="shared" si="163"/>
        <v>41826.718009259261</v>
      </c>
      <c r="T1774" s="9">
        <f t="shared" si="164"/>
        <v>41766.718009259261</v>
      </c>
      <c r="U1774" t="str" cm="1">
        <f t="array" ref="U1774">_xlfn.IFS(D1774&lt;1000,"Less than 1000",AND(D1774&gt;=1000,D1774&lt;=4999),"1000 to 4999",AND(D1774&gt;=5000,D1774&lt;=9999),"5000 to 9999",AND(D1774&gt;=10000,D1774&lt;=14999),"10000 to 14999",AND(D1774&gt;=15000,D1774&lt;=19999),"15000 to 19999",AND(D1774&gt;=20000,D1774&lt;=24999),"20000 to 24999",AND(D1774&gt;=25000,D1774&lt;=29999),"25000 to 29999",AND(D1774&gt;=30000,D1774&lt;=34999),"30000 to 34999",AND(D1774&gt;=35000,D1774&lt;=39999),"35000 to 39999",AND(D1774&gt;=40000,D1774&lt;=44999),"40000 to 44999",AND(D1774&gt;=45000,D1774&lt;=49999),"45000 to 49999",D1774&gt;=50000,"Greater than or equal to 50000")</f>
        <v>5000 to 9999</v>
      </c>
      <c r="V1774" t="str" cm="1">
        <f t="array" ref="V1774">_xlfn.IFS(OR(F1774="canceled",F1774="failed"),"unsuccessful",F1774="successful","successful",F1774="live","live")</f>
        <v>unsuccessful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6.2566666666666677</v>
      </c>
      <c r="P1775" s="5">
        <f t="shared" si="167"/>
        <v>98.78947368421052</v>
      </c>
      <c r="Q1775" t="str">
        <f t="shared" si="165"/>
        <v>photography</v>
      </c>
      <c r="R1775" t="str">
        <f t="shared" si="166"/>
        <v>photobooks</v>
      </c>
      <c r="S1775" s="9">
        <f t="shared" si="163"/>
        <v>42023.760393518518</v>
      </c>
      <c r="T1775" s="9">
        <f t="shared" si="164"/>
        <v>41978.760393518518</v>
      </c>
      <c r="U1775" t="str" cm="1">
        <f t="array" ref="U1775">_xlfn.IFS(D1775&lt;1000,"Less than 1000",AND(D1775&gt;=1000,D1775&lt;=4999),"1000 to 4999",AND(D1775&gt;=5000,D1775&lt;=9999),"5000 to 9999",AND(D1775&gt;=10000,D1775&lt;=14999),"10000 to 14999",AND(D1775&gt;=15000,D1775&lt;=19999),"15000 to 19999",AND(D1775&gt;=20000,D1775&lt;=24999),"20000 to 24999",AND(D1775&gt;=25000,D1775&lt;=29999),"25000 to 29999",AND(D1775&gt;=30000,D1775&lt;=34999),"30000 to 34999",AND(D1775&gt;=35000,D1775&lt;=39999),"35000 to 39999",AND(D1775&gt;=40000,D1775&lt;=44999),"40000 to 44999",AND(D1775&gt;=45000,D1775&lt;=49999),"45000 to 49999",D1775&gt;=50000,"Greater than or equal to 50000")</f>
        <v>30000 to 34999</v>
      </c>
      <c r="V1775" t="str" cm="1">
        <f t="array" ref="V1775">_xlfn.IFS(OR(F1775="canceled",F1775="failed"),"unsuccessful",F1775="successful","successful",F1775="live","live")</f>
        <v>unsuccessful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45.92</v>
      </c>
      <c r="P1776" s="5">
        <f t="shared" si="167"/>
        <v>88.307692307692307</v>
      </c>
      <c r="Q1776" t="str">
        <f t="shared" si="165"/>
        <v>photography</v>
      </c>
      <c r="R1776" t="str">
        <f t="shared" si="166"/>
        <v>photobooks</v>
      </c>
      <c r="S1776" s="9">
        <f t="shared" si="163"/>
        <v>41972.624305555553</v>
      </c>
      <c r="T1776" s="9">
        <f t="shared" si="164"/>
        <v>41930.218657407408</v>
      </c>
      <c r="U1776" t="str" cm="1">
        <f t="array" ref="U1776">_xlfn.IFS(D1776&lt;1000,"Less than 1000",AND(D1776&gt;=1000,D1776&lt;=4999),"1000 to 4999",AND(D1776&gt;=5000,D1776&lt;=9999),"5000 to 9999",AND(D1776&gt;=10000,D1776&lt;=14999),"10000 to 14999",AND(D1776&gt;=15000,D1776&lt;=19999),"15000 to 19999",AND(D1776&gt;=20000,D1776&lt;=24999),"20000 to 24999",AND(D1776&gt;=25000,D1776&lt;=29999),"25000 to 29999",AND(D1776&gt;=30000,D1776&lt;=34999),"30000 to 34999",AND(D1776&gt;=35000,D1776&lt;=39999),"35000 to 39999",AND(D1776&gt;=40000,D1776&lt;=44999),"40000 to 44999",AND(D1776&gt;=45000,D1776&lt;=49999),"45000 to 49999",D1776&gt;=50000,"Greater than or equal to 50000")</f>
        <v>1000 to 4999</v>
      </c>
      <c r="V1776" t="str" cm="1">
        <f t="array" ref="V1776">_xlfn.IFS(OR(F1776="canceled",F1776="failed"),"unsuccessful",F1776="successful","successful",F1776="live","live")</f>
        <v>unsuccessful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65.101538461538468</v>
      </c>
      <c r="P1777" s="5">
        <f t="shared" si="167"/>
        <v>170.62903225806451</v>
      </c>
      <c r="Q1777" t="str">
        <f t="shared" si="165"/>
        <v>photography</v>
      </c>
      <c r="R1777" t="str">
        <f t="shared" si="166"/>
        <v>photobooks</v>
      </c>
      <c r="S1777" s="9">
        <f t="shared" si="163"/>
        <v>41936.976388888892</v>
      </c>
      <c r="T1777" s="9">
        <f t="shared" si="164"/>
        <v>41891.976388888892</v>
      </c>
      <c r="U1777" t="str" cm="1">
        <f t="array" ref="U1777">_xlfn.IFS(D1777&lt;1000,"Less than 1000",AND(D1777&gt;=1000,D1777&lt;=4999),"1000 to 4999",AND(D1777&gt;=5000,D1777&lt;=9999),"5000 to 9999",AND(D1777&gt;=10000,D1777&lt;=14999),"10000 to 14999",AND(D1777&gt;=15000,D1777&lt;=19999),"15000 to 19999",AND(D1777&gt;=20000,D1777&lt;=24999),"20000 to 24999",AND(D1777&gt;=25000,D1777&lt;=29999),"25000 to 29999",AND(D1777&gt;=30000,D1777&lt;=34999),"30000 to 34999",AND(D1777&gt;=35000,D1777&lt;=39999),"35000 to 39999",AND(D1777&gt;=40000,D1777&lt;=44999),"40000 to 44999",AND(D1777&gt;=45000,D1777&lt;=49999),"45000 to 49999",D1777&gt;=50000,"Greater than or equal to 50000")</f>
        <v>30000 to 34999</v>
      </c>
      <c r="V1777" t="str" cm="1">
        <f t="array" ref="V1777">_xlfn.IFS(OR(F1777="canceled",F1777="failed"),"unsuccessful",F1777="successful","successful",F1777="live","live")</f>
        <v>unsuccessful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</v>
      </c>
      <c r="P1778" s="5">
        <f t="shared" si="167"/>
        <v>83.75</v>
      </c>
      <c r="Q1778" t="str">
        <f t="shared" si="165"/>
        <v>photography</v>
      </c>
      <c r="R1778" t="str">
        <f t="shared" si="166"/>
        <v>photobooks</v>
      </c>
      <c r="S1778" s="9">
        <f t="shared" si="163"/>
        <v>41941.95684027778</v>
      </c>
      <c r="T1778" s="9">
        <f t="shared" si="164"/>
        <v>41905.95684027778</v>
      </c>
      <c r="U1778" t="str" cm="1">
        <f t="array" ref="U1778">_xlfn.IFS(D1778&lt;1000,"Less than 1000",AND(D1778&gt;=1000,D1778&lt;=4999),"1000 to 4999",AND(D1778&gt;=5000,D1778&lt;=9999),"5000 to 9999",AND(D1778&gt;=10000,D1778&lt;=14999),"10000 to 14999",AND(D1778&gt;=15000,D1778&lt;=19999),"15000 to 19999",AND(D1778&gt;=20000,D1778&lt;=24999),"20000 to 24999",AND(D1778&gt;=25000,D1778&lt;=29999),"25000 to 29999",AND(D1778&gt;=30000,D1778&lt;=34999),"30000 to 34999",AND(D1778&gt;=35000,D1778&lt;=39999),"35000 to 39999",AND(D1778&gt;=40000,D1778&lt;=44999),"40000 to 44999",AND(D1778&gt;=45000,D1778&lt;=49999),"45000 to 49999",D1778&gt;=50000,"Greater than or equal to 50000")</f>
        <v>5000 to 9999</v>
      </c>
      <c r="V1778" t="str" cm="1">
        <f t="array" ref="V1778">_xlfn.IFS(OR(F1778="canceled",F1778="failed"),"unsuccessful",F1778="successful","successful",F1778="live","live")</f>
        <v>unsuccessful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13.5625</v>
      </c>
      <c r="P1779" s="5">
        <f t="shared" si="167"/>
        <v>65.099999999999994</v>
      </c>
      <c r="Q1779" t="str">
        <f t="shared" si="165"/>
        <v>photography</v>
      </c>
      <c r="R1779" t="str">
        <f t="shared" si="166"/>
        <v>photobooks</v>
      </c>
      <c r="S1779" s="9">
        <f t="shared" si="163"/>
        <v>42055.357094907406</v>
      </c>
      <c r="T1779" s="9">
        <f t="shared" si="164"/>
        <v>42025.357094907406</v>
      </c>
      <c r="U1779" t="str" cm="1">
        <f t="array" ref="U1779">_xlfn.IFS(D1779&lt;1000,"Less than 1000",AND(D1779&gt;=1000,D1779&lt;=4999),"1000 to 4999",AND(D1779&gt;=5000,D1779&lt;=9999),"5000 to 9999",AND(D1779&gt;=10000,D1779&lt;=14999),"10000 to 14999",AND(D1779&gt;=15000,D1779&lt;=19999),"15000 to 19999",AND(D1779&gt;=20000,D1779&lt;=24999),"20000 to 24999",AND(D1779&gt;=25000,D1779&lt;=29999),"25000 to 29999",AND(D1779&gt;=30000,D1779&lt;=34999),"30000 to 34999",AND(D1779&gt;=35000,D1779&lt;=39999),"35000 to 39999",AND(D1779&gt;=40000,D1779&lt;=44999),"40000 to 44999",AND(D1779&gt;=45000,D1779&lt;=49999),"45000 to 49999",D1779&gt;=50000,"Greater than or equal to 50000")</f>
        <v>1000 to 4999</v>
      </c>
      <c r="V1779" t="str" cm="1">
        <f t="array" ref="V1779">_xlfn.IFS(OR(F1779="canceled",F1779="failed"),"unsuccessful",F1779="successful","successful",F1779="live","live")</f>
        <v>unsuccessful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1.9900000000000002</v>
      </c>
      <c r="P1780" s="5">
        <f t="shared" si="167"/>
        <v>66.333333333333329</v>
      </c>
      <c r="Q1780" t="str">
        <f t="shared" si="165"/>
        <v>photography</v>
      </c>
      <c r="R1780" t="str">
        <f t="shared" si="166"/>
        <v>photobooks</v>
      </c>
      <c r="S1780" s="9">
        <f t="shared" si="163"/>
        <v>42090.821701388893</v>
      </c>
      <c r="T1780" s="9">
        <f t="shared" si="164"/>
        <v>42045.86336805555</v>
      </c>
      <c r="U1780" t="str" cm="1">
        <f t="array" ref="U1780">_xlfn.IFS(D1780&lt;1000,"Less than 1000",AND(D1780&gt;=1000,D1780&lt;=4999),"1000 to 4999",AND(D1780&gt;=5000,D1780&lt;=9999),"5000 to 9999",AND(D1780&gt;=10000,D1780&lt;=14999),"10000 to 14999",AND(D1780&gt;=15000,D1780&lt;=19999),"15000 to 19999",AND(D1780&gt;=20000,D1780&lt;=24999),"20000 to 24999",AND(D1780&gt;=25000,D1780&lt;=29999),"25000 to 29999",AND(D1780&gt;=30000,D1780&lt;=34999),"30000 to 34999",AND(D1780&gt;=35000,D1780&lt;=39999),"35000 to 39999",AND(D1780&gt;=40000,D1780&lt;=44999),"40000 to 44999",AND(D1780&gt;=45000,D1780&lt;=49999),"45000 to 49999",D1780&gt;=50000,"Greater than or equal to 50000")</f>
        <v>Greater than or equal to 50000</v>
      </c>
      <c r="V1780" t="str" cm="1">
        <f t="array" ref="V1780">_xlfn.IFS(OR(F1780="canceled",F1780="failed"),"unsuccessful",F1780="successful","successful",F1780="live","live")</f>
        <v>unsuccessful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36.236363636363642</v>
      </c>
      <c r="P1781" s="5">
        <f t="shared" si="167"/>
        <v>104.89473684210526</v>
      </c>
      <c r="Q1781" t="str">
        <f t="shared" si="165"/>
        <v>photography</v>
      </c>
      <c r="R1781" t="str">
        <f t="shared" si="166"/>
        <v>photobooks</v>
      </c>
      <c r="S1781" s="9">
        <f t="shared" si="163"/>
        <v>42615.691898148143</v>
      </c>
      <c r="T1781" s="9">
        <f t="shared" si="164"/>
        <v>42585.691898148143</v>
      </c>
      <c r="U1781" t="str" cm="1">
        <f t="array" ref="U1781">_xlfn.IFS(D1781&lt;1000,"Less than 1000",AND(D1781&gt;=1000,D1781&lt;=4999),"1000 to 4999",AND(D1781&gt;=5000,D1781&lt;=9999),"5000 to 9999",AND(D1781&gt;=10000,D1781&lt;=14999),"10000 to 14999",AND(D1781&gt;=15000,D1781&lt;=19999),"15000 to 19999",AND(D1781&gt;=20000,D1781&lt;=24999),"20000 to 24999",AND(D1781&gt;=25000,D1781&lt;=29999),"25000 to 29999",AND(D1781&gt;=30000,D1781&lt;=34999),"30000 to 34999",AND(D1781&gt;=35000,D1781&lt;=39999),"35000 to 39999",AND(D1781&gt;=40000,D1781&lt;=44999),"40000 to 44999",AND(D1781&gt;=45000,D1781&lt;=49999),"45000 to 49999",D1781&gt;=50000,"Greater than or equal to 50000")</f>
        <v>10000 to 14999</v>
      </c>
      <c r="V1781" t="str" cm="1">
        <f t="array" ref="V1781">_xlfn.IFS(OR(F1781="canceled",F1781="failed"),"unsuccessful",F1781="successful","successful",F1781="live","live")</f>
        <v>unsuccessful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39.743333333333339</v>
      </c>
      <c r="P1782" s="5">
        <f t="shared" si="167"/>
        <v>78.440789473684205</v>
      </c>
      <c r="Q1782" t="str">
        <f t="shared" si="165"/>
        <v>photography</v>
      </c>
      <c r="R1782" t="str">
        <f t="shared" si="166"/>
        <v>photobooks</v>
      </c>
      <c r="S1782" s="9">
        <f t="shared" si="163"/>
        <v>42553.600810185191</v>
      </c>
      <c r="T1782" s="9">
        <f t="shared" si="164"/>
        <v>42493.600810185191</v>
      </c>
      <c r="U1782" t="str" cm="1">
        <f t="array" ref="U1782">_xlfn.IFS(D1782&lt;1000,"Less than 1000",AND(D1782&gt;=1000,D1782&lt;=4999),"1000 to 4999",AND(D1782&gt;=5000,D1782&lt;=9999),"5000 to 9999",AND(D1782&gt;=10000,D1782&lt;=14999),"10000 to 14999",AND(D1782&gt;=15000,D1782&lt;=19999),"15000 to 19999",AND(D1782&gt;=20000,D1782&lt;=24999),"20000 to 24999",AND(D1782&gt;=25000,D1782&lt;=29999),"25000 to 29999",AND(D1782&gt;=30000,D1782&lt;=34999),"30000 to 34999",AND(D1782&gt;=35000,D1782&lt;=39999),"35000 to 39999",AND(D1782&gt;=40000,D1782&lt;=44999),"40000 to 44999",AND(D1782&gt;=45000,D1782&lt;=49999),"45000 to 49999",D1782&gt;=50000,"Greater than or equal to 50000")</f>
        <v>30000 to 34999</v>
      </c>
      <c r="V1782" t="str" cm="1">
        <f t="array" ref="V1782">_xlfn.IFS(OR(F1782="canceled",F1782="failed"),"unsuccessful",F1782="successful","successful",F1782="live","live")</f>
        <v>unsuccessful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25.763636363636365</v>
      </c>
      <c r="P1783" s="5">
        <f t="shared" si="167"/>
        <v>59.041666666666664</v>
      </c>
      <c r="Q1783" t="str">
        <f t="shared" si="165"/>
        <v>photography</v>
      </c>
      <c r="R1783" t="str">
        <f t="shared" si="166"/>
        <v>photobooks</v>
      </c>
      <c r="S1783" s="9">
        <f t="shared" si="163"/>
        <v>42628.617418981477</v>
      </c>
      <c r="T1783" s="9">
        <f t="shared" si="164"/>
        <v>42597.617418981477</v>
      </c>
      <c r="U1783" t="str" cm="1">
        <f t="array" ref="U1783">_xlfn.IFS(D1783&lt;1000,"Less than 1000",AND(D1783&gt;=1000,D1783&lt;=4999),"1000 to 4999",AND(D1783&gt;=5000,D1783&lt;=9999),"5000 to 9999",AND(D1783&gt;=10000,D1783&lt;=14999),"10000 to 14999",AND(D1783&gt;=15000,D1783&lt;=19999),"15000 to 19999",AND(D1783&gt;=20000,D1783&lt;=24999),"20000 to 24999",AND(D1783&gt;=25000,D1783&lt;=29999),"25000 to 29999",AND(D1783&gt;=30000,D1783&lt;=34999),"30000 to 34999",AND(D1783&gt;=35000,D1783&lt;=39999),"35000 to 39999",AND(D1783&gt;=40000,D1783&lt;=44999),"40000 to 44999",AND(D1783&gt;=45000,D1783&lt;=49999),"45000 to 49999",D1783&gt;=50000,"Greater than or equal to 50000")</f>
        <v>5000 to 9999</v>
      </c>
      <c r="V1783" t="str" cm="1">
        <f t="array" ref="V1783">_xlfn.IFS(OR(F1783="canceled",F1783="failed"),"unsuccessful",F1783="successful","successful",F1783="live","live")</f>
        <v>unsuccessful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15.491428571428573</v>
      </c>
      <c r="P1784" s="5">
        <f t="shared" si="167"/>
        <v>71.34210526315789</v>
      </c>
      <c r="Q1784" t="str">
        <f t="shared" si="165"/>
        <v>photography</v>
      </c>
      <c r="R1784" t="str">
        <f t="shared" si="166"/>
        <v>photobooks</v>
      </c>
      <c r="S1784" s="9">
        <f t="shared" si="163"/>
        <v>42421.575104166666</v>
      </c>
      <c r="T1784" s="9">
        <f t="shared" si="164"/>
        <v>42388.575104166666</v>
      </c>
      <c r="U1784" t="str" cm="1">
        <f t="array" ref="U1784">_xlfn.IFS(D1784&lt;1000,"Less than 1000",AND(D1784&gt;=1000,D1784&lt;=4999),"1000 to 4999",AND(D1784&gt;=5000,D1784&lt;=9999),"5000 to 9999",AND(D1784&gt;=10000,D1784&lt;=14999),"10000 to 14999",AND(D1784&gt;=15000,D1784&lt;=19999),"15000 to 19999",AND(D1784&gt;=20000,D1784&lt;=24999),"20000 to 24999",AND(D1784&gt;=25000,D1784&lt;=29999),"25000 to 29999",AND(D1784&gt;=30000,D1784&lt;=34999),"30000 to 34999",AND(D1784&gt;=35000,D1784&lt;=39999),"35000 to 39999",AND(D1784&gt;=40000,D1784&lt;=44999),"40000 to 44999",AND(D1784&gt;=45000,D1784&lt;=49999),"45000 to 49999",D1784&gt;=50000,"Greater than or equal to 50000")</f>
        <v>35000 to 39999</v>
      </c>
      <c r="V1784" t="str" cm="1">
        <f t="array" ref="V1784">_xlfn.IFS(OR(F1784="canceled",F1784="failed"),"unsuccessful",F1784="successful","successful",F1784="live","live")</f>
        <v>unsuccessful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23.692499999999999</v>
      </c>
      <c r="P1785" s="5">
        <f t="shared" si="167"/>
        <v>51.227027027027027</v>
      </c>
      <c r="Q1785" t="str">
        <f t="shared" si="165"/>
        <v>photography</v>
      </c>
      <c r="R1785" t="str">
        <f t="shared" si="166"/>
        <v>photobooks</v>
      </c>
      <c r="S1785" s="9">
        <f t="shared" si="163"/>
        <v>42145.949976851851</v>
      </c>
      <c r="T1785" s="9">
        <f t="shared" si="164"/>
        <v>42115.949976851851</v>
      </c>
      <c r="U1785" t="str" cm="1">
        <f t="array" ref="U1785">_xlfn.IFS(D1785&lt;1000,"Less than 1000",AND(D1785&gt;=1000,D1785&lt;=4999),"1000 to 4999",AND(D1785&gt;=5000,D1785&lt;=9999),"5000 to 9999",AND(D1785&gt;=10000,D1785&lt;=14999),"10000 to 14999",AND(D1785&gt;=15000,D1785&lt;=19999),"15000 to 19999",AND(D1785&gt;=20000,D1785&lt;=24999),"20000 to 24999",AND(D1785&gt;=25000,D1785&lt;=29999),"25000 to 29999",AND(D1785&gt;=30000,D1785&lt;=34999),"30000 to 34999",AND(D1785&gt;=35000,D1785&lt;=39999),"35000 to 39999",AND(D1785&gt;=40000,D1785&lt;=44999),"40000 to 44999",AND(D1785&gt;=45000,D1785&lt;=49999),"45000 to 49999",D1785&gt;=50000,"Greater than or equal to 50000")</f>
        <v>40000 to 44999</v>
      </c>
      <c r="V1785" t="str" cm="1">
        <f t="array" ref="V1785">_xlfn.IFS(OR(F1785="canceled",F1785="failed"),"unsuccessful",F1785="successful","successful",F1785="live","live")</f>
        <v>unsuccessful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39.76</v>
      </c>
      <c r="P1786" s="5">
        <f t="shared" si="167"/>
        <v>60.242424242424242</v>
      </c>
      <c r="Q1786" t="str">
        <f t="shared" si="165"/>
        <v>photography</v>
      </c>
      <c r="R1786" t="str">
        <f t="shared" si="166"/>
        <v>photobooks</v>
      </c>
      <c r="S1786" s="9">
        <f t="shared" si="163"/>
        <v>42035.142361111109</v>
      </c>
      <c r="T1786" s="9">
        <f t="shared" si="164"/>
        <v>42003.655555555553</v>
      </c>
      <c r="U1786" t="str" cm="1">
        <f t="array" ref="U1786">_xlfn.IFS(D1786&lt;1000,"Less than 1000",AND(D1786&gt;=1000,D1786&lt;=4999),"1000 to 4999",AND(D1786&gt;=5000,D1786&lt;=9999),"5000 to 9999",AND(D1786&gt;=10000,D1786&lt;=14999),"10000 to 14999",AND(D1786&gt;=15000,D1786&lt;=19999),"15000 to 19999",AND(D1786&gt;=20000,D1786&lt;=24999),"20000 to 24999",AND(D1786&gt;=25000,D1786&lt;=29999),"25000 to 29999",AND(D1786&gt;=30000,D1786&lt;=34999),"30000 to 34999",AND(D1786&gt;=35000,D1786&lt;=39999),"35000 to 39999",AND(D1786&gt;=40000,D1786&lt;=44999),"40000 to 44999",AND(D1786&gt;=45000,D1786&lt;=49999),"45000 to 49999",D1786&gt;=50000,"Greater than or equal to 50000")</f>
        <v>5000 to 9999</v>
      </c>
      <c r="V1786" t="str" cm="1">
        <f t="array" ref="V1786">_xlfn.IFS(OR(F1786="canceled",F1786="failed"),"unsuccessful",F1786="successful","successful",F1786="live","live")</f>
        <v>unsuccessful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20.220833333333331</v>
      </c>
      <c r="P1787" s="5">
        <f t="shared" si="167"/>
        <v>44.935185185185183</v>
      </c>
      <c r="Q1787" t="str">
        <f t="shared" si="165"/>
        <v>photography</v>
      </c>
      <c r="R1787" t="str">
        <f t="shared" si="166"/>
        <v>photobooks</v>
      </c>
      <c r="S1787" s="9">
        <f t="shared" si="163"/>
        <v>41928</v>
      </c>
      <c r="T1787" s="9">
        <f t="shared" si="164"/>
        <v>41897.134895833333</v>
      </c>
      <c r="U1787" t="str" cm="1">
        <f t="array" ref="U1787">_xlfn.IFS(D1787&lt;1000,"Less than 1000",AND(D1787&gt;=1000,D1787&lt;=4999),"1000 to 4999",AND(D1787&gt;=5000,D1787&lt;=9999),"5000 to 9999",AND(D1787&gt;=10000,D1787&lt;=14999),"10000 to 14999",AND(D1787&gt;=15000,D1787&lt;=19999),"15000 to 19999",AND(D1787&gt;=20000,D1787&lt;=24999),"20000 to 24999",AND(D1787&gt;=25000,D1787&lt;=29999),"25000 to 29999",AND(D1787&gt;=30000,D1787&lt;=34999),"30000 to 34999",AND(D1787&gt;=35000,D1787&lt;=39999),"35000 to 39999",AND(D1787&gt;=40000,D1787&lt;=44999),"40000 to 44999",AND(D1787&gt;=45000,D1787&lt;=49999),"45000 to 49999",D1787&gt;=50000,"Greater than or equal to 50000")</f>
        <v>20000 to 24999</v>
      </c>
      <c r="V1787" t="str" cm="1">
        <f t="array" ref="V1787">_xlfn.IFS(OR(F1787="canceled",F1787="failed"),"unsuccessful",F1787="successful","successful",F1787="live","live")</f>
        <v>unsuccessful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47.631578947368418</v>
      </c>
      <c r="P1788" s="5">
        <f t="shared" si="167"/>
        <v>31.206896551724139</v>
      </c>
      <c r="Q1788" t="str">
        <f t="shared" si="165"/>
        <v>photography</v>
      </c>
      <c r="R1788" t="str">
        <f t="shared" si="166"/>
        <v>photobooks</v>
      </c>
      <c r="S1788" s="9">
        <f t="shared" si="163"/>
        <v>41988.550659722227</v>
      </c>
      <c r="T1788" s="9">
        <f t="shared" si="164"/>
        <v>41958.550659722227</v>
      </c>
      <c r="U1788" t="str" cm="1">
        <f t="array" ref="U1788">_xlfn.IFS(D1788&lt;1000,"Less than 1000",AND(D1788&gt;=1000,D1788&lt;=4999),"1000 to 4999",AND(D1788&gt;=5000,D1788&lt;=9999),"5000 to 9999",AND(D1788&gt;=10000,D1788&lt;=14999),"10000 to 14999",AND(D1788&gt;=15000,D1788&lt;=19999),"15000 to 19999",AND(D1788&gt;=20000,D1788&lt;=24999),"20000 to 24999",AND(D1788&gt;=25000,D1788&lt;=29999),"25000 to 29999",AND(D1788&gt;=30000,D1788&lt;=34999),"30000 to 34999",AND(D1788&gt;=35000,D1788&lt;=39999),"35000 to 39999",AND(D1788&gt;=40000,D1788&lt;=44999),"40000 to 44999",AND(D1788&gt;=45000,D1788&lt;=49999),"45000 to 49999",D1788&gt;=50000,"Greater than or equal to 50000")</f>
        <v>1000 to 4999</v>
      </c>
      <c r="V1788" t="str" cm="1">
        <f t="array" ref="V1788">_xlfn.IFS(OR(F1788="canceled",F1788="failed"),"unsuccessful",F1788="successful","successful",F1788="live","live")</f>
        <v>unsuccessful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15.329999999999998</v>
      </c>
      <c r="P1789" s="5">
        <f t="shared" si="167"/>
        <v>63.875</v>
      </c>
      <c r="Q1789" t="str">
        <f t="shared" si="165"/>
        <v>photography</v>
      </c>
      <c r="R1789" t="str">
        <f t="shared" si="166"/>
        <v>photobooks</v>
      </c>
      <c r="S1789" s="9">
        <f t="shared" si="163"/>
        <v>42098.613854166666</v>
      </c>
      <c r="T1789" s="9">
        <f t="shared" si="164"/>
        <v>42068.65552083333</v>
      </c>
      <c r="U1789" t="str" cm="1">
        <f t="array" ref="U1789">_xlfn.IFS(D1789&lt;1000,"Less than 1000",AND(D1789&gt;=1000,D1789&lt;=4999),"1000 to 4999",AND(D1789&gt;=5000,D1789&lt;=9999),"5000 to 9999",AND(D1789&gt;=10000,D1789&lt;=14999),"10000 to 14999",AND(D1789&gt;=15000,D1789&lt;=19999),"15000 to 19999",AND(D1789&gt;=20000,D1789&lt;=24999),"20000 to 24999",AND(D1789&gt;=25000,D1789&lt;=29999),"25000 to 29999",AND(D1789&gt;=30000,D1789&lt;=34999),"30000 to 34999",AND(D1789&gt;=35000,D1789&lt;=39999),"35000 to 39999",AND(D1789&gt;=40000,D1789&lt;=44999),"40000 to 44999",AND(D1789&gt;=45000,D1789&lt;=49999),"45000 to 49999",D1789&gt;=50000,"Greater than or equal to 50000")</f>
        <v>10000 to 14999</v>
      </c>
      <c r="V1789" t="str" cm="1">
        <f t="array" ref="V1789">_xlfn.IFS(OR(F1789="canceled",F1789="failed"),"unsuccessful",F1789="successful","successful",F1789="live","live")</f>
        <v>unsuccessful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</v>
      </c>
      <c r="P1790" s="5">
        <f t="shared" si="167"/>
        <v>19</v>
      </c>
      <c r="Q1790" t="str">
        <f t="shared" si="165"/>
        <v>photography</v>
      </c>
      <c r="R1790" t="str">
        <f t="shared" si="166"/>
        <v>photobooks</v>
      </c>
      <c r="S1790" s="9">
        <f t="shared" si="163"/>
        <v>41943.94840277778</v>
      </c>
      <c r="T1790" s="9">
        <f t="shared" si="164"/>
        <v>41913.94840277778</v>
      </c>
      <c r="U1790" t="str" cm="1">
        <f t="array" ref="U1790">_xlfn.IFS(D1790&lt;1000,"Less than 1000",AND(D1790&gt;=1000,D1790&lt;=4999),"1000 to 4999",AND(D1790&gt;=5000,D1790&lt;=9999),"5000 to 9999",AND(D1790&gt;=10000,D1790&lt;=14999),"10000 to 14999",AND(D1790&gt;=15000,D1790&lt;=19999),"15000 to 19999",AND(D1790&gt;=20000,D1790&lt;=24999),"20000 to 24999",AND(D1790&gt;=25000,D1790&lt;=29999),"25000 to 29999",AND(D1790&gt;=30000,D1790&lt;=34999),"30000 to 34999",AND(D1790&gt;=35000,D1790&lt;=39999),"35000 to 39999",AND(D1790&gt;=40000,D1790&lt;=44999),"40000 to 44999",AND(D1790&gt;=45000,D1790&lt;=49999),"45000 to 49999",D1790&gt;=50000,"Greater than or equal to 50000")</f>
        <v>5000 to 9999</v>
      </c>
      <c r="V1790" t="str" cm="1">
        <f t="array" ref="V1790">_xlfn.IFS(OR(F1790="canceled",F1790="failed"),"unsuccessful",F1790="successful","successful",F1790="live","live")</f>
        <v>unsuccessful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0.5</v>
      </c>
      <c r="P1791" s="5">
        <f t="shared" si="167"/>
        <v>10</v>
      </c>
      <c r="Q1791" t="str">
        <f t="shared" si="165"/>
        <v>photography</v>
      </c>
      <c r="R1791" t="str">
        <f t="shared" si="166"/>
        <v>photobooks</v>
      </c>
      <c r="S1791" s="9">
        <f t="shared" si="163"/>
        <v>42016.250034722223</v>
      </c>
      <c r="T1791" s="9">
        <f t="shared" si="164"/>
        <v>41956.250034722223</v>
      </c>
      <c r="U1791" t="str" cm="1">
        <f t="array" ref="U1791">_xlfn.IFS(D1791&lt;1000,"Less than 1000",AND(D1791&gt;=1000,D1791&lt;=4999),"1000 to 4999",AND(D1791&gt;=5000,D1791&lt;=9999),"5000 to 9999",AND(D1791&gt;=10000,D1791&lt;=14999),"10000 to 14999",AND(D1791&gt;=15000,D1791&lt;=19999),"15000 to 19999",AND(D1791&gt;=20000,D1791&lt;=24999),"20000 to 24999",AND(D1791&gt;=25000,D1791&lt;=29999),"25000 to 29999",AND(D1791&gt;=30000,D1791&lt;=34999),"30000 to 34999",AND(D1791&gt;=35000,D1791&lt;=39999),"35000 to 39999",AND(D1791&gt;=40000,D1791&lt;=44999),"40000 to 44999",AND(D1791&gt;=45000,D1791&lt;=49999),"45000 to 49999",D1791&gt;=50000,"Greater than or equal to 50000")</f>
        <v>5000 to 9999</v>
      </c>
      <c r="V1791" t="str" cm="1">
        <f t="array" ref="V1791">_xlfn.IFS(OR(F1791="canceled",F1791="failed"),"unsuccessful",F1791="successful","successful",F1791="live","live")</f>
        <v>unsuccessful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4.957575757575758</v>
      </c>
      <c r="P1792" s="5">
        <f t="shared" si="167"/>
        <v>109.06666666666666</v>
      </c>
      <c r="Q1792" t="str">
        <f t="shared" si="165"/>
        <v>photography</v>
      </c>
      <c r="R1792" t="str">
        <f t="shared" si="166"/>
        <v>photobooks</v>
      </c>
      <c r="S1792" s="9">
        <f t="shared" si="163"/>
        <v>42040.674513888895</v>
      </c>
      <c r="T1792" s="9">
        <f t="shared" si="164"/>
        <v>42010.674513888895</v>
      </c>
      <c r="U1792" t="str" cm="1">
        <f t="array" ref="U1792">_xlfn.IFS(D1792&lt;1000,"Less than 1000",AND(D1792&gt;=1000,D1792&lt;=4999),"1000 to 4999",AND(D1792&gt;=5000,D1792&lt;=9999),"5000 to 9999",AND(D1792&gt;=10000,D1792&lt;=14999),"10000 to 14999",AND(D1792&gt;=15000,D1792&lt;=19999),"15000 to 19999",AND(D1792&gt;=20000,D1792&lt;=24999),"20000 to 24999",AND(D1792&gt;=25000,D1792&lt;=29999),"25000 to 29999",AND(D1792&gt;=30000,D1792&lt;=34999),"30000 to 34999",AND(D1792&gt;=35000,D1792&lt;=39999),"35000 to 39999",AND(D1792&gt;=40000,D1792&lt;=44999),"40000 to 44999",AND(D1792&gt;=45000,D1792&lt;=49999),"45000 to 49999",D1792&gt;=50000,"Greater than or equal to 50000")</f>
        <v>30000 to 34999</v>
      </c>
      <c r="V1792" t="str" cm="1">
        <f t="array" ref="V1792">_xlfn.IFS(OR(F1792="canceled",F1792="failed"),"unsuccessful",F1792="successful","successful",F1792="live","live")</f>
        <v>unsuccessful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3.5666666666666664</v>
      </c>
      <c r="P1793" s="5">
        <f t="shared" si="167"/>
        <v>26.75</v>
      </c>
      <c r="Q1793" t="str">
        <f t="shared" si="165"/>
        <v>photography</v>
      </c>
      <c r="R1793" t="str">
        <f t="shared" si="166"/>
        <v>photobooks</v>
      </c>
      <c r="S1793" s="9">
        <f t="shared" si="163"/>
        <v>42033.740335648152</v>
      </c>
      <c r="T1793" s="9">
        <f t="shared" si="164"/>
        <v>41973.740335648152</v>
      </c>
      <c r="U1793" t="str" cm="1">
        <f t="array" ref="U1793">_xlfn.IFS(D1793&lt;1000,"Less than 1000",AND(D1793&gt;=1000,D1793&lt;=4999),"1000 to 4999",AND(D1793&gt;=5000,D1793&lt;=9999),"5000 to 9999",AND(D1793&gt;=10000,D1793&lt;=14999),"10000 to 14999",AND(D1793&gt;=15000,D1793&lt;=19999),"15000 to 19999",AND(D1793&gt;=20000,D1793&lt;=24999),"20000 to 24999",AND(D1793&gt;=25000,D1793&lt;=29999),"25000 to 29999",AND(D1793&gt;=30000,D1793&lt;=34999),"30000 to 34999",AND(D1793&gt;=35000,D1793&lt;=39999),"35000 to 39999",AND(D1793&gt;=40000,D1793&lt;=44999),"40000 to 44999",AND(D1793&gt;=45000,D1793&lt;=49999),"45000 to 49999",D1793&gt;=50000,"Greater than or equal to 50000")</f>
        <v>1000 to 4999</v>
      </c>
      <c r="V1793" t="str" cm="1">
        <f t="array" ref="V1793">_xlfn.IFS(OR(F1793="canceled",F1793="failed"),"unsuccessful",F1793="successful","successful",F1793="live","live")</f>
        <v>unsuccessful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ref="O1794:O1857" si="168">(E1794/D1794)*100</f>
        <v>61.124000000000002</v>
      </c>
      <c r="P1794" s="5">
        <f t="shared" si="167"/>
        <v>109.93525179856115</v>
      </c>
      <c r="Q1794" t="str">
        <f t="shared" si="165"/>
        <v>photography</v>
      </c>
      <c r="R1794" t="str">
        <f t="shared" si="166"/>
        <v>photobooks</v>
      </c>
      <c r="S1794" s="9">
        <f t="shared" ref="S1794:S1857" si="169">(((I1794/60)/60)/24)+DATE(1970,1,1)</f>
        <v>42226.290972222225</v>
      </c>
      <c r="T1794" s="9">
        <f t="shared" ref="T1794:T1857" si="170">(((J1794/60)/60)/24)+DATE(1970,1,1)</f>
        <v>42189.031041666662</v>
      </c>
      <c r="U1794" t="str" cm="1">
        <f t="array" ref="U1794">_xlfn.IFS(D1794&lt;1000,"Less than 1000",AND(D1794&gt;=1000,D1794&lt;=4999),"1000 to 4999",AND(D1794&gt;=5000,D1794&lt;=9999),"5000 to 9999",AND(D1794&gt;=10000,D1794&lt;=14999),"10000 to 14999",AND(D1794&gt;=15000,D1794&lt;=19999),"15000 to 19999",AND(D1794&gt;=20000,D1794&lt;=24999),"20000 to 24999",AND(D1794&gt;=25000,D1794&lt;=29999),"25000 to 29999",AND(D1794&gt;=30000,D1794&lt;=34999),"30000 to 34999",AND(D1794&gt;=35000,D1794&lt;=39999),"35000 to 39999",AND(D1794&gt;=40000,D1794&lt;=44999),"40000 to 44999",AND(D1794&gt;=45000,D1794&lt;=49999),"45000 to 49999",D1794&gt;=50000,"Greater than or equal to 50000")</f>
        <v>25000 to 29999</v>
      </c>
      <c r="V1794" t="str" cm="1">
        <f t="array" ref="V1794">_xlfn.IFS(OR(F1794="canceled",F1794="failed"),"unsuccessful",F1794="successful","successful",F1794="live","live")</f>
        <v>unsuccessful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68"/>
        <v>1.3333333333333335</v>
      </c>
      <c r="P1795" s="5">
        <f t="shared" si="167"/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9">
        <f t="shared" si="169"/>
        <v>41970.933333333334</v>
      </c>
      <c r="T1795" s="9">
        <f t="shared" si="170"/>
        <v>41940.89166666667</v>
      </c>
      <c r="U1795" t="str" cm="1">
        <f t="array" ref="U1795">_xlfn.IFS(D1795&lt;1000,"Less than 1000",AND(D1795&gt;=1000,D1795&lt;=4999),"1000 to 4999",AND(D1795&gt;=5000,D1795&lt;=9999),"5000 to 9999",AND(D1795&gt;=10000,D1795&lt;=14999),"10000 to 14999",AND(D1795&gt;=15000,D1795&lt;=19999),"15000 to 19999",AND(D1795&gt;=20000,D1795&lt;=24999),"20000 to 24999",AND(D1795&gt;=25000,D1795&lt;=29999),"25000 to 29999",AND(D1795&gt;=30000,D1795&lt;=34999),"30000 to 34999",AND(D1795&gt;=35000,D1795&lt;=39999),"35000 to 39999",AND(D1795&gt;=40000,D1795&lt;=44999),"40000 to 44999",AND(D1795&gt;=45000,D1795&lt;=49999),"45000 to 49999",D1795&gt;=50000,"Greater than or equal to 50000")</f>
        <v>1000 to 4999</v>
      </c>
      <c r="V1795" t="str" cm="1">
        <f t="array" ref="V1795">_xlfn.IFS(OR(F1795="canceled",F1795="failed"),"unsuccessful",F1795="successful","successful",F1795="live","live")</f>
        <v>unsuccessful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11.077777777777778</v>
      </c>
      <c r="P1796" s="5">
        <f t="shared" ref="P1796:P1859" si="173">IFERROR(E1796/L1796,0)</f>
        <v>55.388888888888886</v>
      </c>
      <c r="Q1796" t="str">
        <f t="shared" si="171"/>
        <v>photography</v>
      </c>
      <c r="R1796" t="str">
        <f t="shared" si="172"/>
        <v>photobooks</v>
      </c>
      <c r="S1796" s="9">
        <f t="shared" si="169"/>
        <v>42046.551180555558</v>
      </c>
      <c r="T1796" s="9">
        <f t="shared" si="170"/>
        <v>42011.551180555558</v>
      </c>
      <c r="U1796" t="str" cm="1">
        <f t="array" ref="U1796">_xlfn.IFS(D1796&lt;1000,"Less than 1000",AND(D1796&gt;=1000,D1796&lt;=4999),"1000 to 4999",AND(D1796&gt;=5000,D1796&lt;=9999),"5000 to 9999",AND(D1796&gt;=10000,D1796&lt;=14999),"10000 to 14999",AND(D1796&gt;=15000,D1796&lt;=19999),"15000 to 19999",AND(D1796&gt;=20000,D1796&lt;=24999),"20000 to 24999",AND(D1796&gt;=25000,D1796&lt;=29999),"25000 to 29999",AND(D1796&gt;=30000,D1796&lt;=34999),"30000 to 34999",AND(D1796&gt;=35000,D1796&lt;=39999),"35000 to 39999",AND(D1796&gt;=40000,D1796&lt;=44999),"40000 to 44999",AND(D1796&gt;=45000,D1796&lt;=49999),"45000 to 49999",D1796&gt;=50000,"Greater than or equal to 50000")</f>
        <v>5000 to 9999</v>
      </c>
      <c r="V1796" t="str" cm="1">
        <f t="array" ref="V1796">_xlfn.IFS(OR(F1796="canceled",F1796="failed"),"unsuccessful",F1796="successful","successful",F1796="live","live")</f>
        <v>unsuccessful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38.735714285714288</v>
      </c>
      <c r="P1797" s="5">
        <f t="shared" si="173"/>
        <v>133.90123456790124</v>
      </c>
      <c r="Q1797" t="str">
        <f t="shared" si="171"/>
        <v>photography</v>
      </c>
      <c r="R1797" t="str">
        <f t="shared" si="172"/>
        <v>photobooks</v>
      </c>
      <c r="S1797" s="9">
        <f t="shared" si="169"/>
        <v>42657.666666666672</v>
      </c>
      <c r="T1797" s="9">
        <f t="shared" si="170"/>
        <v>42628.288668981477</v>
      </c>
      <c r="U1797" t="str" cm="1">
        <f t="array" ref="U1797">_xlfn.IFS(D1797&lt;1000,"Less than 1000",AND(D1797&gt;=1000,D1797&lt;=4999),"1000 to 4999",AND(D1797&gt;=5000,D1797&lt;=9999),"5000 to 9999",AND(D1797&gt;=10000,D1797&lt;=14999),"10000 to 14999",AND(D1797&gt;=15000,D1797&lt;=19999),"15000 to 19999",AND(D1797&gt;=20000,D1797&lt;=24999),"20000 to 24999",AND(D1797&gt;=25000,D1797&lt;=29999),"25000 to 29999",AND(D1797&gt;=30000,D1797&lt;=34999),"30000 to 34999",AND(D1797&gt;=35000,D1797&lt;=39999),"35000 to 39999",AND(D1797&gt;=40000,D1797&lt;=44999),"40000 to 44999",AND(D1797&gt;=45000,D1797&lt;=49999),"45000 to 49999",D1797&gt;=50000,"Greater than or equal to 50000")</f>
        <v>25000 to 29999</v>
      </c>
      <c r="V1797" t="str" cm="1">
        <f t="array" ref="V1797">_xlfn.IFS(OR(F1797="canceled",F1797="failed"),"unsuccessful",F1797="successful","successful",F1797="live","live")</f>
        <v>unsuccessful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22.05263157894737</v>
      </c>
      <c r="P1798" s="5">
        <f t="shared" si="173"/>
        <v>48.720930232558139</v>
      </c>
      <c r="Q1798" t="str">
        <f t="shared" si="171"/>
        <v>photography</v>
      </c>
      <c r="R1798" t="str">
        <f t="shared" si="172"/>
        <v>photobooks</v>
      </c>
      <c r="S1798" s="9">
        <f t="shared" si="169"/>
        <v>42575.439421296294</v>
      </c>
      <c r="T1798" s="9">
        <f t="shared" si="170"/>
        <v>42515.439421296294</v>
      </c>
      <c r="U1798" t="str" cm="1">
        <f t="array" ref="U1798">_xlfn.IFS(D1798&lt;1000,"Less than 1000",AND(D1798&gt;=1000,D1798&lt;=4999),"1000 to 4999",AND(D1798&gt;=5000,D1798&lt;=9999),"5000 to 9999",AND(D1798&gt;=10000,D1798&lt;=14999),"10000 to 14999",AND(D1798&gt;=15000,D1798&lt;=19999),"15000 to 19999",AND(D1798&gt;=20000,D1798&lt;=24999),"20000 to 24999",AND(D1798&gt;=25000,D1798&lt;=29999),"25000 to 29999",AND(D1798&gt;=30000,D1798&lt;=34999),"30000 to 34999",AND(D1798&gt;=35000,D1798&lt;=39999),"35000 to 39999",AND(D1798&gt;=40000,D1798&lt;=44999),"40000 to 44999",AND(D1798&gt;=45000,D1798&lt;=49999),"45000 to 49999",D1798&gt;=50000,"Greater than or equal to 50000")</f>
        <v>15000 to 19999</v>
      </c>
      <c r="V1798" t="str" cm="1">
        <f t="array" ref="V1798">_xlfn.IFS(OR(F1798="canceled",F1798="failed"),"unsuccessful",F1798="successful","successful",F1798="live","live")</f>
        <v>unsuccessful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67.55</v>
      </c>
      <c r="P1799" s="5">
        <f t="shared" si="173"/>
        <v>48.25</v>
      </c>
      <c r="Q1799" t="str">
        <f t="shared" si="171"/>
        <v>photography</v>
      </c>
      <c r="R1799" t="str">
        <f t="shared" si="172"/>
        <v>photobooks</v>
      </c>
      <c r="S1799" s="9">
        <f t="shared" si="169"/>
        <v>42719.56931712963</v>
      </c>
      <c r="T1799" s="9">
        <f t="shared" si="170"/>
        <v>42689.56931712963</v>
      </c>
      <c r="U1799" t="str" cm="1">
        <f t="array" ref="U1799">_xlfn.IFS(D1799&lt;1000,"Less than 1000",AND(D1799&gt;=1000,D1799&lt;=4999),"1000 to 4999",AND(D1799&gt;=5000,D1799&lt;=9999),"5000 to 9999",AND(D1799&gt;=10000,D1799&lt;=14999),"10000 to 14999",AND(D1799&gt;=15000,D1799&lt;=19999),"15000 to 19999",AND(D1799&gt;=20000,D1799&lt;=24999),"20000 to 24999",AND(D1799&gt;=25000,D1799&lt;=29999),"25000 to 29999",AND(D1799&gt;=30000,D1799&lt;=34999),"30000 to 34999",AND(D1799&gt;=35000,D1799&lt;=39999),"35000 to 39999",AND(D1799&gt;=40000,D1799&lt;=44999),"40000 to 44999",AND(D1799&gt;=45000,D1799&lt;=49999),"45000 to 49999",D1799&gt;=50000,"Greater than or equal to 50000")</f>
        <v>10000 to 14999</v>
      </c>
      <c r="V1799" t="str" cm="1">
        <f t="array" ref="V1799">_xlfn.IFS(OR(F1799="canceled",F1799="failed"),"unsuccessful",F1799="successful","successful",F1799="live","live")</f>
        <v>unsuccessful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13.637499999999999</v>
      </c>
      <c r="P1800" s="5">
        <f t="shared" si="173"/>
        <v>58.972972972972975</v>
      </c>
      <c r="Q1800" t="str">
        <f t="shared" si="171"/>
        <v>photography</v>
      </c>
      <c r="R1800" t="str">
        <f t="shared" si="172"/>
        <v>photobooks</v>
      </c>
      <c r="S1800" s="9">
        <f t="shared" si="169"/>
        <v>42404.32677083333</v>
      </c>
      <c r="T1800" s="9">
        <f t="shared" si="170"/>
        <v>42344.32677083333</v>
      </c>
      <c r="U1800" t="str" cm="1">
        <f t="array" ref="U1800">_xlfn.IFS(D1800&lt;1000,"Less than 1000",AND(D1800&gt;=1000,D1800&lt;=4999),"1000 to 4999",AND(D1800&gt;=5000,D1800&lt;=9999),"5000 to 9999",AND(D1800&gt;=10000,D1800&lt;=14999),"10000 to 14999",AND(D1800&gt;=15000,D1800&lt;=19999),"15000 to 19999",AND(D1800&gt;=20000,D1800&lt;=24999),"20000 to 24999",AND(D1800&gt;=25000,D1800&lt;=29999),"25000 to 29999",AND(D1800&gt;=30000,D1800&lt;=34999),"30000 to 34999",AND(D1800&gt;=35000,D1800&lt;=39999),"35000 to 39999",AND(D1800&gt;=40000,D1800&lt;=44999),"40000 to 44999",AND(D1800&gt;=45000,D1800&lt;=49999),"45000 to 49999",D1800&gt;=50000,"Greater than or equal to 50000")</f>
        <v>15000 to 19999</v>
      </c>
      <c r="V1800" t="str" cm="1">
        <f t="array" ref="V1800">_xlfn.IFS(OR(F1800="canceled",F1800="failed"),"unsuccessful",F1800="successful","successful",F1800="live","live")</f>
        <v>unsuccessful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</v>
      </c>
      <c r="P1801" s="5">
        <f t="shared" si="173"/>
        <v>11.638333333333334</v>
      </c>
      <c r="Q1801" t="str">
        <f t="shared" si="171"/>
        <v>photography</v>
      </c>
      <c r="R1801" t="str">
        <f t="shared" si="172"/>
        <v>photobooks</v>
      </c>
      <c r="S1801" s="9">
        <f t="shared" si="169"/>
        <v>41954.884351851855</v>
      </c>
      <c r="T1801" s="9">
        <f t="shared" si="170"/>
        <v>41934.842685185184</v>
      </c>
      <c r="U1801" t="str" cm="1">
        <f t="array" ref="U1801">_xlfn.IFS(D1801&lt;1000,"Less than 1000",AND(D1801&gt;=1000,D1801&lt;=4999),"1000 to 4999",AND(D1801&gt;=5000,D1801&lt;=9999),"5000 to 9999",AND(D1801&gt;=10000,D1801&lt;=14999),"10000 to 14999",AND(D1801&gt;=15000,D1801&lt;=19999),"15000 to 19999",AND(D1801&gt;=20000,D1801&lt;=24999),"20000 to 24999",AND(D1801&gt;=25000,D1801&lt;=29999),"25000 to 29999",AND(D1801&gt;=30000,D1801&lt;=34999),"30000 to 34999",AND(D1801&gt;=35000,D1801&lt;=39999),"35000 to 39999",AND(D1801&gt;=40000,D1801&lt;=44999),"40000 to 44999",AND(D1801&gt;=45000,D1801&lt;=49999),"45000 to 49999",D1801&gt;=50000,"Greater than or equal to 50000")</f>
        <v>1000 to 4999</v>
      </c>
      <c r="V1801" t="str" cm="1">
        <f t="array" ref="V1801">_xlfn.IFS(OR(F1801="canceled",F1801="failed"),"unsuccessful",F1801="successful","successful",F1801="live","live")</f>
        <v>unsuccessful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20.44963251188932</v>
      </c>
      <c r="P1802" s="5">
        <f t="shared" si="173"/>
        <v>83.716814159292042</v>
      </c>
      <c r="Q1802" t="str">
        <f t="shared" si="171"/>
        <v>photography</v>
      </c>
      <c r="R1802" t="str">
        <f t="shared" si="172"/>
        <v>photobooks</v>
      </c>
      <c r="S1802" s="9">
        <f t="shared" si="169"/>
        <v>42653.606134259258</v>
      </c>
      <c r="T1802" s="9">
        <f t="shared" si="170"/>
        <v>42623.606134259258</v>
      </c>
      <c r="U1802" t="str" cm="1">
        <f t="array" ref="U1802">_xlfn.IFS(D1802&lt;1000,"Less than 1000",AND(D1802&gt;=1000,D1802&lt;=4999),"1000 to 4999",AND(D1802&gt;=5000,D1802&lt;=9999),"5000 to 9999",AND(D1802&gt;=10000,D1802&lt;=14999),"10000 to 14999",AND(D1802&gt;=15000,D1802&lt;=19999),"15000 to 19999",AND(D1802&gt;=20000,D1802&lt;=24999),"20000 to 24999",AND(D1802&gt;=25000,D1802&lt;=29999),"25000 to 29999",AND(D1802&gt;=30000,D1802&lt;=34999),"30000 to 34999",AND(D1802&gt;=35000,D1802&lt;=39999),"35000 to 39999",AND(D1802&gt;=40000,D1802&lt;=44999),"40000 to 44999",AND(D1802&gt;=45000,D1802&lt;=49999),"45000 to 49999",D1802&gt;=50000,"Greater than or equal to 50000")</f>
        <v>45000 to 49999</v>
      </c>
      <c r="V1802" t="str" cm="1">
        <f t="array" ref="V1802">_xlfn.IFS(OR(F1802="canceled",F1802="failed"),"unsuccessful",F1802="successful","successful",F1802="live","live")</f>
        <v>unsuccessful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13.852941176470587</v>
      </c>
      <c r="P1803" s="5">
        <f t="shared" si="173"/>
        <v>63.648648648648646</v>
      </c>
      <c r="Q1803" t="str">
        <f t="shared" si="171"/>
        <v>photography</v>
      </c>
      <c r="R1803" t="str">
        <f t="shared" si="172"/>
        <v>photobooks</v>
      </c>
      <c r="S1803" s="9">
        <f t="shared" si="169"/>
        <v>42353.506944444445</v>
      </c>
      <c r="T1803" s="9">
        <f t="shared" si="170"/>
        <v>42321.660509259258</v>
      </c>
      <c r="U1803" t="str" cm="1">
        <f t="array" ref="U1803">_xlfn.IFS(D1803&lt;1000,"Less than 1000",AND(D1803&gt;=1000,D1803&lt;=4999),"1000 to 4999",AND(D1803&gt;=5000,D1803&lt;=9999),"5000 to 9999",AND(D1803&gt;=10000,D1803&lt;=14999),"10000 to 14999",AND(D1803&gt;=15000,D1803&lt;=19999),"15000 to 19999",AND(D1803&gt;=20000,D1803&lt;=24999),"20000 to 24999",AND(D1803&gt;=25000,D1803&lt;=29999),"25000 to 29999",AND(D1803&gt;=30000,D1803&lt;=34999),"30000 to 34999",AND(D1803&gt;=35000,D1803&lt;=39999),"35000 to 39999",AND(D1803&gt;=40000,D1803&lt;=44999),"40000 to 44999",AND(D1803&gt;=45000,D1803&lt;=49999),"45000 to 49999",D1803&gt;=50000,"Greater than or equal to 50000")</f>
        <v>15000 to 19999</v>
      </c>
      <c r="V1803" t="str" cm="1">
        <f t="array" ref="V1803">_xlfn.IFS(OR(F1803="canceled",F1803="failed"),"unsuccessful",F1803="successful","successful",F1803="live","live")</f>
        <v>unsuccessful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48.485714285714288</v>
      </c>
      <c r="P1804" s="5">
        <f t="shared" si="173"/>
        <v>94.277777777777771</v>
      </c>
      <c r="Q1804" t="str">
        <f t="shared" si="171"/>
        <v>photography</v>
      </c>
      <c r="R1804" t="str">
        <f t="shared" si="172"/>
        <v>photobooks</v>
      </c>
      <c r="S1804" s="9">
        <f t="shared" si="169"/>
        <v>42182.915972222225</v>
      </c>
      <c r="T1804" s="9">
        <f t="shared" si="170"/>
        <v>42159.47256944445</v>
      </c>
      <c r="U1804" t="str" cm="1">
        <f t="array" ref="U1804">_xlfn.IFS(D1804&lt;1000,"Less than 1000",AND(D1804&gt;=1000,D1804&lt;=4999),"1000 to 4999",AND(D1804&gt;=5000,D1804&lt;=9999),"5000 to 9999",AND(D1804&gt;=10000,D1804&lt;=14999),"10000 to 14999",AND(D1804&gt;=15000,D1804&lt;=19999),"15000 to 19999",AND(D1804&gt;=20000,D1804&lt;=24999),"20000 to 24999",AND(D1804&gt;=25000,D1804&lt;=29999),"25000 to 29999",AND(D1804&gt;=30000,D1804&lt;=34999),"30000 to 34999",AND(D1804&gt;=35000,D1804&lt;=39999),"35000 to 39999",AND(D1804&gt;=40000,D1804&lt;=44999),"40000 to 44999",AND(D1804&gt;=45000,D1804&lt;=49999),"45000 to 49999",D1804&gt;=50000,"Greater than or equal to 50000")</f>
        <v>1000 to 4999</v>
      </c>
      <c r="V1804" t="str" cm="1">
        <f t="array" ref="V1804">_xlfn.IFS(OR(F1804="canceled",F1804="failed"),"unsuccessful",F1804="successful","successful",F1804="live","live")</f>
        <v>unsuccessful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30.8</v>
      </c>
      <c r="P1805" s="5">
        <f t="shared" si="173"/>
        <v>71.86666666666666</v>
      </c>
      <c r="Q1805" t="str">
        <f t="shared" si="171"/>
        <v>photography</v>
      </c>
      <c r="R1805" t="str">
        <f t="shared" si="172"/>
        <v>photobooks</v>
      </c>
      <c r="S1805" s="9">
        <f t="shared" si="169"/>
        <v>42049.071550925932</v>
      </c>
      <c r="T1805" s="9">
        <f t="shared" si="170"/>
        <v>42018.071550925932</v>
      </c>
      <c r="U1805" t="str" cm="1">
        <f t="array" ref="U1805">_xlfn.IFS(D1805&lt;1000,"Less than 1000",AND(D1805&gt;=1000,D1805&lt;=4999),"1000 to 4999",AND(D1805&gt;=5000,D1805&lt;=9999),"5000 to 9999",AND(D1805&gt;=10000,D1805&lt;=14999),"10000 to 14999",AND(D1805&gt;=15000,D1805&lt;=19999),"15000 to 19999",AND(D1805&gt;=20000,D1805&lt;=24999),"20000 to 24999",AND(D1805&gt;=25000,D1805&lt;=29999),"25000 to 29999",AND(D1805&gt;=30000,D1805&lt;=34999),"30000 to 34999",AND(D1805&gt;=35000,D1805&lt;=39999),"35000 to 39999",AND(D1805&gt;=40000,D1805&lt;=44999),"40000 to 44999",AND(D1805&gt;=45000,D1805&lt;=49999),"45000 to 49999",D1805&gt;=50000,"Greater than or equal to 50000")</f>
        <v>15000 to 19999</v>
      </c>
      <c r="V1805" t="str" cm="1">
        <f t="array" ref="V1805">_xlfn.IFS(OR(F1805="canceled",F1805="failed"),"unsuccessful",F1805="successful","successful",F1805="live","live")</f>
        <v>unsuccessful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35.174193548387095</v>
      </c>
      <c r="P1806" s="5">
        <f t="shared" si="173"/>
        <v>104.84615384615384</v>
      </c>
      <c r="Q1806" t="str">
        <f t="shared" si="171"/>
        <v>photography</v>
      </c>
      <c r="R1806" t="str">
        <f t="shared" si="172"/>
        <v>photobooks</v>
      </c>
      <c r="S1806" s="9">
        <f t="shared" si="169"/>
        <v>42322.719953703709</v>
      </c>
      <c r="T1806" s="9">
        <f t="shared" si="170"/>
        <v>42282.678287037037</v>
      </c>
      <c r="U1806" t="str" cm="1">
        <f t="array" ref="U1806">_xlfn.IFS(D1806&lt;1000,"Less than 1000",AND(D1806&gt;=1000,D1806&lt;=4999),"1000 to 4999",AND(D1806&gt;=5000,D1806&lt;=9999),"5000 to 9999",AND(D1806&gt;=10000,D1806&lt;=14999),"10000 to 14999",AND(D1806&gt;=15000,D1806&lt;=19999),"15000 to 19999",AND(D1806&gt;=20000,D1806&lt;=24999),"20000 to 24999",AND(D1806&gt;=25000,D1806&lt;=29999),"25000 to 29999",AND(D1806&gt;=30000,D1806&lt;=34999),"30000 to 34999",AND(D1806&gt;=35000,D1806&lt;=39999),"35000 to 39999",AND(D1806&gt;=40000,D1806&lt;=44999),"40000 to 44999",AND(D1806&gt;=45000,D1806&lt;=49999),"45000 to 49999",D1806&gt;=50000,"Greater than or equal to 50000")</f>
        <v>15000 to 19999</v>
      </c>
      <c r="V1806" t="str" cm="1">
        <f t="array" ref="V1806">_xlfn.IFS(OR(F1806="canceled",F1806="failed"),"unsuccessful",F1806="successful","successful",F1806="live","live")</f>
        <v>unsuccessful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36.404444444444444</v>
      </c>
      <c r="P1807" s="5">
        <f t="shared" si="173"/>
        <v>67.139344262295083</v>
      </c>
      <c r="Q1807" t="str">
        <f t="shared" si="171"/>
        <v>photography</v>
      </c>
      <c r="R1807" t="str">
        <f t="shared" si="172"/>
        <v>photobooks</v>
      </c>
      <c r="S1807" s="9">
        <f t="shared" si="169"/>
        <v>42279.75</v>
      </c>
      <c r="T1807" s="9">
        <f t="shared" si="170"/>
        <v>42247.803912037038</v>
      </c>
      <c r="U1807" t="str" cm="1">
        <f t="array" ref="U1807">_xlfn.IFS(D1807&lt;1000,"Less than 1000",AND(D1807&gt;=1000,D1807&lt;=4999),"1000 to 4999",AND(D1807&gt;=5000,D1807&lt;=9999),"5000 to 9999",AND(D1807&gt;=10000,D1807&lt;=14999),"10000 to 14999",AND(D1807&gt;=15000,D1807&lt;=19999),"15000 to 19999",AND(D1807&gt;=20000,D1807&lt;=24999),"20000 to 24999",AND(D1807&gt;=25000,D1807&lt;=29999),"25000 to 29999",AND(D1807&gt;=30000,D1807&lt;=34999),"30000 to 34999",AND(D1807&gt;=35000,D1807&lt;=39999),"35000 to 39999",AND(D1807&gt;=40000,D1807&lt;=44999),"40000 to 44999",AND(D1807&gt;=45000,D1807&lt;=49999),"45000 to 49999",D1807&gt;=50000,"Greater than or equal to 50000")</f>
        <v>20000 to 24999</v>
      </c>
      <c r="V1807" t="str" cm="1">
        <f t="array" ref="V1807">_xlfn.IFS(OR(F1807="canceled",F1807="failed"),"unsuccessful",F1807="successful","successful",F1807="live","live")</f>
        <v>unsuccessful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2.9550000000000001</v>
      </c>
      <c r="P1808" s="5">
        <f t="shared" si="173"/>
        <v>73.875</v>
      </c>
      <c r="Q1808" t="str">
        <f t="shared" si="171"/>
        <v>photography</v>
      </c>
      <c r="R1808" t="str">
        <f t="shared" si="172"/>
        <v>photobooks</v>
      </c>
      <c r="S1808" s="9">
        <f t="shared" si="169"/>
        <v>41912.638298611113</v>
      </c>
      <c r="T1808" s="9">
        <f t="shared" si="170"/>
        <v>41877.638298611113</v>
      </c>
      <c r="U1808" t="str" cm="1">
        <f t="array" ref="U1808">_xlfn.IFS(D1808&lt;1000,"Less than 1000",AND(D1808&gt;=1000,D1808&lt;=4999),"1000 to 4999",AND(D1808&gt;=5000,D1808&lt;=9999),"5000 to 9999",AND(D1808&gt;=10000,D1808&lt;=14999),"10000 to 14999",AND(D1808&gt;=15000,D1808&lt;=19999),"15000 to 19999",AND(D1808&gt;=20000,D1808&lt;=24999),"20000 to 24999",AND(D1808&gt;=25000,D1808&lt;=29999),"25000 to 29999",AND(D1808&gt;=30000,D1808&lt;=34999),"30000 to 34999",AND(D1808&gt;=35000,D1808&lt;=39999),"35000 to 39999",AND(D1808&gt;=40000,D1808&lt;=44999),"40000 to 44999",AND(D1808&gt;=45000,D1808&lt;=49999),"45000 to 49999",D1808&gt;=50000,"Greater than or equal to 50000")</f>
        <v>20000 to 24999</v>
      </c>
      <c r="V1808" t="str" cm="1">
        <f t="array" ref="V1808">_xlfn.IFS(OR(F1808="canceled",F1808="failed"),"unsuccessful",F1808="successful","successful",F1808="live","live")</f>
        <v>unsuccessful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11.06</v>
      </c>
      <c r="P1809" s="5">
        <f t="shared" si="173"/>
        <v>69.125</v>
      </c>
      <c r="Q1809" t="str">
        <f t="shared" si="171"/>
        <v>photography</v>
      </c>
      <c r="R1809" t="str">
        <f t="shared" si="172"/>
        <v>photobooks</v>
      </c>
      <c r="S1809" s="9">
        <f t="shared" si="169"/>
        <v>41910.068437499998</v>
      </c>
      <c r="T1809" s="9">
        <f t="shared" si="170"/>
        <v>41880.068437499998</v>
      </c>
      <c r="U1809" t="str" cm="1">
        <f t="array" ref="U1809">_xlfn.IFS(D1809&lt;1000,"Less than 1000",AND(D1809&gt;=1000,D1809&lt;=4999),"1000 to 4999",AND(D1809&gt;=5000,D1809&lt;=9999),"5000 to 9999",AND(D1809&gt;=10000,D1809&lt;=14999),"10000 to 14999",AND(D1809&gt;=15000,D1809&lt;=19999),"15000 to 19999",AND(D1809&gt;=20000,D1809&lt;=24999),"20000 to 24999",AND(D1809&gt;=25000,D1809&lt;=29999),"25000 to 29999",AND(D1809&gt;=30000,D1809&lt;=34999),"30000 to 34999",AND(D1809&gt;=35000,D1809&lt;=39999),"35000 to 39999",AND(D1809&gt;=40000,D1809&lt;=44999),"40000 to 44999",AND(D1809&gt;=45000,D1809&lt;=49999),"45000 to 49999",D1809&gt;=50000,"Greater than or equal to 50000")</f>
        <v>5000 to 9999</v>
      </c>
      <c r="V1809" t="str" cm="1">
        <f t="array" ref="V1809">_xlfn.IFS(OR(F1809="canceled",F1809="failed"),"unsuccessful",F1809="successful","successful",F1809="live","live")</f>
        <v>unsuccessful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41.407142857142858</v>
      </c>
      <c r="P1810" s="5">
        <f t="shared" si="173"/>
        <v>120.77083333333333</v>
      </c>
      <c r="Q1810" t="str">
        <f t="shared" si="171"/>
        <v>photography</v>
      </c>
      <c r="R1810" t="str">
        <f t="shared" si="172"/>
        <v>photobooks</v>
      </c>
      <c r="S1810" s="9">
        <f t="shared" si="169"/>
        <v>42777.680902777778</v>
      </c>
      <c r="T1810" s="9">
        <f t="shared" si="170"/>
        <v>42742.680902777778</v>
      </c>
      <c r="U1810" t="str" cm="1">
        <f t="array" ref="U1810">_xlfn.IFS(D1810&lt;1000,"Less than 1000",AND(D1810&gt;=1000,D1810&lt;=4999),"1000 to 4999",AND(D1810&gt;=5000,D1810&lt;=9999),"5000 to 9999",AND(D1810&gt;=10000,D1810&lt;=14999),"10000 to 14999",AND(D1810&gt;=15000,D1810&lt;=19999),"15000 to 19999",AND(D1810&gt;=20000,D1810&lt;=24999),"20000 to 24999",AND(D1810&gt;=25000,D1810&lt;=29999),"25000 to 29999",AND(D1810&gt;=30000,D1810&lt;=34999),"30000 to 34999",AND(D1810&gt;=35000,D1810&lt;=39999),"35000 to 39999",AND(D1810&gt;=40000,D1810&lt;=44999),"40000 to 44999",AND(D1810&gt;=45000,D1810&lt;=49999),"45000 to 49999",D1810&gt;=50000,"Greater than or equal to 50000")</f>
        <v>25000 to 29999</v>
      </c>
      <c r="V1810" t="str" cm="1">
        <f t="array" ref="V1810">_xlfn.IFS(OR(F1810="canceled",F1810="failed"),"unsuccessful",F1810="successful","successful",F1810="live","live")</f>
        <v>unsuccessful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10.857142857142858</v>
      </c>
      <c r="P1811" s="5">
        <f t="shared" si="173"/>
        <v>42.222222222222221</v>
      </c>
      <c r="Q1811" t="str">
        <f t="shared" si="171"/>
        <v>photography</v>
      </c>
      <c r="R1811" t="str">
        <f t="shared" si="172"/>
        <v>photobooks</v>
      </c>
      <c r="S1811" s="9">
        <f t="shared" si="169"/>
        <v>42064.907858796301</v>
      </c>
      <c r="T1811" s="9">
        <f t="shared" si="170"/>
        <v>42029.907858796301</v>
      </c>
      <c r="U1811" t="str" cm="1">
        <f t="array" ref="U1811">_xlfn.IFS(D1811&lt;1000,"Less than 1000",AND(D1811&gt;=1000,D1811&lt;=4999),"1000 to 4999",AND(D1811&gt;=5000,D1811&lt;=9999),"5000 to 9999",AND(D1811&gt;=10000,D1811&lt;=14999),"10000 to 14999",AND(D1811&gt;=15000,D1811&lt;=19999),"15000 to 19999",AND(D1811&gt;=20000,D1811&lt;=24999),"20000 to 24999",AND(D1811&gt;=25000,D1811&lt;=29999),"25000 to 29999",AND(D1811&gt;=30000,D1811&lt;=34999),"30000 to 34999",AND(D1811&gt;=35000,D1811&lt;=39999),"35000 to 39999",AND(D1811&gt;=40000,D1811&lt;=44999),"40000 to 44999",AND(D1811&gt;=45000,D1811&lt;=49999),"45000 to 49999",D1811&gt;=50000,"Greater than or equal to 50000")</f>
        <v>1000 to 4999</v>
      </c>
      <c r="V1811" t="str" cm="1">
        <f t="array" ref="V1811">_xlfn.IFS(OR(F1811="canceled",F1811="failed"),"unsuccessful",F1811="successful","successful",F1811="live","live")</f>
        <v>unsuccessful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3.3333333333333335</v>
      </c>
      <c r="P1812" s="5">
        <f t="shared" si="173"/>
        <v>7.5</v>
      </c>
      <c r="Q1812" t="str">
        <f t="shared" si="171"/>
        <v>photography</v>
      </c>
      <c r="R1812" t="str">
        <f t="shared" si="172"/>
        <v>photobooks</v>
      </c>
      <c r="S1812" s="9">
        <f t="shared" si="169"/>
        <v>41872.91002314815</v>
      </c>
      <c r="T1812" s="9">
        <f t="shared" si="170"/>
        <v>41860.91002314815</v>
      </c>
      <c r="U1812" t="str" cm="1">
        <f t="array" ref="U1812">_xlfn.IFS(D1812&lt;1000,"Less than 1000",AND(D1812&gt;=1000,D1812&lt;=4999),"1000 to 4999",AND(D1812&gt;=5000,D1812&lt;=9999),"5000 to 9999",AND(D1812&gt;=10000,D1812&lt;=14999),"10000 to 14999",AND(D1812&gt;=15000,D1812&lt;=19999),"15000 to 19999",AND(D1812&gt;=20000,D1812&lt;=24999),"20000 to 24999",AND(D1812&gt;=25000,D1812&lt;=29999),"25000 to 29999",AND(D1812&gt;=30000,D1812&lt;=34999),"30000 to 34999",AND(D1812&gt;=35000,D1812&lt;=39999),"35000 to 39999",AND(D1812&gt;=40000,D1812&lt;=44999),"40000 to 44999",AND(D1812&gt;=45000,D1812&lt;=49999),"45000 to 49999",D1812&gt;=50000,"Greater than or equal to 50000")</f>
        <v>Less than 1000</v>
      </c>
      <c r="V1812" t="str" cm="1">
        <f t="array" ref="V1812">_xlfn.IFS(OR(F1812="canceled",F1812="failed"),"unsuccessful",F1812="successful","successful",F1812="live","live")</f>
        <v>unsuccessful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7.407407407407407E-2</v>
      </c>
      <c r="P1813" s="5">
        <f t="shared" si="173"/>
        <v>1.5384615384615385</v>
      </c>
      <c r="Q1813" t="str">
        <f t="shared" si="171"/>
        <v>photography</v>
      </c>
      <c r="R1813" t="str">
        <f t="shared" si="172"/>
        <v>photobooks</v>
      </c>
      <c r="S1813" s="9">
        <f t="shared" si="169"/>
        <v>41936.166666666664</v>
      </c>
      <c r="T1813" s="9">
        <f t="shared" si="170"/>
        <v>41876.433680555558</v>
      </c>
      <c r="U1813" t="str" cm="1">
        <f t="array" ref="U1813">_xlfn.IFS(D1813&lt;1000,"Less than 1000",AND(D1813&gt;=1000,D1813&lt;=4999),"1000 to 4999",AND(D1813&gt;=5000,D1813&lt;=9999),"5000 to 9999",AND(D1813&gt;=10000,D1813&lt;=14999),"10000 to 14999",AND(D1813&gt;=15000,D1813&lt;=19999),"15000 to 19999",AND(D1813&gt;=20000,D1813&lt;=24999),"20000 to 24999",AND(D1813&gt;=25000,D1813&lt;=29999),"25000 to 29999",AND(D1813&gt;=30000,D1813&lt;=34999),"30000 to 34999",AND(D1813&gt;=35000,D1813&lt;=39999),"35000 to 39999",AND(D1813&gt;=40000,D1813&lt;=44999),"40000 to 44999",AND(D1813&gt;=45000,D1813&lt;=49999),"45000 to 49999",D1813&gt;=50000,"Greater than or equal to 50000")</f>
        <v>Greater than or equal to 50000</v>
      </c>
      <c r="V1813" t="str" cm="1">
        <f t="array" ref="V1813">_xlfn.IFS(OR(F1813="canceled",F1813="failed"),"unsuccessful",F1813="successful","successful",F1813="live","live")</f>
        <v>unsuccessful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13.307692307692307</v>
      </c>
      <c r="P1814" s="5">
        <f t="shared" si="173"/>
        <v>37.608695652173914</v>
      </c>
      <c r="Q1814" t="str">
        <f t="shared" si="171"/>
        <v>photography</v>
      </c>
      <c r="R1814" t="str">
        <f t="shared" si="172"/>
        <v>photobooks</v>
      </c>
      <c r="S1814" s="9">
        <f t="shared" si="169"/>
        <v>42554.318703703699</v>
      </c>
      <c r="T1814" s="9">
        <f t="shared" si="170"/>
        <v>42524.318703703699</v>
      </c>
      <c r="U1814" t="str" cm="1">
        <f t="array" ref="U1814">_xlfn.IFS(D1814&lt;1000,"Less than 1000",AND(D1814&gt;=1000,D1814&lt;=4999),"1000 to 4999",AND(D1814&gt;=5000,D1814&lt;=9999),"5000 to 9999",AND(D1814&gt;=10000,D1814&lt;=14999),"10000 to 14999",AND(D1814&gt;=15000,D1814&lt;=19999),"15000 to 19999",AND(D1814&gt;=20000,D1814&lt;=24999),"20000 to 24999",AND(D1814&gt;=25000,D1814&lt;=29999),"25000 to 29999",AND(D1814&gt;=30000,D1814&lt;=34999),"30000 to 34999",AND(D1814&gt;=35000,D1814&lt;=39999),"35000 to 39999",AND(D1814&gt;=40000,D1814&lt;=44999),"40000 to 44999",AND(D1814&gt;=45000,D1814&lt;=49999),"45000 to 49999",D1814&gt;=50000,"Greater than or equal to 50000")</f>
        <v>5000 to 9999</v>
      </c>
      <c r="V1814" t="str" cm="1">
        <f t="array" ref="V1814">_xlfn.IFS(OR(F1814="canceled",F1814="failed"),"unsuccessful",F1814="successful","successful",F1814="live","live")</f>
        <v>unsuccessful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5">
        <f t="shared" si="173"/>
        <v>0</v>
      </c>
      <c r="Q1815" t="str">
        <f t="shared" si="171"/>
        <v>photography</v>
      </c>
      <c r="R1815" t="str">
        <f t="shared" si="172"/>
        <v>photobooks</v>
      </c>
      <c r="S1815" s="9">
        <f t="shared" si="169"/>
        <v>41859.889027777775</v>
      </c>
      <c r="T1815" s="9">
        <f t="shared" si="170"/>
        <v>41829.889027777775</v>
      </c>
      <c r="U1815" t="str" cm="1">
        <f t="array" ref="U1815">_xlfn.IFS(D1815&lt;1000,"Less than 1000",AND(D1815&gt;=1000,D1815&lt;=4999),"1000 to 4999",AND(D1815&gt;=5000,D1815&lt;=9999),"5000 to 9999",AND(D1815&gt;=10000,D1815&lt;=14999),"10000 to 14999",AND(D1815&gt;=15000,D1815&lt;=19999),"15000 to 19999",AND(D1815&gt;=20000,D1815&lt;=24999),"20000 to 24999",AND(D1815&gt;=25000,D1815&lt;=29999),"25000 to 29999",AND(D1815&gt;=30000,D1815&lt;=34999),"30000 to 34999",AND(D1815&gt;=35000,D1815&lt;=39999),"35000 to 39999",AND(D1815&gt;=40000,D1815&lt;=44999),"40000 to 44999",AND(D1815&gt;=45000,D1815&lt;=49999),"45000 to 49999",D1815&gt;=50000,"Greater than or equal to 50000")</f>
        <v>5000 to 9999</v>
      </c>
      <c r="V1815" t="str" cm="1">
        <f t="array" ref="V1815">_xlfn.IFS(OR(F1815="canceled",F1815="failed"),"unsuccessful",F1815="successful","successful",F1815="live","live")</f>
        <v>unsuccessful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49.183333333333337</v>
      </c>
      <c r="P1816" s="5">
        <f t="shared" si="173"/>
        <v>42.157142857142858</v>
      </c>
      <c r="Q1816" t="str">
        <f t="shared" si="171"/>
        <v>photography</v>
      </c>
      <c r="R1816" t="str">
        <f t="shared" si="172"/>
        <v>photobooks</v>
      </c>
      <c r="S1816" s="9">
        <f t="shared" si="169"/>
        <v>42063.314074074078</v>
      </c>
      <c r="T1816" s="9">
        <f t="shared" si="170"/>
        <v>42033.314074074078</v>
      </c>
      <c r="U1816" t="str" cm="1">
        <f t="array" ref="U1816">_xlfn.IFS(D1816&lt;1000,"Less than 1000",AND(D1816&gt;=1000,D1816&lt;=4999),"1000 to 4999",AND(D1816&gt;=5000,D1816&lt;=9999),"5000 to 9999",AND(D1816&gt;=10000,D1816&lt;=14999),"10000 to 14999",AND(D1816&gt;=15000,D1816&lt;=19999),"15000 to 19999",AND(D1816&gt;=20000,D1816&lt;=24999),"20000 to 24999",AND(D1816&gt;=25000,D1816&lt;=29999),"25000 to 29999",AND(D1816&gt;=30000,D1816&lt;=34999),"30000 to 34999",AND(D1816&gt;=35000,D1816&lt;=39999),"35000 to 39999",AND(D1816&gt;=40000,D1816&lt;=44999),"40000 to 44999",AND(D1816&gt;=45000,D1816&lt;=49999),"45000 to 49999",D1816&gt;=50000,"Greater than or equal to 50000")</f>
        <v>10000 to 14999</v>
      </c>
      <c r="V1816" t="str" cm="1">
        <f t="array" ref="V1816">_xlfn.IFS(OR(F1816="canceled",F1816="failed"),"unsuccessful",F1816="successful","successful",F1816="live","live")</f>
        <v>unsuccessful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5">
        <f t="shared" si="173"/>
        <v>0</v>
      </c>
      <c r="Q1817" t="str">
        <f t="shared" si="171"/>
        <v>photography</v>
      </c>
      <c r="R1817" t="str">
        <f t="shared" si="172"/>
        <v>photobooks</v>
      </c>
      <c r="S1817" s="9">
        <f t="shared" si="169"/>
        <v>42186.906678240746</v>
      </c>
      <c r="T1817" s="9">
        <f t="shared" si="170"/>
        <v>42172.906678240746</v>
      </c>
      <c r="U1817" t="str" cm="1">
        <f t="array" ref="U1817">_xlfn.IFS(D1817&lt;1000,"Less than 1000",AND(D1817&gt;=1000,D1817&lt;=4999),"1000 to 4999",AND(D1817&gt;=5000,D1817&lt;=9999),"5000 to 9999",AND(D1817&gt;=10000,D1817&lt;=14999),"10000 to 14999",AND(D1817&gt;=15000,D1817&lt;=19999),"15000 to 19999",AND(D1817&gt;=20000,D1817&lt;=24999),"20000 to 24999",AND(D1817&gt;=25000,D1817&lt;=29999),"25000 to 29999",AND(D1817&gt;=30000,D1817&lt;=34999),"30000 to 34999",AND(D1817&gt;=35000,D1817&lt;=39999),"35000 to 39999",AND(D1817&gt;=40000,D1817&lt;=44999),"40000 to 44999",AND(D1817&gt;=45000,D1817&lt;=49999),"45000 to 49999",D1817&gt;=50000,"Greater than or equal to 50000")</f>
        <v>1000 to 4999</v>
      </c>
      <c r="V1817" t="str" cm="1">
        <f t="array" ref="V1817">_xlfn.IFS(OR(F1817="canceled",F1817="failed"),"unsuccessful",F1817="successful","successful",F1817="live","live")</f>
        <v>unsuccessful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</v>
      </c>
      <c r="P1818" s="5">
        <f t="shared" si="173"/>
        <v>84.833333333333329</v>
      </c>
      <c r="Q1818" t="str">
        <f t="shared" si="171"/>
        <v>photography</v>
      </c>
      <c r="R1818" t="str">
        <f t="shared" si="172"/>
        <v>photobooks</v>
      </c>
      <c r="S1818" s="9">
        <f t="shared" si="169"/>
        <v>42576.791666666672</v>
      </c>
      <c r="T1818" s="9">
        <f t="shared" si="170"/>
        <v>42548.876192129625</v>
      </c>
      <c r="U1818" t="str" cm="1">
        <f t="array" ref="U1818">_xlfn.IFS(D1818&lt;1000,"Less than 1000",AND(D1818&gt;=1000,D1818&lt;=4999),"1000 to 4999",AND(D1818&gt;=5000,D1818&lt;=9999),"5000 to 9999",AND(D1818&gt;=10000,D1818&lt;=14999),"10000 to 14999",AND(D1818&gt;=15000,D1818&lt;=19999),"15000 to 19999",AND(D1818&gt;=20000,D1818&lt;=24999),"20000 to 24999",AND(D1818&gt;=25000,D1818&lt;=29999),"25000 to 29999",AND(D1818&gt;=30000,D1818&lt;=34999),"30000 to 34999",AND(D1818&gt;=35000,D1818&lt;=39999),"35000 to 39999",AND(D1818&gt;=40000,D1818&lt;=44999),"40000 to 44999",AND(D1818&gt;=45000,D1818&lt;=49999),"45000 to 49999",D1818&gt;=50000,"Greater than or equal to 50000")</f>
        <v>25000 to 29999</v>
      </c>
      <c r="V1818" t="str" cm="1">
        <f t="array" ref="V1818">_xlfn.IFS(OR(F1818="canceled",F1818="failed"),"unsuccessful",F1818="successful","successful",F1818="live","live")</f>
        <v>unsuccessful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52.327777777777776</v>
      </c>
      <c r="P1819" s="5">
        <f t="shared" si="173"/>
        <v>94.19</v>
      </c>
      <c r="Q1819" t="str">
        <f t="shared" si="171"/>
        <v>photography</v>
      </c>
      <c r="R1819" t="str">
        <f t="shared" si="172"/>
        <v>photobooks</v>
      </c>
      <c r="S1819" s="9">
        <f t="shared" si="169"/>
        <v>42765.290972222225</v>
      </c>
      <c r="T1819" s="9">
        <f t="shared" si="170"/>
        <v>42705.662118055552</v>
      </c>
      <c r="U1819" t="str" cm="1">
        <f t="array" ref="U1819">_xlfn.IFS(D1819&lt;1000,"Less than 1000",AND(D1819&gt;=1000,D1819&lt;=4999),"1000 to 4999",AND(D1819&gt;=5000,D1819&lt;=9999),"5000 to 9999",AND(D1819&gt;=10000,D1819&lt;=14999),"10000 to 14999",AND(D1819&gt;=15000,D1819&lt;=19999),"15000 to 19999",AND(D1819&gt;=20000,D1819&lt;=24999),"20000 to 24999",AND(D1819&gt;=25000,D1819&lt;=29999),"25000 to 29999",AND(D1819&gt;=30000,D1819&lt;=34999),"30000 to 34999",AND(D1819&gt;=35000,D1819&lt;=39999),"35000 to 39999",AND(D1819&gt;=40000,D1819&lt;=44999),"40000 to 44999",AND(D1819&gt;=45000,D1819&lt;=49999),"45000 to 49999",D1819&gt;=50000,"Greater than or equal to 50000")</f>
        <v>15000 to 19999</v>
      </c>
      <c r="V1819" t="str" cm="1">
        <f t="array" ref="V1819">_xlfn.IFS(OR(F1819="canceled",F1819="failed"),"unsuccessful",F1819="successful","successful",F1819="live","live")</f>
        <v>unsuccessful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5">
        <f t="shared" si="173"/>
        <v>0</v>
      </c>
      <c r="Q1820" t="str">
        <f t="shared" si="171"/>
        <v>photography</v>
      </c>
      <c r="R1820" t="str">
        <f t="shared" si="172"/>
        <v>photobooks</v>
      </c>
      <c r="S1820" s="9">
        <f t="shared" si="169"/>
        <v>42097.192708333328</v>
      </c>
      <c r="T1820" s="9">
        <f t="shared" si="170"/>
        <v>42067.234375</v>
      </c>
      <c r="U1820" t="str" cm="1">
        <f t="array" ref="U1820">_xlfn.IFS(D1820&lt;1000,"Less than 1000",AND(D1820&gt;=1000,D1820&lt;=4999),"1000 to 4999",AND(D1820&gt;=5000,D1820&lt;=9999),"5000 to 9999",AND(D1820&gt;=10000,D1820&lt;=14999),"10000 to 14999",AND(D1820&gt;=15000,D1820&lt;=19999),"15000 to 19999",AND(D1820&gt;=20000,D1820&lt;=24999),"20000 to 24999",AND(D1820&gt;=25000,D1820&lt;=29999),"25000 to 29999",AND(D1820&gt;=30000,D1820&lt;=34999),"30000 to 34999",AND(D1820&gt;=35000,D1820&lt;=39999),"35000 to 39999",AND(D1820&gt;=40000,D1820&lt;=44999),"40000 to 44999",AND(D1820&gt;=45000,D1820&lt;=49999),"45000 to 49999",D1820&gt;=50000,"Greater than or equal to 50000")</f>
        <v>15000 to 19999</v>
      </c>
      <c r="V1820" t="str" cm="1">
        <f t="array" ref="V1820">_xlfn.IFS(OR(F1820="canceled",F1820="failed"),"unsuccessful",F1820="successful","successful",F1820="live","live")</f>
        <v>unsuccessful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</v>
      </c>
      <c r="P1821" s="5">
        <f t="shared" si="173"/>
        <v>6.25</v>
      </c>
      <c r="Q1821" t="str">
        <f t="shared" si="171"/>
        <v>photography</v>
      </c>
      <c r="R1821" t="str">
        <f t="shared" si="172"/>
        <v>photobooks</v>
      </c>
      <c r="S1821" s="9">
        <f t="shared" si="169"/>
        <v>41850.752268518518</v>
      </c>
      <c r="T1821" s="9">
        <f t="shared" si="170"/>
        <v>41820.752268518518</v>
      </c>
      <c r="U1821" t="str" cm="1">
        <f t="array" ref="U1821">_xlfn.IFS(D1821&lt;1000,"Less than 1000",AND(D1821&gt;=1000,D1821&lt;=4999),"1000 to 4999",AND(D1821&gt;=5000,D1821&lt;=9999),"5000 to 9999",AND(D1821&gt;=10000,D1821&lt;=14999),"10000 to 14999",AND(D1821&gt;=15000,D1821&lt;=19999),"15000 to 19999",AND(D1821&gt;=20000,D1821&lt;=24999),"20000 to 24999",AND(D1821&gt;=25000,D1821&lt;=29999),"25000 to 29999",AND(D1821&gt;=30000,D1821&lt;=34999),"30000 to 34999",AND(D1821&gt;=35000,D1821&lt;=39999),"35000 to 39999",AND(D1821&gt;=40000,D1821&lt;=44999),"40000 to 44999",AND(D1821&gt;=45000,D1821&lt;=49999),"45000 to 49999",D1821&gt;=50000,"Greater than or equal to 50000")</f>
        <v>1000 to 4999</v>
      </c>
      <c r="V1821" t="str" cm="1">
        <f t="array" ref="V1821">_xlfn.IFS(OR(F1821="canceled",F1821="failed"),"unsuccessful",F1821="successful","successful",F1821="live","live")</f>
        <v>unsuccessful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</v>
      </c>
      <c r="P1822" s="5">
        <f t="shared" si="173"/>
        <v>213.375</v>
      </c>
      <c r="Q1822" t="str">
        <f t="shared" si="171"/>
        <v>photography</v>
      </c>
      <c r="R1822" t="str">
        <f t="shared" si="172"/>
        <v>photobooks</v>
      </c>
      <c r="S1822" s="9">
        <f t="shared" si="169"/>
        <v>42095.042708333334</v>
      </c>
      <c r="T1822" s="9">
        <f t="shared" si="170"/>
        <v>42065.084375000006</v>
      </c>
      <c r="U1822" t="str" cm="1">
        <f t="array" ref="U1822">_xlfn.IFS(D1822&lt;1000,"Less than 1000",AND(D1822&gt;=1000,D1822&lt;=4999),"1000 to 4999",AND(D1822&gt;=5000,D1822&lt;=9999),"5000 to 9999",AND(D1822&gt;=10000,D1822&lt;=14999),"10000 to 14999",AND(D1822&gt;=15000,D1822&lt;=19999),"15000 to 19999",AND(D1822&gt;=20000,D1822&lt;=24999),"20000 to 24999",AND(D1822&gt;=25000,D1822&lt;=29999),"25000 to 29999",AND(D1822&gt;=30000,D1822&lt;=34999),"30000 to 34999",AND(D1822&gt;=35000,D1822&lt;=39999),"35000 to 39999",AND(D1822&gt;=40000,D1822&lt;=44999),"40000 to 44999",AND(D1822&gt;=45000,D1822&lt;=49999),"45000 to 49999",D1822&gt;=50000,"Greater than or equal to 50000")</f>
        <v>25000 to 29999</v>
      </c>
      <c r="V1822" t="str" cm="1">
        <f t="array" ref="V1822">_xlfn.IFS(OR(F1822="canceled",F1822="failed"),"unsuccessful",F1822="successful","successful",F1822="live","live")</f>
        <v>unsuccessful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134.88999999999999</v>
      </c>
      <c r="P1823" s="5">
        <f t="shared" si="173"/>
        <v>59.162280701754383</v>
      </c>
      <c r="Q1823" t="str">
        <f t="shared" si="171"/>
        <v>music</v>
      </c>
      <c r="R1823" t="str">
        <f t="shared" si="172"/>
        <v>rock</v>
      </c>
      <c r="S1823" s="9">
        <f t="shared" si="169"/>
        <v>40971.319062499999</v>
      </c>
      <c r="T1823" s="9">
        <f t="shared" si="170"/>
        <v>40926.319062499999</v>
      </c>
      <c r="U1823" t="str" cm="1">
        <f t="array" ref="U1823">_xlfn.IFS(D1823&lt;1000,"Less than 1000",AND(D1823&gt;=1000,D1823&lt;=4999),"1000 to 4999",AND(D1823&gt;=5000,D1823&lt;=9999),"5000 to 9999",AND(D1823&gt;=10000,D1823&lt;=14999),"10000 to 14999",AND(D1823&gt;=15000,D1823&lt;=19999),"15000 to 19999",AND(D1823&gt;=20000,D1823&lt;=24999),"20000 to 24999",AND(D1823&gt;=25000,D1823&lt;=29999),"25000 to 29999",AND(D1823&gt;=30000,D1823&lt;=34999),"30000 to 34999",AND(D1823&gt;=35000,D1823&lt;=39999),"35000 to 39999",AND(D1823&gt;=40000,D1823&lt;=44999),"40000 to 44999",AND(D1823&gt;=45000,D1823&lt;=49999),"45000 to 49999",D1823&gt;=50000,"Greater than or equal to 50000")</f>
        <v>1000 to 4999</v>
      </c>
      <c r="V1823" t="str" cm="1">
        <f t="array" ref="V1823">_xlfn.IFS(OR(F1823="canceled",F1823="failed"),"unsuccessful",F1823="successful","successful",F1823="live","live")</f>
        <v>successful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100</v>
      </c>
      <c r="P1824" s="5">
        <f t="shared" si="173"/>
        <v>27.272727272727273</v>
      </c>
      <c r="Q1824" t="str">
        <f t="shared" si="171"/>
        <v>music</v>
      </c>
      <c r="R1824" t="str">
        <f t="shared" si="172"/>
        <v>rock</v>
      </c>
      <c r="S1824" s="9">
        <f t="shared" si="169"/>
        <v>41670.792361111111</v>
      </c>
      <c r="T1824" s="9">
        <f t="shared" si="170"/>
        <v>41634.797013888885</v>
      </c>
      <c r="U1824" t="str" cm="1">
        <f t="array" ref="U1824">_xlfn.IFS(D1824&lt;1000,"Less than 1000",AND(D1824&gt;=1000,D1824&lt;=4999),"1000 to 4999",AND(D1824&gt;=5000,D1824&lt;=9999),"5000 to 9999",AND(D1824&gt;=10000,D1824&lt;=14999),"10000 to 14999",AND(D1824&gt;=15000,D1824&lt;=19999),"15000 to 19999",AND(D1824&gt;=20000,D1824&lt;=24999),"20000 to 24999",AND(D1824&gt;=25000,D1824&lt;=29999),"25000 to 29999",AND(D1824&gt;=30000,D1824&lt;=34999),"30000 to 34999",AND(D1824&gt;=35000,D1824&lt;=39999),"35000 to 39999",AND(D1824&gt;=40000,D1824&lt;=44999),"40000 to 44999",AND(D1824&gt;=45000,D1824&lt;=49999),"45000 to 49999",D1824&gt;=50000,"Greater than or equal to 50000")</f>
        <v>Less than 1000</v>
      </c>
      <c r="V1824" t="str" cm="1">
        <f t="array" ref="V1824">_xlfn.IFS(OR(F1824="canceled",F1824="failed"),"unsuccessful",F1824="successful","successful",F1824="live","live")</f>
        <v>successful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115.85714285714286</v>
      </c>
      <c r="P1825" s="5">
        <f t="shared" si="173"/>
        <v>24.575757575757574</v>
      </c>
      <c r="Q1825" t="str">
        <f t="shared" si="171"/>
        <v>music</v>
      </c>
      <c r="R1825" t="str">
        <f t="shared" si="172"/>
        <v>rock</v>
      </c>
      <c r="S1825" s="9">
        <f t="shared" si="169"/>
        <v>41206.684907407405</v>
      </c>
      <c r="T1825" s="9">
        <f t="shared" si="170"/>
        <v>41176.684907407405</v>
      </c>
      <c r="U1825" t="str" cm="1">
        <f t="array" ref="U1825">_xlfn.IFS(D1825&lt;1000,"Less than 1000",AND(D1825&gt;=1000,D1825&lt;=4999),"1000 to 4999",AND(D1825&gt;=5000,D1825&lt;=9999),"5000 to 9999",AND(D1825&gt;=10000,D1825&lt;=14999),"10000 to 14999",AND(D1825&gt;=15000,D1825&lt;=19999),"15000 to 19999",AND(D1825&gt;=20000,D1825&lt;=24999),"20000 to 24999",AND(D1825&gt;=25000,D1825&lt;=29999),"25000 to 29999",AND(D1825&gt;=30000,D1825&lt;=34999),"30000 to 34999",AND(D1825&gt;=35000,D1825&lt;=39999),"35000 to 39999",AND(D1825&gt;=40000,D1825&lt;=44999),"40000 to 44999",AND(D1825&gt;=45000,D1825&lt;=49999),"45000 to 49999",D1825&gt;=50000,"Greater than or equal to 50000")</f>
        <v>Less than 1000</v>
      </c>
      <c r="V1825" t="str" cm="1">
        <f t="array" ref="V1825">_xlfn.IFS(OR(F1825="canceled",F1825="failed"),"unsuccessful",F1825="successful","successful",F1825="live","live")</f>
        <v>successful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100.06666666666666</v>
      </c>
      <c r="P1826" s="5">
        <f t="shared" si="173"/>
        <v>75.05</v>
      </c>
      <c r="Q1826" t="str">
        <f t="shared" si="171"/>
        <v>music</v>
      </c>
      <c r="R1826" t="str">
        <f t="shared" si="172"/>
        <v>rock</v>
      </c>
      <c r="S1826" s="9">
        <f t="shared" si="169"/>
        <v>41647.088888888888</v>
      </c>
      <c r="T1826" s="9">
        <f t="shared" si="170"/>
        <v>41626.916284722225</v>
      </c>
      <c r="U1826" t="str" cm="1">
        <f t="array" ref="U1826">_xlfn.IFS(D1826&lt;1000,"Less than 1000",AND(D1826&gt;=1000,D1826&lt;=4999),"1000 to 4999",AND(D1826&gt;=5000,D1826&lt;=9999),"5000 to 9999",AND(D1826&gt;=10000,D1826&lt;=14999),"10000 to 14999",AND(D1826&gt;=15000,D1826&lt;=19999),"15000 to 19999",AND(D1826&gt;=20000,D1826&lt;=24999),"20000 to 24999",AND(D1826&gt;=25000,D1826&lt;=29999),"25000 to 29999",AND(D1826&gt;=30000,D1826&lt;=34999),"30000 to 34999",AND(D1826&gt;=35000,D1826&lt;=39999),"35000 to 39999",AND(D1826&gt;=40000,D1826&lt;=44999),"40000 to 44999",AND(D1826&gt;=45000,D1826&lt;=49999),"45000 to 49999",D1826&gt;=50000,"Greater than or equal to 50000")</f>
        <v>1000 to 4999</v>
      </c>
      <c r="V1826" t="str" cm="1">
        <f t="array" ref="V1826">_xlfn.IFS(OR(F1826="canceled",F1826="failed"),"unsuccessful",F1826="successful","successful",F1826="live","live")</f>
        <v>successful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105.05</v>
      </c>
      <c r="P1827" s="5">
        <f t="shared" si="173"/>
        <v>42.02</v>
      </c>
      <c r="Q1827" t="str">
        <f t="shared" si="171"/>
        <v>music</v>
      </c>
      <c r="R1827" t="str">
        <f t="shared" si="172"/>
        <v>rock</v>
      </c>
      <c r="S1827" s="9">
        <f t="shared" si="169"/>
        <v>41466.83452546296</v>
      </c>
      <c r="T1827" s="9">
        <f t="shared" si="170"/>
        <v>41443.83452546296</v>
      </c>
      <c r="U1827" t="str" cm="1">
        <f t="array" ref="U1827">_xlfn.IFS(D1827&lt;1000,"Less than 1000",AND(D1827&gt;=1000,D1827&lt;=4999),"1000 to 4999",AND(D1827&gt;=5000,D1827&lt;=9999),"5000 to 9999",AND(D1827&gt;=10000,D1827&lt;=14999),"10000 to 14999",AND(D1827&gt;=15000,D1827&lt;=19999),"15000 to 19999",AND(D1827&gt;=20000,D1827&lt;=24999),"20000 to 24999",AND(D1827&gt;=25000,D1827&lt;=29999),"25000 to 29999",AND(D1827&gt;=30000,D1827&lt;=34999),"30000 to 34999",AND(D1827&gt;=35000,D1827&lt;=39999),"35000 to 39999",AND(D1827&gt;=40000,D1827&lt;=44999),"40000 to 44999",AND(D1827&gt;=45000,D1827&lt;=49999),"45000 to 49999",D1827&gt;=50000,"Greater than or equal to 50000")</f>
        <v>1000 to 4999</v>
      </c>
      <c r="V1827" t="str" cm="1">
        <f t="array" ref="V1827">_xlfn.IFS(OR(F1827="canceled",F1827="failed"),"unsuccessful",F1827="successful","successful",F1827="live","live")</f>
        <v>successful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101</v>
      </c>
      <c r="P1828" s="5">
        <f t="shared" si="173"/>
        <v>53.157894736842103</v>
      </c>
      <c r="Q1828" t="str">
        <f t="shared" si="171"/>
        <v>music</v>
      </c>
      <c r="R1828" t="str">
        <f t="shared" si="172"/>
        <v>rock</v>
      </c>
      <c r="S1828" s="9">
        <f t="shared" si="169"/>
        <v>41687.923807870371</v>
      </c>
      <c r="T1828" s="9">
        <f t="shared" si="170"/>
        <v>41657.923807870371</v>
      </c>
      <c r="U1828" t="str" cm="1">
        <f t="array" ref="U1828">_xlfn.IFS(D1828&lt;1000,"Less than 1000",AND(D1828&gt;=1000,D1828&lt;=4999),"1000 to 4999",AND(D1828&gt;=5000,D1828&lt;=9999),"5000 to 9999",AND(D1828&gt;=10000,D1828&lt;=14999),"10000 to 14999",AND(D1828&gt;=15000,D1828&lt;=19999),"15000 to 19999",AND(D1828&gt;=20000,D1828&lt;=24999),"20000 to 24999",AND(D1828&gt;=25000,D1828&lt;=29999),"25000 to 29999",AND(D1828&gt;=30000,D1828&lt;=34999),"30000 to 34999",AND(D1828&gt;=35000,D1828&lt;=39999),"35000 to 39999",AND(D1828&gt;=40000,D1828&lt;=44999),"40000 to 44999",AND(D1828&gt;=45000,D1828&lt;=49999),"45000 to 49999",D1828&gt;=50000,"Greater than or equal to 50000")</f>
        <v>1000 to 4999</v>
      </c>
      <c r="V1828" t="str" cm="1">
        <f t="array" ref="V1828">_xlfn.IFS(OR(F1828="canceled",F1828="failed"),"unsuccessful",F1828="successful","successful",F1828="live","live")</f>
        <v>successful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100.66250000000001</v>
      </c>
      <c r="P1829" s="5">
        <f t="shared" si="173"/>
        <v>83.885416666666671</v>
      </c>
      <c r="Q1829" t="str">
        <f t="shared" si="171"/>
        <v>music</v>
      </c>
      <c r="R1829" t="str">
        <f t="shared" si="172"/>
        <v>rock</v>
      </c>
      <c r="S1829" s="9">
        <f t="shared" si="169"/>
        <v>40605.325937499998</v>
      </c>
      <c r="T1829" s="9">
        <f t="shared" si="170"/>
        <v>40555.325937499998</v>
      </c>
      <c r="U1829" t="str" cm="1">
        <f t="array" ref="U1829">_xlfn.IFS(D1829&lt;1000,"Less than 1000",AND(D1829&gt;=1000,D1829&lt;=4999),"1000 to 4999",AND(D1829&gt;=5000,D1829&lt;=9999),"5000 to 9999",AND(D1829&gt;=10000,D1829&lt;=14999),"10000 to 14999",AND(D1829&gt;=15000,D1829&lt;=19999),"15000 to 19999",AND(D1829&gt;=20000,D1829&lt;=24999),"20000 to 24999",AND(D1829&gt;=25000,D1829&lt;=29999),"25000 to 29999",AND(D1829&gt;=30000,D1829&lt;=34999),"30000 to 34999",AND(D1829&gt;=35000,D1829&lt;=39999),"35000 to 39999",AND(D1829&gt;=40000,D1829&lt;=44999),"40000 to 44999",AND(D1829&gt;=45000,D1829&lt;=49999),"45000 to 49999",D1829&gt;=50000,"Greater than or equal to 50000")</f>
        <v>5000 to 9999</v>
      </c>
      <c r="V1829" t="str" cm="1">
        <f t="array" ref="V1829">_xlfn.IFS(OR(F1829="canceled",F1829="failed"),"unsuccessful",F1829="successful","successful",F1829="live","live")</f>
        <v>successful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100.16000000000001</v>
      </c>
      <c r="P1830" s="5">
        <f t="shared" si="173"/>
        <v>417.33333333333331</v>
      </c>
      <c r="Q1830" t="str">
        <f t="shared" si="171"/>
        <v>music</v>
      </c>
      <c r="R1830" t="str">
        <f t="shared" si="172"/>
        <v>rock</v>
      </c>
      <c r="S1830" s="9">
        <f t="shared" si="169"/>
        <v>41768.916666666664</v>
      </c>
      <c r="T1830" s="9">
        <f t="shared" si="170"/>
        <v>41736.899652777778</v>
      </c>
      <c r="U1830" t="str" cm="1">
        <f t="array" ref="U1830">_xlfn.IFS(D1830&lt;1000,"Less than 1000",AND(D1830&gt;=1000,D1830&lt;=4999),"1000 to 4999",AND(D1830&gt;=5000,D1830&lt;=9999),"5000 to 9999",AND(D1830&gt;=10000,D1830&lt;=14999),"10000 to 14999",AND(D1830&gt;=15000,D1830&lt;=19999),"15000 to 19999",AND(D1830&gt;=20000,D1830&lt;=24999),"20000 to 24999",AND(D1830&gt;=25000,D1830&lt;=29999),"25000 to 29999",AND(D1830&gt;=30000,D1830&lt;=34999),"30000 to 34999",AND(D1830&gt;=35000,D1830&lt;=39999),"35000 to 39999",AND(D1830&gt;=40000,D1830&lt;=44999),"40000 to 44999",AND(D1830&gt;=45000,D1830&lt;=49999),"45000 to 49999",D1830&gt;=50000,"Greater than or equal to 50000")</f>
        <v>20000 to 24999</v>
      </c>
      <c r="V1830" t="str" cm="1">
        <f t="array" ref="V1830">_xlfn.IFS(OR(F1830="canceled",F1830="failed"),"unsuccessful",F1830="successful","successful",F1830="live","live")</f>
        <v>successful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166.68333333333334</v>
      </c>
      <c r="P1831" s="5">
        <f t="shared" si="173"/>
        <v>75.765151515151516</v>
      </c>
      <c r="Q1831" t="str">
        <f t="shared" si="171"/>
        <v>music</v>
      </c>
      <c r="R1831" t="str">
        <f t="shared" si="172"/>
        <v>rock</v>
      </c>
      <c r="S1831" s="9">
        <f t="shared" si="169"/>
        <v>40564.916666666664</v>
      </c>
      <c r="T1831" s="9">
        <f t="shared" si="170"/>
        <v>40516.087627314817</v>
      </c>
      <c r="U1831" t="str" cm="1">
        <f t="array" ref="U1831">_xlfn.IFS(D1831&lt;1000,"Less than 1000",AND(D1831&gt;=1000,D1831&lt;=4999),"1000 to 4999",AND(D1831&gt;=5000,D1831&lt;=9999),"5000 to 9999",AND(D1831&gt;=10000,D1831&lt;=14999),"10000 to 14999",AND(D1831&gt;=15000,D1831&lt;=19999),"15000 to 19999",AND(D1831&gt;=20000,D1831&lt;=24999),"20000 to 24999",AND(D1831&gt;=25000,D1831&lt;=29999),"25000 to 29999",AND(D1831&gt;=30000,D1831&lt;=34999),"30000 to 34999",AND(D1831&gt;=35000,D1831&lt;=39999),"35000 to 39999",AND(D1831&gt;=40000,D1831&lt;=44999),"40000 to 44999",AND(D1831&gt;=45000,D1831&lt;=49999),"45000 to 49999",D1831&gt;=50000,"Greater than or equal to 50000")</f>
        <v>1000 to 4999</v>
      </c>
      <c r="V1831" t="str" cm="1">
        <f t="array" ref="V1831">_xlfn.IFS(OR(F1831="canceled",F1831="failed"),"unsuccessful",F1831="successful","successful",F1831="live","live")</f>
        <v>successful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101.53333333333335</v>
      </c>
      <c r="P1832" s="5">
        <f t="shared" si="173"/>
        <v>67.389380530973455</v>
      </c>
      <c r="Q1832" t="str">
        <f t="shared" si="171"/>
        <v>music</v>
      </c>
      <c r="R1832" t="str">
        <f t="shared" si="172"/>
        <v>rock</v>
      </c>
      <c r="S1832" s="9">
        <f t="shared" si="169"/>
        <v>41694.684108796297</v>
      </c>
      <c r="T1832" s="9">
        <f t="shared" si="170"/>
        <v>41664.684108796297</v>
      </c>
      <c r="U1832" t="str" cm="1">
        <f t="array" ref="U1832">_xlfn.IFS(D1832&lt;1000,"Less than 1000",AND(D1832&gt;=1000,D1832&lt;=4999),"1000 to 4999",AND(D1832&gt;=5000,D1832&lt;=9999),"5000 to 9999",AND(D1832&gt;=10000,D1832&lt;=14999),"10000 to 14999",AND(D1832&gt;=15000,D1832&lt;=19999),"15000 to 19999",AND(D1832&gt;=20000,D1832&lt;=24999),"20000 to 24999",AND(D1832&gt;=25000,D1832&lt;=29999),"25000 to 29999",AND(D1832&gt;=30000,D1832&lt;=34999),"30000 to 34999",AND(D1832&gt;=35000,D1832&lt;=39999),"35000 to 39999",AND(D1832&gt;=40000,D1832&lt;=44999),"40000 to 44999",AND(D1832&gt;=45000,D1832&lt;=49999),"45000 to 49999",D1832&gt;=50000,"Greater than or equal to 50000")</f>
        <v>15000 to 19999</v>
      </c>
      <c r="V1832" t="str" cm="1">
        <f t="array" ref="V1832">_xlfn.IFS(OR(F1832="canceled",F1832="failed"),"unsuccessful",F1832="successful","successful",F1832="live","live")</f>
        <v>successful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103</v>
      </c>
      <c r="P1833" s="5">
        <f t="shared" si="173"/>
        <v>73.571428571428569</v>
      </c>
      <c r="Q1833" t="str">
        <f t="shared" si="171"/>
        <v>music</v>
      </c>
      <c r="R1833" t="str">
        <f t="shared" si="172"/>
        <v>rock</v>
      </c>
      <c r="S1833" s="9">
        <f t="shared" si="169"/>
        <v>41041.996099537035</v>
      </c>
      <c r="T1833" s="9">
        <f t="shared" si="170"/>
        <v>41026.996099537035</v>
      </c>
      <c r="U1833" t="str" cm="1">
        <f t="array" ref="U1833">_xlfn.IFS(D1833&lt;1000,"Less than 1000",AND(D1833&gt;=1000,D1833&lt;=4999),"1000 to 4999",AND(D1833&gt;=5000,D1833&lt;=9999),"5000 to 9999",AND(D1833&gt;=10000,D1833&lt;=14999),"10000 to 14999",AND(D1833&gt;=15000,D1833&lt;=19999),"15000 to 19999",AND(D1833&gt;=20000,D1833&lt;=24999),"20000 to 24999",AND(D1833&gt;=25000,D1833&lt;=29999),"25000 to 29999",AND(D1833&gt;=30000,D1833&lt;=34999),"30000 to 34999",AND(D1833&gt;=35000,D1833&lt;=39999),"35000 to 39999",AND(D1833&gt;=40000,D1833&lt;=44999),"40000 to 44999",AND(D1833&gt;=45000,D1833&lt;=49999),"45000 to 49999",D1833&gt;=50000,"Greater than or equal to 50000")</f>
        <v>1000 to 4999</v>
      </c>
      <c r="V1833" t="str" cm="1">
        <f t="array" ref="V1833">_xlfn.IFS(OR(F1833="canceled",F1833="failed"),"unsuccessful",F1833="successful","successful",F1833="live","live")</f>
        <v>successful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142.85714285714286</v>
      </c>
      <c r="P1834" s="5">
        <f t="shared" si="173"/>
        <v>25</v>
      </c>
      <c r="Q1834" t="str">
        <f t="shared" si="171"/>
        <v>music</v>
      </c>
      <c r="R1834" t="str">
        <f t="shared" si="172"/>
        <v>rock</v>
      </c>
      <c r="S1834" s="9">
        <f t="shared" si="169"/>
        <v>40606.539664351854</v>
      </c>
      <c r="T1834" s="9">
        <f t="shared" si="170"/>
        <v>40576.539664351854</v>
      </c>
      <c r="U1834" t="str" cm="1">
        <f t="array" ref="U1834">_xlfn.IFS(D1834&lt;1000,"Less than 1000",AND(D1834&gt;=1000,D1834&lt;=4999),"1000 to 4999",AND(D1834&gt;=5000,D1834&lt;=9999),"5000 to 9999",AND(D1834&gt;=10000,D1834&lt;=14999),"10000 to 14999",AND(D1834&gt;=15000,D1834&lt;=19999),"15000 to 19999",AND(D1834&gt;=20000,D1834&lt;=24999),"20000 to 24999",AND(D1834&gt;=25000,D1834&lt;=29999),"25000 to 29999",AND(D1834&gt;=30000,D1834&lt;=34999),"30000 to 34999",AND(D1834&gt;=35000,D1834&lt;=39999),"35000 to 39999",AND(D1834&gt;=40000,D1834&lt;=44999),"40000 to 44999",AND(D1834&gt;=45000,D1834&lt;=49999),"45000 to 49999",D1834&gt;=50000,"Greater than or equal to 50000")</f>
        <v>Less than 1000</v>
      </c>
      <c r="V1834" t="str" cm="1">
        <f t="array" ref="V1834">_xlfn.IFS(OR(F1834="canceled",F1834="failed"),"unsuccessful",F1834="successful","successful",F1834="live","live")</f>
        <v>successful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262.5</v>
      </c>
      <c r="P1835" s="5">
        <f t="shared" si="173"/>
        <v>42</v>
      </c>
      <c r="Q1835" t="str">
        <f t="shared" si="171"/>
        <v>music</v>
      </c>
      <c r="R1835" t="str">
        <f t="shared" si="172"/>
        <v>rock</v>
      </c>
      <c r="S1835" s="9">
        <f t="shared" si="169"/>
        <v>41335.332638888889</v>
      </c>
      <c r="T1835" s="9">
        <f t="shared" si="170"/>
        <v>41303.044016203705</v>
      </c>
      <c r="U1835" t="str" cm="1">
        <f t="array" ref="U1835">_xlfn.IFS(D1835&lt;1000,"Less than 1000",AND(D1835&gt;=1000,D1835&lt;=4999),"1000 to 4999",AND(D1835&gt;=5000,D1835&lt;=9999),"5000 to 9999",AND(D1835&gt;=10000,D1835&lt;=14999),"10000 to 14999",AND(D1835&gt;=15000,D1835&lt;=19999),"15000 to 19999",AND(D1835&gt;=20000,D1835&lt;=24999),"20000 to 24999",AND(D1835&gt;=25000,D1835&lt;=29999),"25000 to 29999",AND(D1835&gt;=30000,D1835&lt;=34999),"30000 to 34999",AND(D1835&gt;=35000,D1835&lt;=39999),"35000 to 39999",AND(D1835&gt;=40000,D1835&lt;=44999),"40000 to 44999",AND(D1835&gt;=45000,D1835&lt;=49999),"45000 to 49999",D1835&gt;=50000,"Greater than or equal to 50000")</f>
        <v>Less than 1000</v>
      </c>
      <c r="V1835" t="str" cm="1">
        <f t="array" ref="V1835">_xlfn.IFS(OR(F1835="canceled",F1835="failed"),"unsuccessful",F1835="successful","successful",F1835="live","live")</f>
        <v>successful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118.05000000000001</v>
      </c>
      <c r="P1836" s="5">
        <f t="shared" si="173"/>
        <v>131.16666666666666</v>
      </c>
      <c r="Q1836" t="str">
        <f t="shared" si="171"/>
        <v>music</v>
      </c>
      <c r="R1836" t="str">
        <f t="shared" si="172"/>
        <v>rock</v>
      </c>
      <c r="S1836" s="9">
        <f t="shared" si="169"/>
        <v>42028.964062500003</v>
      </c>
      <c r="T1836" s="9">
        <f t="shared" si="170"/>
        <v>41988.964062500003</v>
      </c>
      <c r="U1836" t="str" cm="1">
        <f t="array" ref="U1836">_xlfn.IFS(D1836&lt;1000,"Less than 1000",AND(D1836&gt;=1000,D1836&lt;=4999),"1000 to 4999",AND(D1836&gt;=5000,D1836&lt;=9999),"5000 to 9999",AND(D1836&gt;=10000,D1836&lt;=14999),"10000 to 14999",AND(D1836&gt;=15000,D1836&lt;=19999),"15000 to 19999",AND(D1836&gt;=20000,D1836&lt;=24999),"20000 to 24999",AND(D1836&gt;=25000,D1836&lt;=29999),"25000 to 29999",AND(D1836&gt;=30000,D1836&lt;=34999),"30000 to 34999",AND(D1836&gt;=35000,D1836&lt;=39999),"35000 to 39999",AND(D1836&gt;=40000,D1836&lt;=44999),"40000 to 44999",AND(D1836&gt;=45000,D1836&lt;=49999),"45000 to 49999",D1836&gt;=50000,"Greater than or equal to 50000")</f>
        <v>10000 to 14999</v>
      </c>
      <c r="V1836" t="str" cm="1">
        <f t="array" ref="V1836">_xlfn.IFS(OR(F1836="canceled",F1836="failed"),"unsuccessful",F1836="successful","successful",F1836="live","live")</f>
        <v>successful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104</v>
      </c>
      <c r="P1837" s="5">
        <f t="shared" si="173"/>
        <v>47.272727272727273</v>
      </c>
      <c r="Q1837" t="str">
        <f t="shared" si="171"/>
        <v>music</v>
      </c>
      <c r="R1837" t="str">
        <f t="shared" si="172"/>
        <v>rock</v>
      </c>
      <c r="S1837" s="9">
        <f t="shared" si="169"/>
        <v>42460.660543981481</v>
      </c>
      <c r="T1837" s="9">
        <f t="shared" si="170"/>
        <v>42430.702210648145</v>
      </c>
      <c r="U1837" t="str" cm="1">
        <f t="array" ref="U1837">_xlfn.IFS(D1837&lt;1000,"Less than 1000",AND(D1837&gt;=1000,D1837&lt;=4999),"1000 to 4999",AND(D1837&gt;=5000,D1837&lt;=9999),"5000 to 9999",AND(D1837&gt;=10000,D1837&lt;=14999),"10000 to 14999",AND(D1837&gt;=15000,D1837&lt;=19999),"15000 to 19999",AND(D1837&gt;=20000,D1837&lt;=24999),"20000 to 24999",AND(D1837&gt;=25000,D1837&lt;=29999),"25000 to 29999",AND(D1837&gt;=30000,D1837&lt;=34999),"30000 to 34999",AND(D1837&gt;=35000,D1837&lt;=39999),"35000 to 39999",AND(D1837&gt;=40000,D1837&lt;=44999),"40000 to 44999",AND(D1837&gt;=45000,D1837&lt;=49999),"45000 to 49999",D1837&gt;=50000,"Greater than or equal to 50000")</f>
        <v>Less than 1000</v>
      </c>
      <c r="V1837" t="str" cm="1">
        <f t="array" ref="V1837">_xlfn.IFS(OR(F1837="canceled",F1837="failed"),"unsuccessful",F1837="successful","successful",F1837="live","live")</f>
        <v>successful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200.34</v>
      </c>
      <c r="P1838" s="5">
        <f t="shared" si="173"/>
        <v>182.12727272727273</v>
      </c>
      <c r="Q1838" t="str">
        <f t="shared" si="171"/>
        <v>music</v>
      </c>
      <c r="R1838" t="str">
        <f t="shared" si="172"/>
        <v>rock</v>
      </c>
      <c r="S1838" s="9">
        <f t="shared" si="169"/>
        <v>41322.809363425928</v>
      </c>
      <c r="T1838" s="9">
        <f t="shared" si="170"/>
        <v>41305.809363425928</v>
      </c>
      <c r="U1838" t="str" cm="1">
        <f t="array" ref="U1838">_xlfn.IFS(D1838&lt;1000,"Less than 1000",AND(D1838&gt;=1000,D1838&lt;=4999),"1000 to 4999",AND(D1838&gt;=5000,D1838&lt;=9999),"5000 to 9999",AND(D1838&gt;=10000,D1838&lt;=14999),"10000 to 14999",AND(D1838&gt;=15000,D1838&lt;=19999),"15000 to 19999",AND(D1838&gt;=20000,D1838&lt;=24999),"20000 to 24999",AND(D1838&gt;=25000,D1838&lt;=29999),"25000 to 29999",AND(D1838&gt;=30000,D1838&lt;=34999),"30000 to 34999",AND(D1838&gt;=35000,D1838&lt;=39999),"35000 to 39999",AND(D1838&gt;=40000,D1838&lt;=44999),"40000 to 44999",AND(D1838&gt;=45000,D1838&lt;=49999),"45000 to 49999",D1838&gt;=50000,"Greater than or equal to 50000")</f>
        <v>5000 to 9999</v>
      </c>
      <c r="V1838" t="str" cm="1">
        <f t="array" ref="V1838">_xlfn.IFS(OR(F1838="canceled",F1838="failed"),"unsuccessful",F1838="successful","successful",F1838="live","live")</f>
        <v>successful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306.83333333333331</v>
      </c>
      <c r="P1839" s="5">
        <f t="shared" si="173"/>
        <v>61.366666666666667</v>
      </c>
      <c r="Q1839" t="str">
        <f t="shared" si="171"/>
        <v>music</v>
      </c>
      <c r="R1839" t="str">
        <f t="shared" si="172"/>
        <v>rock</v>
      </c>
      <c r="S1839" s="9">
        <f t="shared" si="169"/>
        <v>40986.006192129629</v>
      </c>
      <c r="T1839" s="9">
        <f t="shared" si="170"/>
        <v>40926.047858796301</v>
      </c>
      <c r="U1839" t="str" cm="1">
        <f t="array" ref="U1839">_xlfn.IFS(D1839&lt;1000,"Less than 1000",AND(D1839&gt;=1000,D1839&lt;=4999),"1000 to 4999",AND(D1839&gt;=5000,D1839&lt;=9999),"5000 to 9999",AND(D1839&gt;=10000,D1839&lt;=14999),"10000 to 14999",AND(D1839&gt;=15000,D1839&lt;=19999),"15000 to 19999",AND(D1839&gt;=20000,D1839&lt;=24999),"20000 to 24999",AND(D1839&gt;=25000,D1839&lt;=29999),"25000 to 29999",AND(D1839&gt;=30000,D1839&lt;=34999),"30000 to 34999",AND(D1839&gt;=35000,D1839&lt;=39999),"35000 to 39999",AND(D1839&gt;=40000,D1839&lt;=44999),"40000 to 44999",AND(D1839&gt;=45000,D1839&lt;=49999),"45000 to 49999",D1839&gt;=50000,"Greater than or equal to 50000")</f>
        <v>Less than 1000</v>
      </c>
      <c r="V1839" t="str" cm="1">
        <f t="array" ref="V1839">_xlfn.IFS(OR(F1839="canceled",F1839="failed"),"unsuccessful",F1839="successful","successful",F1839="live","live")</f>
        <v>successful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100.149</v>
      </c>
      <c r="P1840" s="5">
        <f t="shared" si="173"/>
        <v>35.767499999999998</v>
      </c>
      <c r="Q1840" t="str">
        <f t="shared" si="171"/>
        <v>music</v>
      </c>
      <c r="R1840" t="str">
        <f t="shared" si="172"/>
        <v>rock</v>
      </c>
      <c r="S1840" s="9">
        <f t="shared" si="169"/>
        <v>40817.125</v>
      </c>
      <c r="T1840" s="9">
        <f t="shared" si="170"/>
        <v>40788.786539351851</v>
      </c>
      <c r="U1840" t="str" cm="1">
        <f t="array" ref="U1840">_xlfn.IFS(D1840&lt;1000,"Less than 1000",AND(D1840&gt;=1000,D1840&lt;=4999),"1000 to 4999",AND(D1840&gt;=5000,D1840&lt;=9999),"5000 to 9999",AND(D1840&gt;=10000,D1840&lt;=14999),"10000 to 14999",AND(D1840&gt;=15000,D1840&lt;=19999),"15000 to 19999",AND(D1840&gt;=20000,D1840&lt;=24999),"20000 to 24999",AND(D1840&gt;=25000,D1840&lt;=29999),"25000 to 29999",AND(D1840&gt;=30000,D1840&lt;=34999),"30000 to 34999",AND(D1840&gt;=35000,D1840&lt;=39999),"35000 to 39999",AND(D1840&gt;=40000,D1840&lt;=44999),"40000 to 44999",AND(D1840&gt;=45000,D1840&lt;=49999),"45000 to 49999",D1840&gt;=50000,"Greater than or equal to 50000")</f>
        <v>1000 to 4999</v>
      </c>
      <c r="V1840" t="str" cm="1">
        <f t="array" ref="V1840">_xlfn.IFS(OR(F1840="canceled",F1840="failed"),"unsuccessful",F1840="successful","successful",F1840="live","live")</f>
        <v>successful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205.29999999999998</v>
      </c>
      <c r="P1841" s="5">
        <f t="shared" si="173"/>
        <v>45.62222222222222</v>
      </c>
      <c r="Q1841" t="str">
        <f t="shared" si="171"/>
        <v>music</v>
      </c>
      <c r="R1841" t="str">
        <f t="shared" si="172"/>
        <v>rock</v>
      </c>
      <c r="S1841" s="9">
        <f t="shared" si="169"/>
        <v>42644.722013888888</v>
      </c>
      <c r="T1841" s="9">
        <f t="shared" si="170"/>
        <v>42614.722013888888</v>
      </c>
      <c r="U1841" t="str" cm="1">
        <f t="array" ref="U1841">_xlfn.IFS(D1841&lt;1000,"Less than 1000",AND(D1841&gt;=1000,D1841&lt;=4999),"1000 to 4999",AND(D1841&gt;=5000,D1841&lt;=9999),"5000 to 9999",AND(D1841&gt;=10000,D1841&lt;=14999),"10000 to 14999",AND(D1841&gt;=15000,D1841&lt;=19999),"15000 to 19999",AND(D1841&gt;=20000,D1841&lt;=24999),"20000 to 24999",AND(D1841&gt;=25000,D1841&lt;=29999),"25000 to 29999",AND(D1841&gt;=30000,D1841&lt;=34999),"30000 to 34999",AND(D1841&gt;=35000,D1841&lt;=39999),"35000 to 39999",AND(D1841&gt;=40000,D1841&lt;=44999),"40000 to 44999",AND(D1841&gt;=45000,D1841&lt;=49999),"45000 to 49999",D1841&gt;=50000,"Greater than or equal to 50000")</f>
        <v>1000 to 4999</v>
      </c>
      <c r="V1841" t="str" cm="1">
        <f t="array" ref="V1841">_xlfn.IFS(OR(F1841="canceled",F1841="failed"),"unsuccessful",F1841="successful","successful",F1841="live","live")</f>
        <v>successful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108.88888888888889</v>
      </c>
      <c r="P1842" s="5">
        <f t="shared" si="173"/>
        <v>75.384615384615387</v>
      </c>
      <c r="Q1842" t="str">
        <f t="shared" si="171"/>
        <v>music</v>
      </c>
      <c r="R1842" t="str">
        <f t="shared" si="172"/>
        <v>rock</v>
      </c>
      <c r="S1842" s="9">
        <f t="shared" si="169"/>
        <v>41401.207638888889</v>
      </c>
      <c r="T1842" s="9">
        <f t="shared" si="170"/>
        <v>41382.096180555556</v>
      </c>
      <c r="U1842" t="str" cm="1">
        <f t="array" ref="U1842">_xlfn.IFS(D1842&lt;1000,"Less than 1000",AND(D1842&gt;=1000,D1842&lt;=4999),"1000 to 4999",AND(D1842&gt;=5000,D1842&lt;=9999),"5000 to 9999",AND(D1842&gt;=10000,D1842&lt;=14999),"10000 to 14999",AND(D1842&gt;=15000,D1842&lt;=19999),"15000 to 19999",AND(D1842&gt;=20000,D1842&lt;=24999),"20000 to 24999",AND(D1842&gt;=25000,D1842&lt;=29999),"25000 to 29999",AND(D1842&gt;=30000,D1842&lt;=34999),"30000 to 34999",AND(D1842&gt;=35000,D1842&lt;=39999),"35000 to 39999",AND(D1842&gt;=40000,D1842&lt;=44999),"40000 to 44999",AND(D1842&gt;=45000,D1842&lt;=49999),"45000 to 49999",D1842&gt;=50000,"Greater than or equal to 50000")</f>
        <v>Less than 1000</v>
      </c>
      <c r="V1842" t="str" cm="1">
        <f t="array" ref="V1842">_xlfn.IFS(OR(F1842="canceled",F1842="failed"),"unsuccessful",F1842="successful","successful",F1842="live","live")</f>
        <v>successful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101.75</v>
      </c>
      <c r="P1843" s="5">
        <f t="shared" si="173"/>
        <v>50.875</v>
      </c>
      <c r="Q1843" t="str">
        <f t="shared" si="171"/>
        <v>music</v>
      </c>
      <c r="R1843" t="str">
        <f t="shared" si="172"/>
        <v>rock</v>
      </c>
      <c r="S1843" s="9">
        <f t="shared" si="169"/>
        <v>41779.207638888889</v>
      </c>
      <c r="T1843" s="9">
        <f t="shared" si="170"/>
        <v>41745.84542824074</v>
      </c>
      <c r="U1843" t="str" cm="1">
        <f t="array" ref="U1843">_xlfn.IFS(D1843&lt;1000,"Less than 1000",AND(D1843&gt;=1000,D1843&lt;=4999),"1000 to 4999",AND(D1843&gt;=5000,D1843&lt;=9999),"5000 to 9999",AND(D1843&gt;=10000,D1843&lt;=14999),"10000 to 14999",AND(D1843&gt;=15000,D1843&lt;=19999),"15000 to 19999",AND(D1843&gt;=20000,D1843&lt;=24999),"20000 to 24999",AND(D1843&gt;=25000,D1843&lt;=29999),"25000 to 29999",AND(D1843&gt;=30000,D1843&lt;=34999),"30000 to 34999",AND(D1843&gt;=35000,D1843&lt;=39999),"35000 to 39999",AND(D1843&gt;=40000,D1843&lt;=44999),"40000 to 44999",AND(D1843&gt;=45000,D1843&lt;=49999),"45000 to 49999",D1843&gt;=50000,"Greater than or equal to 50000")</f>
        <v>1000 to 4999</v>
      </c>
      <c r="V1843" t="str" cm="1">
        <f t="array" ref="V1843">_xlfn.IFS(OR(F1843="canceled",F1843="failed"),"unsuccessful",F1843="successful","successful",F1843="live","live")</f>
        <v>successful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125.25</v>
      </c>
      <c r="P1844" s="5">
        <f t="shared" si="173"/>
        <v>119.28571428571429</v>
      </c>
      <c r="Q1844" t="str">
        <f t="shared" si="171"/>
        <v>music</v>
      </c>
      <c r="R1844" t="str">
        <f t="shared" si="172"/>
        <v>rock</v>
      </c>
      <c r="S1844" s="9">
        <f t="shared" si="169"/>
        <v>42065.249305555553</v>
      </c>
      <c r="T1844" s="9">
        <f t="shared" si="170"/>
        <v>42031.631724537037</v>
      </c>
      <c r="U1844" t="str" cm="1">
        <f t="array" ref="U1844">_xlfn.IFS(D1844&lt;1000,"Less than 1000",AND(D1844&gt;=1000,D1844&lt;=4999),"1000 to 4999",AND(D1844&gt;=5000,D1844&lt;=9999),"5000 to 9999",AND(D1844&gt;=10000,D1844&lt;=14999),"10000 to 14999",AND(D1844&gt;=15000,D1844&lt;=19999),"15000 to 19999",AND(D1844&gt;=20000,D1844&lt;=24999),"20000 to 24999",AND(D1844&gt;=25000,D1844&lt;=29999),"25000 to 29999",AND(D1844&gt;=30000,D1844&lt;=34999),"30000 to 34999",AND(D1844&gt;=35000,D1844&lt;=39999),"35000 to 39999",AND(D1844&gt;=40000,D1844&lt;=44999),"40000 to 44999",AND(D1844&gt;=45000,D1844&lt;=49999),"45000 to 49999",D1844&gt;=50000,"Greater than or equal to 50000")</f>
        <v>1000 to 4999</v>
      </c>
      <c r="V1844" t="str" cm="1">
        <f t="array" ref="V1844">_xlfn.IFS(OR(F1844="canceled",F1844="failed"),"unsuccessful",F1844="successful","successful",F1844="live","live")</f>
        <v>successful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124.0061</v>
      </c>
      <c r="P1845" s="5">
        <f t="shared" si="173"/>
        <v>92.541865671641801</v>
      </c>
      <c r="Q1845" t="str">
        <f t="shared" si="171"/>
        <v>music</v>
      </c>
      <c r="R1845" t="str">
        <f t="shared" si="172"/>
        <v>rock</v>
      </c>
      <c r="S1845" s="9">
        <f t="shared" si="169"/>
        <v>40594.994837962964</v>
      </c>
      <c r="T1845" s="9">
        <f t="shared" si="170"/>
        <v>40564.994837962964</v>
      </c>
      <c r="U1845" t="str" cm="1">
        <f t="array" ref="U1845">_xlfn.IFS(D1845&lt;1000,"Less than 1000",AND(D1845&gt;=1000,D1845&lt;=4999),"1000 to 4999",AND(D1845&gt;=5000,D1845&lt;=9999),"5000 to 9999",AND(D1845&gt;=10000,D1845&lt;=14999),"10000 to 14999",AND(D1845&gt;=15000,D1845&lt;=19999),"15000 to 19999",AND(D1845&gt;=20000,D1845&lt;=24999),"20000 to 24999",AND(D1845&gt;=25000,D1845&lt;=29999),"25000 to 29999",AND(D1845&gt;=30000,D1845&lt;=34999),"30000 to 34999",AND(D1845&gt;=35000,D1845&lt;=39999),"35000 to 39999",AND(D1845&gt;=40000,D1845&lt;=44999),"40000 to 44999",AND(D1845&gt;=45000,D1845&lt;=49999),"45000 to 49999",D1845&gt;=50000,"Greater than or equal to 50000")</f>
        <v>10000 to 14999</v>
      </c>
      <c r="V1845" t="str" cm="1">
        <f t="array" ref="V1845">_xlfn.IFS(OR(F1845="canceled",F1845="failed"),"unsuccessful",F1845="successful","successful",F1845="live","live")</f>
        <v>successful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101.4</v>
      </c>
      <c r="P1846" s="5">
        <f t="shared" si="173"/>
        <v>76.05</v>
      </c>
      <c r="Q1846" t="str">
        <f t="shared" si="171"/>
        <v>music</v>
      </c>
      <c r="R1846" t="str">
        <f t="shared" si="172"/>
        <v>rock</v>
      </c>
      <c r="S1846" s="9">
        <f t="shared" si="169"/>
        <v>40705.125</v>
      </c>
      <c r="T1846" s="9">
        <f t="shared" si="170"/>
        <v>40666.973541666666</v>
      </c>
      <c r="U1846" t="str" cm="1">
        <f t="array" ref="U1846">_xlfn.IFS(D1846&lt;1000,"Less than 1000",AND(D1846&gt;=1000,D1846&lt;=4999),"1000 to 4999",AND(D1846&gt;=5000,D1846&lt;=9999),"5000 to 9999",AND(D1846&gt;=10000,D1846&lt;=14999),"10000 to 14999",AND(D1846&gt;=15000,D1846&lt;=19999),"15000 to 19999",AND(D1846&gt;=20000,D1846&lt;=24999),"20000 to 24999",AND(D1846&gt;=25000,D1846&lt;=29999),"25000 to 29999",AND(D1846&gt;=30000,D1846&lt;=34999),"30000 to 34999",AND(D1846&gt;=35000,D1846&lt;=39999),"35000 to 39999",AND(D1846&gt;=40000,D1846&lt;=44999),"40000 to 44999",AND(D1846&gt;=45000,D1846&lt;=49999),"45000 to 49999",D1846&gt;=50000,"Greater than or equal to 50000")</f>
        <v>1000 to 4999</v>
      </c>
      <c r="V1846" t="str" cm="1">
        <f t="array" ref="V1846">_xlfn.IFS(OR(F1846="canceled",F1846="failed"),"unsuccessful",F1846="successful","successful",F1846="live","live")</f>
        <v>successful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100</v>
      </c>
      <c r="P1847" s="5">
        <f t="shared" si="173"/>
        <v>52.631578947368418</v>
      </c>
      <c r="Q1847" t="str">
        <f t="shared" si="171"/>
        <v>music</v>
      </c>
      <c r="R1847" t="str">
        <f t="shared" si="172"/>
        <v>rock</v>
      </c>
      <c r="S1847" s="9">
        <f t="shared" si="169"/>
        <v>42538.204861111109</v>
      </c>
      <c r="T1847" s="9">
        <f t="shared" si="170"/>
        <v>42523.333310185189</v>
      </c>
      <c r="U1847" t="str" cm="1">
        <f t="array" ref="U1847">_xlfn.IFS(D1847&lt;1000,"Less than 1000",AND(D1847&gt;=1000,D1847&lt;=4999),"1000 to 4999",AND(D1847&gt;=5000,D1847&lt;=9999),"5000 to 9999",AND(D1847&gt;=10000,D1847&lt;=14999),"10000 to 14999",AND(D1847&gt;=15000,D1847&lt;=19999),"15000 to 19999",AND(D1847&gt;=20000,D1847&lt;=24999),"20000 to 24999",AND(D1847&gt;=25000,D1847&lt;=29999),"25000 to 29999",AND(D1847&gt;=30000,D1847&lt;=34999),"30000 to 34999",AND(D1847&gt;=35000,D1847&lt;=39999),"35000 to 39999",AND(D1847&gt;=40000,D1847&lt;=44999),"40000 to 44999",AND(D1847&gt;=45000,D1847&lt;=49999),"45000 to 49999",D1847&gt;=50000,"Greater than or equal to 50000")</f>
        <v>1000 to 4999</v>
      </c>
      <c r="V1847" t="str" cm="1">
        <f t="array" ref="V1847">_xlfn.IFS(OR(F1847="canceled",F1847="failed"),"unsuccessful",F1847="successful","successful",F1847="live","live")</f>
        <v>successful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137.92666666666668</v>
      </c>
      <c r="P1848" s="5">
        <f t="shared" si="173"/>
        <v>98.990430622009569</v>
      </c>
      <c r="Q1848" t="str">
        <f t="shared" si="171"/>
        <v>music</v>
      </c>
      <c r="R1848" t="str">
        <f t="shared" si="172"/>
        <v>rock</v>
      </c>
      <c r="S1848" s="9">
        <f t="shared" si="169"/>
        <v>41258.650196759263</v>
      </c>
      <c r="T1848" s="9">
        <f t="shared" si="170"/>
        <v>41228.650196759263</v>
      </c>
      <c r="U1848" t="str" cm="1">
        <f t="array" ref="U1848">_xlfn.IFS(D1848&lt;1000,"Less than 1000",AND(D1848&gt;=1000,D1848&lt;=4999),"1000 to 4999",AND(D1848&gt;=5000,D1848&lt;=9999),"5000 to 9999",AND(D1848&gt;=10000,D1848&lt;=14999),"10000 to 14999",AND(D1848&gt;=15000,D1848&lt;=19999),"15000 to 19999",AND(D1848&gt;=20000,D1848&lt;=24999),"20000 to 24999",AND(D1848&gt;=25000,D1848&lt;=29999),"25000 to 29999",AND(D1848&gt;=30000,D1848&lt;=34999),"30000 to 34999",AND(D1848&gt;=35000,D1848&lt;=39999),"35000 to 39999",AND(D1848&gt;=40000,D1848&lt;=44999),"40000 to 44999",AND(D1848&gt;=45000,D1848&lt;=49999),"45000 to 49999",D1848&gt;=50000,"Greater than or equal to 50000")</f>
        <v>15000 to 19999</v>
      </c>
      <c r="V1848" t="str" cm="1">
        <f t="array" ref="V1848">_xlfn.IFS(OR(F1848="canceled",F1848="failed"),"unsuccessful",F1848="successful","successful",F1848="live","live")</f>
        <v>successful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120.88000000000001</v>
      </c>
      <c r="P1849" s="5">
        <f t="shared" si="173"/>
        <v>79.526315789473685</v>
      </c>
      <c r="Q1849" t="str">
        <f t="shared" si="171"/>
        <v>music</v>
      </c>
      <c r="R1849" t="str">
        <f t="shared" si="172"/>
        <v>rock</v>
      </c>
      <c r="S1849" s="9">
        <f t="shared" si="169"/>
        <v>42115.236481481479</v>
      </c>
      <c r="T1849" s="9">
        <f t="shared" si="170"/>
        <v>42094.236481481479</v>
      </c>
      <c r="U1849" t="str" cm="1">
        <f t="array" ref="U1849">_xlfn.IFS(D1849&lt;1000,"Less than 1000",AND(D1849&gt;=1000,D1849&lt;=4999),"1000 to 4999",AND(D1849&gt;=5000,D1849&lt;=9999),"5000 to 9999",AND(D1849&gt;=10000,D1849&lt;=14999),"10000 to 14999",AND(D1849&gt;=15000,D1849&lt;=19999),"15000 to 19999",AND(D1849&gt;=20000,D1849&lt;=24999),"20000 to 24999",AND(D1849&gt;=25000,D1849&lt;=29999),"25000 to 29999",AND(D1849&gt;=30000,D1849&lt;=34999),"30000 to 34999",AND(D1849&gt;=35000,D1849&lt;=39999),"35000 to 39999",AND(D1849&gt;=40000,D1849&lt;=44999),"40000 to 44999",AND(D1849&gt;=45000,D1849&lt;=49999),"45000 to 49999",D1849&gt;=50000,"Greater than or equal to 50000")</f>
        <v>1000 to 4999</v>
      </c>
      <c r="V1849" t="str" cm="1">
        <f t="array" ref="V1849">_xlfn.IFS(OR(F1849="canceled",F1849="failed"),"unsuccessful",F1849="successful","successful",F1849="live","live")</f>
        <v>successful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107.36666666666667</v>
      </c>
      <c r="P1850" s="5">
        <f t="shared" si="173"/>
        <v>134.20833333333334</v>
      </c>
      <c r="Q1850" t="str">
        <f t="shared" si="171"/>
        <v>music</v>
      </c>
      <c r="R1850" t="str">
        <f t="shared" si="172"/>
        <v>rock</v>
      </c>
      <c r="S1850" s="9">
        <f t="shared" si="169"/>
        <v>40755.290972222225</v>
      </c>
      <c r="T1850" s="9">
        <f t="shared" si="170"/>
        <v>40691.788055555553</v>
      </c>
      <c r="U1850" t="str" cm="1">
        <f t="array" ref="U1850">_xlfn.IFS(D1850&lt;1000,"Less than 1000",AND(D1850&gt;=1000,D1850&lt;=4999),"1000 to 4999",AND(D1850&gt;=5000,D1850&lt;=9999),"5000 to 9999",AND(D1850&gt;=10000,D1850&lt;=14999),"10000 to 14999",AND(D1850&gt;=15000,D1850&lt;=19999),"15000 to 19999",AND(D1850&gt;=20000,D1850&lt;=24999),"20000 to 24999",AND(D1850&gt;=25000,D1850&lt;=29999),"25000 to 29999",AND(D1850&gt;=30000,D1850&lt;=34999),"30000 to 34999",AND(D1850&gt;=35000,D1850&lt;=39999),"35000 to 39999",AND(D1850&gt;=40000,D1850&lt;=44999),"40000 to 44999",AND(D1850&gt;=45000,D1850&lt;=49999),"45000 to 49999",D1850&gt;=50000,"Greater than or equal to 50000")</f>
        <v>1000 to 4999</v>
      </c>
      <c r="V1850" t="str" cm="1">
        <f t="array" ref="V1850">_xlfn.IFS(OR(F1850="canceled",F1850="failed"),"unsuccessful",F1850="successful","successful",F1850="live","live")</f>
        <v>successful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100.33333333333334</v>
      </c>
      <c r="P1851" s="5">
        <f t="shared" si="173"/>
        <v>37.625</v>
      </c>
      <c r="Q1851" t="str">
        <f t="shared" si="171"/>
        <v>music</v>
      </c>
      <c r="R1851" t="str">
        <f t="shared" si="172"/>
        <v>rock</v>
      </c>
      <c r="S1851" s="9">
        <f t="shared" si="169"/>
        <v>41199.845590277779</v>
      </c>
      <c r="T1851" s="9">
        <f t="shared" si="170"/>
        <v>41169.845590277779</v>
      </c>
      <c r="U1851" t="str" cm="1">
        <f t="array" ref="U1851">_xlfn.IFS(D1851&lt;1000,"Less than 1000",AND(D1851&gt;=1000,D1851&lt;=4999),"1000 to 4999",AND(D1851&gt;=5000,D1851&lt;=9999),"5000 to 9999",AND(D1851&gt;=10000,D1851&lt;=14999),"10000 to 14999",AND(D1851&gt;=15000,D1851&lt;=19999),"15000 to 19999",AND(D1851&gt;=20000,D1851&lt;=24999),"20000 to 24999",AND(D1851&gt;=25000,D1851&lt;=29999),"25000 to 29999",AND(D1851&gt;=30000,D1851&lt;=34999),"30000 to 34999",AND(D1851&gt;=35000,D1851&lt;=39999),"35000 to 39999",AND(D1851&gt;=40000,D1851&lt;=44999),"40000 to 44999",AND(D1851&gt;=45000,D1851&lt;=49999),"45000 to 49999",D1851&gt;=50000,"Greater than or equal to 50000")</f>
        <v>Less than 1000</v>
      </c>
      <c r="V1851" t="str" cm="1">
        <f t="array" ref="V1851">_xlfn.IFS(OR(F1851="canceled",F1851="failed"),"unsuccessful",F1851="successful","successful",F1851="live","live")</f>
        <v>successful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101.52222222222223</v>
      </c>
      <c r="P1852" s="5">
        <f t="shared" si="173"/>
        <v>51.044692737430168</v>
      </c>
      <c r="Q1852" t="str">
        <f t="shared" si="171"/>
        <v>music</v>
      </c>
      <c r="R1852" t="str">
        <f t="shared" si="172"/>
        <v>rock</v>
      </c>
      <c r="S1852" s="9">
        <f t="shared" si="169"/>
        <v>41830.959490740745</v>
      </c>
      <c r="T1852" s="9">
        <f t="shared" si="170"/>
        <v>41800.959490740745</v>
      </c>
      <c r="U1852" t="str" cm="1">
        <f t="array" ref="U1852">_xlfn.IFS(D1852&lt;1000,"Less than 1000",AND(D1852&gt;=1000,D1852&lt;=4999),"1000 to 4999",AND(D1852&gt;=5000,D1852&lt;=9999),"5000 to 9999",AND(D1852&gt;=10000,D1852&lt;=14999),"10000 to 14999",AND(D1852&gt;=15000,D1852&lt;=19999),"15000 to 19999",AND(D1852&gt;=20000,D1852&lt;=24999),"20000 to 24999",AND(D1852&gt;=25000,D1852&lt;=29999),"25000 to 29999",AND(D1852&gt;=30000,D1852&lt;=34999),"30000 to 34999",AND(D1852&gt;=35000,D1852&lt;=39999),"35000 to 39999",AND(D1852&gt;=40000,D1852&lt;=44999),"40000 to 44999",AND(D1852&gt;=45000,D1852&lt;=49999),"45000 to 49999",D1852&gt;=50000,"Greater than or equal to 50000")</f>
        <v>5000 to 9999</v>
      </c>
      <c r="V1852" t="str" cm="1">
        <f t="array" ref="V1852">_xlfn.IFS(OR(F1852="canceled",F1852="failed"),"unsuccessful",F1852="successful","successful",F1852="live","live")</f>
        <v>successful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100.07692307692308</v>
      </c>
      <c r="P1853" s="5">
        <f t="shared" si="173"/>
        <v>50.03846153846154</v>
      </c>
      <c r="Q1853" t="str">
        <f t="shared" si="171"/>
        <v>music</v>
      </c>
      <c r="R1853" t="str">
        <f t="shared" si="172"/>
        <v>rock</v>
      </c>
      <c r="S1853" s="9">
        <f t="shared" si="169"/>
        <v>41848.041666666664</v>
      </c>
      <c r="T1853" s="9">
        <f t="shared" si="170"/>
        <v>41827.906689814816</v>
      </c>
      <c r="U1853" t="str" cm="1">
        <f t="array" ref="U1853">_xlfn.IFS(D1853&lt;1000,"Less than 1000",AND(D1853&gt;=1000,D1853&lt;=4999),"1000 to 4999",AND(D1853&gt;=5000,D1853&lt;=9999),"5000 to 9999",AND(D1853&gt;=10000,D1853&lt;=14999),"10000 to 14999",AND(D1853&gt;=15000,D1853&lt;=19999),"15000 to 19999",AND(D1853&gt;=20000,D1853&lt;=24999),"20000 to 24999",AND(D1853&gt;=25000,D1853&lt;=29999),"25000 to 29999",AND(D1853&gt;=30000,D1853&lt;=34999),"30000 to 34999",AND(D1853&gt;=35000,D1853&lt;=39999),"35000 to 39999",AND(D1853&gt;=40000,D1853&lt;=44999),"40000 to 44999",AND(D1853&gt;=45000,D1853&lt;=49999),"45000 to 49999",D1853&gt;=50000,"Greater than or equal to 50000")</f>
        <v>1000 to 4999</v>
      </c>
      <c r="V1853" t="str" cm="1">
        <f t="array" ref="V1853">_xlfn.IFS(OR(F1853="canceled",F1853="failed"),"unsuccessful",F1853="successful","successful",F1853="live","live")</f>
        <v>successful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116.96666666666667</v>
      </c>
      <c r="P1854" s="5">
        <f t="shared" si="173"/>
        <v>133.93129770992365</v>
      </c>
      <c r="Q1854" t="str">
        <f t="shared" si="171"/>
        <v>music</v>
      </c>
      <c r="R1854" t="str">
        <f t="shared" si="172"/>
        <v>rock</v>
      </c>
      <c r="S1854" s="9">
        <f t="shared" si="169"/>
        <v>42119</v>
      </c>
      <c r="T1854" s="9">
        <f t="shared" si="170"/>
        <v>42081.77143518519</v>
      </c>
      <c r="U1854" t="str" cm="1">
        <f t="array" ref="U1854">_xlfn.IFS(D1854&lt;1000,"Less than 1000",AND(D1854&gt;=1000,D1854&lt;=4999),"1000 to 4999",AND(D1854&gt;=5000,D1854&lt;=9999),"5000 to 9999",AND(D1854&gt;=10000,D1854&lt;=14999),"10000 to 14999",AND(D1854&gt;=15000,D1854&lt;=19999),"15000 to 19999",AND(D1854&gt;=20000,D1854&lt;=24999),"20000 to 24999",AND(D1854&gt;=25000,D1854&lt;=29999),"25000 to 29999",AND(D1854&gt;=30000,D1854&lt;=34999),"30000 to 34999",AND(D1854&gt;=35000,D1854&lt;=39999),"35000 to 39999",AND(D1854&gt;=40000,D1854&lt;=44999),"40000 to 44999",AND(D1854&gt;=45000,D1854&lt;=49999),"45000 to 49999",D1854&gt;=50000,"Greater than or equal to 50000")</f>
        <v>15000 to 19999</v>
      </c>
      <c r="V1854" t="str" cm="1">
        <f t="array" ref="V1854">_xlfn.IFS(OR(F1854="canceled",F1854="failed"),"unsuccessful",F1854="successful","successful",F1854="live","live")</f>
        <v>successful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101.875</v>
      </c>
      <c r="P1855" s="5">
        <f t="shared" si="173"/>
        <v>58.214285714285715</v>
      </c>
      <c r="Q1855" t="str">
        <f t="shared" si="171"/>
        <v>music</v>
      </c>
      <c r="R1855" t="str">
        <f t="shared" si="172"/>
        <v>rock</v>
      </c>
      <c r="S1855" s="9">
        <f t="shared" si="169"/>
        <v>41227.102048611108</v>
      </c>
      <c r="T1855" s="9">
        <f t="shared" si="170"/>
        <v>41177.060381944444</v>
      </c>
      <c r="U1855" t="str" cm="1">
        <f t="array" ref="U1855">_xlfn.IFS(D1855&lt;1000,"Less than 1000",AND(D1855&gt;=1000,D1855&lt;=4999),"1000 to 4999",AND(D1855&gt;=5000,D1855&lt;=9999),"5000 to 9999",AND(D1855&gt;=10000,D1855&lt;=14999),"10000 to 14999",AND(D1855&gt;=15000,D1855&lt;=19999),"15000 to 19999",AND(D1855&gt;=20000,D1855&lt;=24999),"20000 to 24999",AND(D1855&gt;=25000,D1855&lt;=29999),"25000 to 29999",AND(D1855&gt;=30000,D1855&lt;=34999),"30000 to 34999",AND(D1855&gt;=35000,D1855&lt;=39999),"35000 to 39999",AND(D1855&gt;=40000,D1855&lt;=44999),"40000 to 44999",AND(D1855&gt;=45000,D1855&lt;=49999),"45000 to 49999",D1855&gt;=50000,"Greater than or equal to 50000")</f>
        <v>Less than 1000</v>
      </c>
      <c r="V1855" t="str" cm="1">
        <f t="array" ref="V1855">_xlfn.IFS(OR(F1855="canceled",F1855="failed"),"unsuccessful",F1855="successful","successful",F1855="live","live")</f>
        <v>successful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102.12366666666665</v>
      </c>
      <c r="P1856" s="5">
        <f t="shared" si="173"/>
        <v>88.037643678160919</v>
      </c>
      <c r="Q1856" t="str">
        <f t="shared" si="171"/>
        <v>music</v>
      </c>
      <c r="R1856" t="str">
        <f t="shared" si="172"/>
        <v>rock</v>
      </c>
      <c r="S1856" s="9">
        <f t="shared" si="169"/>
        <v>41418.021261574075</v>
      </c>
      <c r="T1856" s="9">
        <f t="shared" si="170"/>
        <v>41388.021261574075</v>
      </c>
      <c r="U1856" t="str" cm="1">
        <f t="array" ref="U1856">_xlfn.IFS(D1856&lt;1000,"Less than 1000",AND(D1856&gt;=1000,D1856&lt;=4999),"1000 to 4999",AND(D1856&gt;=5000,D1856&lt;=9999),"5000 to 9999",AND(D1856&gt;=10000,D1856&lt;=14999),"10000 to 14999",AND(D1856&gt;=15000,D1856&lt;=19999),"15000 to 19999",AND(D1856&gt;=20000,D1856&lt;=24999),"20000 to 24999",AND(D1856&gt;=25000,D1856&lt;=29999),"25000 to 29999",AND(D1856&gt;=30000,D1856&lt;=34999),"30000 to 34999",AND(D1856&gt;=35000,D1856&lt;=39999),"35000 to 39999",AND(D1856&gt;=40000,D1856&lt;=44999),"40000 to 44999",AND(D1856&gt;=45000,D1856&lt;=49999),"45000 to 49999",D1856&gt;=50000,"Greater than or equal to 50000")</f>
        <v>15000 to 19999</v>
      </c>
      <c r="V1856" t="str" cm="1">
        <f t="array" ref="V1856">_xlfn.IFS(OR(F1856="canceled",F1856="failed"),"unsuccessful",F1856="successful","successful",F1856="live","live")</f>
        <v>successful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154.05897142857143</v>
      </c>
      <c r="P1857" s="5">
        <f t="shared" si="173"/>
        <v>70.576753926701571</v>
      </c>
      <c r="Q1857" t="str">
        <f t="shared" si="171"/>
        <v>music</v>
      </c>
      <c r="R1857" t="str">
        <f t="shared" si="172"/>
        <v>rock</v>
      </c>
      <c r="S1857" s="9">
        <f t="shared" si="169"/>
        <v>41645.538657407407</v>
      </c>
      <c r="T1857" s="9">
        <f t="shared" si="170"/>
        <v>41600.538657407407</v>
      </c>
      <c r="U1857" t="str" cm="1">
        <f t="array" ref="U1857">_xlfn.IFS(D1857&lt;1000,"Less than 1000",AND(D1857&gt;=1000,D1857&lt;=4999),"1000 to 4999",AND(D1857&gt;=5000,D1857&lt;=9999),"5000 to 9999",AND(D1857&gt;=10000,D1857&lt;=14999),"10000 to 14999",AND(D1857&gt;=15000,D1857&lt;=19999),"15000 to 19999",AND(D1857&gt;=20000,D1857&lt;=24999),"20000 to 24999",AND(D1857&gt;=25000,D1857&lt;=29999),"25000 to 29999",AND(D1857&gt;=30000,D1857&lt;=34999),"30000 to 34999",AND(D1857&gt;=35000,D1857&lt;=39999),"35000 to 39999",AND(D1857&gt;=40000,D1857&lt;=44999),"40000 to 44999",AND(D1857&gt;=45000,D1857&lt;=49999),"45000 to 49999",D1857&gt;=50000,"Greater than or equal to 50000")</f>
        <v>5000 to 9999</v>
      </c>
      <c r="V1857" t="str" cm="1">
        <f t="array" ref="V1857">_xlfn.IFS(OR(F1857="canceled",F1857="failed"),"unsuccessful",F1857="successful","successful",F1857="live","live")</f>
        <v>successful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ref="O1858:O1921" si="174">(E1858/D1858)*100</f>
        <v>101.25</v>
      </c>
      <c r="P1858" s="5">
        <f t="shared" si="173"/>
        <v>53.289473684210527</v>
      </c>
      <c r="Q1858" t="str">
        <f t="shared" si="171"/>
        <v>music</v>
      </c>
      <c r="R1858" t="str">
        <f t="shared" si="172"/>
        <v>rock</v>
      </c>
      <c r="S1858" s="9">
        <f t="shared" ref="S1858:S1921" si="175">(((I1858/60)/60)/24)+DATE(1970,1,1)</f>
        <v>41838.854999999996</v>
      </c>
      <c r="T1858" s="9">
        <f t="shared" ref="T1858:T1921" si="176">(((J1858/60)/60)/24)+DATE(1970,1,1)</f>
        <v>41817.854999999996</v>
      </c>
      <c r="U1858" t="str" cm="1">
        <f t="array" ref="U1858">_xlfn.IFS(D1858&lt;1000,"Less than 1000",AND(D1858&gt;=1000,D1858&lt;=4999),"1000 to 4999",AND(D1858&gt;=5000,D1858&lt;=9999),"5000 to 9999",AND(D1858&gt;=10000,D1858&lt;=14999),"10000 to 14999",AND(D1858&gt;=15000,D1858&lt;=19999),"15000 to 19999",AND(D1858&gt;=20000,D1858&lt;=24999),"20000 to 24999",AND(D1858&gt;=25000,D1858&lt;=29999),"25000 to 29999",AND(D1858&gt;=30000,D1858&lt;=34999),"30000 to 34999",AND(D1858&gt;=35000,D1858&lt;=39999),"35000 to 39999",AND(D1858&gt;=40000,D1858&lt;=44999),"40000 to 44999",AND(D1858&gt;=45000,D1858&lt;=49999),"45000 to 49999",D1858&gt;=50000,"Greater than or equal to 50000")</f>
        <v>1000 to 4999</v>
      </c>
      <c r="V1858" t="str" cm="1">
        <f t="array" ref="V1858">_xlfn.IFS(OR(F1858="canceled",F1858="failed"),"unsuccessful",F1858="successful","successful",F1858="live","live")</f>
        <v>successful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74"/>
        <v>100</v>
      </c>
      <c r="P1859" s="5">
        <f t="shared" si="173"/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9">
        <f t="shared" si="175"/>
        <v>41894.76866898148</v>
      </c>
      <c r="T1859" s="9">
        <f t="shared" si="176"/>
        <v>41864.76866898148</v>
      </c>
      <c r="U1859" t="str" cm="1">
        <f t="array" ref="U1859">_xlfn.IFS(D1859&lt;1000,"Less than 1000",AND(D1859&gt;=1000,D1859&lt;=4999),"1000 to 4999",AND(D1859&gt;=5000,D1859&lt;=9999),"5000 to 9999",AND(D1859&gt;=10000,D1859&lt;=14999),"10000 to 14999",AND(D1859&gt;=15000,D1859&lt;=19999),"15000 to 19999",AND(D1859&gt;=20000,D1859&lt;=24999),"20000 to 24999",AND(D1859&gt;=25000,D1859&lt;=29999),"25000 to 29999",AND(D1859&gt;=30000,D1859&lt;=34999),"30000 to 34999",AND(D1859&gt;=35000,D1859&lt;=39999),"35000 to 39999",AND(D1859&gt;=40000,D1859&lt;=44999),"40000 to 44999",AND(D1859&gt;=45000,D1859&lt;=49999),"45000 to 49999",D1859&gt;=50000,"Greater than or equal to 50000")</f>
        <v>1000 to 4999</v>
      </c>
      <c r="V1859" t="str" cm="1">
        <f t="array" ref="V1859">_xlfn.IFS(OR(F1859="canceled",F1859="failed"),"unsuccessful",F1859="successful","successful",F1859="live","live")</f>
        <v>successful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108.74800874800874</v>
      </c>
      <c r="P1860" s="5">
        <f t="shared" ref="P1860:P1923" si="179">IFERROR(E1860/L1860,0)</f>
        <v>40.547315436241611</v>
      </c>
      <c r="Q1860" t="str">
        <f t="shared" si="177"/>
        <v>music</v>
      </c>
      <c r="R1860" t="str">
        <f t="shared" si="178"/>
        <v>rock</v>
      </c>
      <c r="S1860" s="9">
        <f t="shared" si="175"/>
        <v>40893.242141203707</v>
      </c>
      <c r="T1860" s="9">
        <f t="shared" si="176"/>
        <v>40833.200474537036</v>
      </c>
      <c r="U1860" t="str" cm="1">
        <f t="array" ref="U1860">_xlfn.IFS(D1860&lt;1000,"Less than 1000",AND(D1860&gt;=1000,D1860&lt;=4999),"1000 to 4999",AND(D1860&gt;=5000,D1860&lt;=9999),"5000 to 9999",AND(D1860&gt;=10000,D1860&lt;=14999),"10000 to 14999",AND(D1860&gt;=15000,D1860&lt;=19999),"15000 to 19999",AND(D1860&gt;=20000,D1860&lt;=24999),"20000 to 24999",AND(D1860&gt;=25000,D1860&lt;=29999),"25000 to 29999",AND(D1860&gt;=30000,D1860&lt;=34999),"30000 to 34999",AND(D1860&gt;=35000,D1860&lt;=39999),"35000 to 39999",AND(D1860&gt;=40000,D1860&lt;=44999),"40000 to 44999",AND(D1860&gt;=45000,D1860&lt;=49999),"45000 to 49999",D1860&gt;=50000,"Greater than or equal to 50000")</f>
        <v>5000 to 9999</v>
      </c>
      <c r="V1860" t="str" cm="1">
        <f t="array" ref="V1860">_xlfn.IFS(OR(F1860="canceled",F1860="failed"),"unsuccessful",F1860="successful","successful",F1860="live","live")</f>
        <v>successful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131.83333333333334</v>
      </c>
      <c r="P1861" s="5">
        <f t="shared" si="179"/>
        <v>70.625</v>
      </c>
      <c r="Q1861" t="str">
        <f t="shared" si="177"/>
        <v>music</v>
      </c>
      <c r="R1861" t="str">
        <f t="shared" si="178"/>
        <v>rock</v>
      </c>
      <c r="S1861" s="9">
        <f t="shared" si="175"/>
        <v>40808.770011574074</v>
      </c>
      <c r="T1861" s="9">
        <f t="shared" si="176"/>
        <v>40778.770011574074</v>
      </c>
      <c r="U1861" t="str" cm="1">
        <f t="array" ref="U1861">_xlfn.IFS(D1861&lt;1000,"Less than 1000",AND(D1861&gt;=1000,D1861&lt;=4999),"1000 to 4999",AND(D1861&gt;=5000,D1861&lt;=9999),"5000 to 9999",AND(D1861&gt;=10000,D1861&lt;=14999),"10000 to 14999",AND(D1861&gt;=15000,D1861&lt;=19999),"15000 to 19999",AND(D1861&gt;=20000,D1861&lt;=24999),"20000 to 24999",AND(D1861&gt;=25000,D1861&lt;=29999),"25000 to 29999",AND(D1861&gt;=30000,D1861&lt;=34999),"30000 to 34999",AND(D1861&gt;=35000,D1861&lt;=39999),"35000 to 39999",AND(D1861&gt;=40000,D1861&lt;=44999),"40000 to 44999",AND(D1861&gt;=45000,D1861&lt;=49999),"45000 to 49999",D1861&gt;=50000,"Greater than or equal to 50000")</f>
        <v>1000 to 4999</v>
      </c>
      <c r="V1861" t="str" cm="1">
        <f t="array" ref="V1861">_xlfn.IFS(OR(F1861="canceled",F1861="failed"),"unsuccessful",F1861="successful","successful",F1861="live","live")</f>
        <v>successful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133.46666666666667</v>
      </c>
      <c r="P1862" s="5">
        <f t="shared" si="179"/>
        <v>52.684210526315788</v>
      </c>
      <c r="Q1862" t="str">
        <f t="shared" si="177"/>
        <v>music</v>
      </c>
      <c r="R1862" t="str">
        <f t="shared" si="178"/>
        <v>rock</v>
      </c>
      <c r="S1862" s="9">
        <f t="shared" si="175"/>
        <v>41676.709305555552</v>
      </c>
      <c r="T1862" s="9">
        <f t="shared" si="176"/>
        <v>41655.709305555552</v>
      </c>
      <c r="U1862" t="str" cm="1">
        <f t="array" ref="U1862">_xlfn.IFS(D1862&lt;1000,"Less than 1000",AND(D1862&gt;=1000,D1862&lt;=4999),"1000 to 4999",AND(D1862&gt;=5000,D1862&lt;=9999),"5000 to 9999",AND(D1862&gt;=10000,D1862&lt;=14999),"10000 to 14999",AND(D1862&gt;=15000,D1862&lt;=19999),"15000 to 19999",AND(D1862&gt;=20000,D1862&lt;=24999),"20000 to 24999",AND(D1862&gt;=25000,D1862&lt;=29999),"25000 to 29999",AND(D1862&gt;=30000,D1862&lt;=34999),"30000 to 34999",AND(D1862&gt;=35000,D1862&lt;=39999),"35000 to 39999",AND(D1862&gt;=40000,D1862&lt;=44999),"40000 to 44999",AND(D1862&gt;=45000,D1862&lt;=49999),"45000 to 49999",D1862&gt;=50000,"Greater than or equal to 50000")</f>
        <v>Less than 1000</v>
      </c>
      <c r="V1862" t="str" cm="1">
        <f t="array" ref="V1862">_xlfn.IFS(OR(F1862="canceled",F1862="failed"),"unsuccessful",F1862="successful","successful",F1862="live","live")</f>
        <v>successful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5">
        <f t="shared" si="179"/>
        <v>0</v>
      </c>
      <c r="Q1863" t="str">
        <f t="shared" si="177"/>
        <v>games</v>
      </c>
      <c r="R1863" t="str">
        <f t="shared" si="178"/>
        <v>mobile games</v>
      </c>
      <c r="S1863" s="9">
        <f t="shared" si="175"/>
        <v>42030.300243055557</v>
      </c>
      <c r="T1863" s="9">
        <f t="shared" si="176"/>
        <v>42000.300243055557</v>
      </c>
      <c r="U1863" t="str" cm="1">
        <f t="array" ref="U1863">_xlfn.IFS(D1863&lt;1000,"Less than 1000",AND(D1863&gt;=1000,D1863&lt;=4999),"1000 to 4999",AND(D1863&gt;=5000,D1863&lt;=9999),"5000 to 9999",AND(D1863&gt;=10000,D1863&lt;=14999),"10000 to 14999",AND(D1863&gt;=15000,D1863&lt;=19999),"15000 to 19999",AND(D1863&gt;=20000,D1863&lt;=24999),"20000 to 24999",AND(D1863&gt;=25000,D1863&lt;=29999),"25000 to 29999",AND(D1863&gt;=30000,D1863&lt;=34999),"30000 to 34999",AND(D1863&gt;=35000,D1863&lt;=39999),"35000 to 39999",AND(D1863&gt;=40000,D1863&lt;=44999),"40000 to 44999",AND(D1863&gt;=45000,D1863&lt;=49999),"45000 to 49999",D1863&gt;=50000,"Greater than or equal to 50000")</f>
        <v>Greater than or equal to 50000</v>
      </c>
      <c r="V1863" t="str" cm="1">
        <f t="array" ref="V1863">_xlfn.IFS(OR(F1863="canceled",F1863="failed"),"unsuccessful",F1863="successful","successful",F1863="live","live")</f>
        <v>unsuccessful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8.0833333333333321</v>
      </c>
      <c r="P1864" s="5">
        <f t="shared" si="179"/>
        <v>90.9375</v>
      </c>
      <c r="Q1864" t="str">
        <f t="shared" si="177"/>
        <v>games</v>
      </c>
      <c r="R1864" t="str">
        <f t="shared" si="178"/>
        <v>mobile games</v>
      </c>
      <c r="S1864" s="9">
        <f t="shared" si="175"/>
        <v>42802.3125</v>
      </c>
      <c r="T1864" s="9">
        <f t="shared" si="176"/>
        <v>42755.492754629624</v>
      </c>
      <c r="U1864" t="str" cm="1">
        <f t="array" ref="U1864">_xlfn.IFS(D1864&lt;1000,"Less than 1000",AND(D1864&gt;=1000,D1864&lt;=4999),"1000 to 4999",AND(D1864&gt;=5000,D1864&lt;=9999),"5000 to 9999",AND(D1864&gt;=10000,D1864&lt;=14999),"10000 to 14999",AND(D1864&gt;=15000,D1864&lt;=19999),"15000 to 19999",AND(D1864&gt;=20000,D1864&lt;=24999),"20000 to 24999",AND(D1864&gt;=25000,D1864&lt;=29999),"25000 to 29999",AND(D1864&gt;=30000,D1864&lt;=34999),"30000 to 34999",AND(D1864&gt;=35000,D1864&lt;=39999),"35000 to 39999",AND(D1864&gt;=40000,D1864&lt;=44999),"40000 to 44999",AND(D1864&gt;=45000,D1864&lt;=49999),"45000 to 49999",D1864&gt;=50000,"Greater than or equal to 50000")</f>
        <v>15000 to 19999</v>
      </c>
      <c r="V1864" t="str" cm="1">
        <f t="array" ref="V1864">_xlfn.IFS(OR(F1864="canceled",F1864="failed"),"unsuccessful",F1864="successful","successful",F1864="live","live")</f>
        <v>unsuccessful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0.4</v>
      </c>
      <c r="P1865" s="5">
        <f t="shared" si="179"/>
        <v>5</v>
      </c>
      <c r="Q1865" t="str">
        <f t="shared" si="177"/>
        <v>games</v>
      </c>
      <c r="R1865" t="str">
        <f t="shared" si="178"/>
        <v>mobile games</v>
      </c>
      <c r="S1865" s="9">
        <f t="shared" si="175"/>
        <v>41802.797280092593</v>
      </c>
      <c r="T1865" s="9">
        <f t="shared" si="176"/>
        <v>41772.797280092593</v>
      </c>
      <c r="U1865" t="str" cm="1">
        <f t="array" ref="U1865">_xlfn.IFS(D1865&lt;1000,"Less than 1000",AND(D1865&gt;=1000,D1865&lt;=4999),"1000 to 4999",AND(D1865&gt;=5000,D1865&lt;=9999),"5000 to 9999",AND(D1865&gt;=10000,D1865&lt;=14999),"10000 to 14999",AND(D1865&gt;=15000,D1865&lt;=19999),"15000 to 19999",AND(D1865&gt;=20000,D1865&lt;=24999),"20000 to 24999",AND(D1865&gt;=25000,D1865&lt;=29999),"25000 to 29999",AND(D1865&gt;=30000,D1865&lt;=34999),"30000 to 34999",AND(D1865&gt;=35000,D1865&lt;=39999),"35000 to 39999",AND(D1865&gt;=40000,D1865&lt;=44999),"40000 to 44999",AND(D1865&gt;=45000,D1865&lt;=49999),"45000 to 49999",D1865&gt;=50000,"Greater than or equal to 50000")</f>
        <v>1000 to 4999</v>
      </c>
      <c r="V1865" t="str" cm="1">
        <f t="array" ref="V1865">_xlfn.IFS(OR(F1865="canceled",F1865="failed"),"unsuccessful",F1865="successful","successful",F1865="live","live")</f>
        <v>unsuccessful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42.892307692307689</v>
      </c>
      <c r="P1866" s="5">
        <f t="shared" si="179"/>
        <v>58.083333333333336</v>
      </c>
      <c r="Q1866" t="str">
        <f t="shared" si="177"/>
        <v>games</v>
      </c>
      <c r="R1866" t="str">
        <f t="shared" si="178"/>
        <v>mobile games</v>
      </c>
      <c r="S1866" s="9">
        <f t="shared" si="175"/>
        <v>41763.716435185182</v>
      </c>
      <c r="T1866" s="9">
        <f t="shared" si="176"/>
        <v>41733.716435185182</v>
      </c>
      <c r="U1866" t="str" cm="1">
        <f t="array" ref="U1866">_xlfn.IFS(D1866&lt;1000,"Less than 1000",AND(D1866&gt;=1000,D1866&lt;=4999),"1000 to 4999",AND(D1866&gt;=5000,D1866&lt;=9999),"5000 to 9999",AND(D1866&gt;=10000,D1866&lt;=14999),"10000 to 14999",AND(D1866&gt;=15000,D1866&lt;=19999),"15000 to 19999",AND(D1866&gt;=20000,D1866&lt;=24999),"20000 to 24999",AND(D1866&gt;=25000,D1866&lt;=29999),"25000 to 29999",AND(D1866&gt;=30000,D1866&lt;=34999),"30000 to 34999",AND(D1866&gt;=35000,D1866&lt;=39999),"35000 to 39999",AND(D1866&gt;=40000,D1866&lt;=44999),"40000 to 44999",AND(D1866&gt;=45000,D1866&lt;=49999),"45000 to 49999",D1866&gt;=50000,"Greater than or equal to 50000")</f>
        <v>5000 to 9999</v>
      </c>
      <c r="V1866" t="str" cm="1">
        <f t="array" ref="V1866">_xlfn.IFS(OR(F1866="canceled",F1866="failed"),"unsuccessful",F1866="successful","successful",F1866="live","live")</f>
        <v>unsuccessful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3.6363636363636364E-3</v>
      </c>
      <c r="P1867" s="5">
        <f t="shared" si="179"/>
        <v>2</v>
      </c>
      <c r="Q1867" t="str">
        <f t="shared" si="177"/>
        <v>games</v>
      </c>
      <c r="R1867" t="str">
        <f t="shared" si="178"/>
        <v>mobile games</v>
      </c>
      <c r="S1867" s="9">
        <f t="shared" si="175"/>
        <v>42680.409108796302</v>
      </c>
      <c r="T1867" s="9">
        <f t="shared" si="176"/>
        <v>42645.367442129631</v>
      </c>
      <c r="U1867" t="str" cm="1">
        <f t="array" ref="U1867">_xlfn.IFS(D1867&lt;1000,"Less than 1000",AND(D1867&gt;=1000,D1867&lt;=4999),"1000 to 4999",AND(D1867&gt;=5000,D1867&lt;=9999),"5000 to 9999",AND(D1867&gt;=10000,D1867&lt;=14999),"10000 to 14999",AND(D1867&gt;=15000,D1867&lt;=19999),"15000 to 19999",AND(D1867&gt;=20000,D1867&lt;=24999),"20000 to 24999",AND(D1867&gt;=25000,D1867&lt;=29999),"25000 to 29999",AND(D1867&gt;=30000,D1867&lt;=34999),"30000 to 34999",AND(D1867&gt;=35000,D1867&lt;=39999),"35000 to 39999",AND(D1867&gt;=40000,D1867&lt;=44999),"40000 to 44999",AND(D1867&gt;=45000,D1867&lt;=49999),"45000 to 49999",D1867&gt;=50000,"Greater than or equal to 50000")</f>
        <v>Greater than or equal to 50000</v>
      </c>
      <c r="V1867" t="str" cm="1">
        <f t="array" ref="V1867">_xlfn.IFS(OR(F1867="canceled",F1867="failed"),"unsuccessful",F1867="successful","successful",F1867="live","live")</f>
        <v>unsuccessful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0.5</v>
      </c>
      <c r="P1868" s="5">
        <f t="shared" si="179"/>
        <v>62.5</v>
      </c>
      <c r="Q1868" t="str">
        <f t="shared" si="177"/>
        <v>games</v>
      </c>
      <c r="R1868" t="str">
        <f t="shared" si="178"/>
        <v>mobile games</v>
      </c>
      <c r="S1868" s="9">
        <f t="shared" si="175"/>
        <v>42795.166666666672</v>
      </c>
      <c r="T1868" s="9">
        <f t="shared" si="176"/>
        <v>42742.246493055558</v>
      </c>
      <c r="U1868" t="str" cm="1">
        <f t="array" ref="U1868">_xlfn.IFS(D1868&lt;1000,"Less than 1000",AND(D1868&gt;=1000,D1868&lt;=4999),"1000 to 4999",AND(D1868&gt;=5000,D1868&lt;=9999),"5000 to 9999",AND(D1868&gt;=10000,D1868&lt;=14999),"10000 to 14999",AND(D1868&gt;=15000,D1868&lt;=19999),"15000 to 19999",AND(D1868&gt;=20000,D1868&lt;=24999),"20000 to 24999",AND(D1868&gt;=25000,D1868&lt;=29999),"25000 to 29999",AND(D1868&gt;=30000,D1868&lt;=34999),"30000 to 34999",AND(D1868&gt;=35000,D1868&lt;=39999),"35000 to 39999",AND(D1868&gt;=40000,D1868&lt;=44999),"40000 to 44999",AND(D1868&gt;=45000,D1868&lt;=49999),"45000 to 49999",D1868&gt;=50000,"Greater than or equal to 50000")</f>
        <v>25000 to 29999</v>
      </c>
      <c r="V1868" t="str" cm="1">
        <f t="array" ref="V1868">_xlfn.IFS(OR(F1868="canceled",F1868="failed"),"unsuccessful",F1868="successful","successful",F1868="live","live")</f>
        <v>unsuccessful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0.05</v>
      </c>
      <c r="P1869" s="5">
        <f t="shared" si="179"/>
        <v>10</v>
      </c>
      <c r="Q1869" t="str">
        <f t="shared" si="177"/>
        <v>games</v>
      </c>
      <c r="R1869" t="str">
        <f t="shared" si="178"/>
        <v>mobile games</v>
      </c>
      <c r="S1869" s="9">
        <f t="shared" si="175"/>
        <v>42679.924907407403</v>
      </c>
      <c r="T1869" s="9">
        <f t="shared" si="176"/>
        <v>42649.924907407403</v>
      </c>
      <c r="U1869" t="str" cm="1">
        <f t="array" ref="U1869">_xlfn.IFS(D1869&lt;1000,"Less than 1000",AND(D1869&gt;=1000,D1869&lt;=4999),"1000 to 4999",AND(D1869&gt;=5000,D1869&lt;=9999),"5000 to 9999",AND(D1869&gt;=10000,D1869&lt;=14999),"10000 to 14999",AND(D1869&gt;=15000,D1869&lt;=19999),"15000 to 19999",AND(D1869&gt;=20000,D1869&lt;=24999),"20000 to 24999",AND(D1869&gt;=25000,D1869&lt;=29999),"25000 to 29999",AND(D1869&gt;=30000,D1869&lt;=34999),"30000 to 34999",AND(D1869&gt;=35000,D1869&lt;=39999),"35000 to 39999",AND(D1869&gt;=40000,D1869&lt;=44999),"40000 to 44999",AND(D1869&gt;=45000,D1869&lt;=49999),"45000 to 49999",D1869&gt;=50000,"Greater than or equal to 50000")</f>
        <v>20000 to 24999</v>
      </c>
      <c r="V1869" t="str" cm="1">
        <f t="array" ref="V1869">_xlfn.IFS(OR(F1869="canceled",F1869="failed"),"unsuccessful",F1869="successful","successful",F1869="live","live")</f>
        <v>unsuccessful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4.8680000000000003</v>
      </c>
      <c r="P1870" s="5">
        <f t="shared" si="179"/>
        <v>71.588235294117652</v>
      </c>
      <c r="Q1870" t="str">
        <f t="shared" si="177"/>
        <v>games</v>
      </c>
      <c r="R1870" t="str">
        <f t="shared" si="178"/>
        <v>mobile games</v>
      </c>
      <c r="S1870" s="9">
        <f t="shared" si="175"/>
        <v>42353.332638888889</v>
      </c>
      <c r="T1870" s="9">
        <f t="shared" si="176"/>
        <v>42328.779224537036</v>
      </c>
      <c r="U1870" t="str" cm="1">
        <f t="array" ref="U1870">_xlfn.IFS(D1870&lt;1000,"Less than 1000",AND(D1870&gt;=1000,D1870&lt;=4999),"1000 to 4999",AND(D1870&gt;=5000,D1870&lt;=9999),"5000 to 9999",AND(D1870&gt;=10000,D1870&lt;=14999),"10000 to 14999",AND(D1870&gt;=15000,D1870&lt;=19999),"15000 to 19999",AND(D1870&gt;=20000,D1870&lt;=24999),"20000 to 24999",AND(D1870&gt;=25000,D1870&lt;=29999),"25000 to 29999",AND(D1870&gt;=30000,D1870&lt;=34999),"30000 to 34999",AND(D1870&gt;=35000,D1870&lt;=39999),"35000 to 39999",AND(D1870&gt;=40000,D1870&lt;=44999),"40000 to 44999",AND(D1870&gt;=45000,D1870&lt;=49999),"45000 to 49999",D1870&gt;=50000,"Greater than or equal to 50000")</f>
        <v>25000 to 29999</v>
      </c>
      <c r="V1870" t="str" cm="1">
        <f t="array" ref="V1870">_xlfn.IFS(OR(F1870="canceled",F1870="failed"),"unsuccessful",F1870="successful","successful",F1870="live","live")</f>
        <v>unsuccessful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5">
        <f t="shared" si="179"/>
        <v>0</v>
      </c>
      <c r="Q1871" t="str">
        <f t="shared" si="177"/>
        <v>games</v>
      </c>
      <c r="R1871" t="str">
        <f t="shared" si="178"/>
        <v>mobile games</v>
      </c>
      <c r="S1871" s="9">
        <f t="shared" si="175"/>
        <v>42739.002881944441</v>
      </c>
      <c r="T1871" s="9">
        <f t="shared" si="176"/>
        <v>42709.002881944441</v>
      </c>
      <c r="U1871" t="str" cm="1">
        <f t="array" ref="U1871">_xlfn.IFS(D1871&lt;1000,"Less than 1000",AND(D1871&gt;=1000,D1871&lt;=4999),"1000 to 4999",AND(D1871&gt;=5000,D1871&lt;=9999),"5000 to 9999",AND(D1871&gt;=10000,D1871&lt;=14999),"10000 to 14999",AND(D1871&gt;=15000,D1871&lt;=19999),"15000 to 19999",AND(D1871&gt;=20000,D1871&lt;=24999),"20000 to 24999",AND(D1871&gt;=25000,D1871&lt;=29999),"25000 to 29999",AND(D1871&gt;=30000,D1871&lt;=34999),"30000 to 34999",AND(D1871&gt;=35000,D1871&lt;=39999),"35000 to 39999",AND(D1871&gt;=40000,D1871&lt;=44999),"40000 to 44999",AND(D1871&gt;=45000,D1871&lt;=49999),"45000 to 49999",D1871&gt;=50000,"Greater than or equal to 50000")</f>
        <v>10000 to 14999</v>
      </c>
      <c r="V1871" t="str" cm="1">
        <f t="array" ref="V1871">_xlfn.IFS(OR(F1871="canceled",F1871="failed"),"unsuccessful",F1871="successful","successful",F1871="live","live")</f>
        <v>unsuccessful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10.314285714285715</v>
      </c>
      <c r="P1872" s="5">
        <f t="shared" si="179"/>
        <v>32.81818181818182</v>
      </c>
      <c r="Q1872" t="str">
        <f t="shared" si="177"/>
        <v>games</v>
      </c>
      <c r="R1872" t="str">
        <f t="shared" si="178"/>
        <v>mobile games</v>
      </c>
      <c r="S1872" s="9">
        <f t="shared" si="175"/>
        <v>42400.178472222222</v>
      </c>
      <c r="T1872" s="9">
        <f t="shared" si="176"/>
        <v>42371.355729166666</v>
      </c>
      <c r="U1872" t="str" cm="1">
        <f t="array" ref="U1872">_xlfn.IFS(D1872&lt;1000,"Less than 1000",AND(D1872&gt;=1000,D1872&lt;=4999),"1000 to 4999",AND(D1872&gt;=5000,D1872&lt;=9999),"5000 to 9999",AND(D1872&gt;=10000,D1872&lt;=14999),"10000 to 14999",AND(D1872&gt;=15000,D1872&lt;=19999),"15000 to 19999",AND(D1872&gt;=20000,D1872&lt;=24999),"20000 to 24999",AND(D1872&gt;=25000,D1872&lt;=29999),"25000 to 29999",AND(D1872&gt;=30000,D1872&lt;=34999),"30000 to 34999",AND(D1872&gt;=35000,D1872&lt;=39999),"35000 to 39999",AND(D1872&gt;=40000,D1872&lt;=44999),"40000 to 44999",AND(D1872&gt;=45000,D1872&lt;=49999),"45000 to 49999",D1872&gt;=50000,"Greater than or equal to 50000")</f>
        <v>1000 to 4999</v>
      </c>
      <c r="V1872" t="str" cm="1">
        <f t="array" ref="V1872">_xlfn.IFS(OR(F1872="canceled",F1872="failed"),"unsuccessful",F1872="successful","successful",F1872="live","live")</f>
        <v>unsuccessful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71.784615384615378</v>
      </c>
      <c r="P1873" s="5">
        <f t="shared" si="179"/>
        <v>49.11578947368421</v>
      </c>
      <c r="Q1873" t="str">
        <f t="shared" si="177"/>
        <v>games</v>
      </c>
      <c r="R1873" t="str">
        <f t="shared" si="178"/>
        <v>mobile games</v>
      </c>
      <c r="S1873" s="9">
        <f t="shared" si="175"/>
        <v>41963.825243055559</v>
      </c>
      <c r="T1873" s="9">
        <f t="shared" si="176"/>
        <v>41923.783576388887</v>
      </c>
      <c r="U1873" t="str" cm="1">
        <f t="array" ref="U1873">_xlfn.IFS(D1873&lt;1000,"Less than 1000",AND(D1873&gt;=1000,D1873&lt;=4999),"1000 to 4999",AND(D1873&gt;=5000,D1873&lt;=9999),"5000 to 9999",AND(D1873&gt;=10000,D1873&lt;=14999),"10000 to 14999",AND(D1873&gt;=15000,D1873&lt;=19999),"15000 to 19999",AND(D1873&gt;=20000,D1873&lt;=24999),"20000 to 24999",AND(D1873&gt;=25000,D1873&lt;=29999),"25000 to 29999",AND(D1873&gt;=30000,D1873&lt;=34999),"30000 to 34999",AND(D1873&gt;=35000,D1873&lt;=39999),"35000 to 39999",AND(D1873&gt;=40000,D1873&lt;=44999),"40000 to 44999",AND(D1873&gt;=45000,D1873&lt;=49999),"45000 to 49999",D1873&gt;=50000,"Greater than or equal to 50000")</f>
        <v>5000 to 9999</v>
      </c>
      <c r="V1873" t="str" cm="1">
        <f t="array" ref="V1873">_xlfn.IFS(OR(F1873="canceled",F1873="failed"),"unsuccessful",F1873="successful","successful",F1873="live","live")</f>
        <v>unsuccessful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</v>
      </c>
      <c r="P1874" s="5">
        <f t="shared" si="179"/>
        <v>16.307692307692307</v>
      </c>
      <c r="Q1874" t="str">
        <f t="shared" si="177"/>
        <v>games</v>
      </c>
      <c r="R1874" t="str">
        <f t="shared" si="178"/>
        <v>mobile games</v>
      </c>
      <c r="S1874" s="9">
        <f t="shared" si="175"/>
        <v>42185.129652777774</v>
      </c>
      <c r="T1874" s="9">
        <f t="shared" si="176"/>
        <v>42155.129652777774</v>
      </c>
      <c r="U1874" t="str" cm="1">
        <f t="array" ref="U1874">_xlfn.IFS(D1874&lt;1000,"Less than 1000",AND(D1874&gt;=1000,D1874&lt;=4999),"1000 to 4999",AND(D1874&gt;=5000,D1874&lt;=9999),"5000 to 9999",AND(D1874&gt;=10000,D1874&lt;=14999),"10000 to 14999",AND(D1874&gt;=15000,D1874&lt;=19999),"15000 to 19999",AND(D1874&gt;=20000,D1874&lt;=24999),"20000 to 24999",AND(D1874&gt;=25000,D1874&lt;=29999),"25000 to 29999",AND(D1874&gt;=30000,D1874&lt;=34999),"30000 to 34999",AND(D1874&gt;=35000,D1874&lt;=39999),"35000 to 39999",AND(D1874&gt;=40000,D1874&lt;=44999),"40000 to 44999",AND(D1874&gt;=45000,D1874&lt;=49999),"45000 to 49999",D1874&gt;=50000,"Greater than or equal to 50000")</f>
        <v>20000 to 24999</v>
      </c>
      <c r="V1874" t="str" cm="1">
        <f t="array" ref="V1874">_xlfn.IFS(OR(F1874="canceled",F1874="failed"),"unsuccessful",F1874="successful","successful",F1874="live","live")</f>
        <v>unsuccessful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0.44999999999999996</v>
      </c>
      <c r="P1875" s="5">
        <f t="shared" si="179"/>
        <v>18</v>
      </c>
      <c r="Q1875" t="str">
        <f t="shared" si="177"/>
        <v>games</v>
      </c>
      <c r="R1875" t="str">
        <f t="shared" si="178"/>
        <v>mobile games</v>
      </c>
      <c r="S1875" s="9">
        <f t="shared" si="175"/>
        <v>42193.697916666672</v>
      </c>
      <c r="T1875" s="9">
        <f t="shared" si="176"/>
        <v>42164.615856481483</v>
      </c>
      <c r="U1875" t="str" cm="1">
        <f t="array" ref="U1875">_xlfn.IFS(D1875&lt;1000,"Less than 1000",AND(D1875&gt;=1000,D1875&lt;=4999),"1000 to 4999",AND(D1875&gt;=5000,D1875&lt;=9999),"5000 to 9999",AND(D1875&gt;=10000,D1875&lt;=14999),"10000 to 14999",AND(D1875&gt;=15000,D1875&lt;=19999),"15000 to 19999",AND(D1875&gt;=20000,D1875&lt;=24999),"20000 to 24999",AND(D1875&gt;=25000,D1875&lt;=29999),"25000 to 29999",AND(D1875&gt;=30000,D1875&lt;=34999),"30000 to 34999",AND(D1875&gt;=35000,D1875&lt;=39999),"35000 to 39999",AND(D1875&gt;=40000,D1875&lt;=44999),"40000 to 44999",AND(D1875&gt;=45000,D1875&lt;=49999),"45000 to 49999",D1875&gt;=50000,"Greater than or equal to 50000")</f>
        <v>5000 to 9999</v>
      </c>
      <c r="V1875" t="str" cm="1">
        <f t="array" ref="V1875">_xlfn.IFS(OR(F1875="canceled",F1875="failed"),"unsuccessful",F1875="successful","successful",F1875="live","live")</f>
        <v>unsuccessful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1.6250000000000001E-2</v>
      </c>
      <c r="P1876" s="5">
        <f t="shared" si="179"/>
        <v>13</v>
      </c>
      <c r="Q1876" t="str">
        <f t="shared" si="177"/>
        <v>games</v>
      </c>
      <c r="R1876" t="str">
        <f t="shared" si="178"/>
        <v>mobile games</v>
      </c>
      <c r="S1876" s="9">
        <f t="shared" si="175"/>
        <v>42549.969131944439</v>
      </c>
      <c r="T1876" s="9">
        <f t="shared" si="176"/>
        <v>42529.969131944439</v>
      </c>
      <c r="U1876" t="str" cm="1">
        <f t="array" ref="U1876">_xlfn.IFS(D1876&lt;1000,"Less than 1000",AND(D1876&gt;=1000,D1876&lt;=4999),"1000 to 4999",AND(D1876&gt;=5000,D1876&lt;=9999),"5000 to 9999",AND(D1876&gt;=10000,D1876&lt;=14999),"10000 to 14999",AND(D1876&gt;=15000,D1876&lt;=19999),"15000 to 19999",AND(D1876&gt;=20000,D1876&lt;=24999),"20000 to 24999",AND(D1876&gt;=25000,D1876&lt;=29999),"25000 to 29999",AND(D1876&gt;=30000,D1876&lt;=34999),"30000 to 34999",AND(D1876&gt;=35000,D1876&lt;=39999),"35000 to 39999",AND(D1876&gt;=40000,D1876&lt;=44999),"40000 to 44999",AND(D1876&gt;=45000,D1876&lt;=49999),"45000 to 49999",D1876&gt;=50000,"Greater than or equal to 50000")</f>
        <v>Greater than or equal to 50000</v>
      </c>
      <c r="V1876" t="str" cm="1">
        <f t="array" ref="V1876">_xlfn.IFS(OR(F1876="canceled",F1876="failed"),"unsuccessful",F1876="successful","successful",F1876="live","live")</f>
        <v>unsuccessful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0.51</v>
      </c>
      <c r="P1877" s="5">
        <f t="shared" si="179"/>
        <v>17</v>
      </c>
      <c r="Q1877" t="str">
        <f t="shared" si="177"/>
        <v>games</v>
      </c>
      <c r="R1877" t="str">
        <f t="shared" si="178"/>
        <v>mobile games</v>
      </c>
      <c r="S1877" s="9">
        <f t="shared" si="175"/>
        <v>42588.899398148147</v>
      </c>
      <c r="T1877" s="9">
        <f t="shared" si="176"/>
        <v>42528.899398148147</v>
      </c>
      <c r="U1877" t="str" cm="1">
        <f t="array" ref="U1877">_xlfn.IFS(D1877&lt;1000,"Less than 1000",AND(D1877&gt;=1000,D1877&lt;=4999),"1000 to 4999",AND(D1877&gt;=5000,D1877&lt;=9999),"5000 to 9999",AND(D1877&gt;=10000,D1877&lt;=14999),"10000 to 14999",AND(D1877&gt;=15000,D1877&lt;=19999),"15000 to 19999",AND(D1877&gt;=20000,D1877&lt;=24999),"20000 to 24999",AND(D1877&gt;=25000,D1877&lt;=29999),"25000 to 29999",AND(D1877&gt;=30000,D1877&lt;=34999),"30000 to 34999",AND(D1877&gt;=35000,D1877&lt;=39999),"35000 to 39999",AND(D1877&gt;=40000,D1877&lt;=44999),"40000 to 44999",AND(D1877&gt;=45000,D1877&lt;=49999),"45000 to 49999",D1877&gt;=50000,"Greater than or equal to 50000")</f>
        <v>10000 to 14999</v>
      </c>
      <c r="V1877" t="str" cm="1">
        <f t="array" ref="V1877">_xlfn.IFS(OR(F1877="canceled",F1877="failed"),"unsuccessful",F1877="successful","successful",F1877="live","live")</f>
        <v>unsuccessful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5">
        <f t="shared" si="179"/>
        <v>0</v>
      </c>
      <c r="Q1878" t="str">
        <f t="shared" si="177"/>
        <v>games</v>
      </c>
      <c r="R1878" t="str">
        <f t="shared" si="178"/>
        <v>mobile games</v>
      </c>
      <c r="S1878" s="9">
        <f t="shared" si="175"/>
        <v>41806.284780092588</v>
      </c>
      <c r="T1878" s="9">
        <f t="shared" si="176"/>
        <v>41776.284780092588</v>
      </c>
      <c r="U1878" t="str" cm="1">
        <f t="array" ref="U1878">_xlfn.IFS(D1878&lt;1000,"Less than 1000",AND(D1878&gt;=1000,D1878&lt;=4999),"1000 to 4999",AND(D1878&gt;=5000,D1878&lt;=9999),"5000 to 9999",AND(D1878&gt;=10000,D1878&lt;=14999),"10000 to 14999",AND(D1878&gt;=15000,D1878&lt;=19999),"15000 to 19999",AND(D1878&gt;=20000,D1878&lt;=24999),"20000 to 24999",AND(D1878&gt;=25000,D1878&lt;=29999),"25000 to 29999",AND(D1878&gt;=30000,D1878&lt;=34999),"30000 to 34999",AND(D1878&gt;=35000,D1878&lt;=39999),"35000 to 39999",AND(D1878&gt;=40000,D1878&lt;=44999),"40000 to 44999",AND(D1878&gt;=45000,D1878&lt;=49999),"45000 to 49999",D1878&gt;=50000,"Greater than or equal to 50000")</f>
        <v>Less than 1000</v>
      </c>
      <c r="V1878" t="str" cm="1">
        <f t="array" ref="V1878">_xlfn.IFS(OR(F1878="canceled",F1878="failed"),"unsuccessful",F1878="successful","successful",F1878="live","live")</f>
        <v>unsuccessful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5">
        <f t="shared" si="179"/>
        <v>0</v>
      </c>
      <c r="Q1879" t="str">
        <f t="shared" si="177"/>
        <v>games</v>
      </c>
      <c r="R1879" t="str">
        <f t="shared" si="178"/>
        <v>mobile games</v>
      </c>
      <c r="S1879" s="9">
        <f t="shared" si="175"/>
        <v>42064.029224537036</v>
      </c>
      <c r="T1879" s="9">
        <f t="shared" si="176"/>
        <v>42035.029224537036</v>
      </c>
      <c r="U1879" t="str" cm="1">
        <f t="array" ref="U1879">_xlfn.IFS(D1879&lt;1000,"Less than 1000",AND(D1879&gt;=1000,D1879&lt;=4999),"1000 to 4999",AND(D1879&gt;=5000,D1879&lt;=9999),"5000 to 9999",AND(D1879&gt;=10000,D1879&lt;=14999),"10000 to 14999",AND(D1879&gt;=15000,D1879&lt;=19999),"15000 to 19999",AND(D1879&gt;=20000,D1879&lt;=24999),"20000 to 24999",AND(D1879&gt;=25000,D1879&lt;=29999),"25000 to 29999",AND(D1879&gt;=30000,D1879&lt;=34999),"30000 to 34999",AND(D1879&gt;=35000,D1879&lt;=39999),"35000 to 39999",AND(D1879&gt;=40000,D1879&lt;=44999),"40000 to 44999",AND(D1879&gt;=45000,D1879&lt;=49999),"45000 to 49999",D1879&gt;=50000,"Greater than or equal to 50000")</f>
        <v>Less than 1000</v>
      </c>
      <c r="V1879" t="str" cm="1">
        <f t="array" ref="V1879">_xlfn.IFS(OR(F1879="canceled",F1879="failed"),"unsuccessful",F1879="successful","successful",F1879="live","live")</f>
        <v>unsuccessful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5">
        <f t="shared" si="179"/>
        <v>0</v>
      </c>
      <c r="Q1880" t="str">
        <f t="shared" si="177"/>
        <v>games</v>
      </c>
      <c r="R1880" t="str">
        <f t="shared" si="178"/>
        <v>mobile games</v>
      </c>
      <c r="S1880" s="9">
        <f t="shared" si="175"/>
        <v>41803.008738425924</v>
      </c>
      <c r="T1880" s="9">
        <f t="shared" si="176"/>
        <v>41773.008738425924</v>
      </c>
      <c r="U1880" t="str" cm="1">
        <f t="array" ref="U1880">_xlfn.IFS(D1880&lt;1000,"Less than 1000",AND(D1880&gt;=1000,D1880&lt;=4999),"1000 to 4999",AND(D1880&gt;=5000,D1880&lt;=9999),"5000 to 9999",AND(D1880&gt;=10000,D1880&lt;=14999),"10000 to 14999",AND(D1880&gt;=15000,D1880&lt;=19999),"15000 to 19999",AND(D1880&gt;=20000,D1880&lt;=24999),"20000 to 24999",AND(D1880&gt;=25000,D1880&lt;=29999),"25000 to 29999",AND(D1880&gt;=30000,D1880&lt;=34999),"30000 to 34999",AND(D1880&gt;=35000,D1880&lt;=39999),"35000 to 39999",AND(D1880&gt;=40000,D1880&lt;=44999),"40000 to 44999",AND(D1880&gt;=45000,D1880&lt;=49999),"45000 to 49999",D1880&gt;=50000,"Greater than or equal to 50000")</f>
        <v>5000 to 9999</v>
      </c>
      <c r="V1880" t="str" cm="1">
        <f t="array" ref="V1880">_xlfn.IFS(OR(F1880="canceled",F1880="failed"),"unsuccessful",F1880="successful","successful",F1880="live","live")</f>
        <v>unsuccessful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0.12</v>
      </c>
      <c r="P1881" s="5">
        <f t="shared" si="179"/>
        <v>3</v>
      </c>
      <c r="Q1881" t="str">
        <f t="shared" si="177"/>
        <v>games</v>
      </c>
      <c r="R1881" t="str">
        <f t="shared" si="178"/>
        <v>mobile games</v>
      </c>
      <c r="S1881" s="9">
        <f t="shared" si="175"/>
        <v>42443.607974537037</v>
      </c>
      <c r="T1881" s="9">
        <f t="shared" si="176"/>
        <v>42413.649641203709</v>
      </c>
      <c r="U1881" t="str" cm="1">
        <f t="array" ref="U1881">_xlfn.IFS(D1881&lt;1000,"Less than 1000",AND(D1881&gt;=1000,D1881&lt;=4999),"1000 to 4999",AND(D1881&gt;=5000,D1881&lt;=9999),"5000 to 9999",AND(D1881&gt;=10000,D1881&lt;=14999),"10000 to 14999",AND(D1881&gt;=15000,D1881&lt;=19999),"15000 to 19999",AND(D1881&gt;=20000,D1881&lt;=24999),"20000 to 24999",AND(D1881&gt;=25000,D1881&lt;=29999),"25000 to 29999",AND(D1881&gt;=30000,D1881&lt;=34999),"30000 to 34999",AND(D1881&gt;=35000,D1881&lt;=39999),"35000 to 39999",AND(D1881&gt;=40000,D1881&lt;=44999),"40000 to 44999",AND(D1881&gt;=45000,D1881&lt;=49999),"45000 to 49999",D1881&gt;=50000,"Greater than or equal to 50000")</f>
        <v>5000 to 9999</v>
      </c>
      <c r="V1881" t="str" cm="1">
        <f t="array" ref="V1881">_xlfn.IFS(OR(F1881="canceled",F1881="failed"),"unsuccessful",F1881="successful","successful",F1881="live","live")</f>
        <v>unsuccessful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20.080000000000002</v>
      </c>
      <c r="P1882" s="5">
        <f t="shared" si="179"/>
        <v>41.833333333333336</v>
      </c>
      <c r="Q1882" t="str">
        <f t="shared" si="177"/>
        <v>games</v>
      </c>
      <c r="R1882" t="str">
        <f t="shared" si="178"/>
        <v>mobile games</v>
      </c>
      <c r="S1882" s="9">
        <f t="shared" si="175"/>
        <v>42459.525231481486</v>
      </c>
      <c r="T1882" s="9">
        <f t="shared" si="176"/>
        <v>42430.566898148143</v>
      </c>
      <c r="U1882" t="str" cm="1">
        <f t="array" ref="U1882">_xlfn.IFS(D1882&lt;1000,"Less than 1000",AND(D1882&gt;=1000,D1882&lt;=4999),"1000 to 4999",AND(D1882&gt;=5000,D1882&lt;=9999),"5000 to 9999",AND(D1882&gt;=10000,D1882&lt;=14999),"10000 to 14999",AND(D1882&gt;=15000,D1882&lt;=19999),"15000 to 19999",AND(D1882&gt;=20000,D1882&lt;=24999),"20000 to 24999",AND(D1882&gt;=25000,D1882&lt;=29999),"25000 to 29999",AND(D1882&gt;=30000,D1882&lt;=34999),"30000 to 34999",AND(D1882&gt;=35000,D1882&lt;=39999),"35000 to 39999",AND(D1882&gt;=40000,D1882&lt;=44999),"40000 to 44999",AND(D1882&gt;=45000,D1882&lt;=49999),"45000 to 49999",D1882&gt;=50000,"Greater than or equal to 50000")</f>
        <v>5000 to 9999</v>
      </c>
      <c r="V1882" t="str" cm="1">
        <f t="array" ref="V1882">_xlfn.IFS(OR(F1882="canceled",F1882="failed"),"unsuccessful",F1882="successful","successful",F1882="live","live")</f>
        <v>unsuccessful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172.68449999999999</v>
      </c>
      <c r="P1883" s="5">
        <f t="shared" si="179"/>
        <v>49.338428571428572</v>
      </c>
      <c r="Q1883" t="str">
        <f t="shared" si="177"/>
        <v>music</v>
      </c>
      <c r="R1883" t="str">
        <f t="shared" si="178"/>
        <v>indie rock</v>
      </c>
      <c r="S1883" s="9">
        <f t="shared" si="175"/>
        <v>42073.110983796301</v>
      </c>
      <c r="T1883" s="9">
        <f t="shared" si="176"/>
        <v>42043.152650462958</v>
      </c>
      <c r="U1883" t="str" cm="1">
        <f t="array" ref="U1883">_xlfn.IFS(D1883&lt;1000,"Less than 1000",AND(D1883&gt;=1000,D1883&lt;=4999),"1000 to 4999",AND(D1883&gt;=5000,D1883&lt;=9999),"5000 to 9999",AND(D1883&gt;=10000,D1883&lt;=14999),"10000 to 14999",AND(D1883&gt;=15000,D1883&lt;=19999),"15000 to 19999",AND(D1883&gt;=20000,D1883&lt;=24999),"20000 to 24999",AND(D1883&gt;=25000,D1883&lt;=29999),"25000 to 29999",AND(D1883&gt;=30000,D1883&lt;=34999),"30000 to 34999",AND(D1883&gt;=35000,D1883&lt;=39999),"35000 to 39999",AND(D1883&gt;=40000,D1883&lt;=44999),"40000 to 44999",AND(D1883&gt;=45000,D1883&lt;=49999),"45000 to 49999",D1883&gt;=50000,"Greater than or equal to 50000")</f>
        <v>1000 to 4999</v>
      </c>
      <c r="V1883" t="str" cm="1">
        <f t="array" ref="V1883">_xlfn.IFS(OR(F1883="canceled",F1883="failed"),"unsuccessful",F1883="successful","successful",F1883="live","live")</f>
        <v>successful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100.8955223880597</v>
      </c>
      <c r="P1884" s="5">
        <f t="shared" si="179"/>
        <v>41.728395061728392</v>
      </c>
      <c r="Q1884" t="str">
        <f t="shared" si="177"/>
        <v>music</v>
      </c>
      <c r="R1884" t="str">
        <f t="shared" si="178"/>
        <v>indie rock</v>
      </c>
      <c r="S1884" s="9">
        <f t="shared" si="175"/>
        <v>41100.991666666669</v>
      </c>
      <c r="T1884" s="9">
        <f t="shared" si="176"/>
        <v>41067.949212962965</v>
      </c>
      <c r="U1884" t="str" cm="1">
        <f t="array" ref="U1884">_xlfn.IFS(D1884&lt;1000,"Less than 1000",AND(D1884&gt;=1000,D1884&lt;=4999),"1000 to 4999",AND(D1884&gt;=5000,D1884&lt;=9999),"5000 to 9999",AND(D1884&gt;=10000,D1884&lt;=14999),"10000 to 14999",AND(D1884&gt;=15000,D1884&lt;=19999),"15000 to 19999",AND(D1884&gt;=20000,D1884&lt;=24999),"20000 to 24999",AND(D1884&gt;=25000,D1884&lt;=29999),"25000 to 29999",AND(D1884&gt;=30000,D1884&lt;=34999),"30000 to 34999",AND(D1884&gt;=35000,D1884&lt;=39999),"35000 to 39999",AND(D1884&gt;=40000,D1884&lt;=44999),"40000 to 44999",AND(D1884&gt;=45000,D1884&lt;=49999),"45000 to 49999",D1884&gt;=50000,"Greater than or equal to 50000")</f>
        <v>1000 to 4999</v>
      </c>
      <c r="V1884" t="str" cm="1">
        <f t="array" ref="V1884">_xlfn.IFS(OR(F1884="canceled",F1884="failed"),"unsuccessful",F1884="successful","successful",F1884="live","live")</f>
        <v>successful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104.8048048048048</v>
      </c>
      <c r="P1885" s="5">
        <f t="shared" si="179"/>
        <v>32.71875</v>
      </c>
      <c r="Q1885" t="str">
        <f t="shared" si="177"/>
        <v>music</v>
      </c>
      <c r="R1885" t="str">
        <f t="shared" si="178"/>
        <v>indie rock</v>
      </c>
      <c r="S1885" s="9">
        <f t="shared" si="175"/>
        <v>41007.906342592592</v>
      </c>
      <c r="T1885" s="9">
        <f t="shared" si="176"/>
        <v>40977.948009259257</v>
      </c>
      <c r="U1885" t="str" cm="1">
        <f t="array" ref="U1885">_xlfn.IFS(D1885&lt;1000,"Less than 1000",AND(D1885&gt;=1000,D1885&lt;=4999),"1000 to 4999",AND(D1885&gt;=5000,D1885&lt;=9999),"5000 to 9999",AND(D1885&gt;=10000,D1885&lt;=14999),"10000 to 14999",AND(D1885&gt;=15000,D1885&lt;=19999),"15000 to 19999",AND(D1885&gt;=20000,D1885&lt;=24999),"20000 to 24999",AND(D1885&gt;=25000,D1885&lt;=29999),"25000 to 29999",AND(D1885&gt;=30000,D1885&lt;=34999),"30000 to 34999",AND(D1885&gt;=35000,D1885&lt;=39999),"35000 to 39999",AND(D1885&gt;=40000,D1885&lt;=44999),"40000 to 44999",AND(D1885&gt;=45000,D1885&lt;=49999),"45000 to 49999",D1885&gt;=50000,"Greater than or equal to 50000")</f>
        <v>Less than 1000</v>
      </c>
      <c r="V1885" t="str" cm="1">
        <f t="array" ref="V1885">_xlfn.IFS(OR(F1885="canceled",F1885="failed"),"unsuccessful",F1885="successful","successful",F1885="live","live")</f>
        <v>successful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135.1</v>
      </c>
      <c r="P1886" s="5">
        <f t="shared" si="179"/>
        <v>51.96153846153846</v>
      </c>
      <c r="Q1886" t="str">
        <f t="shared" si="177"/>
        <v>music</v>
      </c>
      <c r="R1886" t="str">
        <f t="shared" si="178"/>
        <v>indie rock</v>
      </c>
      <c r="S1886" s="9">
        <f t="shared" si="175"/>
        <v>41240.5</v>
      </c>
      <c r="T1886" s="9">
        <f t="shared" si="176"/>
        <v>41205.198321759257</v>
      </c>
      <c r="U1886" t="str" cm="1">
        <f t="array" ref="U1886">_xlfn.IFS(D1886&lt;1000,"Less than 1000",AND(D1886&gt;=1000,D1886&lt;=4999),"1000 to 4999",AND(D1886&gt;=5000,D1886&lt;=9999),"5000 to 9999",AND(D1886&gt;=10000,D1886&lt;=14999),"10000 to 14999",AND(D1886&gt;=15000,D1886&lt;=19999),"15000 to 19999",AND(D1886&gt;=20000,D1886&lt;=24999),"20000 to 24999",AND(D1886&gt;=25000,D1886&lt;=29999),"25000 to 29999",AND(D1886&gt;=30000,D1886&lt;=34999),"30000 to 34999",AND(D1886&gt;=35000,D1886&lt;=39999),"35000 to 39999",AND(D1886&gt;=40000,D1886&lt;=44999),"40000 to 44999",AND(D1886&gt;=45000,D1886&lt;=49999),"45000 to 49999",D1886&gt;=50000,"Greater than or equal to 50000")</f>
        <v>1000 to 4999</v>
      </c>
      <c r="V1886" t="str" cm="1">
        <f t="array" ref="V1886">_xlfn.IFS(OR(F1886="canceled",F1886="failed"),"unsuccessful",F1886="successful","successful",F1886="live","live")</f>
        <v>successful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116.32786885245903</v>
      </c>
      <c r="P1887" s="5">
        <f t="shared" si="179"/>
        <v>50.685714285714283</v>
      </c>
      <c r="Q1887" t="str">
        <f t="shared" si="177"/>
        <v>music</v>
      </c>
      <c r="R1887" t="str">
        <f t="shared" si="178"/>
        <v>indie rock</v>
      </c>
      <c r="S1887" s="9">
        <f t="shared" si="175"/>
        <v>41131.916666666664</v>
      </c>
      <c r="T1887" s="9">
        <f t="shared" si="176"/>
        <v>41099.093865740739</v>
      </c>
      <c r="U1887" t="str" cm="1">
        <f t="array" ref="U1887">_xlfn.IFS(D1887&lt;1000,"Less than 1000",AND(D1887&gt;=1000,D1887&lt;=4999),"1000 to 4999",AND(D1887&gt;=5000,D1887&lt;=9999),"5000 to 9999",AND(D1887&gt;=10000,D1887&lt;=14999),"10000 to 14999",AND(D1887&gt;=15000,D1887&lt;=19999),"15000 to 19999",AND(D1887&gt;=20000,D1887&lt;=24999),"20000 to 24999",AND(D1887&gt;=25000,D1887&lt;=29999),"25000 to 29999",AND(D1887&gt;=30000,D1887&lt;=34999),"30000 to 34999",AND(D1887&gt;=35000,D1887&lt;=39999),"35000 to 39999",AND(D1887&gt;=40000,D1887&lt;=44999),"40000 to 44999",AND(D1887&gt;=45000,D1887&lt;=49999),"45000 to 49999",D1887&gt;=50000,"Greater than or equal to 50000")</f>
        <v>1000 to 4999</v>
      </c>
      <c r="V1887" t="str" cm="1">
        <f t="array" ref="V1887">_xlfn.IFS(OR(F1887="canceled",F1887="failed"),"unsuccessful",F1887="successful","successful",F1887="live","live")</f>
        <v>successful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102.08333333333333</v>
      </c>
      <c r="P1888" s="5">
        <f t="shared" si="179"/>
        <v>42.241379310344826</v>
      </c>
      <c r="Q1888" t="str">
        <f t="shared" si="177"/>
        <v>music</v>
      </c>
      <c r="R1888" t="str">
        <f t="shared" si="178"/>
        <v>indie rock</v>
      </c>
      <c r="S1888" s="9">
        <f t="shared" si="175"/>
        <v>41955.94835648148</v>
      </c>
      <c r="T1888" s="9">
        <f t="shared" si="176"/>
        <v>41925.906689814816</v>
      </c>
      <c r="U1888" t="str" cm="1">
        <f t="array" ref="U1888">_xlfn.IFS(D1888&lt;1000,"Less than 1000",AND(D1888&gt;=1000,D1888&lt;=4999),"1000 to 4999",AND(D1888&gt;=5000,D1888&lt;=9999),"5000 to 9999",AND(D1888&gt;=10000,D1888&lt;=14999),"10000 to 14999",AND(D1888&gt;=15000,D1888&lt;=19999),"15000 to 19999",AND(D1888&gt;=20000,D1888&lt;=24999),"20000 to 24999",AND(D1888&gt;=25000,D1888&lt;=29999),"25000 to 29999",AND(D1888&gt;=30000,D1888&lt;=34999),"30000 to 34999",AND(D1888&gt;=35000,D1888&lt;=39999),"35000 to 39999",AND(D1888&gt;=40000,D1888&lt;=44999),"40000 to 44999",AND(D1888&gt;=45000,D1888&lt;=49999),"45000 to 49999",D1888&gt;=50000,"Greater than or equal to 50000")</f>
        <v>1000 to 4999</v>
      </c>
      <c r="V1888" t="str" cm="1">
        <f t="array" ref="V1888">_xlfn.IFS(OR(F1888="canceled",F1888="failed"),"unsuccessful",F1888="successful","successful",F1888="live","live")</f>
        <v>successful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111.16666666666666</v>
      </c>
      <c r="P1889" s="5">
        <f t="shared" si="179"/>
        <v>416.875</v>
      </c>
      <c r="Q1889" t="str">
        <f t="shared" si="177"/>
        <v>music</v>
      </c>
      <c r="R1889" t="str">
        <f t="shared" si="178"/>
        <v>indie rock</v>
      </c>
      <c r="S1889" s="9">
        <f t="shared" si="175"/>
        <v>42341.895833333328</v>
      </c>
      <c r="T1889" s="9">
        <f t="shared" si="176"/>
        <v>42323.800138888888</v>
      </c>
      <c r="U1889" t="str" cm="1">
        <f t="array" ref="U1889">_xlfn.IFS(D1889&lt;1000,"Less than 1000",AND(D1889&gt;=1000,D1889&lt;=4999),"1000 to 4999",AND(D1889&gt;=5000,D1889&lt;=9999),"5000 to 9999",AND(D1889&gt;=10000,D1889&lt;=14999),"10000 to 14999",AND(D1889&gt;=15000,D1889&lt;=19999),"15000 to 19999",AND(D1889&gt;=20000,D1889&lt;=24999),"20000 to 24999",AND(D1889&gt;=25000,D1889&lt;=29999),"25000 to 29999",AND(D1889&gt;=30000,D1889&lt;=34999),"30000 to 34999",AND(D1889&gt;=35000,D1889&lt;=39999),"35000 to 39999",AND(D1889&gt;=40000,D1889&lt;=44999),"40000 to 44999",AND(D1889&gt;=45000,D1889&lt;=49999),"45000 to 49999",D1889&gt;=50000,"Greater than or equal to 50000")</f>
        <v>1000 to 4999</v>
      </c>
      <c r="V1889" t="str" cm="1">
        <f t="array" ref="V1889">_xlfn.IFS(OR(F1889="canceled",F1889="failed"),"unsuccessful",F1889="successful","successful",F1889="live","live")</f>
        <v>successful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166.08</v>
      </c>
      <c r="P1890" s="5">
        <f t="shared" si="179"/>
        <v>46.651685393258425</v>
      </c>
      <c r="Q1890" t="str">
        <f t="shared" si="177"/>
        <v>music</v>
      </c>
      <c r="R1890" t="str">
        <f t="shared" si="178"/>
        <v>indie rock</v>
      </c>
      <c r="S1890" s="9">
        <f t="shared" si="175"/>
        <v>40330.207638888889</v>
      </c>
      <c r="T1890" s="9">
        <f t="shared" si="176"/>
        <v>40299.239953703705</v>
      </c>
      <c r="U1890" t="str" cm="1">
        <f t="array" ref="U1890">_xlfn.IFS(D1890&lt;1000,"Less than 1000",AND(D1890&gt;=1000,D1890&lt;=4999),"1000 to 4999",AND(D1890&gt;=5000,D1890&lt;=9999),"5000 to 9999",AND(D1890&gt;=10000,D1890&lt;=14999),"10000 to 14999",AND(D1890&gt;=15000,D1890&lt;=19999),"15000 to 19999",AND(D1890&gt;=20000,D1890&lt;=24999),"20000 to 24999",AND(D1890&gt;=25000,D1890&lt;=29999),"25000 to 29999",AND(D1890&gt;=30000,D1890&lt;=34999),"30000 to 34999",AND(D1890&gt;=35000,D1890&lt;=39999),"35000 to 39999",AND(D1890&gt;=40000,D1890&lt;=44999),"40000 to 44999",AND(D1890&gt;=45000,D1890&lt;=49999),"45000 to 49999",D1890&gt;=50000,"Greater than or equal to 50000")</f>
        <v>1000 to 4999</v>
      </c>
      <c r="V1890" t="str" cm="1">
        <f t="array" ref="V1890">_xlfn.IFS(OR(F1890="canceled",F1890="failed"),"unsuccessful",F1890="successful","successful",F1890="live","live")</f>
        <v>successful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106.60000000000001</v>
      </c>
      <c r="P1891" s="5">
        <f t="shared" si="179"/>
        <v>48.454545454545453</v>
      </c>
      <c r="Q1891" t="str">
        <f t="shared" si="177"/>
        <v>music</v>
      </c>
      <c r="R1891" t="str">
        <f t="shared" si="178"/>
        <v>indie rock</v>
      </c>
      <c r="S1891" s="9">
        <f t="shared" si="175"/>
        <v>41344.751689814817</v>
      </c>
      <c r="T1891" s="9">
        <f t="shared" si="176"/>
        <v>41299.793356481481</v>
      </c>
      <c r="U1891" t="str" cm="1">
        <f t="array" ref="U1891">_xlfn.IFS(D1891&lt;1000,"Less than 1000",AND(D1891&gt;=1000,D1891&lt;=4999),"1000 to 4999",AND(D1891&gt;=5000,D1891&lt;=9999),"5000 to 9999",AND(D1891&gt;=10000,D1891&lt;=14999),"10000 to 14999",AND(D1891&gt;=15000,D1891&lt;=19999),"15000 to 19999",AND(D1891&gt;=20000,D1891&lt;=24999),"20000 to 24999",AND(D1891&gt;=25000,D1891&lt;=29999),"25000 to 29999",AND(D1891&gt;=30000,D1891&lt;=34999),"30000 to 34999",AND(D1891&gt;=35000,D1891&lt;=39999),"35000 to 39999",AND(D1891&gt;=40000,D1891&lt;=44999),"40000 to 44999",AND(D1891&gt;=45000,D1891&lt;=49999),"45000 to 49999",D1891&gt;=50000,"Greater than or equal to 50000")</f>
        <v>1000 to 4999</v>
      </c>
      <c r="V1891" t="str" cm="1">
        <f t="array" ref="V1891">_xlfn.IFS(OR(F1891="canceled",F1891="failed"),"unsuccessful",F1891="successful","successful",F1891="live","live")</f>
        <v>successful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144.58441666666667</v>
      </c>
      <c r="P1892" s="5">
        <f t="shared" si="179"/>
        <v>70.5289837398374</v>
      </c>
      <c r="Q1892" t="str">
        <f t="shared" si="177"/>
        <v>music</v>
      </c>
      <c r="R1892" t="str">
        <f t="shared" si="178"/>
        <v>indie rock</v>
      </c>
      <c r="S1892" s="9">
        <f t="shared" si="175"/>
        <v>41258.786203703705</v>
      </c>
      <c r="T1892" s="9">
        <f t="shared" si="176"/>
        <v>41228.786203703705</v>
      </c>
      <c r="U1892" t="str" cm="1">
        <f t="array" ref="U1892">_xlfn.IFS(D1892&lt;1000,"Less than 1000",AND(D1892&gt;=1000,D1892&lt;=4999),"1000 to 4999",AND(D1892&gt;=5000,D1892&lt;=9999),"5000 to 9999",AND(D1892&gt;=10000,D1892&lt;=14999),"10000 to 14999",AND(D1892&gt;=15000,D1892&lt;=19999),"15000 to 19999",AND(D1892&gt;=20000,D1892&lt;=24999),"20000 to 24999",AND(D1892&gt;=25000,D1892&lt;=29999),"25000 to 29999",AND(D1892&gt;=30000,D1892&lt;=34999),"30000 to 34999",AND(D1892&gt;=35000,D1892&lt;=39999),"35000 to 39999",AND(D1892&gt;=40000,D1892&lt;=44999),"40000 to 44999",AND(D1892&gt;=45000,D1892&lt;=49999),"45000 to 49999",D1892&gt;=50000,"Greater than or equal to 50000")</f>
        <v>10000 to 14999</v>
      </c>
      <c r="V1892" t="str" cm="1">
        <f t="array" ref="V1892">_xlfn.IFS(OR(F1892="canceled",F1892="failed"),"unsuccessful",F1892="successful","successful",F1892="live","live")</f>
        <v>successful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105.55000000000001</v>
      </c>
      <c r="P1893" s="5">
        <f t="shared" si="179"/>
        <v>87.958333333333329</v>
      </c>
      <c r="Q1893" t="str">
        <f t="shared" si="177"/>
        <v>music</v>
      </c>
      <c r="R1893" t="str">
        <f t="shared" si="178"/>
        <v>indie rock</v>
      </c>
      <c r="S1893" s="9">
        <f t="shared" si="175"/>
        <v>40381.25</v>
      </c>
      <c r="T1893" s="9">
        <f t="shared" si="176"/>
        <v>40335.798078703701</v>
      </c>
      <c r="U1893" t="str" cm="1">
        <f t="array" ref="U1893">_xlfn.IFS(D1893&lt;1000,"Less than 1000",AND(D1893&gt;=1000,D1893&lt;=4999),"1000 to 4999",AND(D1893&gt;=5000,D1893&lt;=9999),"5000 to 9999",AND(D1893&gt;=10000,D1893&lt;=14999),"10000 to 14999",AND(D1893&gt;=15000,D1893&lt;=19999),"15000 to 19999",AND(D1893&gt;=20000,D1893&lt;=24999),"20000 to 24999",AND(D1893&gt;=25000,D1893&lt;=29999),"25000 to 29999",AND(D1893&gt;=30000,D1893&lt;=34999),"30000 to 34999",AND(D1893&gt;=35000,D1893&lt;=39999),"35000 to 39999",AND(D1893&gt;=40000,D1893&lt;=44999),"40000 to 44999",AND(D1893&gt;=45000,D1893&lt;=49999),"45000 to 49999",D1893&gt;=50000,"Greater than or equal to 50000")</f>
        <v>10000 to 14999</v>
      </c>
      <c r="V1893" t="str" cm="1">
        <f t="array" ref="V1893">_xlfn.IFS(OR(F1893="canceled",F1893="failed"),"unsuccessful",F1893="successful","successful",F1893="live","live")</f>
        <v>successful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136.60000000000002</v>
      </c>
      <c r="P1894" s="5">
        <f t="shared" si="179"/>
        <v>26.26923076923077</v>
      </c>
      <c r="Q1894" t="str">
        <f t="shared" si="177"/>
        <v>music</v>
      </c>
      <c r="R1894" t="str">
        <f t="shared" si="178"/>
        <v>indie rock</v>
      </c>
      <c r="S1894" s="9">
        <f t="shared" si="175"/>
        <v>40701.637511574074</v>
      </c>
      <c r="T1894" s="9">
        <f t="shared" si="176"/>
        <v>40671.637511574074</v>
      </c>
      <c r="U1894" t="str" cm="1">
        <f t="array" ref="U1894">_xlfn.IFS(D1894&lt;1000,"Less than 1000",AND(D1894&gt;=1000,D1894&lt;=4999),"1000 to 4999",AND(D1894&gt;=5000,D1894&lt;=9999),"5000 to 9999",AND(D1894&gt;=10000,D1894&lt;=14999),"10000 to 14999",AND(D1894&gt;=15000,D1894&lt;=19999),"15000 to 19999",AND(D1894&gt;=20000,D1894&lt;=24999),"20000 to 24999",AND(D1894&gt;=25000,D1894&lt;=29999),"25000 to 29999",AND(D1894&gt;=30000,D1894&lt;=34999),"30000 to 34999",AND(D1894&gt;=35000,D1894&lt;=39999),"35000 to 39999",AND(D1894&gt;=40000,D1894&lt;=44999),"40000 to 44999",AND(D1894&gt;=45000,D1894&lt;=49999),"45000 to 49999",D1894&gt;=50000,"Greater than or equal to 50000")</f>
        <v>Less than 1000</v>
      </c>
      <c r="V1894" t="str" cm="1">
        <f t="array" ref="V1894">_xlfn.IFS(OR(F1894="canceled",F1894="failed"),"unsuccessful",F1894="successful","successful",F1894="live","live")</f>
        <v>successful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104</v>
      </c>
      <c r="P1895" s="5">
        <f t="shared" si="179"/>
        <v>57.777777777777779</v>
      </c>
      <c r="Q1895" t="str">
        <f t="shared" si="177"/>
        <v>music</v>
      </c>
      <c r="R1895" t="str">
        <f t="shared" si="178"/>
        <v>indie rock</v>
      </c>
      <c r="S1895" s="9">
        <f t="shared" si="175"/>
        <v>40649.165972222225</v>
      </c>
      <c r="T1895" s="9">
        <f t="shared" si="176"/>
        <v>40632.94195601852</v>
      </c>
      <c r="U1895" t="str" cm="1">
        <f t="array" ref="U1895">_xlfn.IFS(D1895&lt;1000,"Less than 1000",AND(D1895&gt;=1000,D1895&lt;=4999),"1000 to 4999",AND(D1895&gt;=5000,D1895&lt;=9999),"5000 to 9999",AND(D1895&gt;=10000,D1895&lt;=14999),"10000 to 14999",AND(D1895&gt;=15000,D1895&lt;=19999),"15000 to 19999",AND(D1895&gt;=20000,D1895&lt;=24999),"20000 to 24999",AND(D1895&gt;=25000,D1895&lt;=29999),"25000 to 29999",AND(D1895&gt;=30000,D1895&lt;=34999),"30000 to 34999",AND(D1895&gt;=35000,D1895&lt;=39999),"35000 to 39999",AND(D1895&gt;=40000,D1895&lt;=44999),"40000 to 44999",AND(D1895&gt;=45000,D1895&lt;=49999),"45000 to 49999",D1895&gt;=50000,"Greater than or equal to 50000")</f>
        <v>1000 to 4999</v>
      </c>
      <c r="V1895" t="str" cm="1">
        <f t="array" ref="V1895">_xlfn.IFS(OR(F1895="canceled",F1895="failed"),"unsuccessful",F1895="successful","successful",F1895="live","live")</f>
        <v>successful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114.5</v>
      </c>
      <c r="P1896" s="5">
        <f t="shared" si="179"/>
        <v>57.25</v>
      </c>
      <c r="Q1896" t="str">
        <f t="shared" si="177"/>
        <v>music</v>
      </c>
      <c r="R1896" t="str">
        <f t="shared" si="178"/>
        <v>indie rock</v>
      </c>
      <c r="S1896" s="9">
        <f t="shared" si="175"/>
        <v>40951.904895833337</v>
      </c>
      <c r="T1896" s="9">
        <f t="shared" si="176"/>
        <v>40920.904895833337</v>
      </c>
      <c r="U1896" t="str" cm="1">
        <f t="array" ref="U1896">_xlfn.IFS(D1896&lt;1000,"Less than 1000",AND(D1896&gt;=1000,D1896&lt;=4999),"1000 to 4999",AND(D1896&gt;=5000,D1896&lt;=9999),"5000 to 9999",AND(D1896&gt;=10000,D1896&lt;=14999),"10000 to 14999",AND(D1896&gt;=15000,D1896&lt;=19999),"15000 to 19999",AND(D1896&gt;=20000,D1896&lt;=24999),"20000 to 24999",AND(D1896&gt;=25000,D1896&lt;=29999),"25000 to 29999",AND(D1896&gt;=30000,D1896&lt;=34999),"30000 to 34999",AND(D1896&gt;=35000,D1896&lt;=39999),"35000 to 39999",AND(D1896&gt;=40000,D1896&lt;=44999),"40000 to 44999",AND(D1896&gt;=45000,D1896&lt;=49999),"45000 to 49999",D1896&gt;=50000,"Greater than or equal to 50000")</f>
        <v>1000 to 4999</v>
      </c>
      <c r="V1896" t="str" cm="1">
        <f t="array" ref="V1896">_xlfn.IFS(OR(F1896="canceled",F1896="failed"),"unsuccessful",F1896="successful","successful",F1896="live","live")</f>
        <v>successful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101.71957671957672</v>
      </c>
      <c r="P1897" s="5">
        <f t="shared" si="179"/>
        <v>196.34042553191489</v>
      </c>
      <c r="Q1897" t="str">
        <f t="shared" si="177"/>
        <v>music</v>
      </c>
      <c r="R1897" t="str">
        <f t="shared" si="178"/>
        <v>indie rock</v>
      </c>
      <c r="S1897" s="9">
        <f t="shared" si="175"/>
        <v>42297.746782407412</v>
      </c>
      <c r="T1897" s="9">
        <f t="shared" si="176"/>
        <v>42267.746782407412</v>
      </c>
      <c r="U1897" t="str" cm="1">
        <f t="array" ref="U1897">_xlfn.IFS(D1897&lt;1000,"Less than 1000",AND(D1897&gt;=1000,D1897&lt;=4999),"1000 to 4999",AND(D1897&gt;=5000,D1897&lt;=9999),"5000 to 9999",AND(D1897&gt;=10000,D1897&lt;=14999),"10000 to 14999",AND(D1897&gt;=15000,D1897&lt;=19999),"15000 to 19999",AND(D1897&gt;=20000,D1897&lt;=24999),"20000 to 24999",AND(D1897&gt;=25000,D1897&lt;=29999),"25000 to 29999",AND(D1897&gt;=30000,D1897&lt;=34999),"30000 to 34999",AND(D1897&gt;=35000,D1897&lt;=39999),"35000 to 39999",AND(D1897&gt;=40000,D1897&lt;=44999),"40000 to 44999",AND(D1897&gt;=45000,D1897&lt;=49999),"45000 to 49999",D1897&gt;=50000,"Greater than or equal to 50000")</f>
        <v>5000 to 9999</v>
      </c>
      <c r="V1897" t="str" cm="1">
        <f t="array" ref="V1897">_xlfn.IFS(OR(F1897="canceled",F1897="failed"),"unsuccessful",F1897="successful","successful",F1897="live","live")</f>
        <v>successful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123.94678492239468</v>
      </c>
      <c r="P1898" s="5">
        <f t="shared" si="179"/>
        <v>43</v>
      </c>
      <c r="Q1898" t="str">
        <f t="shared" si="177"/>
        <v>music</v>
      </c>
      <c r="R1898" t="str">
        <f t="shared" si="178"/>
        <v>indie rock</v>
      </c>
      <c r="S1898" s="9">
        <f t="shared" si="175"/>
        <v>41011.710243055553</v>
      </c>
      <c r="T1898" s="9">
        <f t="shared" si="176"/>
        <v>40981.710243055553</v>
      </c>
      <c r="U1898" t="str" cm="1">
        <f t="array" ref="U1898">_xlfn.IFS(D1898&lt;1000,"Less than 1000",AND(D1898&gt;=1000,D1898&lt;=4999),"1000 to 4999",AND(D1898&gt;=5000,D1898&lt;=9999),"5000 to 9999",AND(D1898&gt;=10000,D1898&lt;=14999),"10000 to 14999",AND(D1898&gt;=15000,D1898&lt;=19999),"15000 to 19999",AND(D1898&gt;=20000,D1898&lt;=24999),"20000 to 24999",AND(D1898&gt;=25000,D1898&lt;=29999),"25000 to 29999",AND(D1898&gt;=30000,D1898&lt;=34999),"30000 to 34999",AND(D1898&gt;=35000,D1898&lt;=39999),"35000 to 39999",AND(D1898&gt;=40000,D1898&lt;=44999),"40000 to 44999",AND(D1898&gt;=45000,D1898&lt;=49999),"45000 to 49999",D1898&gt;=50000,"Greater than or equal to 50000")</f>
        <v>Less than 1000</v>
      </c>
      <c r="V1898" t="str" cm="1">
        <f t="array" ref="V1898">_xlfn.IFS(OR(F1898="canceled",F1898="failed"),"unsuccessful",F1898="successful","successful",F1898="live","live")</f>
        <v>successful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102.45669291338582</v>
      </c>
      <c r="P1899" s="5">
        <f t="shared" si="179"/>
        <v>35.551912568306008</v>
      </c>
      <c r="Q1899" t="str">
        <f t="shared" si="177"/>
        <v>music</v>
      </c>
      <c r="R1899" t="str">
        <f t="shared" si="178"/>
        <v>indie rock</v>
      </c>
      <c r="S1899" s="9">
        <f t="shared" si="175"/>
        <v>41702.875</v>
      </c>
      <c r="T1899" s="9">
        <f t="shared" si="176"/>
        <v>41680.583402777782</v>
      </c>
      <c r="U1899" t="str" cm="1">
        <f t="array" ref="U1899">_xlfn.IFS(D1899&lt;1000,"Less than 1000",AND(D1899&gt;=1000,D1899&lt;=4999),"1000 to 4999",AND(D1899&gt;=5000,D1899&lt;=9999),"5000 to 9999",AND(D1899&gt;=10000,D1899&lt;=14999),"10000 to 14999",AND(D1899&gt;=15000,D1899&lt;=19999),"15000 to 19999",AND(D1899&gt;=20000,D1899&lt;=24999),"20000 to 24999",AND(D1899&gt;=25000,D1899&lt;=29999),"25000 to 29999",AND(D1899&gt;=30000,D1899&lt;=34999),"30000 to 34999",AND(D1899&gt;=35000,D1899&lt;=39999),"35000 to 39999",AND(D1899&gt;=40000,D1899&lt;=44999),"40000 to 44999",AND(D1899&gt;=45000,D1899&lt;=49999),"45000 to 49999",D1899&gt;=50000,"Greater than or equal to 50000")</f>
        <v>5000 to 9999</v>
      </c>
      <c r="V1899" t="str" cm="1">
        <f t="array" ref="V1899">_xlfn.IFS(OR(F1899="canceled",F1899="failed"),"unsuccessful",F1899="successful","successful",F1899="live","live")</f>
        <v>successful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144.5</v>
      </c>
      <c r="P1900" s="5">
        <f t="shared" si="179"/>
        <v>68.80952380952381</v>
      </c>
      <c r="Q1900" t="str">
        <f t="shared" si="177"/>
        <v>music</v>
      </c>
      <c r="R1900" t="str">
        <f t="shared" si="178"/>
        <v>indie rock</v>
      </c>
      <c r="S1900" s="9">
        <f t="shared" si="175"/>
        <v>42401.75</v>
      </c>
      <c r="T1900" s="9">
        <f t="shared" si="176"/>
        <v>42366.192974537036</v>
      </c>
      <c r="U1900" t="str" cm="1">
        <f t="array" ref="U1900">_xlfn.IFS(D1900&lt;1000,"Less than 1000",AND(D1900&gt;=1000,D1900&lt;=4999),"1000 to 4999",AND(D1900&gt;=5000,D1900&lt;=9999),"5000 to 9999",AND(D1900&gt;=10000,D1900&lt;=14999),"10000 to 14999",AND(D1900&gt;=15000,D1900&lt;=19999),"15000 to 19999",AND(D1900&gt;=20000,D1900&lt;=24999),"20000 to 24999",AND(D1900&gt;=25000,D1900&lt;=29999),"25000 to 29999",AND(D1900&gt;=30000,D1900&lt;=34999),"30000 to 34999",AND(D1900&gt;=35000,D1900&lt;=39999),"35000 to 39999",AND(D1900&gt;=40000,D1900&lt;=44999),"40000 to 44999",AND(D1900&gt;=45000,D1900&lt;=49999),"45000 to 49999",D1900&gt;=50000,"Greater than or equal to 50000")</f>
        <v>1000 to 4999</v>
      </c>
      <c r="V1900" t="str" cm="1">
        <f t="array" ref="V1900">_xlfn.IFS(OR(F1900="canceled",F1900="failed"),"unsuccessful",F1900="successful","successful",F1900="live","live")</f>
        <v>successful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133.33333333333331</v>
      </c>
      <c r="P1901" s="5">
        <f t="shared" si="179"/>
        <v>28.571428571428573</v>
      </c>
      <c r="Q1901" t="str">
        <f t="shared" si="177"/>
        <v>music</v>
      </c>
      <c r="R1901" t="str">
        <f t="shared" si="178"/>
        <v>indie rock</v>
      </c>
      <c r="S1901" s="9">
        <f t="shared" si="175"/>
        <v>42088.90006944444</v>
      </c>
      <c r="T1901" s="9">
        <f t="shared" si="176"/>
        <v>42058.941736111112</v>
      </c>
      <c r="U1901" t="str" cm="1">
        <f t="array" ref="U1901">_xlfn.IFS(D1901&lt;1000,"Less than 1000",AND(D1901&gt;=1000,D1901&lt;=4999),"1000 to 4999",AND(D1901&gt;=5000,D1901&lt;=9999),"5000 to 9999",AND(D1901&gt;=10000,D1901&lt;=14999),"10000 to 14999",AND(D1901&gt;=15000,D1901&lt;=19999),"15000 to 19999",AND(D1901&gt;=20000,D1901&lt;=24999),"20000 to 24999",AND(D1901&gt;=25000,D1901&lt;=29999),"25000 to 29999",AND(D1901&gt;=30000,D1901&lt;=34999),"30000 to 34999",AND(D1901&gt;=35000,D1901&lt;=39999),"35000 to 39999",AND(D1901&gt;=40000,D1901&lt;=44999),"40000 to 44999",AND(D1901&gt;=45000,D1901&lt;=49999),"45000 to 49999",D1901&gt;=50000,"Greater than or equal to 50000")</f>
        <v>Less than 1000</v>
      </c>
      <c r="V1901" t="str" cm="1">
        <f t="array" ref="V1901">_xlfn.IFS(OR(F1901="canceled",F1901="failed"),"unsuccessful",F1901="successful","successful",F1901="live","live")</f>
        <v>successful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109.3644</v>
      </c>
      <c r="P1902" s="5">
        <f t="shared" si="179"/>
        <v>50.631666666666668</v>
      </c>
      <c r="Q1902" t="str">
        <f t="shared" si="177"/>
        <v>music</v>
      </c>
      <c r="R1902" t="str">
        <f t="shared" si="178"/>
        <v>indie rock</v>
      </c>
      <c r="S1902" s="9">
        <f t="shared" si="175"/>
        <v>41188.415972222225</v>
      </c>
      <c r="T1902" s="9">
        <f t="shared" si="176"/>
        <v>41160.871886574074</v>
      </c>
      <c r="U1902" t="str" cm="1">
        <f t="array" ref="U1902">_xlfn.IFS(D1902&lt;1000,"Less than 1000",AND(D1902&gt;=1000,D1902&lt;=4999),"1000 to 4999",AND(D1902&gt;=5000,D1902&lt;=9999),"5000 to 9999",AND(D1902&gt;=10000,D1902&lt;=14999),"10000 to 14999",AND(D1902&gt;=15000,D1902&lt;=19999),"15000 to 19999",AND(D1902&gt;=20000,D1902&lt;=24999),"20000 to 24999",AND(D1902&gt;=25000,D1902&lt;=29999),"25000 to 29999",AND(D1902&gt;=30000,D1902&lt;=34999),"30000 to 34999",AND(D1902&gt;=35000,D1902&lt;=39999),"35000 to 39999",AND(D1902&gt;=40000,D1902&lt;=44999),"40000 to 44999",AND(D1902&gt;=45000,D1902&lt;=49999),"45000 to 49999",D1902&gt;=50000,"Greater than or equal to 50000")</f>
        <v>1000 to 4999</v>
      </c>
      <c r="V1902" t="str" cm="1">
        <f t="array" ref="V1902">_xlfn.IFS(OR(F1902="canceled",F1902="failed"),"unsuccessful",F1902="successful","successful",F1902="live","live")</f>
        <v>successful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2.6969696969696968</v>
      </c>
      <c r="P1903" s="5">
        <f t="shared" si="179"/>
        <v>106.8</v>
      </c>
      <c r="Q1903" t="str">
        <f t="shared" si="177"/>
        <v>technology</v>
      </c>
      <c r="R1903" t="str">
        <f t="shared" si="178"/>
        <v>gadgets</v>
      </c>
      <c r="S1903" s="9">
        <f t="shared" si="175"/>
        <v>42146.541666666672</v>
      </c>
      <c r="T1903" s="9">
        <f t="shared" si="176"/>
        <v>42116.54315972222</v>
      </c>
      <c r="U1903" t="str" cm="1">
        <f t="array" ref="U1903">_xlfn.IFS(D1903&lt;1000,"Less than 1000",AND(D1903&gt;=1000,D1903&lt;=4999),"1000 to 4999",AND(D1903&gt;=5000,D1903&lt;=9999),"5000 to 9999",AND(D1903&gt;=10000,D1903&lt;=14999),"10000 to 14999",AND(D1903&gt;=15000,D1903&lt;=19999),"15000 to 19999",AND(D1903&gt;=20000,D1903&lt;=24999),"20000 to 24999",AND(D1903&gt;=25000,D1903&lt;=29999),"25000 to 29999",AND(D1903&gt;=30000,D1903&lt;=34999),"30000 to 34999",AND(D1903&gt;=35000,D1903&lt;=39999),"35000 to 39999",AND(D1903&gt;=40000,D1903&lt;=44999),"40000 to 44999",AND(D1903&gt;=45000,D1903&lt;=49999),"45000 to 49999",D1903&gt;=50000,"Greater than or equal to 50000")</f>
        <v>Greater than or equal to 50000</v>
      </c>
      <c r="V1903" t="str" cm="1">
        <f t="array" ref="V1903">_xlfn.IFS(OR(F1903="canceled",F1903="failed"),"unsuccessful",F1903="successful","successful",F1903="live","live")</f>
        <v>unsuccessful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</v>
      </c>
      <c r="P1904" s="5">
        <f t="shared" si="179"/>
        <v>4</v>
      </c>
      <c r="Q1904" t="str">
        <f t="shared" si="177"/>
        <v>technology</v>
      </c>
      <c r="R1904" t="str">
        <f t="shared" si="178"/>
        <v>gadgets</v>
      </c>
      <c r="S1904" s="9">
        <f t="shared" si="175"/>
        <v>42067.789895833332</v>
      </c>
      <c r="T1904" s="9">
        <f t="shared" si="176"/>
        <v>42037.789895833332</v>
      </c>
      <c r="U1904" t="str" cm="1">
        <f t="array" ref="U1904">_xlfn.IFS(D1904&lt;1000,"Less than 1000",AND(D1904&gt;=1000,D1904&lt;=4999),"1000 to 4999",AND(D1904&gt;=5000,D1904&lt;=9999),"5000 to 9999",AND(D1904&gt;=10000,D1904&lt;=14999),"10000 to 14999",AND(D1904&gt;=15000,D1904&lt;=19999),"15000 to 19999",AND(D1904&gt;=20000,D1904&lt;=24999),"20000 to 24999",AND(D1904&gt;=25000,D1904&lt;=29999),"25000 to 29999",AND(D1904&gt;=30000,D1904&lt;=34999),"30000 to 34999",AND(D1904&gt;=35000,D1904&lt;=39999),"35000 to 39999",AND(D1904&gt;=40000,D1904&lt;=44999),"40000 to 44999",AND(D1904&gt;=45000,D1904&lt;=49999),"45000 to 49999",D1904&gt;=50000,"Greater than or equal to 50000")</f>
        <v>1000 to 4999</v>
      </c>
      <c r="V1904" t="str" cm="1">
        <f t="array" ref="V1904">_xlfn.IFS(OR(F1904="canceled",F1904="failed"),"unsuccessful",F1904="successful","successful",F1904="live","live")</f>
        <v>unsuccessful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46.6</v>
      </c>
      <c r="P1905" s="5">
        <f t="shared" si="179"/>
        <v>34.097560975609753</v>
      </c>
      <c r="Q1905" t="str">
        <f t="shared" si="177"/>
        <v>technology</v>
      </c>
      <c r="R1905" t="str">
        <f t="shared" si="178"/>
        <v>gadgets</v>
      </c>
      <c r="S1905" s="9">
        <f t="shared" si="175"/>
        <v>42762.770729166667</v>
      </c>
      <c r="T1905" s="9">
        <f t="shared" si="176"/>
        <v>42702.770729166667</v>
      </c>
      <c r="U1905" t="str" cm="1">
        <f t="array" ref="U1905">_xlfn.IFS(D1905&lt;1000,"Less than 1000",AND(D1905&gt;=1000,D1905&lt;=4999),"1000 to 4999",AND(D1905&gt;=5000,D1905&lt;=9999),"5000 to 9999",AND(D1905&gt;=10000,D1905&lt;=14999),"10000 to 14999",AND(D1905&gt;=15000,D1905&lt;=19999),"15000 to 19999",AND(D1905&gt;=20000,D1905&lt;=24999),"20000 to 24999",AND(D1905&gt;=25000,D1905&lt;=29999),"25000 to 29999",AND(D1905&gt;=30000,D1905&lt;=34999),"30000 to 34999",AND(D1905&gt;=35000,D1905&lt;=39999),"35000 to 39999",AND(D1905&gt;=40000,D1905&lt;=44999),"40000 to 44999",AND(D1905&gt;=45000,D1905&lt;=49999),"45000 to 49999",D1905&gt;=50000,"Greater than or equal to 50000")</f>
        <v>1000 to 4999</v>
      </c>
      <c r="V1905" t="str" cm="1">
        <f t="array" ref="V1905">_xlfn.IFS(OR(F1905="canceled",F1905="failed"),"unsuccessful",F1905="successful","successful",F1905="live","live")</f>
        <v>unsuccessful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0.1</v>
      </c>
      <c r="P1906" s="5">
        <f t="shared" si="179"/>
        <v>25</v>
      </c>
      <c r="Q1906" t="str">
        <f t="shared" si="177"/>
        <v>technology</v>
      </c>
      <c r="R1906" t="str">
        <f t="shared" si="178"/>
        <v>gadgets</v>
      </c>
      <c r="S1906" s="9">
        <f t="shared" si="175"/>
        <v>42371.685428240744</v>
      </c>
      <c r="T1906" s="9">
        <f t="shared" si="176"/>
        <v>42326.685428240744</v>
      </c>
      <c r="U1906" t="str" cm="1">
        <f t="array" ref="U1906">_xlfn.IFS(D1906&lt;1000,"Less than 1000",AND(D1906&gt;=1000,D1906&lt;=4999),"1000 to 4999",AND(D1906&gt;=5000,D1906&lt;=9999),"5000 to 9999",AND(D1906&gt;=10000,D1906&lt;=14999),"10000 to 14999",AND(D1906&gt;=15000,D1906&lt;=19999),"15000 to 19999",AND(D1906&gt;=20000,D1906&lt;=24999),"20000 to 24999",AND(D1906&gt;=25000,D1906&lt;=29999),"25000 to 29999",AND(D1906&gt;=30000,D1906&lt;=34999),"30000 to 34999",AND(D1906&gt;=35000,D1906&lt;=39999),"35000 to 39999",AND(D1906&gt;=40000,D1906&lt;=44999),"40000 to 44999",AND(D1906&gt;=45000,D1906&lt;=49999),"45000 to 49999",D1906&gt;=50000,"Greater than or equal to 50000")</f>
        <v>Greater than or equal to 50000</v>
      </c>
      <c r="V1906" t="str" cm="1">
        <f t="array" ref="V1906">_xlfn.IFS(OR(F1906="canceled",F1906="failed"),"unsuccessful",F1906="successful","successful",F1906="live","live")</f>
        <v>unsuccessful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0.16800000000000001</v>
      </c>
      <c r="P1907" s="5">
        <f t="shared" si="179"/>
        <v>10.5</v>
      </c>
      <c r="Q1907" t="str">
        <f t="shared" si="177"/>
        <v>technology</v>
      </c>
      <c r="R1907" t="str">
        <f t="shared" si="178"/>
        <v>gadgets</v>
      </c>
      <c r="S1907" s="9">
        <f t="shared" si="175"/>
        <v>41889.925856481481</v>
      </c>
      <c r="T1907" s="9">
        <f t="shared" si="176"/>
        <v>41859.925856481481</v>
      </c>
      <c r="U1907" t="str" cm="1">
        <f t="array" ref="U1907">_xlfn.IFS(D1907&lt;1000,"Less than 1000",AND(D1907&gt;=1000,D1907&lt;=4999),"1000 to 4999",AND(D1907&gt;=5000,D1907&lt;=9999),"5000 to 9999",AND(D1907&gt;=10000,D1907&lt;=14999),"10000 to 14999",AND(D1907&gt;=15000,D1907&lt;=19999),"15000 to 19999",AND(D1907&gt;=20000,D1907&lt;=24999),"20000 to 24999",AND(D1907&gt;=25000,D1907&lt;=29999),"25000 to 29999",AND(D1907&gt;=30000,D1907&lt;=34999),"30000 to 34999",AND(D1907&gt;=35000,D1907&lt;=39999),"35000 to 39999",AND(D1907&gt;=40000,D1907&lt;=44999),"40000 to 44999",AND(D1907&gt;=45000,D1907&lt;=49999),"45000 to 49999",D1907&gt;=50000,"Greater than or equal to 50000")</f>
        <v>25000 to 29999</v>
      </c>
      <c r="V1907" t="str" cm="1">
        <f t="array" ref="V1907">_xlfn.IFS(OR(F1907="canceled",F1907="failed"),"unsuccessful",F1907="successful","successful",F1907="live","live")</f>
        <v>unsuccessful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42.76</v>
      </c>
      <c r="P1908" s="5">
        <f t="shared" si="179"/>
        <v>215.95959595959596</v>
      </c>
      <c r="Q1908" t="str">
        <f t="shared" si="177"/>
        <v>technology</v>
      </c>
      <c r="R1908" t="str">
        <f t="shared" si="178"/>
        <v>gadgets</v>
      </c>
      <c r="S1908" s="9">
        <f t="shared" si="175"/>
        <v>42544.671099537038</v>
      </c>
      <c r="T1908" s="9">
        <f t="shared" si="176"/>
        <v>42514.671099537038</v>
      </c>
      <c r="U1908" t="str" cm="1">
        <f t="array" ref="U1908">_xlfn.IFS(D1908&lt;1000,"Less than 1000",AND(D1908&gt;=1000,D1908&lt;=4999),"1000 to 4999",AND(D1908&gt;=5000,D1908&lt;=9999),"5000 to 9999",AND(D1908&gt;=10000,D1908&lt;=14999),"10000 to 14999",AND(D1908&gt;=15000,D1908&lt;=19999),"15000 to 19999",AND(D1908&gt;=20000,D1908&lt;=24999),"20000 to 24999",AND(D1908&gt;=25000,D1908&lt;=29999),"25000 to 29999",AND(D1908&gt;=30000,D1908&lt;=34999),"30000 to 34999",AND(D1908&gt;=35000,D1908&lt;=39999),"35000 to 39999",AND(D1908&gt;=40000,D1908&lt;=44999),"40000 to 44999",AND(D1908&gt;=45000,D1908&lt;=49999),"45000 to 49999",D1908&gt;=50000,"Greater than or equal to 50000")</f>
        <v>Greater than or equal to 50000</v>
      </c>
      <c r="V1908" t="str" cm="1">
        <f t="array" ref="V1908">_xlfn.IFS(OR(F1908="canceled",F1908="failed"),"unsuccessful",F1908="successful","successful",F1908="live","live")</f>
        <v>unsuccessful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0.28333333333333333</v>
      </c>
      <c r="P1909" s="5">
        <f t="shared" si="179"/>
        <v>21.25</v>
      </c>
      <c r="Q1909" t="str">
        <f t="shared" si="177"/>
        <v>technology</v>
      </c>
      <c r="R1909" t="str">
        <f t="shared" si="178"/>
        <v>gadgets</v>
      </c>
      <c r="S1909" s="9">
        <f t="shared" si="175"/>
        <v>41782.587094907409</v>
      </c>
      <c r="T1909" s="9">
        <f t="shared" si="176"/>
        <v>41767.587094907409</v>
      </c>
      <c r="U1909" t="str" cm="1">
        <f t="array" ref="U1909">_xlfn.IFS(D1909&lt;1000,"Less than 1000",AND(D1909&gt;=1000,D1909&lt;=4999),"1000 to 4999",AND(D1909&gt;=5000,D1909&lt;=9999),"5000 to 9999",AND(D1909&gt;=10000,D1909&lt;=14999),"10000 to 14999",AND(D1909&gt;=15000,D1909&lt;=19999),"15000 to 19999",AND(D1909&gt;=20000,D1909&lt;=24999),"20000 to 24999",AND(D1909&gt;=25000,D1909&lt;=29999),"25000 to 29999",AND(D1909&gt;=30000,D1909&lt;=34999),"30000 to 34999",AND(D1909&gt;=35000,D1909&lt;=39999),"35000 to 39999",AND(D1909&gt;=40000,D1909&lt;=44999),"40000 to 44999",AND(D1909&gt;=45000,D1909&lt;=49999),"45000 to 49999",D1909&gt;=50000,"Greater than or equal to 50000")</f>
        <v>30000 to 34999</v>
      </c>
      <c r="V1909" t="str" cm="1">
        <f t="array" ref="V1909">_xlfn.IFS(OR(F1909="canceled",F1909="failed"),"unsuccessful",F1909="successful","successful",F1909="live","live")</f>
        <v>unsuccessful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1.7319999999999998</v>
      </c>
      <c r="P1910" s="5">
        <f t="shared" si="179"/>
        <v>108.25</v>
      </c>
      <c r="Q1910" t="str">
        <f t="shared" si="177"/>
        <v>technology</v>
      </c>
      <c r="R1910" t="str">
        <f t="shared" si="178"/>
        <v>gadgets</v>
      </c>
      <c r="S1910" s="9">
        <f t="shared" si="175"/>
        <v>42733.917824074073</v>
      </c>
      <c r="T1910" s="9">
        <f t="shared" si="176"/>
        <v>42703.917824074073</v>
      </c>
      <c r="U1910" t="str" cm="1">
        <f t="array" ref="U1910">_xlfn.IFS(D1910&lt;1000,"Less than 1000",AND(D1910&gt;=1000,D1910&lt;=4999),"1000 to 4999",AND(D1910&gt;=5000,D1910&lt;=9999),"5000 to 9999",AND(D1910&gt;=10000,D1910&lt;=14999),"10000 to 14999",AND(D1910&gt;=15000,D1910&lt;=19999),"15000 to 19999",AND(D1910&gt;=20000,D1910&lt;=24999),"20000 to 24999",AND(D1910&gt;=25000,D1910&lt;=29999),"25000 to 29999",AND(D1910&gt;=30000,D1910&lt;=34999),"30000 to 34999",AND(D1910&gt;=35000,D1910&lt;=39999),"35000 to 39999",AND(D1910&gt;=40000,D1910&lt;=44999),"40000 to 44999",AND(D1910&gt;=45000,D1910&lt;=49999),"45000 to 49999",D1910&gt;=50000,"Greater than or equal to 50000")</f>
        <v>25000 to 29999</v>
      </c>
      <c r="V1910" t="str" cm="1">
        <f t="array" ref="V1910">_xlfn.IFS(OR(F1910="canceled",F1910="failed"),"unsuccessful",F1910="successful","successful",F1910="live","live")</f>
        <v>unsuccessful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14.111428571428572</v>
      </c>
      <c r="P1911" s="5">
        <f t="shared" si="179"/>
        <v>129.97368421052633</v>
      </c>
      <c r="Q1911" t="str">
        <f t="shared" si="177"/>
        <v>technology</v>
      </c>
      <c r="R1911" t="str">
        <f t="shared" si="178"/>
        <v>gadgets</v>
      </c>
      <c r="S1911" s="9">
        <f t="shared" si="175"/>
        <v>41935.429155092592</v>
      </c>
      <c r="T1911" s="9">
        <f t="shared" si="176"/>
        <v>41905.429155092592</v>
      </c>
      <c r="U1911" t="str" cm="1">
        <f t="array" ref="U1911">_xlfn.IFS(D1911&lt;1000,"Less than 1000",AND(D1911&gt;=1000,D1911&lt;=4999),"1000 to 4999",AND(D1911&gt;=5000,D1911&lt;=9999),"5000 to 9999",AND(D1911&gt;=10000,D1911&lt;=14999),"10000 to 14999",AND(D1911&gt;=15000,D1911&lt;=19999),"15000 to 19999",AND(D1911&gt;=20000,D1911&lt;=24999),"20000 to 24999",AND(D1911&gt;=25000,D1911&lt;=29999),"25000 to 29999",AND(D1911&gt;=30000,D1911&lt;=34999),"30000 to 34999",AND(D1911&gt;=35000,D1911&lt;=39999),"35000 to 39999",AND(D1911&gt;=40000,D1911&lt;=44999),"40000 to 44999",AND(D1911&gt;=45000,D1911&lt;=49999),"45000 to 49999",D1911&gt;=50000,"Greater than or equal to 50000")</f>
        <v>35000 to 39999</v>
      </c>
      <c r="V1911" t="str" cm="1">
        <f t="array" ref="V1911">_xlfn.IFS(OR(F1911="canceled",F1911="failed"),"unsuccessful",F1911="successful","successful",F1911="live","live")</f>
        <v>unsuccessful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39.395294117647055</v>
      </c>
      <c r="P1912" s="5">
        <f t="shared" si="179"/>
        <v>117.49473684210527</v>
      </c>
      <c r="Q1912" t="str">
        <f t="shared" si="177"/>
        <v>technology</v>
      </c>
      <c r="R1912" t="str">
        <f t="shared" si="178"/>
        <v>gadgets</v>
      </c>
      <c r="S1912" s="9">
        <f t="shared" si="175"/>
        <v>42308.947916666672</v>
      </c>
      <c r="T1912" s="9">
        <f t="shared" si="176"/>
        <v>42264.963159722218</v>
      </c>
      <c r="U1912" t="str" cm="1">
        <f t="array" ref="U1912">_xlfn.IFS(D1912&lt;1000,"Less than 1000",AND(D1912&gt;=1000,D1912&lt;=4999),"1000 to 4999",AND(D1912&gt;=5000,D1912&lt;=9999),"5000 to 9999",AND(D1912&gt;=10000,D1912&lt;=14999),"10000 to 14999",AND(D1912&gt;=15000,D1912&lt;=19999),"15000 to 19999",AND(D1912&gt;=20000,D1912&lt;=24999),"20000 to 24999",AND(D1912&gt;=25000,D1912&lt;=29999),"25000 to 29999",AND(D1912&gt;=30000,D1912&lt;=34999),"30000 to 34999",AND(D1912&gt;=35000,D1912&lt;=39999),"35000 to 39999",AND(D1912&gt;=40000,D1912&lt;=44999),"40000 to 44999",AND(D1912&gt;=45000,D1912&lt;=49999),"45000 to 49999",D1912&gt;=50000,"Greater than or equal to 50000")</f>
        <v>Greater than or equal to 50000</v>
      </c>
      <c r="V1912" t="str" cm="1">
        <f t="array" ref="V1912">_xlfn.IFS(OR(F1912="canceled",F1912="failed"),"unsuccessful",F1912="successful","successful",F1912="live","live")</f>
        <v>unsuccessful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2.3529411764705882E-2</v>
      </c>
      <c r="P1913" s="5">
        <f t="shared" si="179"/>
        <v>10</v>
      </c>
      <c r="Q1913" t="str">
        <f t="shared" si="177"/>
        <v>technology</v>
      </c>
      <c r="R1913" t="str">
        <f t="shared" si="178"/>
        <v>gadgets</v>
      </c>
      <c r="S1913" s="9">
        <f t="shared" si="175"/>
        <v>41860.033958333333</v>
      </c>
      <c r="T1913" s="9">
        <f t="shared" si="176"/>
        <v>41830.033958333333</v>
      </c>
      <c r="U1913" t="str" cm="1">
        <f t="array" ref="U1913">_xlfn.IFS(D1913&lt;1000,"Less than 1000",AND(D1913&gt;=1000,D1913&lt;=4999),"1000 to 4999",AND(D1913&gt;=5000,D1913&lt;=9999),"5000 to 9999",AND(D1913&gt;=10000,D1913&lt;=14999),"10000 to 14999",AND(D1913&gt;=15000,D1913&lt;=19999),"15000 to 19999",AND(D1913&gt;=20000,D1913&lt;=24999),"20000 to 24999",AND(D1913&gt;=25000,D1913&lt;=29999),"25000 to 29999",AND(D1913&gt;=30000,D1913&lt;=34999),"30000 to 34999",AND(D1913&gt;=35000,D1913&lt;=39999),"35000 to 39999",AND(D1913&gt;=40000,D1913&lt;=44999),"40000 to 44999",AND(D1913&gt;=45000,D1913&lt;=49999),"45000 to 49999",D1913&gt;=50000,"Greater than or equal to 50000")</f>
        <v>40000 to 44999</v>
      </c>
      <c r="V1913" t="str" cm="1">
        <f t="array" ref="V1913">_xlfn.IFS(OR(F1913="canceled",F1913="failed"),"unsuccessful",F1913="successful","successful",F1913="live","live")</f>
        <v>unsuccessful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59.3</v>
      </c>
      <c r="P1914" s="5">
        <f t="shared" si="179"/>
        <v>70.595238095238102</v>
      </c>
      <c r="Q1914" t="str">
        <f t="shared" si="177"/>
        <v>technology</v>
      </c>
      <c r="R1914" t="str">
        <f t="shared" si="178"/>
        <v>gadgets</v>
      </c>
      <c r="S1914" s="9">
        <f t="shared" si="175"/>
        <v>42159.226388888885</v>
      </c>
      <c r="T1914" s="9">
        <f t="shared" si="176"/>
        <v>42129.226388888885</v>
      </c>
      <c r="U1914" t="str" cm="1">
        <f t="array" ref="U1914">_xlfn.IFS(D1914&lt;1000,"Less than 1000",AND(D1914&gt;=1000,D1914&lt;=4999),"1000 to 4999",AND(D1914&gt;=5000,D1914&lt;=9999),"5000 to 9999",AND(D1914&gt;=10000,D1914&lt;=14999),"10000 to 14999",AND(D1914&gt;=15000,D1914&lt;=19999),"15000 to 19999",AND(D1914&gt;=20000,D1914&lt;=24999),"20000 to 24999",AND(D1914&gt;=25000,D1914&lt;=29999),"25000 to 29999",AND(D1914&gt;=30000,D1914&lt;=34999),"30000 to 34999",AND(D1914&gt;=35000,D1914&lt;=39999),"35000 to 39999",AND(D1914&gt;=40000,D1914&lt;=44999),"40000 to 44999",AND(D1914&gt;=45000,D1914&lt;=49999),"45000 to 49999",D1914&gt;=50000,"Greater than or equal to 50000")</f>
        <v>5000 to 9999</v>
      </c>
      <c r="V1914" t="str" cm="1">
        <f t="array" ref="V1914">_xlfn.IFS(OR(F1914="canceled",F1914="failed"),"unsuccessful",F1914="successful","successful",F1914="live","live")</f>
        <v>unsuccessful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</v>
      </c>
      <c r="P1915" s="5">
        <f t="shared" si="179"/>
        <v>24.5</v>
      </c>
      <c r="Q1915" t="str">
        <f t="shared" si="177"/>
        <v>technology</v>
      </c>
      <c r="R1915" t="str">
        <f t="shared" si="178"/>
        <v>gadgets</v>
      </c>
      <c r="S1915" s="9">
        <f t="shared" si="175"/>
        <v>41920.511319444442</v>
      </c>
      <c r="T1915" s="9">
        <f t="shared" si="176"/>
        <v>41890.511319444442</v>
      </c>
      <c r="U1915" t="str" cm="1">
        <f t="array" ref="U1915">_xlfn.IFS(D1915&lt;1000,"Less than 1000",AND(D1915&gt;=1000,D1915&lt;=4999),"1000 to 4999",AND(D1915&gt;=5000,D1915&lt;=9999),"5000 to 9999",AND(D1915&gt;=10000,D1915&lt;=14999),"10000 to 14999",AND(D1915&gt;=15000,D1915&lt;=19999),"15000 to 19999",AND(D1915&gt;=20000,D1915&lt;=24999),"20000 to 24999",AND(D1915&gt;=25000,D1915&lt;=29999),"25000 to 29999",AND(D1915&gt;=30000,D1915&lt;=34999),"30000 to 34999",AND(D1915&gt;=35000,D1915&lt;=39999),"35000 to 39999",AND(D1915&gt;=40000,D1915&lt;=44999),"40000 to 44999",AND(D1915&gt;=45000,D1915&lt;=49999),"45000 to 49999",D1915&gt;=50000,"Greater than or equal to 50000")</f>
        <v>45000 to 49999</v>
      </c>
      <c r="V1915" t="str" cm="1">
        <f t="array" ref="V1915">_xlfn.IFS(OR(F1915="canceled",F1915="failed"),"unsuccessful",F1915="successful","successful",F1915="live","live")</f>
        <v>unsuccessful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9.0090090090090094</v>
      </c>
      <c r="P1916" s="5">
        <f t="shared" si="179"/>
        <v>30</v>
      </c>
      <c r="Q1916" t="str">
        <f t="shared" si="177"/>
        <v>technology</v>
      </c>
      <c r="R1916" t="str">
        <f t="shared" si="178"/>
        <v>gadgets</v>
      </c>
      <c r="S1916" s="9">
        <f t="shared" si="175"/>
        <v>41944.165972222225</v>
      </c>
      <c r="T1916" s="9">
        <f t="shared" si="176"/>
        <v>41929.174456018518</v>
      </c>
      <c r="U1916" t="str" cm="1">
        <f t="array" ref="U1916">_xlfn.IFS(D1916&lt;1000,"Less than 1000",AND(D1916&gt;=1000,D1916&lt;=4999),"1000 to 4999",AND(D1916&gt;=5000,D1916&lt;=9999),"5000 to 9999",AND(D1916&gt;=10000,D1916&lt;=14999),"10000 to 14999",AND(D1916&gt;=15000,D1916&lt;=19999),"15000 to 19999",AND(D1916&gt;=20000,D1916&lt;=24999),"20000 to 24999",AND(D1916&gt;=25000,D1916&lt;=29999),"25000 to 29999",AND(D1916&gt;=30000,D1916&lt;=34999),"30000 to 34999",AND(D1916&gt;=35000,D1916&lt;=39999),"35000 to 39999",AND(D1916&gt;=40000,D1916&lt;=44999),"40000 to 44999",AND(D1916&gt;=45000,D1916&lt;=49999),"45000 to 49999",D1916&gt;=50000,"Greater than or equal to 50000")</f>
        <v>Less than 1000</v>
      </c>
      <c r="V1916" t="str" cm="1">
        <f t="array" ref="V1916">_xlfn.IFS(OR(F1916="canceled",F1916="failed"),"unsuccessful",F1916="successful","successful",F1916="live","live")</f>
        <v>unsuccessful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</v>
      </c>
      <c r="P1917" s="5">
        <f t="shared" si="179"/>
        <v>2</v>
      </c>
      <c r="Q1917" t="str">
        <f t="shared" si="177"/>
        <v>technology</v>
      </c>
      <c r="R1917" t="str">
        <f t="shared" si="178"/>
        <v>gadgets</v>
      </c>
      <c r="S1917" s="9">
        <f t="shared" si="175"/>
        <v>41884.04886574074</v>
      </c>
      <c r="T1917" s="9">
        <f t="shared" si="176"/>
        <v>41864.04886574074</v>
      </c>
      <c r="U1917" t="str" cm="1">
        <f t="array" ref="U1917">_xlfn.IFS(D1917&lt;1000,"Less than 1000",AND(D1917&gt;=1000,D1917&lt;=4999),"1000 to 4999",AND(D1917&gt;=5000,D1917&lt;=9999),"5000 to 9999",AND(D1917&gt;=10000,D1917&lt;=14999),"10000 to 14999",AND(D1917&gt;=15000,D1917&lt;=19999),"15000 to 19999",AND(D1917&gt;=20000,D1917&lt;=24999),"20000 to 24999",AND(D1917&gt;=25000,D1917&lt;=29999),"25000 to 29999",AND(D1917&gt;=30000,D1917&lt;=34999),"30000 to 34999",AND(D1917&gt;=35000,D1917&lt;=39999),"35000 to 39999",AND(D1917&gt;=40000,D1917&lt;=44999),"40000 to 44999",AND(D1917&gt;=45000,D1917&lt;=49999),"45000 to 49999",D1917&gt;=50000,"Greater than or equal to 50000")</f>
        <v>Less than 1000</v>
      </c>
      <c r="V1917" t="str" cm="1">
        <f t="array" ref="V1917">_xlfn.IFS(OR(F1917="canceled",F1917="failed"),"unsuccessful",F1917="successful","successful",F1917="live","live")</f>
        <v>unsuccessful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0.51</v>
      </c>
      <c r="P1918" s="5">
        <f t="shared" si="179"/>
        <v>17</v>
      </c>
      <c r="Q1918" t="str">
        <f t="shared" si="177"/>
        <v>technology</v>
      </c>
      <c r="R1918" t="str">
        <f t="shared" si="178"/>
        <v>gadgets</v>
      </c>
      <c r="S1918" s="9">
        <f t="shared" si="175"/>
        <v>42681.758969907409</v>
      </c>
      <c r="T1918" s="9">
        <f t="shared" si="176"/>
        <v>42656.717303240745</v>
      </c>
      <c r="U1918" t="str" cm="1">
        <f t="array" ref="U1918">_xlfn.IFS(D1918&lt;1000,"Less than 1000",AND(D1918&gt;=1000,D1918&lt;=4999),"1000 to 4999",AND(D1918&gt;=5000,D1918&lt;=9999),"5000 to 9999",AND(D1918&gt;=10000,D1918&lt;=14999),"10000 to 14999",AND(D1918&gt;=15000,D1918&lt;=19999),"15000 to 19999",AND(D1918&gt;=20000,D1918&lt;=24999),"20000 to 24999",AND(D1918&gt;=25000,D1918&lt;=29999),"25000 to 29999",AND(D1918&gt;=30000,D1918&lt;=34999),"30000 to 34999",AND(D1918&gt;=35000,D1918&lt;=39999),"35000 to 39999",AND(D1918&gt;=40000,D1918&lt;=44999),"40000 to 44999",AND(D1918&gt;=45000,D1918&lt;=49999),"45000 to 49999",D1918&gt;=50000,"Greater than or equal to 50000")</f>
        <v>20000 to 24999</v>
      </c>
      <c r="V1918" t="str" cm="1">
        <f t="array" ref="V1918">_xlfn.IFS(OR(F1918="canceled",F1918="failed"),"unsuccessful",F1918="successful","successful",F1918="live","live")</f>
        <v>unsuccessful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52.570512820512818</v>
      </c>
      <c r="P1919" s="5">
        <f t="shared" si="179"/>
        <v>2928.9285714285716</v>
      </c>
      <c r="Q1919" t="str">
        <f t="shared" si="177"/>
        <v>technology</v>
      </c>
      <c r="R1919" t="str">
        <f t="shared" si="178"/>
        <v>gadgets</v>
      </c>
      <c r="S1919" s="9">
        <f t="shared" si="175"/>
        <v>42776.270057870366</v>
      </c>
      <c r="T1919" s="9">
        <f t="shared" si="176"/>
        <v>42746.270057870366</v>
      </c>
      <c r="U1919" t="str" cm="1">
        <f t="array" ref="U1919">_xlfn.IFS(D1919&lt;1000,"Less than 1000",AND(D1919&gt;=1000,D1919&lt;=4999),"1000 to 4999",AND(D1919&gt;=5000,D1919&lt;=9999),"5000 to 9999",AND(D1919&gt;=10000,D1919&lt;=14999),"10000 to 14999",AND(D1919&gt;=15000,D1919&lt;=19999),"15000 to 19999",AND(D1919&gt;=20000,D1919&lt;=24999),"20000 to 24999",AND(D1919&gt;=25000,D1919&lt;=29999),"25000 to 29999",AND(D1919&gt;=30000,D1919&lt;=34999),"30000 to 34999",AND(D1919&gt;=35000,D1919&lt;=39999),"35000 to 39999",AND(D1919&gt;=40000,D1919&lt;=44999),"40000 to 44999",AND(D1919&gt;=45000,D1919&lt;=49999),"45000 to 49999",D1919&gt;=50000,"Greater than or equal to 50000")</f>
        <v>Greater than or equal to 50000</v>
      </c>
      <c r="V1919" t="str" cm="1">
        <f t="array" ref="V1919">_xlfn.IFS(OR(F1919="canceled",F1919="failed"),"unsuccessful",F1919="successful","successful",F1919="live","live")</f>
        <v>unsuccessful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</v>
      </c>
      <c r="P1920" s="5">
        <f t="shared" si="179"/>
        <v>28.888888888888889</v>
      </c>
      <c r="Q1920" t="str">
        <f t="shared" si="177"/>
        <v>technology</v>
      </c>
      <c r="R1920" t="str">
        <f t="shared" si="178"/>
        <v>gadgets</v>
      </c>
      <c r="S1920" s="9">
        <f t="shared" si="175"/>
        <v>41863.789942129632</v>
      </c>
      <c r="T1920" s="9">
        <f t="shared" si="176"/>
        <v>41828.789942129632</v>
      </c>
      <c r="U1920" t="str" cm="1">
        <f t="array" ref="U1920">_xlfn.IFS(D1920&lt;1000,"Less than 1000",AND(D1920&gt;=1000,D1920&lt;=4999),"1000 to 4999",AND(D1920&gt;=5000,D1920&lt;=9999),"5000 to 9999",AND(D1920&gt;=10000,D1920&lt;=14999),"10000 to 14999",AND(D1920&gt;=15000,D1920&lt;=19999),"15000 to 19999",AND(D1920&gt;=20000,D1920&lt;=24999),"20000 to 24999",AND(D1920&gt;=25000,D1920&lt;=29999),"25000 to 29999",AND(D1920&gt;=30000,D1920&lt;=34999),"30000 to 34999",AND(D1920&gt;=35000,D1920&lt;=39999),"35000 to 39999",AND(D1920&gt;=40000,D1920&lt;=44999),"40000 to 44999",AND(D1920&gt;=45000,D1920&lt;=49999),"45000 to 49999",D1920&gt;=50000,"Greater than or equal to 50000")</f>
        <v>25000 to 29999</v>
      </c>
      <c r="V1920" t="str" cm="1">
        <f t="array" ref="V1920">_xlfn.IFS(OR(F1920="canceled",F1920="failed"),"unsuccessful",F1920="successful","successful",F1920="live","live")</f>
        <v>unsuccessful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47.4</v>
      </c>
      <c r="P1921" s="5">
        <f t="shared" si="179"/>
        <v>29.625</v>
      </c>
      <c r="Q1921" t="str">
        <f t="shared" si="177"/>
        <v>technology</v>
      </c>
      <c r="R1921" t="str">
        <f t="shared" si="178"/>
        <v>gadgets</v>
      </c>
      <c r="S1921" s="9">
        <f t="shared" si="175"/>
        <v>42143.875567129624</v>
      </c>
      <c r="T1921" s="9">
        <f t="shared" si="176"/>
        <v>42113.875567129624</v>
      </c>
      <c r="U1921" t="str" cm="1">
        <f t="array" ref="U1921">_xlfn.IFS(D1921&lt;1000,"Less than 1000",AND(D1921&gt;=1000,D1921&lt;=4999),"1000 to 4999",AND(D1921&gt;=5000,D1921&lt;=9999),"5000 to 9999",AND(D1921&gt;=10000,D1921&lt;=14999),"10000 to 14999",AND(D1921&gt;=15000,D1921&lt;=19999),"15000 to 19999",AND(D1921&gt;=20000,D1921&lt;=24999),"20000 to 24999",AND(D1921&gt;=25000,D1921&lt;=29999),"25000 to 29999",AND(D1921&gt;=30000,D1921&lt;=34999),"30000 to 34999",AND(D1921&gt;=35000,D1921&lt;=39999),"35000 to 39999",AND(D1921&gt;=40000,D1921&lt;=44999),"40000 to 44999",AND(D1921&gt;=45000,D1921&lt;=49999),"45000 to 49999",D1921&gt;=50000,"Greater than or equal to 50000")</f>
        <v>Less than 1000</v>
      </c>
      <c r="V1921" t="str" cm="1">
        <f t="array" ref="V1921">_xlfn.IFS(OR(F1921="canceled",F1921="failed"),"unsuccessful",F1921="successful","successful",F1921="live","live")</f>
        <v>unsuccessful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ref="O1922:O1985" si="180">(E1922/D1922)*100</f>
        <v>43.03</v>
      </c>
      <c r="P1922" s="5">
        <f t="shared" si="179"/>
        <v>40.980952380952381</v>
      </c>
      <c r="Q1922" t="str">
        <f t="shared" si="177"/>
        <v>technology</v>
      </c>
      <c r="R1922" t="str">
        <f t="shared" si="178"/>
        <v>gadgets</v>
      </c>
      <c r="S1922" s="9">
        <f t="shared" ref="S1922:S1985" si="181">(((I1922/60)/60)/24)+DATE(1970,1,1)</f>
        <v>42298.958333333328</v>
      </c>
      <c r="T1922" s="9">
        <f t="shared" ref="T1922:T1985" si="182">(((J1922/60)/60)/24)+DATE(1970,1,1)</f>
        <v>42270.875706018516</v>
      </c>
      <c r="U1922" t="str" cm="1">
        <f t="array" ref="U1922">_xlfn.IFS(D1922&lt;1000,"Less than 1000",AND(D1922&gt;=1000,D1922&lt;=4999),"1000 to 4999",AND(D1922&gt;=5000,D1922&lt;=9999),"5000 to 9999",AND(D1922&gt;=10000,D1922&lt;=14999),"10000 to 14999",AND(D1922&gt;=15000,D1922&lt;=19999),"15000 to 19999",AND(D1922&gt;=20000,D1922&lt;=24999),"20000 to 24999",AND(D1922&gt;=25000,D1922&lt;=29999),"25000 to 29999",AND(D1922&gt;=30000,D1922&lt;=34999),"30000 to 34999",AND(D1922&gt;=35000,D1922&lt;=39999),"35000 to 39999",AND(D1922&gt;=40000,D1922&lt;=44999),"40000 to 44999",AND(D1922&gt;=45000,D1922&lt;=49999),"45000 to 49999",D1922&gt;=50000,"Greater than or equal to 50000")</f>
        <v>10000 to 14999</v>
      </c>
      <c r="V1922" t="str" cm="1">
        <f t="array" ref="V1922">_xlfn.IFS(OR(F1922="canceled",F1922="failed"),"unsuccessful",F1922="successful","successful",F1922="live","live")</f>
        <v>unsuccessful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80"/>
        <v>136.80000000000001</v>
      </c>
      <c r="P1923" s="5">
        <f t="shared" si="179"/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9">
        <f t="shared" si="181"/>
        <v>41104.221562500003</v>
      </c>
      <c r="T1923" s="9">
        <f t="shared" si="182"/>
        <v>41074.221562500003</v>
      </c>
      <c r="U1923" t="str" cm="1">
        <f t="array" ref="U1923">_xlfn.IFS(D1923&lt;1000,"Less than 1000",AND(D1923&gt;=1000,D1923&lt;=4999),"1000 to 4999",AND(D1923&gt;=5000,D1923&lt;=9999),"5000 to 9999",AND(D1923&gt;=10000,D1923&lt;=14999),"10000 to 14999",AND(D1923&gt;=15000,D1923&lt;=19999),"15000 to 19999",AND(D1923&gt;=20000,D1923&lt;=24999),"20000 to 24999",AND(D1923&gt;=25000,D1923&lt;=29999),"25000 to 29999",AND(D1923&gt;=30000,D1923&lt;=34999),"30000 to 34999",AND(D1923&gt;=35000,D1923&lt;=39999),"35000 to 39999",AND(D1923&gt;=40000,D1923&lt;=44999),"40000 to 44999",AND(D1923&gt;=45000,D1923&lt;=49999),"45000 to 49999",D1923&gt;=50000,"Greater than or equal to 50000")</f>
        <v>1000 to 4999</v>
      </c>
      <c r="V1923" t="str" cm="1">
        <f t="array" ref="V1923">_xlfn.IFS(OR(F1923="canceled",F1923="failed"),"unsuccessful",F1923="successful","successful",F1923="live","live")</f>
        <v>successful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115.55</v>
      </c>
      <c r="P1924" s="5">
        <f t="shared" ref="P1924:P1987" si="185">IFERROR(E1924/L1924,0)</f>
        <v>36.109375</v>
      </c>
      <c r="Q1924" t="str">
        <f t="shared" si="183"/>
        <v>music</v>
      </c>
      <c r="R1924" t="str">
        <f t="shared" si="184"/>
        <v>indie rock</v>
      </c>
      <c r="S1924" s="9">
        <f t="shared" si="181"/>
        <v>41620.255868055552</v>
      </c>
      <c r="T1924" s="9">
        <f t="shared" si="182"/>
        <v>41590.255868055552</v>
      </c>
      <c r="U1924" t="str" cm="1">
        <f t="array" ref="U1924">_xlfn.IFS(D1924&lt;1000,"Less than 1000",AND(D1924&gt;=1000,D1924&lt;=4999),"1000 to 4999",AND(D1924&gt;=5000,D1924&lt;=9999),"5000 to 9999",AND(D1924&gt;=10000,D1924&lt;=14999),"10000 to 14999",AND(D1924&gt;=15000,D1924&lt;=19999),"15000 to 19999",AND(D1924&gt;=20000,D1924&lt;=24999),"20000 to 24999",AND(D1924&gt;=25000,D1924&lt;=29999),"25000 to 29999",AND(D1924&gt;=30000,D1924&lt;=34999),"30000 to 34999",AND(D1924&gt;=35000,D1924&lt;=39999),"35000 to 39999",AND(D1924&gt;=40000,D1924&lt;=44999),"40000 to 44999",AND(D1924&gt;=45000,D1924&lt;=49999),"45000 to 49999",D1924&gt;=50000,"Greater than or equal to 50000")</f>
        <v>1000 to 4999</v>
      </c>
      <c r="V1924" t="str" cm="1">
        <f t="array" ref="V1924">_xlfn.IFS(OR(F1924="canceled",F1924="failed"),"unsuccessful",F1924="successful","successful",F1924="live","live")</f>
        <v>successful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240.79999999999998</v>
      </c>
      <c r="P1925" s="5">
        <f t="shared" si="185"/>
        <v>23.153846153846153</v>
      </c>
      <c r="Q1925" t="str">
        <f t="shared" si="183"/>
        <v>music</v>
      </c>
      <c r="R1925" t="str">
        <f t="shared" si="184"/>
        <v>indie rock</v>
      </c>
      <c r="S1925" s="9">
        <f t="shared" si="181"/>
        <v>40813.207638888889</v>
      </c>
      <c r="T1925" s="9">
        <f t="shared" si="182"/>
        <v>40772.848749999997</v>
      </c>
      <c r="U1925" t="str" cm="1">
        <f t="array" ref="U1925">_xlfn.IFS(D1925&lt;1000,"Less than 1000",AND(D1925&gt;=1000,D1925&lt;=4999),"1000 to 4999",AND(D1925&gt;=5000,D1925&lt;=9999),"5000 to 9999",AND(D1925&gt;=10000,D1925&lt;=14999),"10000 to 14999",AND(D1925&gt;=15000,D1925&lt;=19999),"15000 to 19999",AND(D1925&gt;=20000,D1925&lt;=24999),"20000 to 24999",AND(D1925&gt;=25000,D1925&lt;=29999),"25000 to 29999",AND(D1925&gt;=30000,D1925&lt;=34999),"30000 to 34999",AND(D1925&gt;=35000,D1925&lt;=39999),"35000 to 39999",AND(D1925&gt;=40000,D1925&lt;=44999),"40000 to 44999",AND(D1925&gt;=45000,D1925&lt;=49999),"45000 to 49999",D1925&gt;=50000,"Greater than or equal to 50000")</f>
        <v>Less than 1000</v>
      </c>
      <c r="V1925" t="str" cm="1">
        <f t="array" ref="V1925">_xlfn.IFS(OR(F1925="canceled",F1925="failed"),"unsuccessful",F1925="successful","successful",F1925="live","live")</f>
        <v>successful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114.39999999999999</v>
      </c>
      <c r="P1926" s="5">
        <f t="shared" si="185"/>
        <v>104</v>
      </c>
      <c r="Q1926" t="str">
        <f t="shared" si="183"/>
        <v>music</v>
      </c>
      <c r="R1926" t="str">
        <f t="shared" si="184"/>
        <v>indie rock</v>
      </c>
      <c r="S1926" s="9">
        <f t="shared" si="181"/>
        <v>41654.814583333333</v>
      </c>
      <c r="T1926" s="9">
        <f t="shared" si="182"/>
        <v>41626.761053240742</v>
      </c>
      <c r="U1926" t="str" cm="1">
        <f t="array" ref="U1926">_xlfn.IFS(D1926&lt;1000,"Less than 1000",AND(D1926&gt;=1000,D1926&lt;=4999),"1000 to 4999",AND(D1926&gt;=5000,D1926&lt;=9999),"5000 to 9999",AND(D1926&gt;=10000,D1926&lt;=14999),"10000 to 14999",AND(D1926&gt;=15000,D1926&lt;=19999),"15000 to 19999",AND(D1926&gt;=20000,D1926&lt;=24999),"20000 to 24999",AND(D1926&gt;=25000,D1926&lt;=29999),"25000 to 29999",AND(D1926&gt;=30000,D1926&lt;=34999),"30000 to 34999",AND(D1926&gt;=35000,D1926&lt;=39999),"35000 to 39999",AND(D1926&gt;=40000,D1926&lt;=44999),"40000 to 44999",AND(D1926&gt;=45000,D1926&lt;=49999),"45000 to 49999",D1926&gt;=50000,"Greater than or equal to 50000")</f>
        <v>1000 to 4999</v>
      </c>
      <c r="V1926" t="str" cm="1">
        <f t="array" ref="V1926">_xlfn.IFS(OR(F1926="canceled",F1926="failed"),"unsuccessful",F1926="successful","successful",F1926="live","live")</f>
        <v>successful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110.33333333333333</v>
      </c>
      <c r="P1927" s="5">
        <f t="shared" si="185"/>
        <v>31.826923076923077</v>
      </c>
      <c r="Q1927" t="str">
        <f t="shared" si="183"/>
        <v>music</v>
      </c>
      <c r="R1927" t="str">
        <f t="shared" si="184"/>
        <v>indie rock</v>
      </c>
      <c r="S1927" s="9">
        <f t="shared" si="181"/>
        <v>41558</v>
      </c>
      <c r="T1927" s="9">
        <f t="shared" si="182"/>
        <v>41535.90148148148</v>
      </c>
      <c r="U1927" t="str" cm="1">
        <f t="array" ref="U1927">_xlfn.IFS(D1927&lt;1000,"Less than 1000",AND(D1927&gt;=1000,D1927&lt;=4999),"1000 to 4999",AND(D1927&gt;=5000,D1927&lt;=9999),"5000 to 9999",AND(D1927&gt;=10000,D1927&lt;=14999),"10000 to 14999",AND(D1927&gt;=15000,D1927&lt;=19999),"15000 to 19999",AND(D1927&gt;=20000,D1927&lt;=24999),"20000 to 24999",AND(D1927&gt;=25000,D1927&lt;=29999),"25000 to 29999",AND(D1927&gt;=30000,D1927&lt;=34999),"30000 to 34999",AND(D1927&gt;=35000,D1927&lt;=39999),"35000 to 39999",AND(D1927&gt;=40000,D1927&lt;=44999),"40000 to 44999",AND(D1927&gt;=45000,D1927&lt;=49999),"45000 to 49999",D1927&gt;=50000,"Greater than or equal to 50000")</f>
        <v>1000 to 4999</v>
      </c>
      <c r="V1927" t="str" cm="1">
        <f t="array" ref="V1927">_xlfn.IFS(OR(F1927="canceled",F1927="failed"),"unsuccessful",F1927="successful","successful",F1927="live","live")</f>
        <v>successful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195.37933333333334</v>
      </c>
      <c r="P1928" s="5">
        <f t="shared" si="185"/>
        <v>27.3896261682243</v>
      </c>
      <c r="Q1928" t="str">
        <f t="shared" si="183"/>
        <v>music</v>
      </c>
      <c r="R1928" t="str">
        <f t="shared" si="184"/>
        <v>indie rock</v>
      </c>
      <c r="S1928" s="9">
        <f t="shared" si="181"/>
        <v>40484.018055555556</v>
      </c>
      <c r="T1928" s="9">
        <f t="shared" si="182"/>
        <v>40456.954351851848</v>
      </c>
      <c r="U1928" t="str" cm="1">
        <f t="array" ref="U1928">_xlfn.IFS(D1928&lt;1000,"Less than 1000",AND(D1928&gt;=1000,D1928&lt;=4999),"1000 to 4999",AND(D1928&gt;=5000,D1928&lt;=9999),"5000 to 9999",AND(D1928&gt;=10000,D1928&lt;=14999),"10000 to 14999",AND(D1928&gt;=15000,D1928&lt;=19999),"15000 to 19999",AND(D1928&gt;=20000,D1928&lt;=24999),"20000 to 24999",AND(D1928&gt;=25000,D1928&lt;=29999),"25000 to 29999",AND(D1928&gt;=30000,D1928&lt;=34999),"30000 to 34999",AND(D1928&gt;=35000,D1928&lt;=39999),"35000 to 39999",AND(D1928&gt;=40000,D1928&lt;=44999),"40000 to 44999",AND(D1928&gt;=45000,D1928&lt;=49999),"45000 to 49999",D1928&gt;=50000,"Greater than or equal to 50000")</f>
        <v>1000 to 4999</v>
      </c>
      <c r="V1928" t="str" cm="1">
        <f t="array" ref="V1928">_xlfn.IFS(OR(F1928="canceled",F1928="failed"),"unsuccessful",F1928="successful","successful",F1928="live","live")</f>
        <v>successful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103.33333333333334</v>
      </c>
      <c r="P1929" s="5">
        <f t="shared" si="185"/>
        <v>56.363636363636367</v>
      </c>
      <c r="Q1929" t="str">
        <f t="shared" si="183"/>
        <v>music</v>
      </c>
      <c r="R1929" t="str">
        <f t="shared" si="184"/>
        <v>indie rock</v>
      </c>
      <c r="S1929" s="9">
        <f t="shared" si="181"/>
        <v>40976.207638888889</v>
      </c>
      <c r="T1929" s="9">
        <f t="shared" si="182"/>
        <v>40960.861562500002</v>
      </c>
      <c r="U1929" t="str" cm="1">
        <f t="array" ref="U1929">_xlfn.IFS(D1929&lt;1000,"Less than 1000",AND(D1929&gt;=1000,D1929&lt;=4999),"1000 to 4999",AND(D1929&gt;=5000,D1929&lt;=9999),"5000 to 9999",AND(D1929&gt;=10000,D1929&lt;=14999),"10000 to 14999",AND(D1929&gt;=15000,D1929&lt;=19999),"15000 to 19999",AND(D1929&gt;=20000,D1929&lt;=24999),"20000 to 24999",AND(D1929&gt;=25000,D1929&lt;=29999),"25000 to 29999",AND(D1929&gt;=30000,D1929&lt;=34999),"30000 to 34999",AND(D1929&gt;=35000,D1929&lt;=39999),"35000 to 39999",AND(D1929&gt;=40000,D1929&lt;=44999),"40000 to 44999",AND(D1929&gt;=45000,D1929&lt;=49999),"45000 to 49999",D1929&gt;=50000,"Greater than or equal to 50000")</f>
        <v>Less than 1000</v>
      </c>
      <c r="V1929" t="str" cm="1">
        <f t="array" ref="V1929">_xlfn.IFS(OR(F1929="canceled",F1929="failed"),"unsuccessful",F1929="successful","successful",F1929="live","live")</f>
        <v>successful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103.1372549019608</v>
      </c>
      <c r="P1930" s="5">
        <f t="shared" si="185"/>
        <v>77.352941176470594</v>
      </c>
      <c r="Q1930" t="str">
        <f t="shared" si="183"/>
        <v>music</v>
      </c>
      <c r="R1930" t="str">
        <f t="shared" si="184"/>
        <v>indie rock</v>
      </c>
      <c r="S1930" s="9">
        <f t="shared" si="181"/>
        <v>41401.648078703707</v>
      </c>
      <c r="T1930" s="9">
        <f t="shared" si="182"/>
        <v>41371.648078703707</v>
      </c>
      <c r="U1930" t="str" cm="1">
        <f t="array" ref="U1930">_xlfn.IFS(D1930&lt;1000,"Less than 1000",AND(D1930&gt;=1000,D1930&lt;=4999),"1000 to 4999",AND(D1930&gt;=5000,D1930&lt;=9999),"5000 to 9999",AND(D1930&gt;=10000,D1930&lt;=14999),"10000 to 14999",AND(D1930&gt;=15000,D1930&lt;=19999),"15000 to 19999",AND(D1930&gt;=20000,D1930&lt;=24999),"20000 to 24999",AND(D1930&gt;=25000,D1930&lt;=29999),"25000 to 29999",AND(D1930&gt;=30000,D1930&lt;=34999),"30000 to 34999",AND(D1930&gt;=35000,D1930&lt;=39999),"35000 to 39999",AND(D1930&gt;=40000,D1930&lt;=44999),"40000 to 44999",AND(D1930&gt;=45000,D1930&lt;=49999),"45000 to 49999",D1930&gt;=50000,"Greater than or equal to 50000")</f>
        <v>1000 to 4999</v>
      </c>
      <c r="V1930" t="str" cm="1">
        <f t="array" ref="V1930">_xlfn.IFS(OR(F1930="canceled",F1930="failed"),"unsuccessful",F1930="successful","successful",F1930="live","live")</f>
        <v>successful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100.3125</v>
      </c>
      <c r="P1931" s="5">
        <f t="shared" si="185"/>
        <v>42.8</v>
      </c>
      <c r="Q1931" t="str">
        <f t="shared" si="183"/>
        <v>music</v>
      </c>
      <c r="R1931" t="str">
        <f t="shared" si="184"/>
        <v>indie rock</v>
      </c>
      <c r="S1931" s="9">
        <f t="shared" si="181"/>
        <v>40729.021597222221</v>
      </c>
      <c r="T1931" s="9">
        <f t="shared" si="182"/>
        <v>40687.021597222221</v>
      </c>
      <c r="U1931" t="str" cm="1">
        <f t="array" ref="U1931">_xlfn.IFS(D1931&lt;1000,"Less than 1000",AND(D1931&gt;=1000,D1931&lt;=4999),"1000 to 4999",AND(D1931&gt;=5000,D1931&lt;=9999),"5000 to 9999",AND(D1931&gt;=10000,D1931&lt;=14999),"10000 to 14999",AND(D1931&gt;=15000,D1931&lt;=19999),"15000 to 19999",AND(D1931&gt;=20000,D1931&lt;=24999),"20000 to 24999",AND(D1931&gt;=25000,D1931&lt;=29999),"25000 to 29999",AND(D1931&gt;=30000,D1931&lt;=34999),"30000 to 34999",AND(D1931&gt;=35000,D1931&lt;=39999),"35000 to 39999",AND(D1931&gt;=40000,D1931&lt;=44999),"40000 to 44999",AND(D1931&gt;=45000,D1931&lt;=49999),"45000 to 49999",D1931&gt;=50000,"Greater than or equal to 50000")</f>
        <v>1000 to 4999</v>
      </c>
      <c r="V1931" t="str" cm="1">
        <f t="array" ref="V1931">_xlfn.IFS(OR(F1931="canceled",F1931="failed"),"unsuccessful",F1931="successful","successful",F1931="live","live")</f>
        <v>successful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127</v>
      </c>
      <c r="P1932" s="5">
        <f t="shared" si="185"/>
        <v>48.846153846153847</v>
      </c>
      <c r="Q1932" t="str">
        <f t="shared" si="183"/>
        <v>music</v>
      </c>
      <c r="R1932" t="str">
        <f t="shared" si="184"/>
        <v>indie rock</v>
      </c>
      <c r="S1932" s="9">
        <f t="shared" si="181"/>
        <v>41462.558819444443</v>
      </c>
      <c r="T1932" s="9">
        <f t="shared" si="182"/>
        <v>41402.558819444443</v>
      </c>
      <c r="U1932" t="str" cm="1">
        <f t="array" ref="U1932">_xlfn.IFS(D1932&lt;1000,"Less than 1000",AND(D1932&gt;=1000,D1932&lt;=4999),"1000 to 4999",AND(D1932&gt;=5000,D1932&lt;=9999),"5000 to 9999",AND(D1932&gt;=10000,D1932&lt;=14999),"10000 to 14999",AND(D1932&gt;=15000,D1932&lt;=19999),"15000 to 19999",AND(D1932&gt;=20000,D1932&lt;=24999),"20000 to 24999",AND(D1932&gt;=25000,D1932&lt;=29999),"25000 to 29999",AND(D1932&gt;=30000,D1932&lt;=34999),"30000 to 34999",AND(D1932&gt;=35000,D1932&lt;=39999),"35000 to 39999",AND(D1932&gt;=40000,D1932&lt;=44999),"40000 to 44999",AND(D1932&gt;=45000,D1932&lt;=49999),"45000 to 49999",D1932&gt;=50000,"Greater than or equal to 50000")</f>
        <v>1000 to 4999</v>
      </c>
      <c r="V1932" t="str" cm="1">
        <f t="array" ref="V1932">_xlfn.IFS(OR(F1932="canceled",F1932="failed"),"unsuccessful",F1932="successful","successful",F1932="live","live")</f>
        <v>successful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120.601</v>
      </c>
      <c r="P1933" s="5">
        <f t="shared" si="185"/>
        <v>48.240400000000001</v>
      </c>
      <c r="Q1933" t="str">
        <f t="shared" si="183"/>
        <v>music</v>
      </c>
      <c r="R1933" t="str">
        <f t="shared" si="184"/>
        <v>indie rock</v>
      </c>
      <c r="S1933" s="9">
        <f t="shared" si="181"/>
        <v>41051.145833333336</v>
      </c>
      <c r="T1933" s="9">
        <f t="shared" si="182"/>
        <v>41037.892465277779</v>
      </c>
      <c r="U1933" t="str" cm="1">
        <f t="array" ref="U1933">_xlfn.IFS(D1933&lt;1000,"Less than 1000",AND(D1933&gt;=1000,D1933&lt;=4999),"1000 to 4999",AND(D1933&gt;=5000,D1933&lt;=9999),"5000 to 9999",AND(D1933&gt;=10000,D1933&lt;=14999),"10000 to 14999",AND(D1933&gt;=15000,D1933&lt;=19999),"15000 to 19999",AND(D1933&gt;=20000,D1933&lt;=24999),"20000 to 24999",AND(D1933&gt;=25000,D1933&lt;=29999),"25000 to 29999",AND(D1933&gt;=30000,D1933&lt;=34999),"30000 to 34999",AND(D1933&gt;=35000,D1933&lt;=39999),"35000 to 39999",AND(D1933&gt;=40000,D1933&lt;=44999),"40000 to 44999",AND(D1933&gt;=45000,D1933&lt;=49999),"45000 to 49999",D1933&gt;=50000,"Greater than or equal to 50000")</f>
        <v>1000 to 4999</v>
      </c>
      <c r="V1933" t="str" cm="1">
        <f t="array" ref="V1933">_xlfn.IFS(OR(F1933="canceled",F1933="failed"),"unsuccessful",F1933="successful","successful",F1933="live","live")</f>
        <v>successful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106.99047619047619</v>
      </c>
      <c r="P1934" s="5">
        <f t="shared" si="185"/>
        <v>70.212500000000006</v>
      </c>
      <c r="Q1934" t="str">
        <f t="shared" si="183"/>
        <v>music</v>
      </c>
      <c r="R1934" t="str">
        <f t="shared" si="184"/>
        <v>indie rock</v>
      </c>
      <c r="S1934" s="9">
        <f t="shared" si="181"/>
        <v>40932.809872685182</v>
      </c>
      <c r="T1934" s="9">
        <f t="shared" si="182"/>
        <v>40911.809872685182</v>
      </c>
      <c r="U1934" t="str" cm="1">
        <f t="array" ref="U1934">_xlfn.IFS(D1934&lt;1000,"Less than 1000",AND(D1934&gt;=1000,D1934&lt;=4999),"1000 to 4999",AND(D1934&gt;=5000,D1934&lt;=9999),"5000 to 9999",AND(D1934&gt;=10000,D1934&lt;=14999),"10000 to 14999",AND(D1934&gt;=15000,D1934&lt;=19999),"15000 to 19999",AND(D1934&gt;=20000,D1934&lt;=24999),"20000 to 24999",AND(D1934&gt;=25000,D1934&lt;=29999),"25000 to 29999",AND(D1934&gt;=30000,D1934&lt;=34999),"30000 to 34999",AND(D1934&gt;=35000,D1934&lt;=39999),"35000 to 39999",AND(D1934&gt;=40000,D1934&lt;=44999),"40000 to 44999",AND(D1934&gt;=45000,D1934&lt;=49999),"45000 to 49999",D1934&gt;=50000,"Greater than or equal to 50000")</f>
        <v>5000 to 9999</v>
      </c>
      <c r="V1934" t="str" cm="1">
        <f t="array" ref="V1934">_xlfn.IFS(OR(F1934="canceled",F1934="failed"),"unsuccessful",F1934="successful","successful",F1934="live","live")</f>
        <v>successful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172.43333333333334</v>
      </c>
      <c r="P1935" s="5">
        <f t="shared" si="185"/>
        <v>94.054545454545448</v>
      </c>
      <c r="Q1935" t="str">
        <f t="shared" si="183"/>
        <v>music</v>
      </c>
      <c r="R1935" t="str">
        <f t="shared" si="184"/>
        <v>indie rock</v>
      </c>
      <c r="S1935" s="9">
        <f t="shared" si="181"/>
        <v>41909.130868055552</v>
      </c>
      <c r="T1935" s="9">
        <f t="shared" si="182"/>
        <v>41879.130868055552</v>
      </c>
      <c r="U1935" t="str" cm="1">
        <f t="array" ref="U1935">_xlfn.IFS(D1935&lt;1000,"Less than 1000",AND(D1935&gt;=1000,D1935&lt;=4999),"1000 to 4999",AND(D1935&gt;=5000,D1935&lt;=9999),"5000 to 9999",AND(D1935&gt;=10000,D1935&lt;=14999),"10000 to 14999",AND(D1935&gt;=15000,D1935&lt;=19999),"15000 to 19999",AND(D1935&gt;=20000,D1935&lt;=24999),"20000 to 24999",AND(D1935&gt;=25000,D1935&lt;=29999),"25000 to 29999",AND(D1935&gt;=30000,D1935&lt;=34999),"30000 to 34999",AND(D1935&gt;=35000,D1935&lt;=39999),"35000 to 39999",AND(D1935&gt;=40000,D1935&lt;=44999),"40000 to 44999",AND(D1935&gt;=45000,D1935&lt;=49999),"45000 to 49999",D1935&gt;=50000,"Greater than or equal to 50000")</f>
        <v>5000 to 9999</v>
      </c>
      <c r="V1935" t="str" cm="1">
        <f t="array" ref="V1935">_xlfn.IFS(OR(F1935="canceled",F1935="failed"),"unsuccessful",F1935="successful","successful",F1935="live","live")</f>
        <v>successful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123.61999999999999</v>
      </c>
      <c r="P1936" s="5">
        <f t="shared" si="185"/>
        <v>80.272727272727266</v>
      </c>
      <c r="Q1936" t="str">
        <f t="shared" si="183"/>
        <v>music</v>
      </c>
      <c r="R1936" t="str">
        <f t="shared" si="184"/>
        <v>indie rock</v>
      </c>
      <c r="S1936" s="9">
        <f t="shared" si="181"/>
        <v>40902.208333333336</v>
      </c>
      <c r="T1936" s="9">
        <f t="shared" si="182"/>
        <v>40865.867141203707</v>
      </c>
      <c r="U1936" t="str" cm="1">
        <f t="array" ref="U1936">_xlfn.IFS(D1936&lt;1000,"Less than 1000",AND(D1936&gt;=1000,D1936&lt;=4999),"1000 to 4999",AND(D1936&gt;=5000,D1936&lt;=9999),"5000 to 9999",AND(D1936&gt;=10000,D1936&lt;=14999),"10000 to 14999",AND(D1936&gt;=15000,D1936&lt;=19999),"15000 to 19999",AND(D1936&gt;=20000,D1936&lt;=24999),"20000 to 24999",AND(D1936&gt;=25000,D1936&lt;=29999),"25000 to 29999",AND(D1936&gt;=30000,D1936&lt;=34999),"30000 to 34999",AND(D1936&gt;=35000,D1936&lt;=39999),"35000 to 39999",AND(D1936&gt;=40000,D1936&lt;=44999),"40000 to 44999",AND(D1936&gt;=45000,D1936&lt;=49999),"45000 to 49999",D1936&gt;=50000,"Greater than or equal to 50000")</f>
        <v>5000 to 9999</v>
      </c>
      <c r="V1936" t="str" cm="1">
        <f t="array" ref="V1936">_xlfn.IFS(OR(F1936="canceled",F1936="failed"),"unsuccessful",F1936="successful","successful",F1936="live","live")</f>
        <v>successful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108.4</v>
      </c>
      <c r="P1937" s="5">
        <f t="shared" si="185"/>
        <v>54.2</v>
      </c>
      <c r="Q1937" t="str">
        <f t="shared" si="183"/>
        <v>music</v>
      </c>
      <c r="R1937" t="str">
        <f t="shared" si="184"/>
        <v>indie rock</v>
      </c>
      <c r="S1937" s="9">
        <f t="shared" si="181"/>
        <v>41811.207638888889</v>
      </c>
      <c r="T1937" s="9">
        <f t="shared" si="182"/>
        <v>41773.932534722226</v>
      </c>
      <c r="U1937" t="str" cm="1">
        <f t="array" ref="U1937">_xlfn.IFS(D1937&lt;1000,"Less than 1000",AND(D1937&gt;=1000,D1937&lt;=4999),"1000 to 4999",AND(D1937&gt;=5000,D1937&lt;=9999),"5000 to 9999",AND(D1937&gt;=10000,D1937&lt;=14999),"10000 to 14999",AND(D1937&gt;=15000,D1937&lt;=19999),"15000 to 19999",AND(D1937&gt;=20000,D1937&lt;=24999),"20000 to 24999",AND(D1937&gt;=25000,D1937&lt;=29999),"25000 to 29999",AND(D1937&gt;=30000,D1937&lt;=34999),"30000 to 34999",AND(D1937&gt;=35000,D1937&lt;=39999),"35000 to 39999",AND(D1937&gt;=40000,D1937&lt;=44999),"40000 to 44999",AND(D1937&gt;=45000,D1937&lt;=49999),"45000 to 49999",D1937&gt;=50000,"Greater than or equal to 50000")</f>
        <v>1000 to 4999</v>
      </c>
      <c r="V1937" t="str" cm="1">
        <f t="array" ref="V1937">_xlfn.IFS(OR(F1937="canceled",F1937="failed"),"unsuccessful",F1937="successful","successful",F1937="live","live")</f>
        <v>successful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116.52013333333333</v>
      </c>
      <c r="P1938" s="5">
        <f t="shared" si="185"/>
        <v>60.26903448275862</v>
      </c>
      <c r="Q1938" t="str">
        <f t="shared" si="183"/>
        <v>music</v>
      </c>
      <c r="R1938" t="str">
        <f t="shared" si="184"/>
        <v>indie rock</v>
      </c>
      <c r="S1938" s="9">
        <f t="shared" si="181"/>
        <v>40883.249305555553</v>
      </c>
      <c r="T1938" s="9">
        <f t="shared" si="182"/>
        <v>40852.889699074076</v>
      </c>
      <c r="U1938" t="str" cm="1">
        <f t="array" ref="U1938">_xlfn.IFS(D1938&lt;1000,"Less than 1000",AND(D1938&gt;=1000,D1938&lt;=4999),"1000 to 4999",AND(D1938&gt;=5000,D1938&lt;=9999),"5000 to 9999",AND(D1938&gt;=10000,D1938&lt;=14999),"10000 to 14999",AND(D1938&gt;=15000,D1938&lt;=19999),"15000 to 19999",AND(D1938&gt;=20000,D1938&lt;=24999),"20000 to 24999",AND(D1938&gt;=25000,D1938&lt;=29999),"25000 to 29999",AND(D1938&gt;=30000,D1938&lt;=34999),"30000 to 34999",AND(D1938&gt;=35000,D1938&lt;=39999),"35000 to 39999",AND(D1938&gt;=40000,D1938&lt;=44999),"40000 to 44999",AND(D1938&gt;=45000,D1938&lt;=49999),"45000 to 49999",D1938&gt;=50000,"Greater than or equal to 50000")</f>
        <v>5000 to 9999</v>
      </c>
      <c r="V1938" t="str" cm="1">
        <f t="array" ref="V1938">_xlfn.IFS(OR(F1938="canceled",F1938="failed"),"unsuccessful",F1938="successful","successful",F1938="live","live")</f>
        <v>successful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187.245</v>
      </c>
      <c r="P1939" s="5">
        <f t="shared" si="185"/>
        <v>38.740344827586206</v>
      </c>
      <c r="Q1939" t="str">
        <f t="shared" si="183"/>
        <v>music</v>
      </c>
      <c r="R1939" t="str">
        <f t="shared" si="184"/>
        <v>indie rock</v>
      </c>
      <c r="S1939" s="9">
        <f t="shared" si="181"/>
        <v>41075.165972222225</v>
      </c>
      <c r="T1939" s="9">
        <f t="shared" si="182"/>
        <v>41059.118993055556</v>
      </c>
      <c r="U1939" t="str" cm="1">
        <f t="array" ref="U1939">_xlfn.IFS(D1939&lt;1000,"Less than 1000",AND(D1939&gt;=1000,D1939&lt;=4999),"1000 to 4999",AND(D1939&gt;=5000,D1939&lt;=9999),"5000 to 9999",AND(D1939&gt;=10000,D1939&lt;=14999),"10000 to 14999",AND(D1939&gt;=15000,D1939&lt;=19999),"15000 to 19999",AND(D1939&gt;=20000,D1939&lt;=24999),"20000 to 24999",AND(D1939&gt;=25000,D1939&lt;=29999),"25000 to 29999",AND(D1939&gt;=30000,D1939&lt;=34999),"30000 to 34999",AND(D1939&gt;=35000,D1939&lt;=39999),"35000 to 39999",AND(D1939&gt;=40000,D1939&lt;=44999),"40000 to 44999",AND(D1939&gt;=45000,D1939&lt;=49999),"45000 to 49999",D1939&gt;=50000,"Greater than or equal to 50000")</f>
        <v>Less than 1000</v>
      </c>
      <c r="V1939" t="str" cm="1">
        <f t="array" ref="V1939">_xlfn.IFS(OR(F1939="canceled",F1939="failed"),"unsuccessful",F1939="successful","successful",F1939="live","live")</f>
        <v>successful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115.93333333333334</v>
      </c>
      <c r="P1940" s="5">
        <f t="shared" si="185"/>
        <v>152.54385964912279</v>
      </c>
      <c r="Q1940" t="str">
        <f t="shared" si="183"/>
        <v>music</v>
      </c>
      <c r="R1940" t="str">
        <f t="shared" si="184"/>
        <v>indie rock</v>
      </c>
      <c r="S1940" s="9">
        <f t="shared" si="181"/>
        <v>41457.208333333336</v>
      </c>
      <c r="T1940" s="9">
        <f t="shared" si="182"/>
        <v>41426.259618055556</v>
      </c>
      <c r="U1940" t="str" cm="1">
        <f t="array" ref="U1940">_xlfn.IFS(D1940&lt;1000,"Less than 1000",AND(D1940&gt;=1000,D1940&lt;=4999),"1000 to 4999",AND(D1940&gt;=5000,D1940&lt;=9999),"5000 to 9999",AND(D1940&gt;=10000,D1940&lt;=14999),"10000 to 14999",AND(D1940&gt;=15000,D1940&lt;=19999),"15000 to 19999",AND(D1940&gt;=20000,D1940&lt;=24999),"20000 to 24999",AND(D1940&gt;=25000,D1940&lt;=29999),"25000 to 29999",AND(D1940&gt;=30000,D1940&lt;=34999),"30000 to 34999",AND(D1940&gt;=35000,D1940&lt;=39999),"35000 to 39999",AND(D1940&gt;=40000,D1940&lt;=44999),"40000 to 44999",AND(D1940&gt;=45000,D1940&lt;=49999),"45000 to 49999",D1940&gt;=50000,"Greater than or equal to 50000")</f>
        <v>15000 to 19999</v>
      </c>
      <c r="V1940" t="str" cm="1">
        <f t="array" ref="V1940">_xlfn.IFS(OR(F1940="canceled",F1940="failed"),"unsuccessful",F1940="successful","successful",F1940="live","live")</f>
        <v>successful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110.7</v>
      </c>
      <c r="P1941" s="5">
        <f t="shared" si="185"/>
        <v>115.3125</v>
      </c>
      <c r="Q1941" t="str">
        <f t="shared" si="183"/>
        <v>music</v>
      </c>
      <c r="R1941" t="str">
        <f t="shared" si="184"/>
        <v>indie rock</v>
      </c>
      <c r="S1941" s="9">
        <f t="shared" si="181"/>
        <v>41343.943379629629</v>
      </c>
      <c r="T1941" s="9">
        <f t="shared" si="182"/>
        <v>41313.985046296293</v>
      </c>
      <c r="U1941" t="str" cm="1">
        <f t="array" ref="U1941">_xlfn.IFS(D1941&lt;1000,"Less than 1000",AND(D1941&gt;=1000,D1941&lt;=4999),"1000 to 4999",AND(D1941&gt;=5000,D1941&lt;=9999),"5000 to 9999",AND(D1941&gt;=10000,D1941&lt;=14999),"10000 to 14999",AND(D1941&gt;=15000,D1941&lt;=19999),"15000 to 19999",AND(D1941&gt;=20000,D1941&lt;=24999),"20000 to 24999",AND(D1941&gt;=25000,D1941&lt;=29999),"25000 to 29999",AND(D1941&gt;=30000,D1941&lt;=34999),"30000 to 34999",AND(D1941&gt;=35000,D1941&lt;=39999),"35000 to 39999",AND(D1941&gt;=40000,D1941&lt;=44999),"40000 to 44999",AND(D1941&gt;=45000,D1941&lt;=49999),"45000 to 49999",D1941&gt;=50000,"Greater than or equal to 50000")</f>
        <v>10000 to 14999</v>
      </c>
      <c r="V1941" t="str" cm="1">
        <f t="array" ref="V1941">_xlfn.IFS(OR(F1941="canceled",F1941="failed"),"unsuccessful",F1941="successful","successful",F1941="live","live")</f>
        <v>successful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170.92307692307693</v>
      </c>
      <c r="P1942" s="5">
        <f t="shared" si="185"/>
        <v>35.838709677419352</v>
      </c>
      <c r="Q1942" t="str">
        <f t="shared" si="183"/>
        <v>music</v>
      </c>
      <c r="R1942" t="str">
        <f t="shared" si="184"/>
        <v>indie rock</v>
      </c>
      <c r="S1942" s="9">
        <f t="shared" si="181"/>
        <v>40709.165972222225</v>
      </c>
      <c r="T1942" s="9">
        <f t="shared" si="182"/>
        <v>40670.507326388892</v>
      </c>
      <c r="U1942" t="str" cm="1">
        <f t="array" ref="U1942">_xlfn.IFS(D1942&lt;1000,"Less than 1000",AND(D1942&gt;=1000,D1942&lt;=4999),"1000 to 4999",AND(D1942&gt;=5000,D1942&lt;=9999),"5000 to 9999",AND(D1942&gt;=10000,D1942&lt;=14999),"10000 to 14999",AND(D1942&gt;=15000,D1942&lt;=19999),"15000 to 19999",AND(D1942&gt;=20000,D1942&lt;=24999),"20000 to 24999",AND(D1942&gt;=25000,D1942&lt;=29999),"25000 to 29999",AND(D1942&gt;=30000,D1942&lt;=34999),"30000 to 34999",AND(D1942&gt;=35000,D1942&lt;=39999),"35000 to 39999",AND(D1942&gt;=40000,D1942&lt;=44999),"40000 to 44999",AND(D1942&gt;=45000,D1942&lt;=49999),"45000 to 49999",D1942&gt;=50000,"Greater than or equal to 50000")</f>
        <v>Less than 1000</v>
      </c>
      <c r="V1942" t="str" cm="1">
        <f t="array" ref="V1942">_xlfn.IFS(OR(F1942="canceled",F1942="failed"),"unsuccessful",F1942="successful","successful",F1942="live","live")</f>
        <v>successful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126.11835600000001</v>
      </c>
      <c r="P1943" s="5">
        <f t="shared" si="185"/>
        <v>64.570118779438872</v>
      </c>
      <c r="Q1943" t="str">
        <f t="shared" si="183"/>
        <v>technology</v>
      </c>
      <c r="R1943" t="str">
        <f t="shared" si="184"/>
        <v>hardware</v>
      </c>
      <c r="S1943" s="9">
        <f t="shared" si="181"/>
        <v>41774.290868055556</v>
      </c>
      <c r="T1943" s="9">
        <f t="shared" si="182"/>
        <v>41744.290868055556</v>
      </c>
      <c r="U1943" t="str" cm="1">
        <f t="array" ref="U1943">_xlfn.IFS(D1943&lt;1000,"Less than 1000",AND(D1943&gt;=1000,D1943&lt;=4999),"1000 to 4999",AND(D1943&gt;=5000,D1943&lt;=9999),"5000 to 9999",AND(D1943&gt;=10000,D1943&lt;=14999),"10000 to 14999",AND(D1943&gt;=15000,D1943&lt;=19999),"15000 to 19999",AND(D1943&gt;=20000,D1943&lt;=24999),"20000 to 24999",AND(D1943&gt;=25000,D1943&lt;=29999),"25000 to 29999",AND(D1943&gt;=30000,D1943&lt;=34999),"30000 to 34999",AND(D1943&gt;=35000,D1943&lt;=39999),"35000 to 39999",AND(D1943&gt;=40000,D1943&lt;=44999),"40000 to 44999",AND(D1943&gt;=45000,D1943&lt;=49999),"45000 to 49999",D1943&gt;=50000,"Greater than or equal to 50000")</f>
        <v>Greater than or equal to 50000</v>
      </c>
      <c r="V1943" t="str" cm="1">
        <f t="array" ref="V1943">_xlfn.IFS(OR(F1943="canceled",F1943="failed"),"unsuccessful",F1943="successful","successful",F1943="live","live")</f>
        <v>successful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138.44033333333334</v>
      </c>
      <c r="P1944" s="5">
        <f t="shared" si="185"/>
        <v>87.436000000000007</v>
      </c>
      <c r="Q1944" t="str">
        <f t="shared" si="183"/>
        <v>technology</v>
      </c>
      <c r="R1944" t="str">
        <f t="shared" si="184"/>
        <v>hardware</v>
      </c>
      <c r="S1944" s="9">
        <f t="shared" si="181"/>
        <v>40728.828009259261</v>
      </c>
      <c r="T1944" s="9">
        <f t="shared" si="182"/>
        <v>40638.828009259261</v>
      </c>
      <c r="U1944" t="str" cm="1">
        <f t="array" ref="U1944">_xlfn.IFS(D1944&lt;1000,"Less than 1000",AND(D1944&gt;=1000,D1944&lt;=4999),"1000 to 4999",AND(D1944&gt;=5000,D1944&lt;=9999),"5000 to 9999",AND(D1944&gt;=10000,D1944&lt;=14999),"10000 to 14999",AND(D1944&gt;=15000,D1944&lt;=19999),"15000 to 19999",AND(D1944&gt;=20000,D1944&lt;=24999),"20000 to 24999",AND(D1944&gt;=25000,D1944&lt;=29999),"25000 to 29999",AND(D1944&gt;=30000,D1944&lt;=34999),"30000 to 34999",AND(D1944&gt;=35000,D1944&lt;=39999),"35000 to 39999",AND(D1944&gt;=40000,D1944&lt;=44999),"40000 to 44999",AND(D1944&gt;=45000,D1944&lt;=49999),"45000 to 49999",D1944&gt;=50000,"Greater than or equal to 50000")</f>
        <v>5000 to 9999</v>
      </c>
      <c r="V1944" t="str" cm="1">
        <f t="array" ref="V1944">_xlfn.IFS(OR(F1944="canceled",F1944="failed"),"unsuccessful",F1944="successful","successful",F1944="live","live")</f>
        <v>successful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1705.2499999999998</v>
      </c>
      <c r="P1945" s="5">
        <f t="shared" si="185"/>
        <v>68.815577078288939</v>
      </c>
      <c r="Q1945" t="str">
        <f t="shared" si="183"/>
        <v>technology</v>
      </c>
      <c r="R1945" t="str">
        <f t="shared" si="184"/>
        <v>hardware</v>
      </c>
      <c r="S1945" s="9">
        <f t="shared" si="181"/>
        <v>42593.269861111112</v>
      </c>
      <c r="T1945" s="9">
        <f t="shared" si="182"/>
        <v>42548.269861111112</v>
      </c>
      <c r="U1945" t="str" cm="1">
        <f t="array" ref="U1945">_xlfn.IFS(D1945&lt;1000,"Less than 1000",AND(D1945&gt;=1000,D1945&lt;=4999),"1000 to 4999",AND(D1945&gt;=5000,D1945&lt;=9999),"5000 to 9999",AND(D1945&gt;=10000,D1945&lt;=14999),"10000 to 14999",AND(D1945&gt;=15000,D1945&lt;=19999),"15000 to 19999",AND(D1945&gt;=20000,D1945&lt;=24999),"20000 to 24999",AND(D1945&gt;=25000,D1945&lt;=29999),"25000 to 29999",AND(D1945&gt;=30000,D1945&lt;=34999),"30000 to 34999",AND(D1945&gt;=35000,D1945&lt;=39999),"35000 to 39999",AND(D1945&gt;=40000,D1945&lt;=44999),"40000 to 44999",AND(D1945&gt;=45000,D1945&lt;=49999),"45000 to 49999",D1945&gt;=50000,"Greater than or equal to 50000")</f>
        <v>10000 to 14999</v>
      </c>
      <c r="V1945" t="str" cm="1">
        <f t="array" ref="V1945">_xlfn.IFS(OR(F1945="canceled",F1945="failed"),"unsuccessful",F1945="successful","successful",F1945="live","live")</f>
        <v>successful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788.05550000000005</v>
      </c>
      <c r="P1946" s="5">
        <f t="shared" si="185"/>
        <v>176.200223588597</v>
      </c>
      <c r="Q1946" t="str">
        <f t="shared" si="183"/>
        <v>technology</v>
      </c>
      <c r="R1946" t="str">
        <f t="shared" si="184"/>
        <v>hardware</v>
      </c>
      <c r="S1946" s="9">
        <f t="shared" si="181"/>
        <v>41760.584374999999</v>
      </c>
      <c r="T1946" s="9">
        <f t="shared" si="182"/>
        <v>41730.584374999999</v>
      </c>
      <c r="U1946" t="str" cm="1">
        <f t="array" ref="U1946">_xlfn.IFS(D1946&lt;1000,"Less than 1000",AND(D1946&gt;=1000,D1946&lt;=4999),"1000 to 4999",AND(D1946&gt;=5000,D1946&lt;=9999),"5000 to 9999",AND(D1946&gt;=10000,D1946&lt;=14999),"10000 to 14999",AND(D1946&gt;=15000,D1946&lt;=19999),"15000 to 19999",AND(D1946&gt;=20000,D1946&lt;=24999),"20000 to 24999",AND(D1946&gt;=25000,D1946&lt;=29999),"25000 to 29999",AND(D1946&gt;=30000,D1946&lt;=34999),"30000 to 34999",AND(D1946&gt;=35000,D1946&lt;=39999),"35000 to 39999",AND(D1946&gt;=40000,D1946&lt;=44999),"40000 to 44999",AND(D1946&gt;=45000,D1946&lt;=49999),"45000 to 49999",D1946&gt;=50000,"Greater than or equal to 50000")</f>
        <v>40000 to 44999</v>
      </c>
      <c r="V1946" t="str" cm="1">
        <f t="array" ref="V1946">_xlfn.IFS(OR(F1946="canceled",F1946="failed"),"unsuccessful",F1946="successful","successful",F1946="live","live")</f>
        <v>successful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348.01799999999997</v>
      </c>
      <c r="P1947" s="5">
        <f t="shared" si="185"/>
        <v>511.79117647058825</v>
      </c>
      <c r="Q1947" t="str">
        <f t="shared" si="183"/>
        <v>technology</v>
      </c>
      <c r="R1947" t="str">
        <f t="shared" si="184"/>
        <v>hardware</v>
      </c>
      <c r="S1947" s="9">
        <f t="shared" si="181"/>
        <v>42197.251828703709</v>
      </c>
      <c r="T1947" s="9">
        <f t="shared" si="182"/>
        <v>42157.251828703709</v>
      </c>
      <c r="U1947" t="str" cm="1">
        <f t="array" ref="U1947">_xlfn.IFS(D1947&lt;1000,"Less than 1000",AND(D1947&gt;=1000,D1947&lt;=4999),"1000 to 4999",AND(D1947&gt;=5000,D1947&lt;=9999),"5000 to 9999",AND(D1947&gt;=10000,D1947&lt;=14999),"10000 to 14999",AND(D1947&gt;=15000,D1947&lt;=19999),"15000 to 19999",AND(D1947&gt;=20000,D1947&lt;=24999),"20000 to 24999",AND(D1947&gt;=25000,D1947&lt;=29999),"25000 to 29999",AND(D1947&gt;=30000,D1947&lt;=34999),"30000 to 34999",AND(D1947&gt;=35000,D1947&lt;=39999),"35000 to 39999",AND(D1947&gt;=40000,D1947&lt;=44999),"40000 to 44999",AND(D1947&gt;=45000,D1947&lt;=49999),"45000 to 49999",D1947&gt;=50000,"Greater than or equal to 50000")</f>
        <v>Greater than or equal to 50000</v>
      </c>
      <c r="V1947" t="str" cm="1">
        <f t="array" ref="V1947">_xlfn.IFS(OR(F1947="canceled",F1947="failed"),"unsuccessful",F1947="successful","successful",F1947="live","live")</f>
        <v>successful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149.74666666666667</v>
      </c>
      <c r="P1948" s="5">
        <f t="shared" si="185"/>
        <v>160.44285714285715</v>
      </c>
      <c r="Q1948" t="str">
        <f t="shared" si="183"/>
        <v>technology</v>
      </c>
      <c r="R1948" t="str">
        <f t="shared" si="184"/>
        <v>hardware</v>
      </c>
      <c r="S1948" s="9">
        <f t="shared" si="181"/>
        <v>41749.108344907407</v>
      </c>
      <c r="T1948" s="9">
        <f t="shared" si="182"/>
        <v>41689.150011574071</v>
      </c>
      <c r="U1948" t="str" cm="1">
        <f t="array" ref="U1948">_xlfn.IFS(D1948&lt;1000,"Less than 1000",AND(D1948&gt;=1000,D1948&lt;=4999),"1000 to 4999",AND(D1948&gt;=5000,D1948&lt;=9999),"5000 to 9999",AND(D1948&gt;=10000,D1948&lt;=14999),"10000 to 14999",AND(D1948&gt;=15000,D1948&lt;=19999),"15000 to 19999",AND(D1948&gt;=20000,D1948&lt;=24999),"20000 to 24999",AND(D1948&gt;=25000,D1948&lt;=29999),"25000 to 29999",AND(D1948&gt;=30000,D1948&lt;=34999),"30000 to 34999",AND(D1948&gt;=35000,D1948&lt;=39999),"35000 to 39999",AND(D1948&gt;=40000,D1948&lt;=44999),"40000 to 44999",AND(D1948&gt;=45000,D1948&lt;=49999),"45000 to 49999",D1948&gt;=50000,"Greater than or equal to 50000")</f>
        <v>5000 to 9999</v>
      </c>
      <c r="V1948" t="str" cm="1">
        <f t="array" ref="V1948">_xlfn.IFS(OR(F1948="canceled",F1948="failed"),"unsuccessful",F1948="successful","successful",F1948="live","live")</f>
        <v>successful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100.63375000000001</v>
      </c>
      <c r="P1949" s="5">
        <f t="shared" si="185"/>
        <v>35.003043478260871</v>
      </c>
      <c r="Q1949" t="str">
        <f t="shared" si="183"/>
        <v>technology</v>
      </c>
      <c r="R1949" t="str">
        <f t="shared" si="184"/>
        <v>hardware</v>
      </c>
      <c r="S1949" s="9">
        <f t="shared" si="181"/>
        <v>40140.249305555553</v>
      </c>
      <c r="T1949" s="9">
        <f t="shared" si="182"/>
        <v>40102.918055555558</v>
      </c>
      <c r="U1949" t="str" cm="1">
        <f t="array" ref="U1949">_xlfn.IFS(D1949&lt;1000,"Less than 1000",AND(D1949&gt;=1000,D1949&lt;=4999),"1000 to 4999",AND(D1949&gt;=5000,D1949&lt;=9999),"5000 to 9999",AND(D1949&gt;=10000,D1949&lt;=14999),"10000 to 14999",AND(D1949&gt;=15000,D1949&lt;=19999),"15000 to 19999",AND(D1949&gt;=20000,D1949&lt;=24999),"20000 to 24999",AND(D1949&gt;=25000,D1949&lt;=29999),"25000 to 29999",AND(D1949&gt;=30000,D1949&lt;=34999),"30000 to 34999",AND(D1949&gt;=35000,D1949&lt;=39999),"35000 to 39999",AND(D1949&gt;=40000,D1949&lt;=44999),"40000 to 44999",AND(D1949&gt;=45000,D1949&lt;=49999),"45000 to 49999",D1949&gt;=50000,"Greater than or equal to 50000")</f>
        <v>Less than 1000</v>
      </c>
      <c r="V1949" t="str" cm="1">
        <f t="array" ref="V1949">_xlfn.IFS(OR(F1949="canceled",F1949="failed"),"unsuccessful",F1949="successful","successful",F1949="live","live")</f>
        <v>successful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800.21100000000001</v>
      </c>
      <c r="P1950" s="5">
        <f t="shared" si="185"/>
        <v>188.50671378091872</v>
      </c>
      <c r="Q1950" t="str">
        <f t="shared" si="183"/>
        <v>technology</v>
      </c>
      <c r="R1950" t="str">
        <f t="shared" si="184"/>
        <v>hardware</v>
      </c>
      <c r="S1950" s="9">
        <f t="shared" si="181"/>
        <v>42527.709722222222</v>
      </c>
      <c r="T1950" s="9">
        <f t="shared" si="182"/>
        <v>42473.604270833333</v>
      </c>
      <c r="U1950" t="str" cm="1">
        <f t="array" ref="U1950">_xlfn.IFS(D1950&lt;1000,"Less than 1000",AND(D1950&gt;=1000,D1950&lt;=4999),"1000 to 4999",AND(D1950&gt;=5000,D1950&lt;=9999),"5000 to 9999",AND(D1950&gt;=10000,D1950&lt;=14999),"10000 to 14999",AND(D1950&gt;=15000,D1950&lt;=19999),"15000 to 19999",AND(D1950&gt;=20000,D1950&lt;=24999),"20000 to 24999",AND(D1950&gt;=25000,D1950&lt;=29999),"25000 to 29999",AND(D1950&gt;=30000,D1950&lt;=34999),"30000 to 34999",AND(D1950&gt;=35000,D1950&lt;=39999),"35000 to 39999",AND(D1950&gt;=40000,D1950&lt;=44999),"40000 to 44999",AND(D1950&gt;=45000,D1950&lt;=49999),"45000 to 49999",D1950&gt;=50000,"Greater than or equal to 50000")</f>
        <v>Greater than or equal to 50000</v>
      </c>
      <c r="V1950" t="str" cm="1">
        <f t="array" ref="V1950">_xlfn.IFS(OR(F1950="canceled",F1950="failed"),"unsuccessful",F1950="successful","successful",F1950="live","live")</f>
        <v>successful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106.00260000000002</v>
      </c>
      <c r="P1951" s="5">
        <f t="shared" si="185"/>
        <v>56.204984093319197</v>
      </c>
      <c r="Q1951" t="str">
        <f t="shared" si="183"/>
        <v>technology</v>
      </c>
      <c r="R1951" t="str">
        <f t="shared" si="184"/>
        <v>hardware</v>
      </c>
      <c r="S1951" s="9">
        <f t="shared" si="181"/>
        <v>41830.423043981478</v>
      </c>
      <c r="T1951" s="9">
        <f t="shared" si="182"/>
        <v>41800.423043981478</v>
      </c>
      <c r="U1951" t="str" cm="1">
        <f t="array" ref="U1951">_xlfn.IFS(D1951&lt;1000,"Less than 1000",AND(D1951&gt;=1000,D1951&lt;=4999),"1000 to 4999",AND(D1951&gt;=5000,D1951&lt;=9999),"5000 to 9999",AND(D1951&gt;=10000,D1951&lt;=14999),"10000 to 14999",AND(D1951&gt;=15000,D1951&lt;=19999),"15000 to 19999",AND(D1951&gt;=20000,D1951&lt;=24999),"20000 to 24999",AND(D1951&gt;=25000,D1951&lt;=29999),"25000 to 29999",AND(D1951&gt;=30000,D1951&lt;=34999),"30000 to 34999",AND(D1951&gt;=35000,D1951&lt;=39999),"35000 to 39999",AND(D1951&gt;=40000,D1951&lt;=44999),"40000 to 44999",AND(D1951&gt;=45000,D1951&lt;=49999),"45000 to 49999",D1951&gt;=50000,"Greater than or equal to 50000")</f>
        <v>Greater than or equal to 50000</v>
      </c>
      <c r="V1951" t="str" cm="1">
        <f t="array" ref="V1951">_xlfn.IFS(OR(F1951="canceled",F1951="failed"),"unsuccessful",F1951="successful","successful",F1951="live","live")</f>
        <v>successful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200.51866666666669</v>
      </c>
      <c r="P1952" s="5">
        <f t="shared" si="185"/>
        <v>51.3054157782516</v>
      </c>
      <c r="Q1952" t="str">
        <f t="shared" si="183"/>
        <v>technology</v>
      </c>
      <c r="R1952" t="str">
        <f t="shared" si="184"/>
        <v>hardware</v>
      </c>
      <c r="S1952" s="9">
        <f t="shared" si="181"/>
        <v>40655.181400462963</v>
      </c>
      <c r="T1952" s="9">
        <f t="shared" si="182"/>
        <v>40624.181400462963</v>
      </c>
      <c r="U1952" t="str" cm="1">
        <f t="array" ref="U1952">_xlfn.IFS(D1952&lt;1000,"Less than 1000",AND(D1952&gt;=1000,D1952&lt;=4999),"1000 to 4999",AND(D1952&gt;=5000,D1952&lt;=9999),"5000 to 9999",AND(D1952&gt;=10000,D1952&lt;=14999),"10000 to 14999",AND(D1952&gt;=15000,D1952&lt;=19999),"15000 to 19999",AND(D1952&gt;=20000,D1952&lt;=24999),"20000 to 24999",AND(D1952&gt;=25000,D1952&lt;=29999),"25000 to 29999",AND(D1952&gt;=30000,D1952&lt;=34999),"30000 to 34999",AND(D1952&gt;=35000,D1952&lt;=39999),"35000 to 39999",AND(D1952&gt;=40000,D1952&lt;=44999),"40000 to 44999",AND(D1952&gt;=45000,D1952&lt;=49999),"45000 to 49999",D1952&gt;=50000,"Greater than or equal to 50000")</f>
        <v>45000 to 49999</v>
      </c>
      <c r="V1952" t="str" cm="1">
        <f t="array" ref="V1952">_xlfn.IFS(OR(F1952="canceled",F1952="failed"),"unsuccessful",F1952="successful","successful",F1952="live","live")</f>
        <v>successful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212.44399999999999</v>
      </c>
      <c r="P1953" s="5">
        <f t="shared" si="185"/>
        <v>127.36450839328538</v>
      </c>
      <c r="Q1953" t="str">
        <f t="shared" si="183"/>
        <v>technology</v>
      </c>
      <c r="R1953" t="str">
        <f t="shared" si="184"/>
        <v>hardware</v>
      </c>
      <c r="S1953" s="9">
        <f t="shared" si="181"/>
        <v>42681.462233796294</v>
      </c>
      <c r="T1953" s="9">
        <f t="shared" si="182"/>
        <v>42651.420567129629</v>
      </c>
      <c r="U1953" t="str" cm="1">
        <f t="array" ref="U1953">_xlfn.IFS(D1953&lt;1000,"Less than 1000",AND(D1953&gt;=1000,D1953&lt;=4999),"1000 to 4999",AND(D1953&gt;=5000,D1953&lt;=9999),"5000 to 9999",AND(D1953&gt;=10000,D1953&lt;=14999),"10000 to 14999",AND(D1953&gt;=15000,D1953&lt;=19999),"15000 to 19999",AND(D1953&gt;=20000,D1953&lt;=24999),"20000 to 24999",AND(D1953&gt;=25000,D1953&lt;=29999),"25000 to 29999",AND(D1953&gt;=30000,D1953&lt;=34999),"30000 to 34999",AND(D1953&gt;=35000,D1953&lt;=39999),"35000 to 39999",AND(D1953&gt;=40000,D1953&lt;=44999),"40000 to 44999",AND(D1953&gt;=45000,D1953&lt;=49999),"45000 to 49999",D1953&gt;=50000,"Greater than or equal to 50000")</f>
        <v>Greater than or equal to 50000</v>
      </c>
      <c r="V1953" t="str" cm="1">
        <f t="array" ref="V1953">_xlfn.IFS(OR(F1953="canceled",F1953="failed"),"unsuccessful",F1953="successful","successful",F1953="live","live")</f>
        <v>successful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198.47237142857145</v>
      </c>
      <c r="P1954" s="5">
        <f t="shared" si="185"/>
        <v>101.85532258064516</v>
      </c>
      <c r="Q1954" t="str">
        <f t="shared" si="183"/>
        <v>technology</v>
      </c>
      <c r="R1954" t="str">
        <f t="shared" si="184"/>
        <v>hardware</v>
      </c>
      <c r="S1954" s="9">
        <f t="shared" si="181"/>
        <v>41563.60665509259</v>
      </c>
      <c r="T1954" s="9">
        <f t="shared" si="182"/>
        <v>41526.60665509259</v>
      </c>
      <c r="U1954" t="str" cm="1">
        <f t="array" ref="U1954">_xlfn.IFS(D1954&lt;1000,"Less than 1000",AND(D1954&gt;=1000,D1954&lt;=4999),"1000 to 4999",AND(D1954&gt;=5000,D1954&lt;=9999),"5000 to 9999",AND(D1954&gt;=10000,D1954&lt;=14999),"10000 to 14999",AND(D1954&gt;=15000,D1954&lt;=19999),"15000 to 19999",AND(D1954&gt;=20000,D1954&lt;=24999),"20000 to 24999",AND(D1954&gt;=25000,D1954&lt;=29999),"25000 to 29999",AND(D1954&gt;=30000,D1954&lt;=34999),"30000 to 34999",AND(D1954&gt;=35000,D1954&lt;=39999),"35000 to 39999",AND(D1954&gt;=40000,D1954&lt;=44999),"40000 to 44999",AND(D1954&gt;=45000,D1954&lt;=49999),"45000 to 49999",D1954&gt;=50000,"Greater than or equal to 50000")</f>
        <v>35000 to 39999</v>
      </c>
      <c r="V1954" t="str" cm="1">
        <f t="array" ref="V1954">_xlfn.IFS(OR(F1954="canceled",F1954="failed"),"unsuccessful",F1954="successful","successful",F1954="live","live")</f>
        <v>successful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225.94666666666666</v>
      </c>
      <c r="P1955" s="5">
        <f t="shared" si="185"/>
        <v>230.55782312925169</v>
      </c>
      <c r="Q1955" t="str">
        <f t="shared" si="183"/>
        <v>technology</v>
      </c>
      <c r="R1955" t="str">
        <f t="shared" si="184"/>
        <v>hardware</v>
      </c>
      <c r="S1955" s="9">
        <f t="shared" si="181"/>
        <v>40970.125</v>
      </c>
      <c r="T1955" s="9">
        <f t="shared" si="182"/>
        <v>40941.199826388889</v>
      </c>
      <c r="U1955" t="str" cm="1">
        <f t="array" ref="U1955">_xlfn.IFS(D1955&lt;1000,"Less than 1000",AND(D1955&gt;=1000,D1955&lt;=4999),"1000 to 4999",AND(D1955&gt;=5000,D1955&lt;=9999),"5000 to 9999",AND(D1955&gt;=10000,D1955&lt;=14999),"10000 to 14999",AND(D1955&gt;=15000,D1955&lt;=19999),"15000 to 19999",AND(D1955&gt;=20000,D1955&lt;=24999),"20000 to 24999",AND(D1955&gt;=25000,D1955&lt;=29999),"25000 to 29999",AND(D1955&gt;=30000,D1955&lt;=34999),"30000 to 34999",AND(D1955&gt;=35000,D1955&lt;=39999),"35000 to 39999",AND(D1955&gt;=40000,D1955&lt;=44999),"40000 to 44999",AND(D1955&gt;=45000,D1955&lt;=49999),"45000 to 49999",D1955&gt;=50000,"Greater than or equal to 50000")</f>
        <v>15000 to 19999</v>
      </c>
      <c r="V1955" t="str" cm="1">
        <f t="array" ref="V1955">_xlfn.IFS(OR(F1955="canceled",F1955="failed"),"unsuccessful",F1955="successful","successful",F1955="live","live")</f>
        <v>successful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698.94800000000009</v>
      </c>
      <c r="P1956" s="5">
        <f t="shared" si="185"/>
        <v>842.10602409638557</v>
      </c>
      <c r="Q1956" t="str">
        <f t="shared" si="183"/>
        <v>technology</v>
      </c>
      <c r="R1956" t="str">
        <f t="shared" si="184"/>
        <v>hardware</v>
      </c>
      <c r="S1956" s="9">
        <f t="shared" si="181"/>
        <v>42441.208333333328</v>
      </c>
      <c r="T1956" s="9">
        <f t="shared" si="182"/>
        <v>42394.580740740741</v>
      </c>
      <c r="U1956" t="str" cm="1">
        <f t="array" ref="U1956">_xlfn.IFS(D1956&lt;1000,"Less than 1000",AND(D1956&gt;=1000,D1956&lt;=4999),"1000 to 4999",AND(D1956&gt;=5000,D1956&lt;=9999),"5000 to 9999",AND(D1956&gt;=10000,D1956&lt;=14999),"10000 to 14999",AND(D1956&gt;=15000,D1956&lt;=19999),"15000 to 19999",AND(D1956&gt;=20000,D1956&lt;=24999),"20000 to 24999",AND(D1956&gt;=25000,D1956&lt;=29999),"25000 to 29999",AND(D1956&gt;=30000,D1956&lt;=34999),"30000 to 34999",AND(D1956&gt;=35000,D1956&lt;=39999),"35000 to 39999",AND(D1956&gt;=40000,D1956&lt;=44999),"40000 to 44999",AND(D1956&gt;=45000,D1956&lt;=49999),"45000 to 49999",D1956&gt;=50000,"Greater than or equal to 50000")</f>
        <v>Greater than or equal to 50000</v>
      </c>
      <c r="V1956" t="str" cm="1">
        <f t="array" ref="V1956">_xlfn.IFS(OR(F1956="canceled",F1956="failed"),"unsuccessful",F1956="successful","successful",F1956="live","live")</f>
        <v>successful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398.59528571428569</v>
      </c>
      <c r="P1957" s="5">
        <f t="shared" si="185"/>
        <v>577.27593103448271</v>
      </c>
      <c r="Q1957" t="str">
        <f t="shared" si="183"/>
        <v>technology</v>
      </c>
      <c r="R1957" t="str">
        <f t="shared" si="184"/>
        <v>hardware</v>
      </c>
      <c r="S1957" s="9">
        <f t="shared" si="181"/>
        <v>41052.791666666664</v>
      </c>
      <c r="T1957" s="9">
        <f t="shared" si="182"/>
        <v>41020.271770833337</v>
      </c>
      <c r="U1957" t="str" cm="1">
        <f t="array" ref="U1957">_xlfn.IFS(D1957&lt;1000,"Less than 1000",AND(D1957&gt;=1000,D1957&lt;=4999),"1000 to 4999",AND(D1957&gt;=5000,D1957&lt;=9999),"5000 to 9999",AND(D1957&gt;=10000,D1957&lt;=14999),"10000 to 14999",AND(D1957&gt;=15000,D1957&lt;=19999),"15000 to 19999",AND(D1957&gt;=20000,D1957&lt;=24999),"20000 to 24999",AND(D1957&gt;=25000,D1957&lt;=29999),"25000 to 29999",AND(D1957&gt;=30000,D1957&lt;=34999),"30000 to 34999",AND(D1957&gt;=35000,D1957&lt;=39999),"35000 to 39999",AND(D1957&gt;=40000,D1957&lt;=44999),"40000 to 44999",AND(D1957&gt;=45000,D1957&lt;=49999),"45000 to 49999",D1957&gt;=50000,"Greater than or equal to 50000")</f>
        <v>40000 to 44999</v>
      </c>
      <c r="V1957" t="str" cm="1">
        <f t="array" ref="V1957">_xlfn.IFS(OR(F1957="canceled",F1957="failed"),"unsuccessful",F1957="successful","successful",F1957="live","live")</f>
        <v>successful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294.0333333333333</v>
      </c>
      <c r="P1958" s="5">
        <f t="shared" si="185"/>
        <v>483.34246575342468</v>
      </c>
      <c r="Q1958" t="str">
        <f t="shared" si="183"/>
        <v>technology</v>
      </c>
      <c r="R1958" t="str">
        <f t="shared" si="184"/>
        <v>hardware</v>
      </c>
      <c r="S1958" s="9">
        <f t="shared" si="181"/>
        <v>42112.882002314815</v>
      </c>
      <c r="T1958" s="9">
        <f t="shared" si="182"/>
        <v>42067.923668981486</v>
      </c>
      <c r="U1958" t="str" cm="1">
        <f t="array" ref="U1958">_xlfn.IFS(D1958&lt;1000,"Less than 1000",AND(D1958&gt;=1000,D1958&lt;=4999),"1000 to 4999",AND(D1958&gt;=5000,D1958&lt;=9999),"5000 to 9999",AND(D1958&gt;=10000,D1958&lt;=14999),"10000 to 14999",AND(D1958&gt;=15000,D1958&lt;=19999),"15000 to 19999",AND(D1958&gt;=20000,D1958&lt;=24999),"20000 to 24999",AND(D1958&gt;=25000,D1958&lt;=29999),"25000 to 29999",AND(D1958&gt;=30000,D1958&lt;=34999),"30000 to 34999",AND(D1958&gt;=35000,D1958&lt;=39999),"35000 to 39999",AND(D1958&gt;=40000,D1958&lt;=44999),"40000 to 44999",AND(D1958&gt;=45000,D1958&lt;=49999),"45000 to 49999",D1958&gt;=50000,"Greater than or equal to 50000")</f>
        <v>Greater than or equal to 50000</v>
      </c>
      <c r="V1958" t="str" cm="1">
        <f t="array" ref="V1958">_xlfn.IFS(OR(F1958="canceled",F1958="failed"),"unsuccessful",F1958="successful","successful",F1958="live","live")</f>
        <v>successful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167.50470000000001</v>
      </c>
      <c r="P1959" s="5">
        <f t="shared" si="185"/>
        <v>76.138500000000008</v>
      </c>
      <c r="Q1959" t="str">
        <f t="shared" si="183"/>
        <v>technology</v>
      </c>
      <c r="R1959" t="str">
        <f t="shared" si="184"/>
        <v>hardware</v>
      </c>
      <c r="S1959" s="9">
        <f t="shared" si="181"/>
        <v>41209.098530092589</v>
      </c>
      <c r="T1959" s="9">
        <f t="shared" si="182"/>
        <v>41179.098530092589</v>
      </c>
      <c r="U1959" t="str" cm="1">
        <f t="array" ref="U1959">_xlfn.IFS(D1959&lt;1000,"Less than 1000",AND(D1959&gt;=1000,D1959&lt;=4999),"1000 to 4999",AND(D1959&gt;=5000,D1959&lt;=9999),"5000 to 9999",AND(D1959&gt;=10000,D1959&lt;=14999),"10000 to 14999",AND(D1959&gt;=15000,D1959&lt;=19999),"15000 to 19999",AND(D1959&gt;=20000,D1959&lt;=24999),"20000 to 24999",AND(D1959&gt;=25000,D1959&lt;=29999),"25000 to 29999",AND(D1959&gt;=30000,D1959&lt;=34999),"30000 to 34999",AND(D1959&gt;=35000,D1959&lt;=39999),"35000 to 39999",AND(D1959&gt;=40000,D1959&lt;=44999),"40000 to 44999",AND(D1959&gt;=45000,D1959&lt;=49999),"45000 to 49999",D1959&gt;=50000,"Greater than or equal to 50000")</f>
        <v>30000 to 34999</v>
      </c>
      <c r="V1959" t="str" cm="1">
        <f t="array" ref="V1959">_xlfn.IFS(OR(F1959="canceled",F1959="failed"),"unsuccessful",F1959="successful","successful",F1959="live","live")</f>
        <v>successful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1435.5717142857143</v>
      </c>
      <c r="P1960" s="5">
        <f t="shared" si="185"/>
        <v>74.107684365781708</v>
      </c>
      <c r="Q1960" t="str">
        <f t="shared" si="183"/>
        <v>technology</v>
      </c>
      <c r="R1960" t="str">
        <f t="shared" si="184"/>
        <v>hardware</v>
      </c>
      <c r="S1960" s="9">
        <f t="shared" si="181"/>
        <v>41356.94630787037</v>
      </c>
      <c r="T1960" s="9">
        <f t="shared" si="182"/>
        <v>41326.987974537034</v>
      </c>
      <c r="U1960" t="str" cm="1">
        <f t="array" ref="U1960">_xlfn.IFS(D1960&lt;1000,"Less than 1000",AND(D1960&gt;=1000,D1960&lt;=4999),"1000 to 4999",AND(D1960&gt;=5000,D1960&lt;=9999),"5000 to 9999",AND(D1960&gt;=10000,D1960&lt;=14999),"10000 to 14999",AND(D1960&gt;=15000,D1960&lt;=19999),"15000 to 19999",AND(D1960&gt;=20000,D1960&lt;=24999),"20000 to 24999",AND(D1960&gt;=25000,D1960&lt;=29999),"25000 to 29999",AND(D1960&gt;=30000,D1960&lt;=34999),"30000 to 34999",AND(D1960&gt;=35000,D1960&lt;=39999),"35000 to 39999",AND(D1960&gt;=40000,D1960&lt;=44999),"40000 to 44999",AND(D1960&gt;=45000,D1960&lt;=49999),"45000 to 49999",D1960&gt;=50000,"Greater than or equal to 50000")</f>
        <v>5000 to 9999</v>
      </c>
      <c r="V1960" t="str" cm="1">
        <f t="array" ref="V1960">_xlfn.IFS(OR(F1960="canceled",F1960="failed"),"unsuccessful",F1960="successful","successful",F1960="live","live")</f>
        <v>successful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156.73439999999999</v>
      </c>
      <c r="P1961" s="5">
        <f t="shared" si="185"/>
        <v>36.965660377358489</v>
      </c>
      <c r="Q1961" t="str">
        <f t="shared" si="183"/>
        <v>technology</v>
      </c>
      <c r="R1961" t="str">
        <f t="shared" si="184"/>
        <v>hardware</v>
      </c>
      <c r="S1961" s="9">
        <f t="shared" si="181"/>
        <v>41913</v>
      </c>
      <c r="T1961" s="9">
        <f t="shared" si="182"/>
        <v>41871.845601851855</v>
      </c>
      <c r="U1961" t="str" cm="1">
        <f t="array" ref="U1961">_xlfn.IFS(D1961&lt;1000,"Less than 1000",AND(D1961&gt;=1000,D1961&lt;=4999),"1000 to 4999",AND(D1961&gt;=5000,D1961&lt;=9999),"5000 to 9999",AND(D1961&gt;=10000,D1961&lt;=14999),"10000 to 14999",AND(D1961&gt;=15000,D1961&lt;=19999),"15000 to 19999",AND(D1961&gt;=20000,D1961&lt;=24999),"20000 to 24999",AND(D1961&gt;=25000,D1961&lt;=29999),"25000 to 29999",AND(D1961&gt;=30000,D1961&lt;=34999),"30000 to 34999",AND(D1961&gt;=35000,D1961&lt;=39999),"35000 to 39999",AND(D1961&gt;=40000,D1961&lt;=44999),"40000 to 44999",AND(D1961&gt;=45000,D1961&lt;=49999),"45000 to 49999",D1961&gt;=50000,"Greater than or equal to 50000")</f>
        <v>10000 to 14999</v>
      </c>
      <c r="V1961" t="str" cm="1">
        <f t="array" ref="V1961">_xlfn.IFS(OR(F1961="canceled",F1961="failed"),"unsuccessful",F1961="successful","successful",F1961="live","live")</f>
        <v>successful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117.90285714285716</v>
      </c>
      <c r="P1962" s="5">
        <f t="shared" si="185"/>
        <v>2500.969696969697</v>
      </c>
      <c r="Q1962" t="str">
        <f t="shared" si="183"/>
        <v>technology</v>
      </c>
      <c r="R1962" t="str">
        <f t="shared" si="184"/>
        <v>hardware</v>
      </c>
      <c r="S1962" s="9">
        <f t="shared" si="181"/>
        <v>41994.362743055557</v>
      </c>
      <c r="T1962" s="9">
        <f t="shared" si="182"/>
        <v>41964.362743055557</v>
      </c>
      <c r="U1962" t="str" cm="1">
        <f t="array" ref="U1962">_xlfn.IFS(D1962&lt;1000,"Less than 1000",AND(D1962&gt;=1000,D1962&lt;=4999),"1000 to 4999",AND(D1962&gt;=5000,D1962&lt;=9999),"5000 to 9999",AND(D1962&gt;=10000,D1962&lt;=14999),"10000 to 14999",AND(D1962&gt;=15000,D1962&lt;=19999),"15000 to 19999",AND(D1962&gt;=20000,D1962&lt;=24999),"20000 to 24999",AND(D1962&gt;=25000,D1962&lt;=29999),"25000 to 29999",AND(D1962&gt;=30000,D1962&lt;=34999),"30000 to 34999",AND(D1962&gt;=35000,D1962&lt;=39999),"35000 to 39999",AND(D1962&gt;=40000,D1962&lt;=44999),"40000 to 44999",AND(D1962&gt;=45000,D1962&lt;=49999),"45000 to 49999",D1962&gt;=50000,"Greater than or equal to 50000")</f>
        <v>Greater than or equal to 50000</v>
      </c>
      <c r="V1962" t="str" cm="1">
        <f t="array" ref="V1962">_xlfn.IFS(OR(F1962="canceled",F1962="failed"),"unsuccessful",F1962="successful","successful",F1962="live","live")</f>
        <v>successful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1105.3811999999998</v>
      </c>
      <c r="P1963" s="5">
        <f t="shared" si="185"/>
        <v>67.690214329454989</v>
      </c>
      <c r="Q1963" t="str">
        <f t="shared" si="183"/>
        <v>technology</v>
      </c>
      <c r="R1963" t="str">
        <f t="shared" si="184"/>
        <v>hardware</v>
      </c>
      <c r="S1963" s="9">
        <f t="shared" si="181"/>
        <v>41188.165972222225</v>
      </c>
      <c r="T1963" s="9">
        <f t="shared" si="182"/>
        <v>41148.194641203707</v>
      </c>
      <c r="U1963" t="str" cm="1">
        <f t="array" ref="U1963">_xlfn.IFS(D1963&lt;1000,"Less than 1000",AND(D1963&gt;=1000,D1963&lt;=4999),"1000 to 4999",AND(D1963&gt;=5000,D1963&lt;=9999),"5000 to 9999",AND(D1963&gt;=10000,D1963&lt;=14999),"10000 to 14999",AND(D1963&gt;=15000,D1963&lt;=19999),"15000 to 19999",AND(D1963&gt;=20000,D1963&lt;=24999),"20000 to 24999",AND(D1963&gt;=25000,D1963&lt;=29999),"25000 to 29999",AND(D1963&gt;=30000,D1963&lt;=34999),"30000 to 34999",AND(D1963&gt;=35000,D1963&lt;=39999),"35000 to 39999",AND(D1963&gt;=40000,D1963&lt;=44999),"40000 to 44999",AND(D1963&gt;=45000,D1963&lt;=49999),"45000 to 49999",D1963&gt;=50000,"Greater than or equal to 50000")</f>
        <v>10000 to 14999</v>
      </c>
      <c r="V1963" t="str" cm="1">
        <f t="array" ref="V1963">_xlfn.IFS(OR(F1963="canceled",F1963="failed"),"unsuccessful",F1963="successful","successful",F1963="live","live")</f>
        <v>successful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192.92499999999998</v>
      </c>
      <c r="P1964" s="5">
        <f t="shared" si="185"/>
        <v>63.04738562091503</v>
      </c>
      <c r="Q1964" t="str">
        <f t="shared" si="183"/>
        <v>technology</v>
      </c>
      <c r="R1964" t="str">
        <f t="shared" si="184"/>
        <v>hardware</v>
      </c>
      <c r="S1964" s="9">
        <f t="shared" si="181"/>
        <v>41772.780509259261</v>
      </c>
      <c r="T1964" s="9">
        <f t="shared" si="182"/>
        <v>41742.780509259261</v>
      </c>
      <c r="U1964" t="str" cm="1">
        <f t="array" ref="U1964">_xlfn.IFS(D1964&lt;1000,"Less than 1000",AND(D1964&gt;=1000,D1964&lt;=4999),"1000 to 4999",AND(D1964&gt;=5000,D1964&lt;=9999),"5000 to 9999",AND(D1964&gt;=10000,D1964&lt;=14999),"10000 to 14999",AND(D1964&gt;=15000,D1964&lt;=19999),"15000 to 19999",AND(D1964&gt;=20000,D1964&lt;=24999),"20000 to 24999",AND(D1964&gt;=25000,D1964&lt;=29999),"25000 to 29999",AND(D1964&gt;=30000,D1964&lt;=34999),"30000 to 34999",AND(D1964&gt;=35000,D1964&lt;=39999),"35000 to 39999",AND(D1964&gt;=40000,D1964&lt;=44999),"40000 to 44999",AND(D1964&gt;=45000,D1964&lt;=49999),"45000 to 49999",D1964&gt;=50000,"Greater than or equal to 50000")</f>
        <v>10000 to 14999</v>
      </c>
      <c r="V1964" t="str" cm="1">
        <f t="array" ref="V1964">_xlfn.IFS(OR(F1964="canceled",F1964="failed"),"unsuccessful",F1964="successful","successful",F1964="live","live")</f>
        <v>successful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126.8842105263158</v>
      </c>
      <c r="P1965" s="5">
        <f t="shared" si="185"/>
        <v>117.6</v>
      </c>
      <c r="Q1965" t="str">
        <f t="shared" si="183"/>
        <v>technology</v>
      </c>
      <c r="R1965" t="str">
        <f t="shared" si="184"/>
        <v>hardware</v>
      </c>
      <c r="S1965" s="9">
        <f t="shared" si="181"/>
        <v>41898.429791666669</v>
      </c>
      <c r="T1965" s="9">
        <f t="shared" si="182"/>
        <v>41863.429791666669</v>
      </c>
      <c r="U1965" t="str" cm="1">
        <f t="array" ref="U1965">_xlfn.IFS(D1965&lt;1000,"Less than 1000",AND(D1965&gt;=1000,D1965&lt;=4999),"1000 to 4999",AND(D1965&gt;=5000,D1965&lt;=9999),"5000 to 9999",AND(D1965&gt;=10000,D1965&lt;=14999),"10000 to 14999",AND(D1965&gt;=15000,D1965&lt;=19999),"15000 to 19999",AND(D1965&gt;=20000,D1965&lt;=24999),"20000 to 24999",AND(D1965&gt;=25000,D1965&lt;=29999),"25000 to 29999",AND(D1965&gt;=30000,D1965&lt;=34999),"30000 to 34999",AND(D1965&gt;=35000,D1965&lt;=39999),"35000 to 39999",AND(D1965&gt;=40000,D1965&lt;=44999),"40000 to 44999",AND(D1965&gt;=45000,D1965&lt;=49999),"45000 to 49999",D1965&gt;=50000,"Greater than or equal to 50000")</f>
        <v>15000 to 19999</v>
      </c>
      <c r="V1965" t="str" cm="1">
        <f t="array" ref="V1965">_xlfn.IFS(OR(F1965="canceled",F1965="failed"),"unsuccessful",F1965="successful","successful",F1965="live","live")</f>
        <v>successful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259.57748878923763</v>
      </c>
      <c r="P1966" s="5">
        <f t="shared" si="185"/>
        <v>180.75185011709601</v>
      </c>
      <c r="Q1966" t="str">
        <f t="shared" si="183"/>
        <v>technology</v>
      </c>
      <c r="R1966" t="str">
        <f t="shared" si="184"/>
        <v>hardware</v>
      </c>
      <c r="S1966" s="9">
        <f t="shared" si="181"/>
        <v>42482.272824074069</v>
      </c>
      <c r="T1966" s="9">
        <f t="shared" si="182"/>
        <v>42452.272824074069</v>
      </c>
      <c r="U1966" t="str" cm="1">
        <f t="array" ref="U1966">_xlfn.IFS(D1966&lt;1000,"Less than 1000",AND(D1966&gt;=1000,D1966&lt;=4999),"1000 to 4999",AND(D1966&gt;=5000,D1966&lt;=9999),"5000 to 9999",AND(D1966&gt;=10000,D1966&lt;=14999),"10000 to 14999",AND(D1966&gt;=15000,D1966&lt;=19999),"15000 to 19999",AND(D1966&gt;=20000,D1966&lt;=24999),"20000 to 24999",AND(D1966&gt;=25000,D1966&lt;=29999),"25000 to 29999",AND(D1966&gt;=30000,D1966&lt;=34999),"30000 to 34999",AND(D1966&gt;=35000,D1966&lt;=39999),"35000 to 39999",AND(D1966&gt;=40000,D1966&lt;=44999),"40000 to 44999",AND(D1966&gt;=45000,D1966&lt;=49999),"45000 to 49999",D1966&gt;=50000,"Greater than or equal to 50000")</f>
        <v>Greater than or equal to 50000</v>
      </c>
      <c r="V1966" t="str" cm="1">
        <f t="array" ref="V1966">_xlfn.IFS(OR(F1966="canceled",F1966="failed"),"unsuccessful",F1966="successful","successful",F1966="live","live")</f>
        <v>successful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262.27999999999997</v>
      </c>
      <c r="P1967" s="5">
        <f t="shared" si="185"/>
        <v>127.32038834951456</v>
      </c>
      <c r="Q1967" t="str">
        <f t="shared" si="183"/>
        <v>technology</v>
      </c>
      <c r="R1967" t="str">
        <f t="shared" si="184"/>
        <v>hardware</v>
      </c>
      <c r="S1967" s="9">
        <f t="shared" si="181"/>
        <v>40920.041666666664</v>
      </c>
      <c r="T1967" s="9">
        <f t="shared" si="182"/>
        <v>40898.089236111111</v>
      </c>
      <c r="U1967" t="str" cm="1">
        <f t="array" ref="U1967">_xlfn.IFS(D1967&lt;1000,"Less than 1000",AND(D1967&gt;=1000,D1967&lt;=4999),"1000 to 4999",AND(D1967&gt;=5000,D1967&lt;=9999),"5000 to 9999",AND(D1967&gt;=10000,D1967&lt;=14999),"10000 to 14999",AND(D1967&gt;=15000,D1967&lt;=19999),"15000 to 19999",AND(D1967&gt;=20000,D1967&lt;=24999),"20000 to 24999",AND(D1967&gt;=25000,D1967&lt;=29999),"25000 to 29999",AND(D1967&gt;=30000,D1967&lt;=34999),"30000 to 34999",AND(D1967&gt;=35000,D1967&lt;=39999),"35000 to 39999",AND(D1967&gt;=40000,D1967&lt;=44999),"40000 to 44999",AND(D1967&gt;=45000,D1967&lt;=49999),"45000 to 49999",D1967&gt;=50000,"Greater than or equal to 50000")</f>
        <v>5000 to 9999</v>
      </c>
      <c r="V1967" t="str" cm="1">
        <f t="array" ref="V1967">_xlfn.IFS(OR(F1967="canceled",F1967="failed"),"unsuccessful",F1967="successful","successful",F1967="live","live")</f>
        <v>successful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206.74309000000002</v>
      </c>
      <c r="P1968" s="5">
        <f t="shared" si="185"/>
        <v>136.6444745538665</v>
      </c>
      <c r="Q1968" t="str">
        <f t="shared" si="183"/>
        <v>technology</v>
      </c>
      <c r="R1968" t="str">
        <f t="shared" si="184"/>
        <v>hardware</v>
      </c>
      <c r="S1968" s="9">
        <f t="shared" si="181"/>
        <v>41865.540486111109</v>
      </c>
      <c r="T1968" s="9">
        <f t="shared" si="182"/>
        <v>41835.540486111109</v>
      </c>
      <c r="U1968" t="str" cm="1">
        <f t="array" ref="U1968">_xlfn.IFS(D1968&lt;1000,"Less than 1000",AND(D1968&gt;=1000,D1968&lt;=4999),"1000 to 4999",AND(D1968&gt;=5000,D1968&lt;=9999),"5000 to 9999",AND(D1968&gt;=10000,D1968&lt;=14999),"10000 to 14999",AND(D1968&gt;=15000,D1968&lt;=19999),"15000 to 19999",AND(D1968&gt;=20000,D1968&lt;=24999),"20000 to 24999",AND(D1968&gt;=25000,D1968&lt;=29999),"25000 to 29999",AND(D1968&gt;=30000,D1968&lt;=34999),"30000 to 34999",AND(D1968&gt;=35000,D1968&lt;=39999),"35000 to 39999",AND(D1968&gt;=40000,D1968&lt;=44999),"40000 to 44999",AND(D1968&gt;=45000,D1968&lt;=49999),"45000 to 49999",D1968&gt;=50000,"Greater than or equal to 50000")</f>
        <v>Greater than or equal to 50000</v>
      </c>
      <c r="V1968" t="str" cm="1">
        <f t="array" ref="V1968">_xlfn.IFS(OR(F1968="canceled",F1968="failed"),"unsuccessful",F1968="successful","successful",F1968="live","live")</f>
        <v>successful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370.13</v>
      </c>
      <c r="P1969" s="5">
        <f t="shared" si="185"/>
        <v>182.78024691358024</v>
      </c>
      <c r="Q1969" t="str">
        <f t="shared" si="183"/>
        <v>technology</v>
      </c>
      <c r="R1969" t="str">
        <f t="shared" si="184"/>
        <v>hardware</v>
      </c>
      <c r="S1969" s="9">
        <f t="shared" si="181"/>
        <v>41760.663530092592</v>
      </c>
      <c r="T1969" s="9">
        <f t="shared" si="182"/>
        <v>41730.663530092592</v>
      </c>
      <c r="U1969" t="str" cm="1">
        <f t="array" ref="U1969">_xlfn.IFS(D1969&lt;1000,"Less than 1000",AND(D1969&gt;=1000,D1969&lt;=4999),"1000 to 4999",AND(D1969&gt;=5000,D1969&lt;=9999),"5000 to 9999",AND(D1969&gt;=10000,D1969&lt;=14999),"10000 to 14999",AND(D1969&gt;=15000,D1969&lt;=19999),"15000 to 19999",AND(D1969&gt;=20000,D1969&lt;=24999),"20000 to 24999",AND(D1969&gt;=25000,D1969&lt;=29999),"25000 to 29999",AND(D1969&gt;=30000,D1969&lt;=34999),"30000 to 34999",AND(D1969&gt;=35000,D1969&lt;=39999),"35000 to 39999",AND(D1969&gt;=40000,D1969&lt;=44999),"40000 to 44999",AND(D1969&gt;=45000,D1969&lt;=49999),"45000 to 49999",D1969&gt;=50000,"Greater than or equal to 50000")</f>
        <v>20000 to 24999</v>
      </c>
      <c r="V1969" t="str" cm="1">
        <f t="array" ref="V1969">_xlfn.IFS(OR(F1969="canceled",F1969="failed"),"unsuccessful",F1969="successful","successful",F1969="live","live")</f>
        <v>successful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284.96600000000001</v>
      </c>
      <c r="P1970" s="5">
        <f t="shared" si="185"/>
        <v>279.37843137254902</v>
      </c>
      <c r="Q1970" t="str">
        <f t="shared" si="183"/>
        <v>technology</v>
      </c>
      <c r="R1970" t="str">
        <f t="shared" si="184"/>
        <v>hardware</v>
      </c>
      <c r="S1970" s="9">
        <f t="shared" si="181"/>
        <v>42707.628645833334</v>
      </c>
      <c r="T1970" s="9">
        <f t="shared" si="182"/>
        <v>42676.586979166663</v>
      </c>
      <c r="U1970" t="str" cm="1">
        <f t="array" ref="U1970">_xlfn.IFS(D1970&lt;1000,"Less than 1000",AND(D1970&gt;=1000,D1970&lt;=4999),"1000 to 4999",AND(D1970&gt;=5000,D1970&lt;=9999),"5000 to 9999",AND(D1970&gt;=10000,D1970&lt;=14999),"10000 to 14999",AND(D1970&gt;=15000,D1970&lt;=19999),"15000 to 19999",AND(D1970&gt;=20000,D1970&lt;=24999),"20000 to 24999",AND(D1970&gt;=25000,D1970&lt;=29999),"25000 to 29999",AND(D1970&gt;=30000,D1970&lt;=34999),"30000 to 34999",AND(D1970&gt;=35000,D1970&lt;=39999),"35000 to 39999",AND(D1970&gt;=40000,D1970&lt;=44999),"40000 to 44999",AND(D1970&gt;=45000,D1970&lt;=49999),"45000 to 49999",D1970&gt;=50000,"Greater than or equal to 50000")</f>
        <v>Greater than or equal to 50000</v>
      </c>
      <c r="V1970" t="str" cm="1">
        <f t="array" ref="V1970">_xlfn.IFS(OR(F1970="canceled",F1970="failed"),"unsuccessful",F1970="successful","successful",F1970="live","live")</f>
        <v>successful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579.08000000000004</v>
      </c>
      <c r="P1971" s="5">
        <f t="shared" si="185"/>
        <v>61.375728669846318</v>
      </c>
      <c r="Q1971" t="str">
        <f t="shared" si="183"/>
        <v>technology</v>
      </c>
      <c r="R1971" t="str">
        <f t="shared" si="184"/>
        <v>hardware</v>
      </c>
      <c r="S1971" s="9">
        <f t="shared" si="181"/>
        <v>42587.792453703703</v>
      </c>
      <c r="T1971" s="9">
        <f t="shared" si="182"/>
        <v>42557.792453703703</v>
      </c>
      <c r="U1971" t="str" cm="1">
        <f t="array" ref="U1971">_xlfn.IFS(D1971&lt;1000,"Less than 1000",AND(D1971&gt;=1000,D1971&lt;=4999),"1000 to 4999",AND(D1971&gt;=5000,D1971&lt;=9999),"5000 to 9999",AND(D1971&gt;=10000,D1971&lt;=14999),"10000 to 14999",AND(D1971&gt;=15000,D1971&lt;=19999),"15000 to 19999",AND(D1971&gt;=20000,D1971&lt;=24999),"20000 to 24999",AND(D1971&gt;=25000,D1971&lt;=29999),"25000 to 29999",AND(D1971&gt;=30000,D1971&lt;=34999),"30000 to 34999",AND(D1971&gt;=35000,D1971&lt;=39999),"35000 to 39999",AND(D1971&gt;=40000,D1971&lt;=44999),"40000 to 44999",AND(D1971&gt;=45000,D1971&lt;=49999),"45000 to 49999",D1971&gt;=50000,"Greater than or equal to 50000")</f>
        <v>20000 to 24999</v>
      </c>
      <c r="V1971" t="str" cm="1">
        <f t="array" ref="V1971">_xlfn.IFS(OR(F1971="canceled",F1971="failed"),"unsuccessful",F1971="successful","successful",F1971="live","live")</f>
        <v>successful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1131.8</v>
      </c>
      <c r="P1972" s="5">
        <f t="shared" si="185"/>
        <v>80.727532097004286</v>
      </c>
      <c r="Q1972" t="str">
        <f t="shared" si="183"/>
        <v>technology</v>
      </c>
      <c r="R1972" t="str">
        <f t="shared" si="184"/>
        <v>hardware</v>
      </c>
      <c r="S1972" s="9">
        <f t="shared" si="181"/>
        <v>41384.151631944449</v>
      </c>
      <c r="T1972" s="9">
        <f t="shared" si="182"/>
        <v>41324.193298611113</v>
      </c>
      <c r="U1972" t="str" cm="1">
        <f t="array" ref="U1972">_xlfn.IFS(D1972&lt;1000,"Less than 1000",AND(D1972&gt;=1000,D1972&lt;=4999),"1000 to 4999",AND(D1972&gt;=5000,D1972&lt;=9999),"5000 to 9999",AND(D1972&gt;=10000,D1972&lt;=14999),"10000 to 14999",AND(D1972&gt;=15000,D1972&lt;=19999),"15000 to 19999",AND(D1972&gt;=20000,D1972&lt;=24999),"20000 to 24999",AND(D1972&gt;=25000,D1972&lt;=29999),"25000 to 29999",AND(D1972&gt;=30000,D1972&lt;=34999),"30000 to 34999",AND(D1972&gt;=35000,D1972&lt;=39999),"35000 to 39999",AND(D1972&gt;=40000,D1972&lt;=44999),"40000 to 44999",AND(D1972&gt;=45000,D1972&lt;=49999),"45000 to 49999",D1972&gt;=50000,"Greater than or equal to 50000")</f>
        <v>5000 to 9999</v>
      </c>
      <c r="V1972" t="str" cm="1">
        <f t="array" ref="V1972">_xlfn.IFS(OR(F1972="canceled",F1972="failed"),"unsuccessful",F1972="successful","successful",F1972="live","live")</f>
        <v>successful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263.02771750000005</v>
      </c>
      <c r="P1973" s="5">
        <f t="shared" si="185"/>
        <v>272.35590732591254</v>
      </c>
      <c r="Q1973" t="str">
        <f t="shared" si="183"/>
        <v>technology</v>
      </c>
      <c r="R1973" t="str">
        <f t="shared" si="184"/>
        <v>hardware</v>
      </c>
      <c r="S1973" s="9">
        <f t="shared" si="181"/>
        <v>41593.166666666664</v>
      </c>
      <c r="T1973" s="9">
        <f t="shared" si="182"/>
        <v>41561.500706018516</v>
      </c>
      <c r="U1973" t="str" cm="1">
        <f t="array" ref="U1973">_xlfn.IFS(D1973&lt;1000,"Less than 1000",AND(D1973&gt;=1000,D1973&lt;=4999),"1000 to 4999",AND(D1973&gt;=5000,D1973&lt;=9999),"5000 to 9999",AND(D1973&gt;=10000,D1973&lt;=14999),"10000 to 14999",AND(D1973&gt;=15000,D1973&lt;=19999),"15000 to 19999",AND(D1973&gt;=20000,D1973&lt;=24999),"20000 to 24999",AND(D1973&gt;=25000,D1973&lt;=29999),"25000 to 29999",AND(D1973&gt;=30000,D1973&lt;=34999),"30000 to 34999",AND(D1973&gt;=35000,D1973&lt;=39999),"35000 to 39999",AND(D1973&gt;=40000,D1973&lt;=44999),"40000 to 44999",AND(D1973&gt;=45000,D1973&lt;=49999),"45000 to 49999",D1973&gt;=50000,"Greater than or equal to 50000")</f>
        <v>Greater than or equal to 50000</v>
      </c>
      <c r="V1973" t="str" cm="1">
        <f t="array" ref="V1973">_xlfn.IFS(OR(F1973="canceled",F1973="failed"),"unsuccessful",F1973="successful","successful",F1973="live","live")</f>
        <v>successful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674.48</v>
      </c>
      <c r="P1974" s="5">
        <f t="shared" si="185"/>
        <v>70.848739495798313</v>
      </c>
      <c r="Q1974" t="str">
        <f t="shared" si="183"/>
        <v>technology</v>
      </c>
      <c r="R1974" t="str">
        <f t="shared" si="184"/>
        <v>hardware</v>
      </c>
      <c r="S1974" s="9">
        <f t="shared" si="181"/>
        <v>41231.053749999999</v>
      </c>
      <c r="T1974" s="9">
        <f t="shared" si="182"/>
        <v>41201.012083333335</v>
      </c>
      <c r="U1974" t="str" cm="1">
        <f t="array" ref="U1974">_xlfn.IFS(D1974&lt;1000,"Less than 1000",AND(D1974&gt;=1000,D1974&lt;=4999),"1000 to 4999",AND(D1974&gt;=5000,D1974&lt;=9999),"5000 to 9999",AND(D1974&gt;=10000,D1974&lt;=14999),"10000 to 14999",AND(D1974&gt;=15000,D1974&lt;=19999),"15000 to 19999",AND(D1974&gt;=20000,D1974&lt;=24999),"20000 to 24999",AND(D1974&gt;=25000,D1974&lt;=29999),"25000 to 29999",AND(D1974&gt;=30000,D1974&lt;=34999),"30000 to 34999",AND(D1974&gt;=35000,D1974&lt;=39999),"35000 to 39999",AND(D1974&gt;=40000,D1974&lt;=44999),"40000 to 44999",AND(D1974&gt;=45000,D1974&lt;=49999),"45000 to 49999",D1974&gt;=50000,"Greater than or equal to 50000")</f>
        <v>1000 to 4999</v>
      </c>
      <c r="V1974" t="str" cm="1">
        <f t="array" ref="V1974">_xlfn.IFS(OR(F1974="canceled",F1974="failed"),"unsuccessful",F1974="successful","successful",F1974="live","live")</f>
        <v>successful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256.83081313131316</v>
      </c>
      <c r="P1975" s="5">
        <f t="shared" si="185"/>
        <v>247.94003412969283</v>
      </c>
      <c r="Q1975" t="str">
        <f t="shared" si="183"/>
        <v>technology</v>
      </c>
      <c r="R1975" t="str">
        <f t="shared" si="184"/>
        <v>hardware</v>
      </c>
      <c r="S1975" s="9">
        <f t="shared" si="181"/>
        <v>42588.291666666672</v>
      </c>
      <c r="T1975" s="9">
        <f t="shared" si="182"/>
        <v>42549.722962962958</v>
      </c>
      <c r="U1975" t="str" cm="1">
        <f t="array" ref="U1975">_xlfn.IFS(D1975&lt;1000,"Less than 1000",AND(D1975&gt;=1000,D1975&lt;=4999),"1000 to 4999",AND(D1975&gt;=5000,D1975&lt;=9999),"5000 to 9999",AND(D1975&gt;=10000,D1975&lt;=14999),"10000 to 14999",AND(D1975&gt;=15000,D1975&lt;=19999),"15000 to 19999",AND(D1975&gt;=20000,D1975&lt;=24999),"20000 to 24999",AND(D1975&gt;=25000,D1975&lt;=29999),"25000 to 29999",AND(D1975&gt;=30000,D1975&lt;=34999),"30000 to 34999",AND(D1975&gt;=35000,D1975&lt;=39999),"35000 to 39999",AND(D1975&gt;=40000,D1975&lt;=44999),"40000 to 44999",AND(D1975&gt;=45000,D1975&lt;=49999),"45000 to 49999",D1975&gt;=50000,"Greater than or equal to 50000")</f>
        <v>Greater than or equal to 50000</v>
      </c>
      <c r="V1975" t="str" cm="1">
        <f t="array" ref="V1975">_xlfn.IFS(OR(F1975="canceled",F1975="failed"),"unsuccessful",F1975="successful","successful",F1975="live","live")</f>
        <v>successful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375.49599999999998</v>
      </c>
      <c r="P1976" s="5">
        <f t="shared" si="185"/>
        <v>186.81393034825871</v>
      </c>
      <c r="Q1976" t="str">
        <f t="shared" si="183"/>
        <v>technology</v>
      </c>
      <c r="R1976" t="str">
        <f t="shared" si="184"/>
        <v>hardware</v>
      </c>
      <c r="S1976" s="9">
        <f t="shared" si="181"/>
        <v>41505.334131944444</v>
      </c>
      <c r="T1976" s="9">
        <f t="shared" si="182"/>
        <v>41445.334131944444</v>
      </c>
      <c r="U1976" t="str" cm="1">
        <f t="array" ref="U1976">_xlfn.IFS(D1976&lt;1000,"Less than 1000",AND(D1976&gt;=1000,D1976&lt;=4999),"1000 to 4999",AND(D1976&gt;=5000,D1976&lt;=9999),"5000 to 9999",AND(D1976&gt;=10000,D1976&lt;=14999),"10000 to 14999",AND(D1976&gt;=15000,D1976&lt;=19999),"15000 to 19999",AND(D1976&gt;=20000,D1976&lt;=24999),"20000 to 24999",AND(D1976&gt;=25000,D1976&lt;=29999),"25000 to 29999",AND(D1976&gt;=30000,D1976&lt;=34999),"30000 to 34999",AND(D1976&gt;=35000,D1976&lt;=39999),"35000 to 39999",AND(D1976&gt;=40000,D1976&lt;=44999),"40000 to 44999",AND(D1976&gt;=45000,D1976&lt;=49999),"45000 to 49999",D1976&gt;=50000,"Greater than or equal to 50000")</f>
        <v>20000 to 24999</v>
      </c>
      <c r="V1976" t="str" cm="1">
        <f t="array" ref="V1976">_xlfn.IFS(OR(F1976="canceled",F1976="failed"),"unsuccessful",F1976="successful","successful",F1976="live","live")</f>
        <v>successful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208.70837499999996</v>
      </c>
      <c r="P1977" s="5">
        <f t="shared" si="185"/>
        <v>131.98948616600788</v>
      </c>
      <c r="Q1977" t="str">
        <f t="shared" si="183"/>
        <v>technology</v>
      </c>
      <c r="R1977" t="str">
        <f t="shared" si="184"/>
        <v>hardware</v>
      </c>
      <c r="S1977" s="9">
        <f t="shared" si="181"/>
        <v>41343.755219907405</v>
      </c>
      <c r="T1977" s="9">
        <f t="shared" si="182"/>
        <v>41313.755219907405</v>
      </c>
      <c r="U1977" t="str" cm="1">
        <f t="array" ref="U1977">_xlfn.IFS(D1977&lt;1000,"Less than 1000",AND(D1977&gt;=1000,D1977&lt;=4999),"1000 to 4999",AND(D1977&gt;=5000,D1977&lt;=9999),"5000 to 9999",AND(D1977&gt;=10000,D1977&lt;=14999),"10000 to 14999",AND(D1977&gt;=15000,D1977&lt;=19999),"15000 to 19999",AND(D1977&gt;=20000,D1977&lt;=24999),"20000 to 24999",AND(D1977&gt;=25000,D1977&lt;=29999),"25000 to 29999",AND(D1977&gt;=30000,D1977&lt;=34999),"30000 to 34999",AND(D1977&gt;=35000,D1977&lt;=39999),"35000 to 39999",AND(D1977&gt;=40000,D1977&lt;=44999),"40000 to 44999",AND(D1977&gt;=45000,D1977&lt;=49999),"45000 to 49999",D1977&gt;=50000,"Greater than or equal to 50000")</f>
        <v>15000 to 19999</v>
      </c>
      <c r="V1977" t="str" cm="1">
        <f t="array" ref="V1977">_xlfn.IFS(OR(F1977="canceled",F1977="failed"),"unsuccessful",F1977="successful","successful",F1977="live","live")</f>
        <v>successful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346.6</v>
      </c>
      <c r="P1978" s="5">
        <f t="shared" si="185"/>
        <v>29.310782241014799</v>
      </c>
      <c r="Q1978" t="str">
        <f t="shared" si="183"/>
        <v>technology</v>
      </c>
      <c r="R1978" t="str">
        <f t="shared" si="184"/>
        <v>hardware</v>
      </c>
      <c r="S1978" s="9">
        <f t="shared" si="181"/>
        <v>41468.899594907409</v>
      </c>
      <c r="T1978" s="9">
        <f t="shared" si="182"/>
        <v>41438.899594907409</v>
      </c>
      <c r="U1978" t="str" cm="1">
        <f t="array" ref="U1978">_xlfn.IFS(D1978&lt;1000,"Less than 1000",AND(D1978&gt;=1000,D1978&lt;=4999),"1000 to 4999",AND(D1978&gt;=5000,D1978&lt;=9999),"5000 to 9999",AND(D1978&gt;=10000,D1978&lt;=14999),"10000 to 14999",AND(D1978&gt;=15000,D1978&lt;=19999),"15000 to 19999",AND(D1978&gt;=20000,D1978&lt;=24999),"20000 to 24999",AND(D1978&gt;=25000,D1978&lt;=29999),"25000 to 29999",AND(D1978&gt;=30000,D1978&lt;=34999),"30000 to 34999",AND(D1978&gt;=35000,D1978&lt;=39999),"35000 to 39999",AND(D1978&gt;=40000,D1978&lt;=44999),"40000 to 44999",AND(D1978&gt;=45000,D1978&lt;=49999),"45000 to 49999",D1978&gt;=50000,"Greater than or equal to 50000")</f>
        <v>1000 to 4999</v>
      </c>
      <c r="V1978" t="str" cm="1">
        <f t="array" ref="V1978">_xlfn.IFS(OR(F1978="canceled",F1978="failed"),"unsuccessful",F1978="successful","successful",F1978="live","live")</f>
        <v>successful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402.33</v>
      </c>
      <c r="P1979" s="5">
        <f t="shared" si="185"/>
        <v>245.02436053593178</v>
      </c>
      <c r="Q1979" t="str">
        <f t="shared" si="183"/>
        <v>technology</v>
      </c>
      <c r="R1979" t="str">
        <f t="shared" si="184"/>
        <v>hardware</v>
      </c>
      <c r="S1979" s="9">
        <f t="shared" si="181"/>
        <v>42357.332638888889</v>
      </c>
      <c r="T1979" s="9">
        <f t="shared" si="182"/>
        <v>42311.216898148152</v>
      </c>
      <c r="U1979" t="str" cm="1">
        <f t="array" ref="U1979">_xlfn.IFS(D1979&lt;1000,"Less than 1000",AND(D1979&gt;=1000,D1979&lt;=4999),"1000 to 4999",AND(D1979&gt;=5000,D1979&lt;=9999),"5000 to 9999",AND(D1979&gt;=10000,D1979&lt;=14999),"10000 to 14999",AND(D1979&gt;=15000,D1979&lt;=19999),"15000 to 19999",AND(D1979&gt;=20000,D1979&lt;=24999),"20000 to 24999",AND(D1979&gt;=25000,D1979&lt;=29999),"25000 to 29999",AND(D1979&gt;=30000,D1979&lt;=34999),"30000 to 34999",AND(D1979&gt;=35000,D1979&lt;=39999),"35000 to 39999",AND(D1979&gt;=40000,D1979&lt;=44999),"40000 to 44999",AND(D1979&gt;=45000,D1979&lt;=49999),"45000 to 49999",D1979&gt;=50000,"Greater than or equal to 50000")</f>
        <v>Greater than or equal to 50000</v>
      </c>
      <c r="V1979" t="str" cm="1">
        <f t="array" ref="V1979">_xlfn.IFS(OR(F1979="canceled",F1979="failed"),"unsuccessful",F1979="successful","successful",F1979="live","live")</f>
        <v>successful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1026.8451399999999</v>
      </c>
      <c r="P1980" s="5">
        <f t="shared" si="185"/>
        <v>1323.2540463917526</v>
      </c>
      <c r="Q1980" t="str">
        <f t="shared" si="183"/>
        <v>technology</v>
      </c>
      <c r="R1980" t="str">
        <f t="shared" si="184"/>
        <v>hardware</v>
      </c>
      <c r="S1980" s="9">
        <f t="shared" si="181"/>
        <v>41072.291666666664</v>
      </c>
      <c r="T1980" s="9">
        <f t="shared" si="182"/>
        <v>41039.225601851853</v>
      </c>
      <c r="U1980" t="str" cm="1">
        <f t="array" ref="U1980">_xlfn.IFS(D1980&lt;1000,"Less than 1000",AND(D1980&gt;=1000,D1980&lt;=4999),"1000 to 4999",AND(D1980&gt;=5000,D1980&lt;=9999),"5000 to 9999",AND(D1980&gt;=10000,D1980&lt;=14999),"10000 to 14999",AND(D1980&gt;=15000,D1980&lt;=19999),"15000 to 19999",AND(D1980&gt;=20000,D1980&lt;=24999),"20000 to 24999",AND(D1980&gt;=25000,D1980&lt;=29999),"25000 to 29999",AND(D1980&gt;=30000,D1980&lt;=34999),"30000 to 34999",AND(D1980&gt;=35000,D1980&lt;=39999),"35000 to 39999",AND(D1980&gt;=40000,D1980&lt;=44999),"40000 to 44999",AND(D1980&gt;=45000,D1980&lt;=49999),"45000 to 49999",D1980&gt;=50000,"Greater than or equal to 50000")</f>
        <v>Greater than or equal to 50000</v>
      </c>
      <c r="V1980" t="str" cm="1">
        <f t="array" ref="V1980">_xlfn.IFS(OR(F1980="canceled",F1980="failed"),"unsuccessful",F1980="successful","successful",F1980="live","live")</f>
        <v>successful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114.901155</v>
      </c>
      <c r="P1981" s="5">
        <f t="shared" si="185"/>
        <v>282.65966789667897</v>
      </c>
      <c r="Q1981" t="str">
        <f t="shared" si="183"/>
        <v>technology</v>
      </c>
      <c r="R1981" t="str">
        <f t="shared" si="184"/>
        <v>hardware</v>
      </c>
      <c r="S1981" s="9">
        <f t="shared" si="181"/>
        <v>42327.207638888889</v>
      </c>
      <c r="T1981" s="9">
        <f t="shared" si="182"/>
        <v>42290.460023148145</v>
      </c>
      <c r="U1981" t="str" cm="1">
        <f t="array" ref="U1981">_xlfn.IFS(D1981&lt;1000,"Less than 1000",AND(D1981&gt;=1000,D1981&lt;=4999),"1000 to 4999",AND(D1981&gt;=5000,D1981&lt;=9999),"5000 to 9999",AND(D1981&gt;=10000,D1981&lt;=14999),"10000 to 14999",AND(D1981&gt;=15000,D1981&lt;=19999),"15000 to 19999",AND(D1981&gt;=20000,D1981&lt;=24999),"20000 to 24999",AND(D1981&gt;=25000,D1981&lt;=29999),"25000 to 29999",AND(D1981&gt;=30000,D1981&lt;=34999),"30000 to 34999",AND(D1981&gt;=35000,D1981&lt;=39999),"35000 to 39999",AND(D1981&gt;=40000,D1981&lt;=44999),"40000 to 44999",AND(D1981&gt;=45000,D1981&lt;=49999),"45000 to 49999",D1981&gt;=50000,"Greater than or equal to 50000")</f>
        <v>Greater than or equal to 50000</v>
      </c>
      <c r="V1981" t="str" cm="1">
        <f t="array" ref="V1981">_xlfn.IFS(OR(F1981="canceled",F1981="failed"),"unsuccessful",F1981="successful","successful",F1981="live","live")</f>
        <v>successful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354.82402000000002</v>
      </c>
      <c r="P1982" s="5">
        <f t="shared" si="185"/>
        <v>91.214401028277635</v>
      </c>
      <c r="Q1982" t="str">
        <f t="shared" si="183"/>
        <v>technology</v>
      </c>
      <c r="R1982" t="str">
        <f t="shared" si="184"/>
        <v>hardware</v>
      </c>
      <c r="S1982" s="9">
        <f t="shared" si="181"/>
        <v>42463.500717592593</v>
      </c>
      <c r="T1982" s="9">
        <f t="shared" si="182"/>
        <v>42423.542384259257</v>
      </c>
      <c r="U1982" t="str" cm="1">
        <f t="array" ref="U1982">_xlfn.IFS(D1982&lt;1000,"Less than 1000",AND(D1982&gt;=1000,D1982&lt;=4999),"1000 to 4999",AND(D1982&gt;=5000,D1982&lt;=9999),"5000 to 9999",AND(D1982&gt;=10000,D1982&lt;=14999),"10000 to 14999",AND(D1982&gt;=15000,D1982&lt;=19999),"15000 to 19999",AND(D1982&gt;=20000,D1982&lt;=24999),"20000 to 24999",AND(D1982&gt;=25000,D1982&lt;=29999),"25000 to 29999",AND(D1982&gt;=30000,D1982&lt;=34999),"30000 to 34999",AND(D1982&gt;=35000,D1982&lt;=39999),"35000 to 39999",AND(D1982&gt;=40000,D1982&lt;=44999),"40000 to 44999",AND(D1982&gt;=45000,D1982&lt;=49999),"45000 to 49999",D1982&gt;=50000,"Greater than or equal to 50000")</f>
        <v>Greater than or equal to 50000</v>
      </c>
      <c r="V1982" t="str" cm="1">
        <f t="array" ref="V1982">_xlfn.IFS(OR(F1982="canceled",F1982="failed"),"unsuccessful",F1982="successful","successful",F1982="live","live")</f>
        <v>successful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5.08</v>
      </c>
      <c r="P1983" s="5">
        <f t="shared" si="185"/>
        <v>31.75</v>
      </c>
      <c r="Q1983" t="str">
        <f t="shared" si="183"/>
        <v>photography</v>
      </c>
      <c r="R1983" t="str">
        <f t="shared" si="184"/>
        <v>people</v>
      </c>
      <c r="S1983" s="9">
        <f t="shared" si="181"/>
        <v>41829.725289351853</v>
      </c>
      <c r="T1983" s="9">
        <f t="shared" si="182"/>
        <v>41799.725289351853</v>
      </c>
      <c r="U1983" t="str" cm="1">
        <f t="array" ref="U1983">_xlfn.IFS(D1983&lt;1000,"Less than 1000",AND(D1983&gt;=1000,D1983&lt;=4999),"1000 to 4999",AND(D1983&gt;=5000,D1983&lt;=9999),"5000 to 9999",AND(D1983&gt;=10000,D1983&lt;=14999),"10000 to 14999",AND(D1983&gt;=15000,D1983&lt;=19999),"15000 to 19999",AND(D1983&gt;=20000,D1983&lt;=24999),"20000 to 24999",AND(D1983&gt;=25000,D1983&lt;=29999),"25000 to 29999",AND(D1983&gt;=30000,D1983&lt;=34999),"30000 to 34999",AND(D1983&gt;=35000,D1983&lt;=39999),"35000 to 39999",AND(D1983&gt;=40000,D1983&lt;=44999),"40000 to 44999",AND(D1983&gt;=45000,D1983&lt;=49999),"45000 to 49999",D1983&gt;=50000,"Greater than or equal to 50000")</f>
        <v>5000 to 9999</v>
      </c>
      <c r="V1983" t="str" cm="1">
        <f t="array" ref="V1983">_xlfn.IFS(OR(F1983="canceled",F1983="failed"),"unsuccessful",F1983="successful","successful",F1983="live","live")</f>
        <v>unsuccessful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5">
        <f t="shared" si="185"/>
        <v>0</v>
      </c>
      <c r="Q1984" t="str">
        <f t="shared" si="183"/>
        <v>photography</v>
      </c>
      <c r="R1984" t="str">
        <f t="shared" si="184"/>
        <v>people</v>
      </c>
      <c r="S1984" s="9">
        <f t="shared" si="181"/>
        <v>42708.628321759257</v>
      </c>
      <c r="T1984" s="9">
        <f t="shared" si="182"/>
        <v>42678.586655092593</v>
      </c>
      <c r="U1984" t="str" cm="1">
        <f t="array" ref="U1984">_xlfn.IFS(D1984&lt;1000,"Less than 1000",AND(D1984&gt;=1000,D1984&lt;=4999),"1000 to 4999",AND(D1984&gt;=5000,D1984&lt;=9999),"5000 to 9999",AND(D1984&gt;=10000,D1984&lt;=14999),"10000 to 14999",AND(D1984&gt;=15000,D1984&lt;=19999),"15000 to 19999",AND(D1984&gt;=20000,D1984&lt;=24999),"20000 to 24999",AND(D1984&gt;=25000,D1984&lt;=29999),"25000 to 29999",AND(D1984&gt;=30000,D1984&lt;=34999),"30000 to 34999",AND(D1984&gt;=35000,D1984&lt;=39999),"35000 to 39999",AND(D1984&gt;=40000,D1984&lt;=44999),"40000 to 44999",AND(D1984&gt;=45000,D1984&lt;=49999),"45000 to 49999",D1984&gt;=50000,"Greater than or equal to 50000")</f>
        <v>Greater than or equal to 50000</v>
      </c>
      <c r="V1984" t="str" cm="1">
        <f t="array" ref="V1984">_xlfn.IFS(OR(F1984="canceled",F1984="failed"),"unsuccessful",F1984="successful","successful",F1984="live","live")</f>
        <v>unsuccessful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4.3</v>
      </c>
      <c r="P1985" s="5">
        <f t="shared" si="185"/>
        <v>88.6875</v>
      </c>
      <c r="Q1985" t="str">
        <f t="shared" si="183"/>
        <v>photography</v>
      </c>
      <c r="R1985" t="str">
        <f t="shared" si="184"/>
        <v>people</v>
      </c>
      <c r="S1985" s="9">
        <f t="shared" si="181"/>
        <v>42615.291666666672</v>
      </c>
      <c r="T1985" s="9">
        <f t="shared" si="182"/>
        <v>42593.011782407411</v>
      </c>
      <c r="U1985" t="str" cm="1">
        <f t="array" ref="U1985">_xlfn.IFS(D1985&lt;1000,"Less than 1000",AND(D1985&gt;=1000,D1985&lt;=4999),"1000 to 4999",AND(D1985&gt;=5000,D1985&lt;=9999),"5000 to 9999",AND(D1985&gt;=10000,D1985&lt;=14999),"10000 to 14999",AND(D1985&gt;=15000,D1985&lt;=19999),"15000 to 19999",AND(D1985&gt;=20000,D1985&lt;=24999),"20000 to 24999",AND(D1985&gt;=25000,D1985&lt;=29999),"25000 to 29999",AND(D1985&gt;=30000,D1985&lt;=34999),"30000 to 34999",AND(D1985&gt;=35000,D1985&lt;=39999),"35000 to 39999",AND(D1985&gt;=40000,D1985&lt;=44999),"40000 to 44999",AND(D1985&gt;=45000,D1985&lt;=49999),"45000 to 49999",D1985&gt;=50000,"Greater than or equal to 50000")</f>
        <v>30000 to 34999</v>
      </c>
      <c r="V1985" t="str" cm="1">
        <f t="array" ref="V1985">_xlfn.IFS(OR(F1985="canceled",F1985="failed"),"unsuccessful",F1985="successful","successful",F1985="live","live")</f>
        <v>unsuccessful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ref="O1986:O2049" si="186">(E1986/D1986)*100</f>
        <v>21.146666666666665</v>
      </c>
      <c r="P1986" s="5">
        <f t="shared" si="185"/>
        <v>453.14285714285717</v>
      </c>
      <c r="Q1986" t="str">
        <f t="shared" si="183"/>
        <v>photography</v>
      </c>
      <c r="R1986" t="str">
        <f t="shared" si="184"/>
        <v>people</v>
      </c>
      <c r="S1986" s="9">
        <f t="shared" ref="S1986:S2049" si="187">(((I1986/60)/60)/24)+DATE(1970,1,1)</f>
        <v>41973.831956018519</v>
      </c>
      <c r="T1986" s="9">
        <f t="shared" ref="T1986:T2049" si="188">(((J1986/60)/60)/24)+DATE(1970,1,1)</f>
        <v>41913.790289351848</v>
      </c>
      <c r="U1986" t="str" cm="1">
        <f t="array" ref="U1986">_xlfn.IFS(D1986&lt;1000,"Less than 1000",AND(D1986&gt;=1000,D1986&lt;=4999),"1000 to 4999",AND(D1986&gt;=5000,D1986&lt;=9999),"5000 to 9999",AND(D1986&gt;=10000,D1986&lt;=14999),"10000 to 14999",AND(D1986&gt;=15000,D1986&lt;=19999),"15000 to 19999",AND(D1986&gt;=20000,D1986&lt;=24999),"20000 to 24999",AND(D1986&gt;=25000,D1986&lt;=29999),"25000 to 29999",AND(D1986&gt;=30000,D1986&lt;=34999),"30000 to 34999",AND(D1986&gt;=35000,D1986&lt;=39999),"35000 to 39999",AND(D1986&gt;=40000,D1986&lt;=44999),"40000 to 44999",AND(D1986&gt;=45000,D1986&lt;=49999),"45000 to 49999",D1986&gt;=50000,"Greater than or equal to 50000")</f>
        <v>15000 to 19999</v>
      </c>
      <c r="V1986" t="str" cm="1">
        <f t="array" ref="V1986">_xlfn.IFS(OR(F1986="canceled",F1986="failed"),"unsuccessful",F1986="successful","successful",F1986="live","live")</f>
        <v>unsuccessful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86"/>
        <v>3.1875</v>
      </c>
      <c r="P1987" s="5">
        <f t="shared" si="185"/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9">
        <f t="shared" si="187"/>
        <v>42584.958333333328</v>
      </c>
      <c r="T1987" s="9">
        <f t="shared" si="188"/>
        <v>42555.698738425926</v>
      </c>
      <c r="U1987" t="str" cm="1">
        <f t="array" ref="U1987">_xlfn.IFS(D1987&lt;1000,"Less than 1000",AND(D1987&gt;=1000,D1987&lt;=4999),"1000 to 4999",AND(D1987&gt;=5000,D1987&lt;=9999),"5000 to 9999",AND(D1987&gt;=10000,D1987&lt;=14999),"10000 to 14999",AND(D1987&gt;=15000,D1987&lt;=19999),"15000 to 19999",AND(D1987&gt;=20000,D1987&lt;=24999),"20000 to 24999",AND(D1987&gt;=25000,D1987&lt;=29999),"25000 to 29999",AND(D1987&gt;=30000,D1987&lt;=34999),"30000 to 34999",AND(D1987&gt;=35000,D1987&lt;=39999),"35000 to 39999",AND(D1987&gt;=40000,D1987&lt;=44999),"40000 to 44999",AND(D1987&gt;=45000,D1987&lt;=49999),"45000 to 49999",D1987&gt;=50000,"Greater than or equal to 50000")</f>
        <v>1000 to 4999</v>
      </c>
      <c r="V1987" t="str" cm="1">
        <f t="array" ref="V1987">_xlfn.IFS(OR(F1987="canceled",F1987="failed"),"unsuccessful",F1987="successful","successful",F1987="live","live")</f>
        <v>unsuccessful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0.05</v>
      </c>
      <c r="P1988" s="5">
        <f t="shared" ref="P1988:P2051" si="191">IFERROR(E1988/L1988,0)</f>
        <v>1</v>
      </c>
      <c r="Q1988" t="str">
        <f t="shared" si="189"/>
        <v>photography</v>
      </c>
      <c r="R1988" t="str">
        <f t="shared" si="190"/>
        <v>people</v>
      </c>
      <c r="S1988" s="9">
        <f t="shared" si="187"/>
        <v>42443.392164351855</v>
      </c>
      <c r="T1988" s="9">
        <f t="shared" si="188"/>
        <v>42413.433831018512</v>
      </c>
      <c r="U1988" t="str" cm="1">
        <f t="array" ref="U1988">_xlfn.IFS(D1988&lt;1000,"Less than 1000",AND(D1988&gt;=1000,D1988&lt;=4999),"1000 to 4999",AND(D1988&gt;=5000,D1988&lt;=9999),"5000 to 9999",AND(D1988&gt;=10000,D1988&lt;=14999),"10000 to 14999",AND(D1988&gt;=15000,D1988&lt;=19999),"15000 to 19999",AND(D1988&gt;=20000,D1988&lt;=24999),"20000 to 24999",AND(D1988&gt;=25000,D1988&lt;=29999),"25000 to 29999",AND(D1988&gt;=30000,D1988&lt;=34999),"30000 to 34999",AND(D1988&gt;=35000,D1988&lt;=39999),"35000 to 39999",AND(D1988&gt;=40000,D1988&lt;=44999),"40000 to 44999",AND(D1988&gt;=45000,D1988&lt;=49999),"45000 to 49999",D1988&gt;=50000,"Greater than or equal to 50000")</f>
        <v>1000 to 4999</v>
      </c>
      <c r="V1988" t="str" cm="1">
        <f t="array" ref="V1988">_xlfn.IFS(OR(F1988="canceled",F1988="failed"),"unsuccessful",F1988="successful","successful",F1988="live","live")</f>
        <v>unsuccessful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42.472727272727276</v>
      </c>
      <c r="P1989" s="5">
        <f t="shared" si="191"/>
        <v>83.428571428571431</v>
      </c>
      <c r="Q1989" t="str">
        <f t="shared" si="189"/>
        <v>photography</v>
      </c>
      <c r="R1989" t="str">
        <f t="shared" si="190"/>
        <v>people</v>
      </c>
      <c r="S1989" s="9">
        <f t="shared" si="187"/>
        <v>42064.639768518522</v>
      </c>
      <c r="T1989" s="9">
        <f t="shared" si="188"/>
        <v>42034.639768518522</v>
      </c>
      <c r="U1989" t="str" cm="1">
        <f t="array" ref="U1989">_xlfn.IFS(D1989&lt;1000,"Less than 1000",AND(D1989&gt;=1000,D1989&lt;=4999),"1000 to 4999",AND(D1989&gt;=5000,D1989&lt;=9999),"5000 to 9999",AND(D1989&gt;=10000,D1989&lt;=14999),"10000 to 14999",AND(D1989&gt;=15000,D1989&lt;=19999),"15000 to 19999",AND(D1989&gt;=20000,D1989&lt;=24999),"20000 to 24999",AND(D1989&gt;=25000,D1989&lt;=29999),"25000 to 29999",AND(D1989&gt;=30000,D1989&lt;=34999),"30000 to 34999",AND(D1989&gt;=35000,D1989&lt;=39999),"35000 to 39999",AND(D1989&gt;=40000,D1989&lt;=44999),"40000 to 44999",AND(D1989&gt;=45000,D1989&lt;=49999),"45000 to 49999",D1989&gt;=50000,"Greater than or equal to 50000")</f>
        <v>5000 to 9999</v>
      </c>
      <c r="V1989" t="str" cm="1">
        <f t="array" ref="V1989">_xlfn.IFS(OR(F1989="canceled",F1989="failed"),"unsuccessful",F1989="successful","successful",F1989="live","live")</f>
        <v>unsuccessful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0.41666666666666669</v>
      </c>
      <c r="P1990" s="5">
        <f t="shared" si="191"/>
        <v>25</v>
      </c>
      <c r="Q1990" t="str">
        <f t="shared" si="189"/>
        <v>photography</v>
      </c>
      <c r="R1990" t="str">
        <f t="shared" si="190"/>
        <v>people</v>
      </c>
      <c r="S1990" s="9">
        <f t="shared" si="187"/>
        <v>42236.763217592597</v>
      </c>
      <c r="T1990" s="9">
        <f t="shared" si="188"/>
        <v>42206.763217592597</v>
      </c>
      <c r="U1990" t="str" cm="1">
        <f t="array" ref="U1990">_xlfn.IFS(D1990&lt;1000,"Less than 1000",AND(D1990&gt;=1000,D1990&lt;=4999),"1000 to 4999",AND(D1990&gt;=5000,D1990&lt;=9999),"5000 to 9999",AND(D1990&gt;=10000,D1990&lt;=14999),"10000 to 14999",AND(D1990&gt;=15000,D1990&lt;=19999),"15000 to 19999",AND(D1990&gt;=20000,D1990&lt;=24999),"20000 to 24999",AND(D1990&gt;=25000,D1990&lt;=29999),"25000 to 29999",AND(D1990&gt;=30000,D1990&lt;=34999),"30000 to 34999",AND(D1990&gt;=35000,D1990&lt;=39999),"35000 to 39999",AND(D1990&gt;=40000,D1990&lt;=44999),"40000 to 44999",AND(D1990&gt;=45000,D1990&lt;=49999),"45000 to 49999",D1990&gt;=50000,"Greater than or equal to 50000")</f>
        <v>5000 to 9999</v>
      </c>
      <c r="V1990" t="str" cm="1">
        <f t="array" ref="V1990">_xlfn.IFS(OR(F1990="canceled",F1990="failed"),"unsuccessful",F1990="successful","successful",F1990="live","live")</f>
        <v>unsuccessful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1</v>
      </c>
      <c r="P1991" s="5">
        <f t="shared" si="191"/>
        <v>50</v>
      </c>
      <c r="Q1991" t="str">
        <f t="shared" si="189"/>
        <v>photography</v>
      </c>
      <c r="R1991" t="str">
        <f t="shared" si="190"/>
        <v>people</v>
      </c>
      <c r="S1991" s="9">
        <f t="shared" si="187"/>
        <v>42715.680648148147</v>
      </c>
      <c r="T1991" s="9">
        <f t="shared" si="188"/>
        <v>42685.680648148147</v>
      </c>
      <c r="U1991" t="str" cm="1">
        <f t="array" ref="U1991">_xlfn.IFS(D1991&lt;1000,"Less than 1000",AND(D1991&gt;=1000,D1991&lt;=4999),"1000 to 4999",AND(D1991&gt;=5000,D1991&lt;=9999),"5000 to 9999",AND(D1991&gt;=10000,D1991&lt;=14999),"10000 to 14999",AND(D1991&gt;=15000,D1991&lt;=19999),"15000 to 19999",AND(D1991&gt;=20000,D1991&lt;=24999),"20000 to 24999",AND(D1991&gt;=25000,D1991&lt;=29999),"25000 to 29999",AND(D1991&gt;=30000,D1991&lt;=34999),"30000 to 34999",AND(D1991&gt;=35000,D1991&lt;=39999),"35000 to 39999",AND(D1991&gt;=40000,D1991&lt;=44999),"40000 to 44999",AND(D1991&gt;=45000,D1991&lt;=49999),"45000 to 49999",D1991&gt;=50000,"Greater than or equal to 50000")</f>
        <v>5000 to 9999</v>
      </c>
      <c r="V1991" t="str" cm="1">
        <f t="array" ref="V1991">_xlfn.IFS(OR(F1991="canceled",F1991="failed"),"unsuccessful",F1991="successful","successful",F1991="live","live")</f>
        <v>unsuccessful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16.966666666666665</v>
      </c>
      <c r="P1992" s="5">
        <f t="shared" si="191"/>
        <v>101.8</v>
      </c>
      <c r="Q1992" t="str">
        <f t="shared" si="189"/>
        <v>photography</v>
      </c>
      <c r="R1992" t="str">
        <f t="shared" si="190"/>
        <v>people</v>
      </c>
      <c r="S1992" s="9">
        <f t="shared" si="187"/>
        <v>42413.195972222224</v>
      </c>
      <c r="T1992" s="9">
        <f t="shared" si="188"/>
        <v>42398.195972222224</v>
      </c>
      <c r="U1992" t="str" cm="1">
        <f t="array" ref="U1992">_xlfn.IFS(D1992&lt;1000,"Less than 1000",AND(D1992&gt;=1000,D1992&lt;=4999),"1000 to 4999",AND(D1992&gt;=5000,D1992&lt;=9999),"5000 to 9999",AND(D1992&gt;=10000,D1992&lt;=14999),"10000 to 14999",AND(D1992&gt;=15000,D1992&lt;=19999),"15000 to 19999",AND(D1992&gt;=20000,D1992&lt;=24999),"20000 to 24999",AND(D1992&gt;=25000,D1992&lt;=29999),"25000 to 29999",AND(D1992&gt;=30000,D1992&lt;=34999),"30000 to 34999",AND(D1992&gt;=35000,D1992&lt;=39999),"35000 to 39999",AND(D1992&gt;=40000,D1992&lt;=44999),"40000 to 44999",AND(D1992&gt;=45000,D1992&lt;=49999),"45000 to 49999",D1992&gt;=50000,"Greater than or equal to 50000")</f>
        <v>1000 to 4999</v>
      </c>
      <c r="V1992" t="str" cm="1">
        <f t="array" ref="V1992">_xlfn.IFS(OR(F1992="canceled",F1992="failed"),"unsuccessful",F1992="successful","successful",F1992="live","live")</f>
        <v>unsuccessful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7.0000000000000009</v>
      </c>
      <c r="P1993" s="5">
        <f t="shared" si="191"/>
        <v>46.666666666666664</v>
      </c>
      <c r="Q1993" t="str">
        <f t="shared" si="189"/>
        <v>photography</v>
      </c>
      <c r="R1993" t="str">
        <f t="shared" si="190"/>
        <v>people</v>
      </c>
      <c r="S1993" s="9">
        <f t="shared" si="187"/>
        <v>42188.89335648148</v>
      </c>
      <c r="T1993" s="9">
        <f t="shared" si="188"/>
        <v>42167.89335648148</v>
      </c>
      <c r="U1993" t="str" cm="1">
        <f t="array" ref="U1993">_xlfn.IFS(D1993&lt;1000,"Less than 1000",AND(D1993&gt;=1000,D1993&lt;=4999),"1000 to 4999",AND(D1993&gt;=5000,D1993&lt;=9999),"5000 to 9999",AND(D1993&gt;=10000,D1993&lt;=14999),"10000 to 14999",AND(D1993&gt;=15000,D1993&lt;=19999),"15000 to 19999",AND(D1993&gt;=20000,D1993&lt;=24999),"20000 to 24999",AND(D1993&gt;=25000,D1993&lt;=29999),"25000 to 29999",AND(D1993&gt;=30000,D1993&lt;=34999),"30000 to 34999",AND(D1993&gt;=35000,D1993&lt;=39999),"35000 to 39999",AND(D1993&gt;=40000,D1993&lt;=44999),"40000 to 44999",AND(D1993&gt;=45000,D1993&lt;=49999),"45000 to 49999",D1993&gt;=50000,"Greater than or equal to 50000")</f>
        <v>1000 to 4999</v>
      </c>
      <c r="V1993" t="str" cm="1">
        <f t="array" ref="V1993">_xlfn.IFS(OR(F1993="canceled",F1993="failed"),"unsuccessful",F1993="successful","successful",F1993="live","live")</f>
        <v>unsuccessful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0.13333333333333333</v>
      </c>
      <c r="P1994" s="5">
        <f t="shared" si="191"/>
        <v>1</v>
      </c>
      <c r="Q1994" t="str">
        <f t="shared" si="189"/>
        <v>photography</v>
      </c>
      <c r="R1994" t="str">
        <f t="shared" si="190"/>
        <v>people</v>
      </c>
      <c r="S1994" s="9">
        <f t="shared" si="187"/>
        <v>42053.143414351856</v>
      </c>
      <c r="T1994" s="9">
        <f t="shared" si="188"/>
        <v>42023.143414351856</v>
      </c>
      <c r="U1994" t="str" cm="1">
        <f t="array" ref="U1994">_xlfn.IFS(D1994&lt;1000,"Less than 1000",AND(D1994&gt;=1000,D1994&lt;=4999),"1000 to 4999",AND(D1994&gt;=5000,D1994&lt;=9999),"5000 to 9999",AND(D1994&gt;=10000,D1994&lt;=14999),"10000 to 14999",AND(D1994&gt;=15000,D1994&lt;=19999),"15000 to 19999",AND(D1994&gt;=20000,D1994&lt;=24999),"20000 to 24999",AND(D1994&gt;=25000,D1994&lt;=29999),"25000 to 29999",AND(D1994&gt;=30000,D1994&lt;=34999),"30000 to 34999",AND(D1994&gt;=35000,D1994&lt;=39999),"35000 to 39999",AND(D1994&gt;=40000,D1994&lt;=44999),"40000 to 44999",AND(D1994&gt;=45000,D1994&lt;=49999),"45000 to 49999",D1994&gt;=50000,"Greater than or equal to 50000")</f>
        <v>1000 to 4999</v>
      </c>
      <c r="V1994" t="str" cm="1">
        <f t="array" ref="V1994">_xlfn.IFS(OR(F1994="canceled",F1994="failed"),"unsuccessful",F1994="successful","successful",F1994="live","live")</f>
        <v>unsuccessful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5">
        <f t="shared" si="191"/>
        <v>0</v>
      </c>
      <c r="Q1995" t="str">
        <f t="shared" si="189"/>
        <v>photography</v>
      </c>
      <c r="R1995" t="str">
        <f t="shared" si="190"/>
        <v>people</v>
      </c>
      <c r="S1995" s="9">
        <f t="shared" si="187"/>
        <v>42359.58839120371</v>
      </c>
      <c r="T1995" s="9">
        <f t="shared" si="188"/>
        <v>42329.58839120371</v>
      </c>
      <c r="U1995" t="str" cm="1">
        <f t="array" ref="U1995">_xlfn.IFS(D1995&lt;1000,"Less than 1000",AND(D1995&gt;=1000,D1995&lt;=4999),"1000 to 4999",AND(D1995&gt;=5000,D1995&lt;=9999),"5000 to 9999",AND(D1995&gt;=10000,D1995&lt;=14999),"10000 to 14999",AND(D1995&gt;=15000,D1995&lt;=19999),"15000 to 19999",AND(D1995&gt;=20000,D1995&lt;=24999),"20000 to 24999",AND(D1995&gt;=25000,D1995&lt;=29999),"25000 to 29999",AND(D1995&gt;=30000,D1995&lt;=34999),"30000 to 34999",AND(D1995&gt;=35000,D1995&lt;=39999),"35000 to 39999",AND(D1995&gt;=40000,D1995&lt;=44999),"40000 to 44999",AND(D1995&gt;=45000,D1995&lt;=49999),"45000 to 49999",D1995&gt;=50000,"Greater than or equal to 50000")</f>
        <v>1000 to 4999</v>
      </c>
      <c r="V1995" t="str" cm="1">
        <f t="array" ref="V1995">_xlfn.IFS(OR(F1995="canceled",F1995="failed"),"unsuccessful",F1995="successful","successful",F1995="live","live")</f>
        <v>unsuccessful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5">
        <f t="shared" si="191"/>
        <v>0</v>
      </c>
      <c r="Q1996" t="str">
        <f t="shared" si="189"/>
        <v>photography</v>
      </c>
      <c r="R1996" t="str">
        <f t="shared" si="190"/>
        <v>people</v>
      </c>
      <c r="S1996" s="9">
        <f t="shared" si="187"/>
        <v>42711.047939814816</v>
      </c>
      <c r="T1996" s="9">
        <f t="shared" si="188"/>
        <v>42651.006273148145</v>
      </c>
      <c r="U1996" t="str" cm="1">
        <f t="array" ref="U1996">_xlfn.IFS(D1996&lt;1000,"Less than 1000",AND(D1996&gt;=1000,D1996&lt;=4999),"1000 to 4999",AND(D1996&gt;=5000,D1996&lt;=9999),"5000 to 9999",AND(D1996&gt;=10000,D1996&lt;=14999),"10000 to 14999",AND(D1996&gt;=15000,D1996&lt;=19999),"15000 to 19999",AND(D1996&gt;=20000,D1996&lt;=24999),"20000 to 24999",AND(D1996&gt;=25000,D1996&lt;=29999),"25000 to 29999",AND(D1996&gt;=30000,D1996&lt;=34999),"30000 to 34999",AND(D1996&gt;=35000,D1996&lt;=39999),"35000 to 39999",AND(D1996&gt;=40000,D1996&lt;=44999),"40000 to 44999",AND(D1996&gt;=45000,D1996&lt;=49999),"45000 to 49999",D1996&gt;=50000,"Greater than or equal to 50000")</f>
        <v>1000 to 4999</v>
      </c>
      <c r="V1996" t="str" cm="1">
        <f t="array" ref="V1996">_xlfn.IFS(OR(F1996="canceled",F1996="failed"),"unsuccessful",F1996="successful","successful",F1996="live","live")</f>
        <v>unsuccessful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</v>
      </c>
      <c r="P1997" s="5">
        <f t="shared" si="191"/>
        <v>26</v>
      </c>
      <c r="Q1997" t="str">
        <f t="shared" si="189"/>
        <v>photography</v>
      </c>
      <c r="R1997" t="str">
        <f t="shared" si="190"/>
        <v>people</v>
      </c>
      <c r="S1997" s="9">
        <f t="shared" si="187"/>
        <v>42201.902037037042</v>
      </c>
      <c r="T1997" s="9">
        <f t="shared" si="188"/>
        <v>42181.902037037042</v>
      </c>
      <c r="U1997" t="str" cm="1">
        <f t="array" ref="U1997">_xlfn.IFS(D1997&lt;1000,"Less than 1000",AND(D1997&gt;=1000,D1997&lt;=4999),"1000 to 4999",AND(D1997&gt;=5000,D1997&lt;=9999),"5000 to 9999",AND(D1997&gt;=10000,D1997&lt;=14999),"10000 to 14999",AND(D1997&gt;=15000,D1997&lt;=19999),"15000 to 19999",AND(D1997&gt;=20000,D1997&lt;=24999),"20000 to 24999",AND(D1997&gt;=25000,D1997&lt;=29999),"25000 to 29999",AND(D1997&gt;=30000,D1997&lt;=34999),"30000 to 34999",AND(D1997&gt;=35000,D1997&lt;=39999),"35000 to 39999",AND(D1997&gt;=40000,D1997&lt;=44999),"40000 to 44999",AND(D1997&gt;=45000,D1997&lt;=49999),"45000 to 49999",D1997&gt;=50000,"Greater than or equal to 50000")</f>
        <v>1000 to 4999</v>
      </c>
      <c r="V1997" t="str" cm="1">
        <f t="array" ref="V1997">_xlfn.IFS(OR(F1997="canceled",F1997="failed"),"unsuccessful",F1997="successful","successful",F1997="live","live")</f>
        <v>unsuccessful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5">
        <f t="shared" si="191"/>
        <v>0</v>
      </c>
      <c r="Q1998" t="str">
        <f t="shared" si="189"/>
        <v>photography</v>
      </c>
      <c r="R1998" t="str">
        <f t="shared" si="190"/>
        <v>people</v>
      </c>
      <c r="S1998" s="9">
        <f t="shared" si="187"/>
        <v>41830.819571759261</v>
      </c>
      <c r="T1998" s="9">
        <f t="shared" si="188"/>
        <v>41800.819571759261</v>
      </c>
      <c r="U1998" t="str" cm="1">
        <f t="array" ref="U1998">_xlfn.IFS(D1998&lt;1000,"Less than 1000",AND(D1998&gt;=1000,D1998&lt;=4999),"1000 to 4999",AND(D1998&gt;=5000,D1998&lt;=9999),"5000 to 9999",AND(D1998&gt;=10000,D1998&lt;=14999),"10000 to 14999",AND(D1998&gt;=15000,D1998&lt;=19999),"15000 to 19999",AND(D1998&gt;=20000,D1998&lt;=24999),"20000 to 24999",AND(D1998&gt;=25000,D1998&lt;=29999),"25000 to 29999",AND(D1998&gt;=30000,D1998&lt;=34999),"30000 to 34999",AND(D1998&gt;=35000,D1998&lt;=39999),"35000 to 39999",AND(D1998&gt;=40000,D1998&lt;=44999),"40000 to 44999",AND(D1998&gt;=45000,D1998&lt;=49999),"45000 to 49999",D1998&gt;=50000,"Greater than or equal to 50000")</f>
        <v>Greater than or equal to 50000</v>
      </c>
      <c r="V1998" t="str" cm="1">
        <f t="array" ref="V1998">_xlfn.IFS(OR(F1998="canceled",F1998="failed"),"unsuccessful",F1998="successful","successful",F1998="live","live")</f>
        <v>unsuccessful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5">
        <f t="shared" si="191"/>
        <v>0</v>
      </c>
      <c r="Q1999" t="str">
        <f t="shared" si="189"/>
        <v>photography</v>
      </c>
      <c r="R1999" t="str">
        <f t="shared" si="190"/>
        <v>people</v>
      </c>
      <c r="S1999" s="9">
        <f t="shared" si="187"/>
        <v>41877.930694444447</v>
      </c>
      <c r="T1999" s="9">
        <f t="shared" si="188"/>
        <v>41847.930694444447</v>
      </c>
      <c r="U1999" t="str" cm="1">
        <f t="array" ref="U1999">_xlfn.IFS(D1999&lt;1000,"Less than 1000",AND(D1999&gt;=1000,D1999&lt;=4999),"1000 to 4999",AND(D1999&gt;=5000,D1999&lt;=9999),"5000 to 9999",AND(D1999&gt;=10000,D1999&lt;=14999),"10000 to 14999",AND(D1999&gt;=15000,D1999&lt;=19999),"15000 to 19999",AND(D1999&gt;=20000,D1999&lt;=24999),"20000 to 24999",AND(D1999&gt;=25000,D1999&lt;=29999),"25000 to 29999",AND(D1999&gt;=30000,D1999&lt;=34999),"30000 to 34999",AND(D1999&gt;=35000,D1999&lt;=39999),"35000 to 39999",AND(D1999&gt;=40000,D1999&lt;=44999),"40000 to 44999",AND(D1999&gt;=45000,D1999&lt;=49999),"45000 to 49999",D1999&gt;=50000,"Greater than or equal to 50000")</f>
        <v>5000 to 9999</v>
      </c>
      <c r="V1999" t="str" cm="1">
        <f t="array" ref="V1999">_xlfn.IFS(OR(F1999="canceled",F1999="failed"),"unsuccessful",F1999="successful","successful",F1999="live","live")</f>
        <v>unsuccessful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26.200000000000003</v>
      </c>
      <c r="P2000" s="5">
        <f t="shared" si="191"/>
        <v>218.33333333333334</v>
      </c>
      <c r="Q2000" t="str">
        <f t="shared" si="189"/>
        <v>photography</v>
      </c>
      <c r="R2000" t="str">
        <f t="shared" si="190"/>
        <v>people</v>
      </c>
      <c r="S2000" s="9">
        <f t="shared" si="187"/>
        <v>41852.118495370371</v>
      </c>
      <c r="T2000" s="9">
        <f t="shared" si="188"/>
        <v>41807.118495370371</v>
      </c>
      <c r="U2000" t="str" cm="1">
        <f t="array" ref="U2000">_xlfn.IFS(D2000&lt;1000,"Less than 1000",AND(D2000&gt;=1000,D2000&lt;=4999),"1000 to 4999",AND(D2000&gt;=5000,D2000&lt;=9999),"5000 to 9999",AND(D2000&gt;=10000,D2000&lt;=14999),"10000 to 14999",AND(D2000&gt;=15000,D2000&lt;=19999),"15000 to 19999",AND(D2000&gt;=20000,D2000&lt;=24999),"20000 to 24999",AND(D2000&gt;=25000,D2000&lt;=29999),"25000 to 29999",AND(D2000&gt;=30000,D2000&lt;=34999),"30000 to 34999",AND(D2000&gt;=35000,D2000&lt;=39999),"35000 to 39999",AND(D2000&gt;=40000,D2000&lt;=44999),"40000 to 44999",AND(D2000&gt;=45000,D2000&lt;=49999),"45000 to 49999",D2000&gt;=50000,"Greater than or equal to 50000")</f>
        <v>1000 to 4999</v>
      </c>
      <c r="V2000" t="str" cm="1">
        <f t="array" ref="V2000">_xlfn.IFS(OR(F2000="canceled",F2000="failed"),"unsuccessful",F2000="successful","successful",F2000="live","live")</f>
        <v>unsuccessful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0.76129032258064511</v>
      </c>
      <c r="P2001" s="5">
        <f t="shared" si="191"/>
        <v>33.714285714285715</v>
      </c>
      <c r="Q2001" t="str">
        <f t="shared" si="189"/>
        <v>photography</v>
      </c>
      <c r="R2001" t="str">
        <f t="shared" si="190"/>
        <v>people</v>
      </c>
      <c r="S2001" s="9">
        <f t="shared" si="187"/>
        <v>41956.524398148147</v>
      </c>
      <c r="T2001" s="9">
        <f t="shared" si="188"/>
        <v>41926.482731481483</v>
      </c>
      <c r="U2001" t="str" cm="1">
        <f t="array" ref="U2001">_xlfn.IFS(D2001&lt;1000,"Less than 1000",AND(D2001&gt;=1000,D2001&lt;=4999),"1000 to 4999",AND(D2001&gt;=5000,D2001&lt;=9999),"5000 to 9999",AND(D2001&gt;=10000,D2001&lt;=14999),"10000 to 14999",AND(D2001&gt;=15000,D2001&lt;=19999),"15000 to 19999",AND(D2001&gt;=20000,D2001&lt;=24999),"20000 to 24999",AND(D2001&gt;=25000,D2001&lt;=29999),"25000 to 29999",AND(D2001&gt;=30000,D2001&lt;=34999),"30000 to 34999",AND(D2001&gt;=35000,D2001&lt;=39999),"35000 to 39999",AND(D2001&gt;=40000,D2001&lt;=44999),"40000 to 44999",AND(D2001&gt;=45000,D2001&lt;=49999),"45000 to 49999",D2001&gt;=50000,"Greater than or equal to 50000")</f>
        <v>30000 to 34999</v>
      </c>
      <c r="V2001" t="str" cm="1">
        <f t="array" ref="V2001">_xlfn.IFS(OR(F2001="canceled",F2001="failed"),"unsuccessful",F2001="successful","successful",F2001="live","live")</f>
        <v>unsuccessful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12.5</v>
      </c>
      <c r="P2002" s="5">
        <f t="shared" si="191"/>
        <v>25</v>
      </c>
      <c r="Q2002" t="str">
        <f t="shared" si="189"/>
        <v>photography</v>
      </c>
      <c r="R2002" t="str">
        <f t="shared" si="190"/>
        <v>people</v>
      </c>
      <c r="S2002" s="9">
        <f t="shared" si="187"/>
        <v>42375.951539351852</v>
      </c>
      <c r="T2002" s="9">
        <f t="shared" si="188"/>
        <v>42345.951539351852</v>
      </c>
      <c r="U2002" t="str" cm="1">
        <f t="array" ref="U2002">_xlfn.IFS(D2002&lt;1000,"Less than 1000",AND(D2002&gt;=1000,D2002&lt;=4999),"1000 to 4999",AND(D2002&gt;=5000,D2002&lt;=9999),"5000 to 9999",AND(D2002&gt;=10000,D2002&lt;=14999),"10000 to 14999",AND(D2002&gt;=15000,D2002&lt;=19999),"15000 to 19999",AND(D2002&gt;=20000,D2002&lt;=24999),"20000 to 24999",AND(D2002&gt;=25000,D2002&lt;=29999),"25000 to 29999",AND(D2002&gt;=30000,D2002&lt;=34999),"30000 to 34999",AND(D2002&gt;=35000,D2002&lt;=39999),"35000 to 39999",AND(D2002&gt;=40000,D2002&lt;=44999),"40000 to 44999",AND(D2002&gt;=45000,D2002&lt;=49999),"45000 to 49999",D2002&gt;=50000,"Greater than or equal to 50000")</f>
        <v>5000 to 9999</v>
      </c>
      <c r="V2002" t="str" cm="1">
        <f t="array" ref="V2002">_xlfn.IFS(OR(F2002="canceled",F2002="failed"),"unsuccessful",F2002="successful","successful",F2002="live","live")</f>
        <v>unsuccessful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382.12909090909091</v>
      </c>
      <c r="P2003" s="5">
        <f t="shared" si="191"/>
        <v>128.38790470372632</v>
      </c>
      <c r="Q2003" t="str">
        <f t="shared" si="189"/>
        <v>technology</v>
      </c>
      <c r="R2003" t="str">
        <f t="shared" si="190"/>
        <v>hardware</v>
      </c>
      <c r="S2003" s="9">
        <f t="shared" si="187"/>
        <v>42167.833333333328</v>
      </c>
      <c r="T2003" s="9">
        <f t="shared" si="188"/>
        <v>42136.209675925929</v>
      </c>
      <c r="U2003" t="str" cm="1">
        <f t="array" ref="U2003">_xlfn.IFS(D2003&lt;1000,"Less than 1000",AND(D2003&gt;=1000,D2003&lt;=4999),"1000 to 4999",AND(D2003&gt;=5000,D2003&lt;=9999),"5000 to 9999",AND(D2003&gt;=10000,D2003&lt;=14999),"10000 to 14999",AND(D2003&gt;=15000,D2003&lt;=19999),"15000 to 19999",AND(D2003&gt;=20000,D2003&lt;=24999),"20000 to 24999",AND(D2003&gt;=25000,D2003&lt;=29999),"25000 to 29999",AND(D2003&gt;=30000,D2003&lt;=34999),"30000 to 34999",AND(D2003&gt;=35000,D2003&lt;=39999),"35000 to 39999",AND(D2003&gt;=40000,D2003&lt;=44999),"40000 to 44999",AND(D2003&gt;=45000,D2003&lt;=49999),"45000 to 49999",D2003&gt;=50000,"Greater than or equal to 50000")</f>
        <v>Greater than or equal to 50000</v>
      </c>
      <c r="V2003" t="str" cm="1">
        <f t="array" ref="V2003">_xlfn.IFS(OR(F2003="canceled",F2003="failed"),"unsuccessful",F2003="successful","successful",F2003="live","live")</f>
        <v>successful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216.79422000000002</v>
      </c>
      <c r="P2004" s="5">
        <f t="shared" si="191"/>
        <v>78.834261818181815</v>
      </c>
      <c r="Q2004" t="str">
        <f t="shared" si="189"/>
        <v>technology</v>
      </c>
      <c r="R2004" t="str">
        <f t="shared" si="190"/>
        <v>hardware</v>
      </c>
      <c r="S2004" s="9">
        <f t="shared" si="187"/>
        <v>42758.71230324074</v>
      </c>
      <c r="T2004" s="9">
        <f t="shared" si="188"/>
        <v>42728.71230324074</v>
      </c>
      <c r="U2004" t="str" cm="1">
        <f t="array" ref="U2004">_xlfn.IFS(D2004&lt;1000,"Less than 1000",AND(D2004&gt;=1000,D2004&lt;=4999),"1000 to 4999",AND(D2004&gt;=5000,D2004&lt;=9999),"5000 to 9999",AND(D2004&gt;=10000,D2004&lt;=14999),"10000 to 14999",AND(D2004&gt;=15000,D2004&lt;=19999),"15000 to 19999",AND(D2004&gt;=20000,D2004&lt;=24999),"20000 to 24999",AND(D2004&gt;=25000,D2004&lt;=29999),"25000 to 29999",AND(D2004&gt;=30000,D2004&lt;=34999),"30000 to 34999",AND(D2004&gt;=35000,D2004&lt;=39999),"35000 to 39999",AND(D2004&gt;=40000,D2004&lt;=44999),"40000 to 44999",AND(D2004&gt;=45000,D2004&lt;=49999),"45000 to 49999",D2004&gt;=50000,"Greater than or equal to 50000")</f>
        <v>Greater than or equal to 50000</v>
      </c>
      <c r="V2004" t="str" cm="1">
        <f t="array" ref="V2004">_xlfn.IFS(OR(F2004="canceled",F2004="failed"),"unsuccessful",F2004="successful","successful",F2004="live","live")</f>
        <v>successful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312</v>
      </c>
      <c r="P2005" s="5">
        <f t="shared" si="191"/>
        <v>91.764705882352942</v>
      </c>
      <c r="Q2005" t="str">
        <f t="shared" si="189"/>
        <v>technology</v>
      </c>
      <c r="R2005" t="str">
        <f t="shared" si="190"/>
        <v>hardware</v>
      </c>
      <c r="S2005" s="9">
        <f t="shared" si="187"/>
        <v>40361.958333333336</v>
      </c>
      <c r="T2005" s="9">
        <f t="shared" si="188"/>
        <v>40347.125601851854</v>
      </c>
      <c r="U2005" t="str" cm="1">
        <f t="array" ref="U2005">_xlfn.IFS(D2005&lt;1000,"Less than 1000",AND(D2005&gt;=1000,D2005&lt;=4999),"1000 to 4999",AND(D2005&gt;=5000,D2005&lt;=9999),"5000 to 9999",AND(D2005&gt;=10000,D2005&lt;=14999),"10000 to 14999",AND(D2005&gt;=15000,D2005&lt;=19999),"15000 to 19999",AND(D2005&gt;=20000,D2005&lt;=24999),"20000 to 24999",AND(D2005&gt;=25000,D2005&lt;=29999),"25000 to 29999",AND(D2005&gt;=30000,D2005&lt;=34999),"30000 to 34999",AND(D2005&gt;=35000,D2005&lt;=39999),"35000 to 39999",AND(D2005&gt;=40000,D2005&lt;=44999),"40000 to 44999",AND(D2005&gt;=45000,D2005&lt;=49999),"45000 to 49999",D2005&gt;=50000,"Greater than or equal to 50000")</f>
        <v>Less than 1000</v>
      </c>
      <c r="V2005" t="str" cm="1">
        <f t="array" ref="V2005">_xlfn.IFS(OR(F2005="canceled",F2005="failed"),"unsuccessful",F2005="successful","successful",F2005="live","live")</f>
        <v>successful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234.42048</v>
      </c>
      <c r="P2006" s="5">
        <f t="shared" si="191"/>
        <v>331.10237288135596</v>
      </c>
      <c r="Q2006" t="str">
        <f t="shared" si="189"/>
        <v>technology</v>
      </c>
      <c r="R2006" t="str">
        <f t="shared" si="190"/>
        <v>hardware</v>
      </c>
      <c r="S2006" s="9">
        <f t="shared" si="187"/>
        <v>41830.604895833334</v>
      </c>
      <c r="T2006" s="9">
        <f t="shared" si="188"/>
        <v>41800.604895833334</v>
      </c>
      <c r="U2006" t="str" cm="1">
        <f t="array" ref="U2006">_xlfn.IFS(D2006&lt;1000,"Less than 1000",AND(D2006&gt;=1000,D2006&lt;=4999),"1000 to 4999",AND(D2006&gt;=5000,D2006&lt;=9999),"5000 to 9999",AND(D2006&gt;=10000,D2006&lt;=14999),"10000 to 14999",AND(D2006&gt;=15000,D2006&lt;=19999),"15000 to 19999",AND(D2006&gt;=20000,D2006&lt;=24999),"20000 to 24999",AND(D2006&gt;=25000,D2006&lt;=29999),"25000 to 29999",AND(D2006&gt;=30000,D2006&lt;=34999),"30000 to 34999",AND(D2006&gt;=35000,D2006&lt;=39999),"35000 to 39999",AND(D2006&gt;=40000,D2006&lt;=44999),"40000 to 44999",AND(D2006&gt;=45000,D2006&lt;=49999),"45000 to 49999",D2006&gt;=50000,"Greater than or equal to 50000")</f>
        <v>Greater than or equal to 50000</v>
      </c>
      <c r="V2006" t="str" cm="1">
        <f t="array" ref="V2006">_xlfn.IFS(OR(F2006="canceled",F2006="failed"),"unsuccessful",F2006="successful","successful",F2006="live","live")</f>
        <v>successful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123.68010000000001</v>
      </c>
      <c r="P2007" s="5">
        <f t="shared" si="191"/>
        <v>194.26193717277485</v>
      </c>
      <c r="Q2007" t="str">
        <f t="shared" si="189"/>
        <v>technology</v>
      </c>
      <c r="R2007" t="str">
        <f t="shared" si="190"/>
        <v>hardware</v>
      </c>
      <c r="S2007" s="9">
        <f t="shared" si="187"/>
        <v>41563.165972222225</v>
      </c>
      <c r="T2007" s="9">
        <f t="shared" si="188"/>
        <v>41535.812708333331</v>
      </c>
      <c r="U2007" t="str" cm="1">
        <f t="array" ref="U2007">_xlfn.IFS(D2007&lt;1000,"Less than 1000",AND(D2007&gt;=1000,D2007&lt;=4999),"1000 to 4999",AND(D2007&gt;=5000,D2007&lt;=9999),"5000 to 9999",AND(D2007&gt;=10000,D2007&lt;=14999),"10000 to 14999",AND(D2007&gt;=15000,D2007&lt;=19999),"15000 to 19999",AND(D2007&gt;=20000,D2007&lt;=24999),"20000 to 24999",AND(D2007&gt;=25000,D2007&lt;=29999),"25000 to 29999",AND(D2007&gt;=30000,D2007&lt;=34999),"30000 to 34999",AND(D2007&gt;=35000,D2007&lt;=39999),"35000 to 39999",AND(D2007&gt;=40000,D2007&lt;=44999),"40000 to 44999",AND(D2007&gt;=45000,D2007&lt;=49999),"45000 to 49999",D2007&gt;=50000,"Greater than or equal to 50000")</f>
        <v>30000 to 34999</v>
      </c>
      <c r="V2007" t="str" cm="1">
        <f t="array" ref="V2007">_xlfn.IFS(OR(F2007="canceled",F2007="failed"),"unsuccessful",F2007="successful","successful",F2007="live","live")</f>
        <v>successful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247.84</v>
      </c>
      <c r="P2008" s="5">
        <f t="shared" si="191"/>
        <v>408.97689768976898</v>
      </c>
      <c r="Q2008" t="str">
        <f t="shared" si="189"/>
        <v>technology</v>
      </c>
      <c r="R2008" t="str">
        <f t="shared" si="190"/>
        <v>hardware</v>
      </c>
      <c r="S2008" s="9">
        <f t="shared" si="187"/>
        <v>41976.542187500003</v>
      </c>
      <c r="T2008" s="9">
        <f t="shared" si="188"/>
        <v>41941.500520833331</v>
      </c>
      <c r="U2008" t="str" cm="1">
        <f t="array" ref="U2008">_xlfn.IFS(D2008&lt;1000,"Less than 1000",AND(D2008&gt;=1000,D2008&lt;=4999),"1000 to 4999",AND(D2008&gt;=5000,D2008&lt;=9999),"5000 to 9999",AND(D2008&gt;=10000,D2008&lt;=14999),"10000 to 14999",AND(D2008&gt;=15000,D2008&lt;=19999),"15000 to 19999",AND(D2008&gt;=20000,D2008&lt;=24999),"20000 to 24999",AND(D2008&gt;=25000,D2008&lt;=29999),"25000 to 29999",AND(D2008&gt;=30000,D2008&lt;=34999),"30000 to 34999",AND(D2008&gt;=35000,D2008&lt;=39999),"35000 to 39999",AND(D2008&gt;=40000,D2008&lt;=44999),"40000 to 44999",AND(D2008&gt;=45000,D2008&lt;=49999),"45000 to 49999",D2008&gt;=50000,"Greater than or equal to 50000")</f>
        <v>Greater than or equal to 50000</v>
      </c>
      <c r="V2008" t="str" cm="1">
        <f t="array" ref="V2008">_xlfn.IFS(OR(F2008="canceled",F2008="failed"),"unsuccessful",F2008="successful","successful",F2008="live","live")</f>
        <v>successful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115.7092</v>
      </c>
      <c r="P2009" s="5">
        <f t="shared" si="191"/>
        <v>84.459270072992695</v>
      </c>
      <c r="Q2009" t="str">
        <f t="shared" si="189"/>
        <v>technology</v>
      </c>
      <c r="R2009" t="str">
        <f t="shared" si="190"/>
        <v>hardware</v>
      </c>
      <c r="S2009" s="9">
        <f t="shared" si="187"/>
        <v>40414.166666666664</v>
      </c>
      <c r="T2009" s="9">
        <f t="shared" si="188"/>
        <v>40347.837800925925</v>
      </c>
      <c r="U2009" t="str" cm="1">
        <f t="array" ref="U2009">_xlfn.IFS(D2009&lt;1000,"Less than 1000",AND(D2009&gt;=1000,D2009&lt;=4999),"1000 to 4999",AND(D2009&gt;=5000,D2009&lt;=9999),"5000 to 9999",AND(D2009&gt;=10000,D2009&lt;=14999),"10000 to 14999",AND(D2009&gt;=15000,D2009&lt;=19999),"15000 to 19999",AND(D2009&gt;=20000,D2009&lt;=24999),"20000 to 24999",AND(D2009&gt;=25000,D2009&lt;=29999),"25000 to 29999",AND(D2009&gt;=30000,D2009&lt;=34999),"30000 to 34999",AND(D2009&gt;=35000,D2009&lt;=39999),"35000 to 39999",AND(D2009&gt;=40000,D2009&lt;=44999),"40000 to 44999",AND(D2009&gt;=45000,D2009&lt;=49999),"45000 to 49999",D2009&gt;=50000,"Greater than or equal to 50000")</f>
        <v>10000 to 14999</v>
      </c>
      <c r="V2009" t="str" cm="1">
        <f t="array" ref="V2009">_xlfn.IFS(OR(F2009="canceled",F2009="failed"),"unsuccessful",F2009="successful","successful",F2009="live","live")</f>
        <v>successful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117.07484768810599</v>
      </c>
      <c r="P2010" s="5">
        <f t="shared" si="191"/>
        <v>44.853658536585364</v>
      </c>
      <c r="Q2010" t="str">
        <f t="shared" si="189"/>
        <v>technology</v>
      </c>
      <c r="R2010" t="str">
        <f t="shared" si="190"/>
        <v>hardware</v>
      </c>
      <c r="S2010" s="9">
        <f t="shared" si="187"/>
        <v>40805.604421296295</v>
      </c>
      <c r="T2010" s="9">
        <f t="shared" si="188"/>
        <v>40761.604421296295</v>
      </c>
      <c r="U2010" t="str" cm="1">
        <f t="array" ref="U2010">_xlfn.IFS(D2010&lt;1000,"Less than 1000",AND(D2010&gt;=1000,D2010&lt;=4999),"1000 to 4999",AND(D2010&gt;=5000,D2010&lt;=9999),"5000 to 9999",AND(D2010&gt;=10000,D2010&lt;=14999),"10000 to 14999",AND(D2010&gt;=15000,D2010&lt;=19999),"15000 to 19999",AND(D2010&gt;=20000,D2010&lt;=24999),"20000 to 24999",AND(D2010&gt;=25000,D2010&lt;=29999),"25000 to 29999",AND(D2010&gt;=30000,D2010&lt;=34999),"30000 to 34999",AND(D2010&gt;=35000,D2010&lt;=39999),"35000 to 39999",AND(D2010&gt;=40000,D2010&lt;=44999),"40000 to 44999",AND(D2010&gt;=45000,D2010&lt;=49999),"45000 to 49999",D2010&gt;=50000,"Greater than or equal to 50000")</f>
        <v>1000 to 4999</v>
      </c>
      <c r="V2010" t="str" cm="1">
        <f t="array" ref="V2010">_xlfn.IFS(OR(F2010="canceled",F2010="failed"),"unsuccessful",F2010="successful","successful",F2010="live","live")</f>
        <v>successful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305.15800000000002</v>
      </c>
      <c r="P2011" s="5">
        <f t="shared" si="191"/>
        <v>383.3643216080402</v>
      </c>
      <c r="Q2011" t="str">
        <f t="shared" si="189"/>
        <v>technology</v>
      </c>
      <c r="R2011" t="str">
        <f t="shared" si="190"/>
        <v>hardware</v>
      </c>
      <c r="S2011" s="9">
        <f t="shared" si="187"/>
        <v>42697.365081018521</v>
      </c>
      <c r="T2011" s="9">
        <f t="shared" si="188"/>
        <v>42661.323414351849</v>
      </c>
      <c r="U2011" t="str" cm="1">
        <f t="array" ref="U2011">_xlfn.IFS(D2011&lt;1000,"Less than 1000",AND(D2011&gt;=1000,D2011&lt;=4999),"1000 to 4999",AND(D2011&gt;=5000,D2011&lt;=9999),"5000 to 9999",AND(D2011&gt;=10000,D2011&lt;=14999),"10000 to 14999",AND(D2011&gt;=15000,D2011&lt;=19999),"15000 to 19999",AND(D2011&gt;=20000,D2011&lt;=24999),"20000 to 24999",AND(D2011&gt;=25000,D2011&lt;=29999),"25000 to 29999",AND(D2011&gt;=30000,D2011&lt;=34999),"30000 to 34999",AND(D2011&gt;=35000,D2011&lt;=39999),"35000 to 39999",AND(D2011&gt;=40000,D2011&lt;=44999),"40000 to 44999",AND(D2011&gt;=45000,D2011&lt;=49999),"45000 to 49999",D2011&gt;=50000,"Greater than or equal to 50000")</f>
        <v>Greater than or equal to 50000</v>
      </c>
      <c r="V2011" t="str" cm="1">
        <f t="array" ref="V2011">_xlfn.IFS(OR(F2011="canceled",F2011="failed"),"unsuccessful",F2011="successful","successful",F2011="live","live")</f>
        <v>successful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320.05299999999994</v>
      </c>
      <c r="P2012" s="5">
        <f t="shared" si="191"/>
        <v>55.276856649395505</v>
      </c>
      <c r="Q2012" t="str">
        <f t="shared" si="189"/>
        <v>technology</v>
      </c>
      <c r="R2012" t="str">
        <f t="shared" si="190"/>
        <v>hardware</v>
      </c>
      <c r="S2012" s="9">
        <f t="shared" si="187"/>
        <v>42600.996423611112</v>
      </c>
      <c r="T2012" s="9">
        <f t="shared" si="188"/>
        <v>42570.996423611112</v>
      </c>
      <c r="U2012" t="str" cm="1">
        <f t="array" ref="U2012">_xlfn.IFS(D2012&lt;1000,"Less than 1000",AND(D2012&gt;=1000,D2012&lt;=4999),"1000 to 4999",AND(D2012&gt;=5000,D2012&lt;=9999),"5000 to 9999",AND(D2012&gt;=10000,D2012&lt;=14999),"10000 to 14999",AND(D2012&gt;=15000,D2012&lt;=19999),"15000 to 19999",AND(D2012&gt;=20000,D2012&lt;=24999),"20000 to 24999",AND(D2012&gt;=25000,D2012&lt;=29999),"25000 to 29999",AND(D2012&gt;=30000,D2012&lt;=34999),"30000 to 34999",AND(D2012&gt;=35000,D2012&lt;=39999),"35000 to 39999",AND(D2012&gt;=40000,D2012&lt;=44999),"40000 to 44999",AND(D2012&gt;=45000,D2012&lt;=49999),"45000 to 49999",D2012&gt;=50000,"Greater than or equal to 50000")</f>
        <v>30000 to 34999</v>
      </c>
      <c r="V2012" t="str" cm="1">
        <f t="array" ref="V2012">_xlfn.IFS(OR(F2012="canceled",F2012="failed"),"unsuccessful",F2012="successful","successful",F2012="live","live")</f>
        <v>successful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819.56399999999996</v>
      </c>
      <c r="P2013" s="5">
        <f t="shared" si="191"/>
        <v>422.02059732234807</v>
      </c>
      <c r="Q2013" t="str">
        <f t="shared" si="189"/>
        <v>technology</v>
      </c>
      <c r="R2013" t="str">
        <f t="shared" si="190"/>
        <v>hardware</v>
      </c>
      <c r="S2013" s="9">
        <f t="shared" si="187"/>
        <v>42380.958333333328</v>
      </c>
      <c r="T2013" s="9">
        <f t="shared" si="188"/>
        <v>42347.358483796299</v>
      </c>
      <c r="U2013" t="str" cm="1">
        <f t="array" ref="U2013">_xlfn.IFS(D2013&lt;1000,"Less than 1000",AND(D2013&gt;=1000,D2013&lt;=4999),"1000 to 4999",AND(D2013&gt;=5000,D2013&lt;=9999),"5000 to 9999",AND(D2013&gt;=10000,D2013&lt;=14999),"10000 to 14999",AND(D2013&gt;=15000,D2013&lt;=19999),"15000 to 19999",AND(D2013&gt;=20000,D2013&lt;=24999),"20000 to 24999",AND(D2013&gt;=25000,D2013&lt;=29999),"25000 to 29999",AND(D2013&gt;=30000,D2013&lt;=34999),"30000 to 34999",AND(D2013&gt;=35000,D2013&lt;=39999),"35000 to 39999",AND(D2013&gt;=40000,D2013&lt;=44999),"40000 to 44999",AND(D2013&gt;=45000,D2013&lt;=49999),"45000 to 49999",D2013&gt;=50000,"Greater than or equal to 50000")</f>
        <v>Greater than or equal to 50000</v>
      </c>
      <c r="V2013" t="str" cm="1">
        <f t="array" ref="V2013">_xlfn.IFS(OR(F2013="canceled",F2013="failed"),"unsuccessful",F2013="successful","successful",F2013="live","live")</f>
        <v>successful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234.90000000000003</v>
      </c>
      <c r="P2014" s="5">
        <f t="shared" si="191"/>
        <v>64.180327868852459</v>
      </c>
      <c r="Q2014" t="str">
        <f t="shared" si="189"/>
        <v>technology</v>
      </c>
      <c r="R2014" t="str">
        <f t="shared" si="190"/>
        <v>hardware</v>
      </c>
      <c r="S2014" s="9">
        <f t="shared" si="187"/>
        <v>42040.822233796294</v>
      </c>
      <c r="T2014" s="9">
        <f t="shared" si="188"/>
        <v>42010.822233796294</v>
      </c>
      <c r="U2014" t="str" cm="1">
        <f t="array" ref="U2014">_xlfn.IFS(D2014&lt;1000,"Less than 1000",AND(D2014&gt;=1000,D2014&lt;=4999),"1000 to 4999",AND(D2014&gt;=5000,D2014&lt;=9999),"5000 to 9999",AND(D2014&gt;=10000,D2014&lt;=14999),"10000 to 14999",AND(D2014&gt;=15000,D2014&lt;=19999),"15000 to 19999",AND(D2014&gt;=20000,D2014&lt;=24999),"20000 to 24999",AND(D2014&gt;=25000,D2014&lt;=29999),"25000 to 29999",AND(D2014&gt;=30000,D2014&lt;=34999),"30000 to 34999",AND(D2014&gt;=35000,D2014&lt;=39999),"35000 to 39999",AND(D2014&gt;=40000,D2014&lt;=44999),"40000 to 44999",AND(D2014&gt;=45000,D2014&lt;=49999),"45000 to 49999",D2014&gt;=50000,"Greater than or equal to 50000")</f>
        <v>5000 to 9999</v>
      </c>
      <c r="V2014" t="str" cm="1">
        <f t="array" ref="V2014">_xlfn.IFS(OR(F2014="canceled",F2014="failed"),"unsuccessful",F2014="successful","successful",F2014="live","live")</f>
        <v>successful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494.91374999999999</v>
      </c>
      <c r="P2015" s="5">
        <f t="shared" si="191"/>
        <v>173.57781674704077</v>
      </c>
      <c r="Q2015" t="str">
        <f t="shared" si="189"/>
        <v>technology</v>
      </c>
      <c r="R2015" t="str">
        <f t="shared" si="190"/>
        <v>hardware</v>
      </c>
      <c r="S2015" s="9">
        <f t="shared" si="187"/>
        <v>42559.960810185185</v>
      </c>
      <c r="T2015" s="9">
        <f t="shared" si="188"/>
        <v>42499.960810185185</v>
      </c>
      <c r="U2015" t="str" cm="1">
        <f t="array" ref="U2015">_xlfn.IFS(D2015&lt;1000,"Less than 1000",AND(D2015&gt;=1000,D2015&lt;=4999),"1000 to 4999",AND(D2015&gt;=5000,D2015&lt;=9999),"5000 to 9999",AND(D2015&gt;=10000,D2015&lt;=14999),"10000 to 14999",AND(D2015&gt;=15000,D2015&lt;=19999),"15000 to 19999",AND(D2015&gt;=20000,D2015&lt;=24999),"20000 to 24999",AND(D2015&gt;=25000,D2015&lt;=29999),"25000 to 29999",AND(D2015&gt;=30000,D2015&lt;=34999),"30000 to 34999",AND(D2015&gt;=35000,D2015&lt;=39999),"35000 to 39999",AND(D2015&gt;=40000,D2015&lt;=44999),"40000 to 44999",AND(D2015&gt;=45000,D2015&lt;=49999),"45000 to 49999",D2015&gt;=50000,"Greater than or equal to 50000")</f>
        <v>Greater than or equal to 50000</v>
      </c>
      <c r="V2015" t="str" cm="1">
        <f t="array" ref="V2015">_xlfn.IFS(OR(F2015="canceled",F2015="failed"),"unsuccessful",F2015="successful","successful",F2015="live","live")</f>
        <v>successful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7813.7822333333334</v>
      </c>
      <c r="P2016" s="5">
        <f t="shared" si="191"/>
        <v>88.601680840609291</v>
      </c>
      <c r="Q2016" t="str">
        <f t="shared" si="189"/>
        <v>technology</v>
      </c>
      <c r="R2016" t="str">
        <f t="shared" si="190"/>
        <v>hardware</v>
      </c>
      <c r="S2016" s="9">
        <f t="shared" si="187"/>
        <v>41358.172905092593</v>
      </c>
      <c r="T2016" s="9">
        <f t="shared" si="188"/>
        <v>41324.214571759258</v>
      </c>
      <c r="U2016" t="str" cm="1">
        <f t="array" ref="U2016">_xlfn.IFS(D2016&lt;1000,"Less than 1000",AND(D2016&gt;=1000,D2016&lt;=4999),"1000 to 4999",AND(D2016&gt;=5000,D2016&lt;=9999),"5000 to 9999",AND(D2016&gt;=10000,D2016&lt;=14999),"10000 to 14999",AND(D2016&gt;=15000,D2016&lt;=19999),"15000 to 19999",AND(D2016&gt;=20000,D2016&lt;=24999),"20000 to 24999",AND(D2016&gt;=25000,D2016&lt;=29999),"25000 to 29999",AND(D2016&gt;=30000,D2016&lt;=34999),"30000 to 34999",AND(D2016&gt;=35000,D2016&lt;=39999),"35000 to 39999",AND(D2016&gt;=40000,D2016&lt;=44999),"40000 to 44999",AND(D2016&gt;=45000,D2016&lt;=49999),"45000 to 49999",D2016&gt;=50000,"Greater than or equal to 50000")</f>
        <v>30000 to 34999</v>
      </c>
      <c r="V2016" t="str" cm="1">
        <f t="array" ref="V2016">_xlfn.IFS(OR(F2016="canceled",F2016="failed"),"unsuccessful",F2016="successful","successful",F2016="live","live")</f>
        <v>successful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113.00013888888888</v>
      </c>
      <c r="P2017" s="5">
        <f t="shared" si="191"/>
        <v>50.222283950617282</v>
      </c>
      <c r="Q2017" t="str">
        <f t="shared" si="189"/>
        <v>technology</v>
      </c>
      <c r="R2017" t="str">
        <f t="shared" si="190"/>
        <v>hardware</v>
      </c>
      <c r="S2017" s="9">
        <f t="shared" si="187"/>
        <v>40795.876886574071</v>
      </c>
      <c r="T2017" s="9">
        <f t="shared" si="188"/>
        <v>40765.876886574071</v>
      </c>
      <c r="U2017" t="str" cm="1">
        <f t="array" ref="U2017">_xlfn.IFS(D2017&lt;1000,"Less than 1000",AND(D2017&gt;=1000,D2017&lt;=4999),"1000 to 4999",AND(D2017&gt;=5000,D2017&lt;=9999),"5000 to 9999",AND(D2017&gt;=10000,D2017&lt;=14999),"10000 to 14999",AND(D2017&gt;=15000,D2017&lt;=19999),"15000 to 19999",AND(D2017&gt;=20000,D2017&lt;=24999),"20000 to 24999",AND(D2017&gt;=25000,D2017&lt;=29999),"25000 to 29999",AND(D2017&gt;=30000,D2017&lt;=34999),"30000 to 34999",AND(D2017&gt;=35000,D2017&lt;=39999),"35000 to 39999",AND(D2017&gt;=40000,D2017&lt;=44999),"40000 to 44999",AND(D2017&gt;=45000,D2017&lt;=49999),"45000 to 49999",D2017&gt;=50000,"Greater than or equal to 50000")</f>
        <v>5000 to 9999</v>
      </c>
      <c r="V2017" t="str" cm="1">
        <f t="array" ref="V2017">_xlfn.IFS(OR(F2017="canceled",F2017="failed"),"unsuccessful",F2017="successful","successful",F2017="live","live")</f>
        <v>successful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921.54219999999998</v>
      </c>
      <c r="P2018" s="5">
        <f t="shared" si="191"/>
        <v>192.38876826722338</v>
      </c>
      <c r="Q2018" t="str">
        <f t="shared" si="189"/>
        <v>technology</v>
      </c>
      <c r="R2018" t="str">
        <f t="shared" si="190"/>
        <v>hardware</v>
      </c>
      <c r="S2018" s="9">
        <f t="shared" si="187"/>
        <v>41342.88077546296</v>
      </c>
      <c r="T2018" s="9">
        <f t="shared" si="188"/>
        <v>41312.88077546296</v>
      </c>
      <c r="U2018" t="str" cm="1">
        <f t="array" ref="U2018">_xlfn.IFS(D2018&lt;1000,"Less than 1000",AND(D2018&gt;=1000,D2018&lt;=4999),"1000 to 4999",AND(D2018&gt;=5000,D2018&lt;=9999),"5000 to 9999",AND(D2018&gt;=10000,D2018&lt;=14999),"10000 to 14999",AND(D2018&gt;=15000,D2018&lt;=19999),"15000 to 19999",AND(D2018&gt;=20000,D2018&lt;=24999),"20000 to 24999",AND(D2018&gt;=25000,D2018&lt;=29999),"25000 to 29999",AND(D2018&gt;=30000,D2018&lt;=34999),"30000 to 34999",AND(D2018&gt;=35000,D2018&lt;=39999),"35000 to 39999",AND(D2018&gt;=40000,D2018&lt;=44999),"40000 to 44999",AND(D2018&gt;=45000,D2018&lt;=49999),"45000 to 49999",D2018&gt;=50000,"Greater than or equal to 50000")</f>
        <v>10000 to 14999</v>
      </c>
      <c r="V2018" t="str" cm="1">
        <f t="array" ref="V2018">_xlfn.IFS(OR(F2018="canceled",F2018="failed"),"unsuccessful",F2018="successful","successful",F2018="live","live")</f>
        <v>successful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125.10239999999999</v>
      </c>
      <c r="P2019" s="5">
        <f t="shared" si="191"/>
        <v>73.416901408450698</v>
      </c>
      <c r="Q2019" t="str">
        <f t="shared" si="189"/>
        <v>technology</v>
      </c>
      <c r="R2019" t="str">
        <f t="shared" si="190"/>
        <v>hardware</v>
      </c>
      <c r="S2019" s="9">
        <f t="shared" si="187"/>
        <v>40992.166666666664</v>
      </c>
      <c r="T2019" s="9">
        <f t="shared" si="188"/>
        <v>40961.057349537034</v>
      </c>
      <c r="U2019" t="str" cm="1">
        <f t="array" ref="U2019">_xlfn.IFS(D2019&lt;1000,"Less than 1000",AND(D2019&gt;=1000,D2019&lt;=4999),"1000 to 4999",AND(D2019&gt;=5000,D2019&lt;=9999),"5000 to 9999",AND(D2019&gt;=10000,D2019&lt;=14999),"10000 to 14999",AND(D2019&gt;=15000,D2019&lt;=19999),"15000 to 19999",AND(D2019&gt;=20000,D2019&lt;=24999),"20000 to 24999",AND(D2019&gt;=25000,D2019&lt;=29999),"25000 to 29999",AND(D2019&gt;=30000,D2019&lt;=34999),"30000 to 34999",AND(D2019&gt;=35000,D2019&lt;=39999),"35000 to 39999",AND(D2019&gt;=40000,D2019&lt;=44999),"40000 to 44999",AND(D2019&gt;=45000,D2019&lt;=49999),"45000 to 49999",D2019&gt;=50000,"Greater than or equal to 50000")</f>
        <v>25000 to 29999</v>
      </c>
      <c r="V2019" t="str" cm="1">
        <f t="array" ref="V2019">_xlfn.IFS(OR(F2019="canceled",F2019="failed"),"unsuccessful",F2019="successful","successful",F2019="live","live")</f>
        <v>successful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102.24343076923077</v>
      </c>
      <c r="P2020" s="5">
        <f t="shared" si="191"/>
        <v>147.68495555555555</v>
      </c>
      <c r="Q2020" t="str">
        <f t="shared" si="189"/>
        <v>technology</v>
      </c>
      <c r="R2020" t="str">
        <f t="shared" si="190"/>
        <v>hardware</v>
      </c>
      <c r="S2020" s="9">
        <f t="shared" si="187"/>
        <v>42229.365844907406</v>
      </c>
      <c r="T2020" s="9">
        <f t="shared" si="188"/>
        <v>42199.365844907406</v>
      </c>
      <c r="U2020" t="str" cm="1">
        <f t="array" ref="U2020">_xlfn.IFS(D2020&lt;1000,"Less than 1000",AND(D2020&gt;=1000,D2020&lt;=4999),"1000 to 4999",AND(D2020&gt;=5000,D2020&lt;=9999),"5000 to 9999",AND(D2020&gt;=10000,D2020&lt;=14999),"10000 to 14999",AND(D2020&gt;=15000,D2020&lt;=19999),"15000 to 19999",AND(D2020&gt;=20000,D2020&lt;=24999),"20000 to 24999",AND(D2020&gt;=25000,D2020&lt;=29999),"25000 to 29999",AND(D2020&gt;=30000,D2020&lt;=34999),"30000 to 34999",AND(D2020&gt;=35000,D2020&lt;=39999),"35000 to 39999",AND(D2020&gt;=40000,D2020&lt;=44999),"40000 to 44999",AND(D2020&gt;=45000,D2020&lt;=49999),"45000 to 49999",D2020&gt;=50000,"Greater than or equal to 50000")</f>
        <v>Greater than or equal to 50000</v>
      </c>
      <c r="V2020" t="str" cm="1">
        <f t="array" ref="V2020">_xlfn.IFS(OR(F2020="canceled",F2020="failed"),"unsuccessful",F2020="successful","successful",F2020="live","live")</f>
        <v>successful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484.90975000000003</v>
      </c>
      <c r="P2021" s="5">
        <f t="shared" si="191"/>
        <v>108.96848314606741</v>
      </c>
      <c r="Q2021" t="str">
        <f t="shared" si="189"/>
        <v>technology</v>
      </c>
      <c r="R2021" t="str">
        <f t="shared" si="190"/>
        <v>hardware</v>
      </c>
      <c r="S2021" s="9">
        <f t="shared" si="187"/>
        <v>42635.70857638889</v>
      </c>
      <c r="T2021" s="9">
        <f t="shared" si="188"/>
        <v>42605.70857638889</v>
      </c>
      <c r="U2021" t="str" cm="1">
        <f t="array" ref="U2021">_xlfn.IFS(D2021&lt;1000,"Less than 1000",AND(D2021&gt;=1000,D2021&lt;=4999),"1000 to 4999",AND(D2021&gt;=5000,D2021&lt;=9999),"5000 to 9999",AND(D2021&gt;=10000,D2021&lt;=14999),"10000 to 14999",AND(D2021&gt;=15000,D2021&lt;=19999),"15000 to 19999",AND(D2021&gt;=20000,D2021&lt;=24999),"20000 to 24999",AND(D2021&gt;=25000,D2021&lt;=29999),"25000 to 29999",AND(D2021&gt;=30000,D2021&lt;=34999),"30000 to 34999",AND(D2021&gt;=35000,D2021&lt;=39999),"35000 to 39999",AND(D2021&gt;=40000,D2021&lt;=44999),"40000 to 44999",AND(D2021&gt;=45000,D2021&lt;=49999),"45000 to 49999",D2021&gt;=50000,"Greater than or equal to 50000")</f>
        <v>40000 to 44999</v>
      </c>
      <c r="V2021" t="str" cm="1">
        <f t="array" ref="V2021">_xlfn.IFS(OR(F2021="canceled",F2021="failed"),"unsuccessful",F2021="successful","successful",F2021="live","live")</f>
        <v>successful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192.33333333333334</v>
      </c>
      <c r="P2022" s="5">
        <f t="shared" si="191"/>
        <v>23.647540983606557</v>
      </c>
      <c r="Q2022" t="str">
        <f t="shared" si="189"/>
        <v>technology</v>
      </c>
      <c r="R2022" t="str">
        <f t="shared" si="190"/>
        <v>hardware</v>
      </c>
      <c r="S2022" s="9">
        <f t="shared" si="187"/>
        <v>41773.961111111108</v>
      </c>
      <c r="T2022" s="9">
        <f t="shared" si="188"/>
        <v>41737.097499999996</v>
      </c>
      <c r="U2022" t="str" cm="1">
        <f t="array" ref="U2022">_xlfn.IFS(D2022&lt;1000,"Less than 1000",AND(D2022&gt;=1000,D2022&lt;=4999),"1000 to 4999",AND(D2022&gt;=5000,D2022&lt;=9999),"5000 to 9999",AND(D2022&gt;=10000,D2022&lt;=14999),"10000 to 14999",AND(D2022&gt;=15000,D2022&lt;=19999),"15000 to 19999",AND(D2022&gt;=20000,D2022&lt;=24999),"20000 to 24999",AND(D2022&gt;=25000,D2022&lt;=29999),"25000 to 29999",AND(D2022&gt;=30000,D2022&lt;=34999),"30000 to 34999",AND(D2022&gt;=35000,D2022&lt;=39999),"35000 to 39999",AND(D2022&gt;=40000,D2022&lt;=44999),"40000 to 44999",AND(D2022&gt;=45000,D2022&lt;=49999),"45000 to 49999",D2022&gt;=50000,"Greater than or equal to 50000")</f>
        <v>1000 to 4999</v>
      </c>
      <c r="V2022" t="str" cm="1">
        <f t="array" ref="V2022">_xlfn.IFS(OR(F2022="canceled",F2022="failed"),"unsuccessful",F2022="successful","successful",F2022="live","live")</f>
        <v>successful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281.10000000000002</v>
      </c>
      <c r="P2023" s="5">
        <f t="shared" si="191"/>
        <v>147.94736842105263</v>
      </c>
      <c r="Q2023" t="str">
        <f t="shared" si="189"/>
        <v>technology</v>
      </c>
      <c r="R2023" t="str">
        <f t="shared" si="190"/>
        <v>hardware</v>
      </c>
      <c r="S2023" s="9">
        <f t="shared" si="187"/>
        <v>41906.070567129631</v>
      </c>
      <c r="T2023" s="9">
        <f t="shared" si="188"/>
        <v>41861.070567129631</v>
      </c>
      <c r="U2023" t="str" cm="1">
        <f t="array" ref="U2023">_xlfn.IFS(D2023&lt;1000,"Less than 1000",AND(D2023&gt;=1000,D2023&lt;=4999),"1000 to 4999",AND(D2023&gt;=5000,D2023&lt;=9999),"5000 to 9999",AND(D2023&gt;=10000,D2023&lt;=14999),"10000 to 14999",AND(D2023&gt;=15000,D2023&lt;=19999),"15000 to 19999",AND(D2023&gt;=20000,D2023&lt;=24999),"20000 to 24999",AND(D2023&gt;=25000,D2023&lt;=29999),"25000 to 29999",AND(D2023&gt;=30000,D2023&lt;=34999),"30000 to 34999",AND(D2023&gt;=35000,D2023&lt;=39999),"35000 to 39999",AND(D2023&gt;=40000,D2023&lt;=44999),"40000 to 44999",AND(D2023&gt;=45000,D2023&lt;=49999),"45000 to 49999",D2023&gt;=50000,"Greater than or equal to 50000")</f>
        <v>5000 to 9999</v>
      </c>
      <c r="V2023" t="str" cm="1">
        <f t="array" ref="V2023">_xlfn.IFS(OR(F2023="canceled",F2023="failed"),"unsuccessful",F2023="successful","successful",F2023="live","live")</f>
        <v>successful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125.13700000000001</v>
      </c>
      <c r="P2024" s="5">
        <f t="shared" si="191"/>
        <v>385.03692307692307</v>
      </c>
      <c r="Q2024" t="str">
        <f t="shared" si="189"/>
        <v>technology</v>
      </c>
      <c r="R2024" t="str">
        <f t="shared" si="190"/>
        <v>hardware</v>
      </c>
      <c r="S2024" s="9">
        <f t="shared" si="187"/>
        <v>42532.569120370375</v>
      </c>
      <c r="T2024" s="9">
        <f t="shared" si="188"/>
        <v>42502.569120370375</v>
      </c>
      <c r="U2024" t="str" cm="1">
        <f t="array" ref="U2024">_xlfn.IFS(D2024&lt;1000,"Less than 1000",AND(D2024&gt;=1000,D2024&lt;=4999),"1000 to 4999",AND(D2024&gt;=5000,D2024&lt;=9999),"5000 to 9999",AND(D2024&gt;=10000,D2024&lt;=14999),"10000 to 14999",AND(D2024&gt;=15000,D2024&lt;=19999),"15000 to 19999",AND(D2024&gt;=20000,D2024&lt;=24999),"20000 to 24999",AND(D2024&gt;=25000,D2024&lt;=29999),"25000 to 29999",AND(D2024&gt;=30000,D2024&lt;=34999),"30000 to 34999",AND(D2024&gt;=35000,D2024&lt;=39999),"35000 to 39999",AND(D2024&gt;=40000,D2024&lt;=44999),"40000 to 44999",AND(D2024&gt;=45000,D2024&lt;=49999),"45000 to 49999",D2024&gt;=50000,"Greater than or equal to 50000")</f>
        <v>Greater than or equal to 50000</v>
      </c>
      <c r="V2024" t="str" cm="1">
        <f t="array" ref="V2024">_xlfn.IFS(OR(F2024="canceled",F2024="failed"),"unsuccessful",F2024="successful","successful",F2024="live","live")</f>
        <v>successful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161.459</v>
      </c>
      <c r="P2025" s="5">
        <f t="shared" si="191"/>
        <v>457.39093484419266</v>
      </c>
      <c r="Q2025" t="str">
        <f t="shared" si="189"/>
        <v>technology</v>
      </c>
      <c r="R2025" t="str">
        <f t="shared" si="190"/>
        <v>hardware</v>
      </c>
      <c r="S2025" s="9">
        <f t="shared" si="187"/>
        <v>42166.420752314814</v>
      </c>
      <c r="T2025" s="9">
        <f t="shared" si="188"/>
        <v>42136.420752314814</v>
      </c>
      <c r="U2025" t="str" cm="1">
        <f t="array" ref="U2025">_xlfn.IFS(D2025&lt;1000,"Less than 1000",AND(D2025&gt;=1000,D2025&lt;=4999),"1000 to 4999",AND(D2025&gt;=5000,D2025&lt;=9999),"5000 to 9999",AND(D2025&gt;=10000,D2025&lt;=14999),"10000 to 14999",AND(D2025&gt;=15000,D2025&lt;=19999),"15000 to 19999",AND(D2025&gt;=20000,D2025&lt;=24999),"20000 to 24999",AND(D2025&gt;=25000,D2025&lt;=29999),"25000 to 29999",AND(D2025&gt;=30000,D2025&lt;=34999),"30000 to 34999",AND(D2025&gt;=35000,D2025&lt;=39999),"35000 to 39999",AND(D2025&gt;=40000,D2025&lt;=44999),"40000 to 44999",AND(D2025&gt;=45000,D2025&lt;=49999),"45000 to 49999",D2025&gt;=50000,"Greater than or equal to 50000")</f>
        <v>Greater than or equal to 50000</v>
      </c>
      <c r="V2025" t="str" cm="1">
        <f t="array" ref="V2025">_xlfn.IFS(OR(F2025="canceled",F2025="failed"),"unsuccessful",F2025="successful","successful",F2025="live","live")</f>
        <v>successful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585.35</v>
      </c>
      <c r="P2026" s="5">
        <f t="shared" si="191"/>
        <v>222.99047619047619</v>
      </c>
      <c r="Q2026" t="str">
        <f t="shared" si="189"/>
        <v>technology</v>
      </c>
      <c r="R2026" t="str">
        <f t="shared" si="190"/>
        <v>hardware</v>
      </c>
      <c r="S2026" s="9">
        <f t="shared" si="187"/>
        <v>41134.125</v>
      </c>
      <c r="T2026" s="9">
        <f t="shared" si="188"/>
        <v>41099.966944444444</v>
      </c>
      <c r="U2026" t="str" cm="1">
        <f t="array" ref="U2026">_xlfn.IFS(D2026&lt;1000,"Less than 1000",AND(D2026&gt;=1000,D2026&lt;=4999),"1000 to 4999",AND(D2026&gt;=5000,D2026&lt;=9999),"5000 to 9999",AND(D2026&gt;=10000,D2026&lt;=14999),"10000 to 14999",AND(D2026&gt;=15000,D2026&lt;=19999),"15000 to 19999",AND(D2026&gt;=20000,D2026&lt;=24999),"20000 to 24999",AND(D2026&gt;=25000,D2026&lt;=29999),"25000 to 29999",AND(D2026&gt;=30000,D2026&lt;=34999),"30000 to 34999",AND(D2026&gt;=35000,D2026&lt;=39999),"35000 to 39999",AND(D2026&gt;=40000,D2026&lt;=44999),"40000 to 44999",AND(D2026&gt;=45000,D2026&lt;=49999),"45000 to 49999",D2026&gt;=50000,"Greater than or equal to 50000")</f>
        <v>1000 to 4999</v>
      </c>
      <c r="V2026" t="str" cm="1">
        <f t="array" ref="V2026">_xlfn.IFS(OR(F2026="canceled",F2026="failed"),"unsuccessful",F2026="successful","successful",F2026="live","live")</f>
        <v>successful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201.14999999999998</v>
      </c>
      <c r="P2027" s="5">
        <f t="shared" si="191"/>
        <v>220.74074074074073</v>
      </c>
      <c r="Q2027" t="str">
        <f t="shared" si="189"/>
        <v>technology</v>
      </c>
      <c r="R2027" t="str">
        <f t="shared" si="190"/>
        <v>hardware</v>
      </c>
      <c r="S2027" s="9">
        <f t="shared" si="187"/>
        <v>42166.184560185182</v>
      </c>
      <c r="T2027" s="9">
        <f t="shared" si="188"/>
        <v>42136.184560185182</v>
      </c>
      <c r="U2027" t="str" cm="1">
        <f t="array" ref="U2027">_xlfn.IFS(D2027&lt;1000,"Less than 1000",AND(D2027&gt;=1000,D2027&lt;=4999),"1000 to 4999",AND(D2027&gt;=5000,D2027&lt;=9999),"5000 to 9999",AND(D2027&gt;=10000,D2027&lt;=14999),"10000 to 14999",AND(D2027&gt;=15000,D2027&lt;=19999),"15000 to 19999",AND(D2027&gt;=20000,D2027&lt;=24999),"20000 to 24999",AND(D2027&gt;=25000,D2027&lt;=29999),"25000 to 29999",AND(D2027&gt;=30000,D2027&lt;=34999),"30000 to 34999",AND(D2027&gt;=35000,D2027&lt;=39999),"35000 to 39999",AND(D2027&gt;=40000,D2027&lt;=44999),"40000 to 44999",AND(D2027&gt;=45000,D2027&lt;=49999),"45000 to 49999",D2027&gt;=50000,"Greater than or equal to 50000")</f>
        <v>Greater than or equal to 50000</v>
      </c>
      <c r="V2027" t="str" cm="1">
        <f t="array" ref="V2027">_xlfn.IFS(OR(F2027="canceled",F2027="failed"),"unsuccessful",F2027="successful","successful",F2027="live","live")</f>
        <v>successful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133.48307999999997</v>
      </c>
      <c r="P2028" s="5">
        <f t="shared" si="191"/>
        <v>73.503898678414089</v>
      </c>
      <c r="Q2028" t="str">
        <f t="shared" si="189"/>
        <v>technology</v>
      </c>
      <c r="R2028" t="str">
        <f t="shared" si="190"/>
        <v>hardware</v>
      </c>
      <c r="S2028" s="9">
        <f t="shared" si="187"/>
        <v>41750.165972222225</v>
      </c>
      <c r="T2028" s="9">
        <f t="shared" si="188"/>
        <v>41704.735937500001</v>
      </c>
      <c r="U2028" t="str" cm="1">
        <f t="array" ref="U2028">_xlfn.IFS(D2028&lt;1000,"Less than 1000",AND(D2028&gt;=1000,D2028&lt;=4999),"1000 to 4999",AND(D2028&gt;=5000,D2028&lt;=9999),"5000 to 9999",AND(D2028&gt;=10000,D2028&lt;=14999),"10000 to 14999",AND(D2028&gt;=15000,D2028&lt;=19999),"15000 to 19999",AND(D2028&gt;=20000,D2028&lt;=24999),"20000 to 24999",AND(D2028&gt;=25000,D2028&lt;=29999),"25000 to 29999",AND(D2028&gt;=30000,D2028&lt;=34999),"30000 to 34999",AND(D2028&gt;=35000,D2028&lt;=39999),"35000 to 39999",AND(D2028&gt;=40000,D2028&lt;=44999),"40000 to 44999",AND(D2028&gt;=45000,D2028&lt;=49999),"45000 to 49999",D2028&gt;=50000,"Greater than or equal to 50000")</f>
        <v>25000 to 29999</v>
      </c>
      <c r="V2028" t="str" cm="1">
        <f t="array" ref="V2028">_xlfn.IFS(OR(F2028="canceled",F2028="failed"),"unsuccessful",F2028="successful","successful",F2028="live","live")</f>
        <v>successful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120.24900000000001</v>
      </c>
      <c r="P2029" s="5">
        <f t="shared" si="191"/>
        <v>223.09647495361781</v>
      </c>
      <c r="Q2029" t="str">
        <f t="shared" si="189"/>
        <v>technology</v>
      </c>
      <c r="R2029" t="str">
        <f t="shared" si="190"/>
        <v>hardware</v>
      </c>
      <c r="S2029" s="9">
        <f t="shared" si="187"/>
        <v>42093.772210648152</v>
      </c>
      <c r="T2029" s="9">
        <f t="shared" si="188"/>
        <v>42048.813877314817</v>
      </c>
      <c r="U2029" t="str" cm="1">
        <f t="array" ref="U2029">_xlfn.IFS(D2029&lt;1000,"Less than 1000",AND(D2029&gt;=1000,D2029&lt;=4999),"1000 to 4999",AND(D2029&gt;=5000,D2029&lt;=9999),"5000 to 9999",AND(D2029&gt;=10000,D2029&lt;=14999),"10000 to 14999",AND(D2029&gt;=15000,D2029&lt;=19999),"15000 to 19999",AND(D2029&gt;=20000,D2029&lt;=24999),"20000 to 24999",AND(D2029&gt;=25000,D2029&lt;=29999),"25000 to 29999",AND(D2029&gt;=30000,D2029&lt;=34999),"30000 to 34999",AND(D2029&gt;=35000,D2029&lt;=39999),"35000 to 39999",AND(D2029&gt;=40000,D2029&lt;=44999),"40000 to 44999",AND(D2029&gt;=45000,D2029&lt;=49999),"45000 to 49999",D2029&gt;=50000,"Greater than or equal to 50000")</f>
        <v>Greater than or equal to 50000</v>
      </c>
      <c r="V2029" t="str" cm="1">
        <f t="array" ref="V2029">_xlfn.IFS(OR(F2029="canceled",F2029="failed"),"unsuccessful",F2029="successful","successful",F2029="live","live")</f>
        <v>successful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126.16666666666667</v>
      </c>
      <c r="P2030" s="5">
        <f t="shared" si="191"/>
        <v>47.911392405063289</v>
      </c>
      <c r="Q2030" t="str">
        <f t="shared" si="189"/>
        <v>technology</v>
      </c>
      <c r="R2030" t="str">
        <f t="shared" si="190"/>
        <v>hardware</v>
      </c>
      <c r="S2030" s="9">
        <f t="shared" si="187"/>
        <v>40252.913194444445</v>
      </c>
      <c r="T2030" s="9">
        <f t="shared" si="188"/>
        <v>40215.919050925928</v>
      </c>
      <c r="U2030" t="str" cm="1">
        <f t="array" ref="U2030">_xlfn.IFS(D2030&lt;1000,"Less than 1000",AND(D2030&gt;=1000,D2030&lt;=4999),"1000 to 4999",AND(D2030&gt;=5000,D2030&lt;=9999),"5000 to 9999",AND(D2030&gt;=10000,D2030&lt;=14999),"10000 to 14999",AND(D2030&gt;=15000,D2030&lt;=19999),"15000 to 19999",AND(D2030&gt;=20000,D2030&lt;=24999),"20000 to 24999",AND(D2030&gt;=25000,D2030&lt;=29999),"25000 to 29999",AND(D2030&gt;=30000,D2030&lt;=34999),"30000 to 34999",AND(D2030&gt;=35000,D2030&lt;=39999),"35000 to 39999",AND(D2030&gt;=40000,D2030&lt;=44999),"40000 to 44999",AND(D2030&gt;=45000,D2030&lt;=49999),"45000 to 49999",D2030&gt;=50000,"Greater than or equal to 50000")</f>
        <v>1000 to 4999</v>
      </c>
      <c r="V2030" t="str" cm="1">
        <f t="array" ref="V2030">_xlfn.IFS(OR(F2030="canceled",F2030="failed"),"unsuccessful",F2030="successful","successful",F2030="live","live")</f>
        <v>successful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361.2</v>
      </c>
      <c r="P2031" s="5">
        <f t="shared" si="191"/>
        <v>96.063829787234042</v>
      </c>
      <c r="Q2031" t="str">
        <f t="shared" si="189"/>
        <v>technology</v>
      </c>
      <c r="R2031" t="str">
        <f t="shared" si="190"/>
        <v>hardware</v>
      </c>
      <c r="S2031" s="9">
        <f t="shared" si="187"/>
        <v>41878.021770833337</v>
      </c>
      <c r="T2031" s="9">
        <f t="shared" si="188"/>
        <v>41848.021770833337</v>
      </c>
      <c r="U2031" t="str" cm="1">
        <f t="array" ref="U2031">_xlfn.IFS(D2031&lt;1000,"Less than 1000",AND(D2031&gt;=1000,D2031&lt;=4999),"1000 to 4999",AND(D2031&gt;=5000,D2031&lt;=9999),"5000 to 9999",AND(D2031&gt;=10000,D2031&lt;=14999),"10000 to 14999",AND(D2031&gt;=15000,D2031&lt;=19999),"15000 to 19999",AND(D2031&gt;=20000,D2031&lt;=24999),"20000 to 24999",AND(D2031&gt;=25000,D2031&lt;=29999),"25000 to 29999",AND(D2031&gt;=30000,D2031&lt;=34999),"30000 to 34999",AND(D2031&gt;=35000,D2031&lt;=39999),"35000 to 39999",AND(D2031&gt;=40000,D2031&lt;=44999),"40000 to 44999",AND(D2031&gt;=45000,D2031&lt;=49999),"45000 to 49999",D2031&gt;=50000,"Greater than or equal to 50000")</f>
        <v>1000 to 4999</v>
      </c>
      <c r="V2031" t="str" cm="1">
        <f t="array" ref="V2031">_xlfn.IFS(OR(F2031="canceled",F2031="failed"),"unsuccessful",F2031="successful","successful",F2031="live","live")</f>
        <v>successful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226.239013671875</v>
      </c>
      <c r="P2032" s="5">
        <f t="shared" si="191"/>
        <v>118.6144</v>
      </c>
      <c r="Q2032" t="str">
        <f t="shared" si="189"/>
        <v>technology</v>
      </c>
      <c r="R2032" t="str">
        <f t="shared" si="190"/>
        <v>hardware</v>
      </c>
      <c r="S2032" s="9">
        <f t="shared" si="187"/>
        <v>41242.996481481481</v>
      </c>
      <c r="T2032" s="9">
        <f t="shared" si="188"/>
        <v>41212.996481481481</v>
      </c>
      <c r="U2032" t="str" cm="1">
        <f t="array" ref="U2032">_xlfn.IFS(D2032&lt;1000,"Less than 1000",AND(D2032&gt;=1000,D2032&lt;=4999),"1000 to 4999",AND(D2032&gt;=5000,D2032&lt;=9999),"5000 to 9999",AND(D2032&gt;=10000,D2032&lt;=14999),"10000 to 14999",AND(D2032&gt;=15000,D2032&lt;=19999),"15000 to 19999",AND(D2032&gt;=20000,D2032&lt;=24999),"20000 to 24999",AND(D2032&gt;=25000,D2032&lt;=29999),"25000 to 29999",AND(D2032&gt;=30000,D2032&lt;=34999),"30000 to 34999",AND(D2032&gt;=35000,D2032&lt;=39999),"35000 to 39999",AND(D2032&gt;=40000,D2032&lt;=44999),"40000 to 44999",AND(D2032&gt;=45000,D2032&lt;=49999),"45000 to 49999",D2032&gt;=50000,"Greater than or equal to 50000")</f>
        <v>30000 to 34999</v>
      </c>
      <c r="V2032" t="str" cm="1">
        <f t="array" ref="V2032">_xlfn.IFS(OR(F2032="canceled",F2032="failed"),"unsuccessful",F2032="successful","successful",F2032="live","live")</f>
        <v>successful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120.35</v>
      </c>
      <c r="P2033" s="5">
        <f t="shared" si="191"/>
        <v>118.45472440944881</v>
      </c>
      <c r="Q2033" t="str">
        <f t="shared" si="189"/>
        <v>technology</v>
      </c>
      <c r="R2033" t="str">
        <f t="shared" si="190"/>
        <v>hardware</v>
      </c>
      <c r="S2033" s="9">
        <f t="shared" si="187"/>
        <v>42013.041666666672</v>
      </c>
      <c r="T2033" s="9">
        <f t="shared" si="188"/>
        <v>41975.329317129625</v>
      </c>
      <c r="U2033" t="str" cm="1">
        <f t="array" ref="U2033">_xlfn.IFS(D2033&lt;1000,"Less than 1000",AND(D2033&gt;=1000,D2033&lt;=4999),"1000 to 4999",AND(D2033&gt;=5000,D2033&lt;=9999),"5000 to 9999",AND(D2033&gt;=10000,D2033&lt;=14999),"10000 to 14999",AND(D2033&gt;=15000,D2033&lt;=19999),"15000 to 19999",AND(D2033&gt;=20000,D2033&lt;=24999),"20000 to 24999",AND(D2033&gt;=25000,D2033&lt;=29999),"25000 to 29999",AND(D2033&gt;=30000,D2033&lt;=34999),"30000 to 34999",AND(D2033&gt;=35000,D2033&lt;=39999),"35000 to 39999",AND(D2033&gt;=40000,D2033&lt;=44999),"40000 to 44999",AND(D2033&gt;=45000,D2033&lt;=49999),"45000 to 49999",D2033&gt;=50000,"Greater than or equal to 50000")</f>
        <v>Greater than or equal to 50000</v>
      </c>
      <c r="V2033" t="str" cm="1">
        <f t="array" ref="V2033">_xlfn.IFS(OR(F2033="canceled",F2033="failed"),"unsuccessful",F2033="successful","successful",F2033="live","live")</f>
        <v>successful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304.18799999999999</v>
      </c>
      <c r="P2034" s="5">
        <f t="shared" si="191"/>
        <v>143.21468926553672</v>
      </c>
      <c r="Q2034" t="str">
        <f t="shared" si="189"/>
        <v>technology</v>
      </c>
      <c r="R2034" t="str">
        <f t="shared" si="190"/>
        <v>hardware</v>
      </c>
      <c r="S2034" s="9">
        <f t="shared" si="187"/>
        <v>42719.208333333328</v>
      </c>
      <c r="T2034" s="9">
        <f t="shared" si="188"/>
        <v>42689.565671296295</v>
      </c>
      <c r="U2034" t="str" cm="1">
        <f t="array" ref="U2034">_xlfn.IFS(D2034&lt;1000,"Less than 1000",AND(D2034&gt;=1000,D2034&lt;=4999),"1000 to 4999",AND(D2034&gt;=5000,D2034&lt;=9999),"5000 to 9999",AND(D2034&gt;=10000,D2034&lt;=14999),"10000 to 14999",AND(D2034&gt;=15000,D2034&lt;=19999),"15000 to 19999",AND(D2034&gt;=20000,D2034&lt;=24999),"20000 to 24999",AND(D2034&gt;=25000,D2034&lt;=29999),"25000 to 29999",AND(D2034&gt;=30000,D2034&lt;=34999),"30000 to 34999",AND(D2034&gt;=35000,D2034&lt;=39999),"35000 to 39999",AND(D2034&gt;=40000,D2034&lt;=44999),"40000 to 44999",AND(D2034&gt;=45000,D2034&lt;=49999),"45000 to 49999",D2034&gt;=50000,"Greater than or equal to 50000")</f>
        <v>25000 to 29999</v>
      </c>
      <c r="V2034" t="str" cm="1">
        <f t="array" ref="V2034">_xlfn.IFS(OR(F2034="canceled",F2034="failed"),"unsuccessful",F2034="successful","successful",F2034="live","live")</f>
        <v>successful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178.67599999999999</v>
      </c>
      <c r="P2035" s="5">
        <f t="shared" si="191"/>
        <v>282.71518987341773</v>
      </c>
      <c r="Q2035" t="str">
        <f t="shared" si="189"/>
        <v>technology</v>
      </c>
      <c r="R2035" t="str">
        <f t="shared" si="190"/>
        <v>hardware</v>
      </c>
      <c r="S2035" s="9">
        <f t="shared" si="187"/>
        <v>41755.082384259258</v>
      </c>
      <c r="T2035" s="9">
        <f t="shared" si="188"/>
        <v>41725.082384259258</v>
      </c>
      <c r="U2035" t="str" cm="1">
        <f t="array" ref="U2035">_xlfn.IFS(D2035&lt;1000,"Less than 1000",AND(D2035&gt;=1000,D2035&lt;=4999),"1000 to 4999",AND(D2035&gt;=5000,D2035&lt;=9999),"5000 to 9999",AND(D2035&gt;=10000,D2035&lt;=14999),"10000 to 14999",AND(D2035&gt;=15000,D2035&lt;=19999),"15000 to 19999",AND(D2035&gt;=20000,D2035&lt;=24999),"20000 to 24999",AND(D2035&gt;=25000,D2035&lt;=29999),"25000 to 29999",AND(D2035&gt;=30000,D2035&lt;=34999),"30000 to 34999",AND(D2035&gt;=35000,D2035&lt;=39999),"35000 to 39999",AND(D2035&gt;=40000,D2035&lt;=44999),"40000 to 44999",AND(D2035&gt;=45000,D2035&lt;=49999),"45000 to 49999",D2035&gt;=50000,"Greater than or equal to 50000")</f>
        <v>25000 to 29999</v>
      </c>
      <c r="V2035" t="str" cm="1">
        <f t="array" ref="V2035">_xlfn.IFS(OR(F2035="canceled",F2035="failed"),"unsuccessful",F2035="successful","successful",F2035="live","live")</f>
        <v>successful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386.81998717948721</v>
      </c>
      <c r="P2036" s="5">
        <f t="shared" si="191"/>
        <v>593.93620078740162</v>
      </c>
      <c r="Q2036" t="str">
        <f t="shared" si="189"/>
        <v>technology</v>
      </c>
      <c r="R2036" t="str">
        <f t="shared" si="190"/>
        <v>hardware</v>
      </c>
      <c r="S2036" s="9">
        <f t="shared" si="187"/>
        <v>42131.290277777778</v>
      </c>
      <c r="T2036" s="9">
        <f t="shared" si="188"/>
        <v>42076.130011574074</v>
      </c>
      <c r="U2036" t="str" cm="1">
        <f t="array" ref="U2036">_xlfn.IFS(D2036&lt;1000,"Less than 1000",AND(D2036&gt;=1000,D2036&lt;=4999),"1000 to 4999",AND(D2036&gt;=5000,D2036&lt;=9999),"5000 to 9999",AND(D2036&gt;=10000,D2036&lt;=14999),"10000 to 14999",AND(D2036&gt;=15000,D2036&lt;=19999),"15000 to 19999",AND(D2036&gt;=20000,D2036&lt;=24999),"20000 to 24999",AND(D2036&gt;=25000,D2036&lt;=29999),"25000 to 29999",AND(D2036&gt;=30000,D2036&lt;=34999),"30000 to 34999",AND(D2036&gt;=35000,D2036&lt;=39999),"35000 to 39999",AND(D2036&gt;=40000,D2036&lt;=44999),"40000 to 44999",AND(D2036&gt;=45000,D2036&lt;=49999),"45000 to 49999",D2036&gt;=50000,"Greater than or equal to 50000")</f>
        <v>Greater than or equal to 50000</v>
      </c>
      <c r="V2036" t="str" cm="1">
        <f t="array" ref="V2036">_xlfn.IFS(OR(F2036="canceled",F2036="failed"),"unsuccessful",F2036="successful","successful",F2036="live","live")</f>
        <v>successful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211.03642500000004</v>
      </c>
      <c r="P2037" s="5">
        <f t="shared" si="191"/>
        <v>262.15704968944101</v>
      </c>
      <c r="Q2037" t="str">
        <f t="shared" si="189"/>
        <v>technology</v>
      </c>
      <c r="R2037" t="str">
        <f t="shared" si="190"/>
        <v>hardware</v>
      </c>
      <c r="S2037" s="9">
        <f t="shared" si="187"/>
        <v>42357.041666666672</v>
      </c>
      <c r="T2037" s="9">
        <f t="shared" si="188"/>
        <v>42311.625081018516</v>
      </c>
      <c r="U2037" t="str" cm="1">
        <f t="array" ref="U2037">_xlfn.IFS(D2037&lt;1000,"Less than 1000",AND(D2037&gt;=1000,D2037&lt;=4999),"1000 to 4999",AND(D2037&gt;=5000,D2037&lt;=9999),"5000 to 9999",AND(D2037&gt;=10000,D2037&lt;=14999),"10000 to 14999",AND(D2037&gt;=15000,D2037&lt;=19999),"15000 to 19999",AND(D2037&gt;=20000,D2037&lt;=24999),"20000 to 24999",AND(D2037&gt;=25000,D2037&lt;=29999),"25000 to 29999",AND(D2037&gt;=30000,D2037&lt;=34999),"30000 to 34999",AND(D2037&gt;=35000,D2037&lt;=39999),"35000 to 39999",AND(D2037&gt;=40000,D2037&lt;=44999),"40000 to 44999",AND(D2037&gt;=45000,D2037&lt;=49999),"45000 to 49999",D2037&gt;=50000,"Greater than or equal to 50000")</f>
        <v>Greater than or equal to 50000</v>
      </c>
      <c r="V2037" t="str" cm="1">
        <f t="array" ref="V2037">_xlfn.IFS(OR(F2037="canceled",F2037="failed"),"unsuccessful",F2037="successful","successful",F2037="live","live")</f>
        <v>successful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131.66833333333335</v>
      </c>
      <c r="P2038" s="5">
        <f t="shared" si="191"/>
        <v>46.580778301886795</v>
      </c>
      <c r="Q2038" t="str">
        <f t="shared" si="189"/>
        <v>technology</v>
      </c>
      <c r="R2038" t="str">
        <f t="shared" si="190"/>
        <v>hardware</v>
      </c>
      <c r="S2038" s="9">
        <f t="shared" si="187"/>
        <v>41768.864803240744</v>
      </c>
      <c r="T2038" s="9">
        <f t="shared" si="188"/>
        <v>41738.864803240744</v>
      </c>
      <c r="U2038" t="str" cm="1">
        <f t="array" ref="U2038">_xlfn.IFS(D2038&lt;1000,"Less than 1000",AND(D2038&gt;=1000,D2038&lt;=4999),"1000 to 4999",AND(D2038&gt;=5000,D2038&lt;=9999),"5000 to 9999",AND(D2038&gt;=10000,D2038&lt;=14999),"10000 to 14999",AND(D2038&gt;=15000,D2038&lt;=19999),"15000 to 19999",AND(D2038&gt;=20000,D2038&lt;=24999),"20000 to 24999",AND(D2038&gt;=25000,D2038&lt;=29999),"25000 to 29999",AND(D2038&gt;=30000,D2038&lt;=34999),"30000 to 34999",AND(D2038&gt;=35000,D2038&lt;=39999),"35000 to 39999",AND(D2038&gt;=40000,D2038&lt;=44999),"40000 to 44999",AND(D2038&gt;=45000,D2038&lt;=49999),"45000 to 49999",D2038&gt;=50000,"Greater than or equal to 50000")</f>
        <v>30000 to 34999</v>
      </c>
      <c r="V2038" t="str" cm="1">
        <f t="array" ref="V2038">_xlfn.IFS(OR(F2038="canceled",F2038="failed"),"unsuccessful",F2038="successful","successful",F2038="live","live")</f>
        <v>successful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300.47639999999996</v>
      </c>
      <c r="P2039" s="5">
        <f t="shared" si="191"/>
        <v>70.041118881118877</v>
      </c>
      <c r="Q2039" t="str">
        <f t="shared" si="189"/>
        <v>technology</v>
      </c>
      <c r="R2039" t="str">
        <f t="shared" si="190"/>
        <v>hardware</v>
      </c>
      <c r="S2039" s="9">
        <f t="shared" si="187"/>
        <v>41638.251770833333</v>
      </c>
      <c r="T2039" s="9">
        <f t="shared" si="188"/>
        <v>41578.210104166668</v>
      </c>
      <c r="U2039" t="str" cm="1">
        <f t="array" ref="U2039">_xlfn.IFS(D2039&lt;1000,"Less than 1000",AND(D2039&gt;=1000,D2039&lt;=4999),"1000 to 4999",AND(D2039&gt;=5000,D2039&lt;=9999),"5000 to 9999",AND(D2039&gt;=10000,D2039&lt;=14999),"10000 to 14999",AND(D2039&gt;=15000,D2039&lt;=19999),"15000 to 19999",AND(D2039&gt;=20000,D2039&lt;=24999),"20000 to 24999",AND(D2039&gt;=25000,D2039&lt;=29999),"25000 to 29999",AND(D2039&gt;=30000,D2039&lt;=34999),"30000 to 34999",AND(D2039&gt;=35000,D2039&lt;=39999),"35000 to 39999",AND(D2039&gt;=40000,D2039&lt;=44999),"40000 to 44999",AND(D2039&gt;=45000,D2039&lt;=49999),"45000 to 49999",D2039&gt;=50000,"Greater than or equal to 50000")</f>
        <v>10000 to 14999</v>
      </c>
      <c r="V2039" t="str" cm="1">
        <f t="array" ref="V2039">_xlfn.IFS(OR(F2039="canceled",F2039="failed"),"unsuccessful",F2039="successful","successful",F2039="live","live")</f>
        <v>successful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420.51249999999999</v>
      </c>
      <c r="P2040" s="5">
        <f t="shared" si="191"/>
        <v>164.90686274509804</v>
      </c>
      <c r="Q2040" t="str">
        <f t="shared" si="189"/>
        <v>technology</v>
      </c>
      <c r="R2040" t="str">
        <f t="shared" si="190"/>
        <v>hardware</v>
      </c>
      <c r="S2040" s="9">
        <f t="shared" si="187"/>
        <v>41456.75</v>
      </c>
      <c r="T2040" s="9">
        <f t="shared" si="188"/>
        <v>41424.27107638889</v>
      </c>
      <c r="U2040" t="str" cm="1">
        <f t="array" ref="U2040">_xlfn.IFS(D2040&lt;1000,"Less than 1000",AND(D2040&gt;=1000,D2040&lt;=4999),"1000 to 4999",AND(D2040&gt;=5000,D2040&lt;=9999),"5000 to 9999",AND(D2040&gt;=10000,D2040&lt;=14999),"10000 to 14999",AND(D2040&gt;=15000,D2040&lt;=19999),"15000 to 19999",AND(D2040&gt;=20000,D2040&lt;=24999),"20000 to 24999",AND(D2040&gt;=25000,D2040&lt;=29999),"25000 to 29999",AND(D2040&gt;=30000,D2040&lt;=34999),"30000 to 34999",AND(D2040&gt;=35000,D2040&lt;=39999),"35000 to 39999",AND(D2040&gt;=40000,D2040&lt;=44999),"40000 to 44999",AND(D2040&gt;=45000,D2040&lt;=49999),"45000 to 49999",D2040&gt;=50000,"Greater than or equal to 50000")</f>
        <v>5000 to 9999</v>
      </c>
      <c r="V2040" t="str" cm="1">
        <f t="array" ref="V2040">_xlfn.IFS(OR(F2040="canceled",F2040="failed"),"unsuccessful",F2040="successful","successful",F2040="live","live")</f>
        <v>successful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136.21680000000001</v>
      </c>
      <c r="P2041" s="5">
        <f t="shared" si="191"/>
        <v>449.26385224274406</v>
      </c>
      <c r="Q2041" t="str">
        <f t="shared" si="189"/>
        <v>technology</v>
      </c>
      <c r="R2041" t="str">
        <f t="shared" si="190"/>
        <v>hardware</v>
      </c>
      <c r="S2041" s="9">
        <f t="shared" si="187"/>
        <v>42705.207638888889</v>
      </c>
      <c r="T2041" s="9">
        <f t="shared" si="188"/>
        <v>42675.438946759255</v>
      </c>
      <c r="U2041" t="str" cm="1">
        <f t="array" ref="U2041">_xlfn.IFS(D2041&lt;1000,"Less than 1000",AND(D2041&gt;=1000,D2041&lt;=4999),"1000 to 4999",AND(D2041&gt;=5000,D2041&lt;=9999),"5000 to 9999",AND(D2041&gt;=10000,D2041&lt;=14999),"10000 to 14999",AND(D2041&gt;=15000,D2041&lt;=19999),"15000 to 19999",AND(D2041&gt;=20000,D2041&lt;=24999),"20000 to 24999",AND(D2041&gt;=25000,D2041&lt;=29999),"25000 to 29999",AND(D2041&gt;=30000,D2041&lt;=34999),"30000 to 34999",AND(D2041&gt;=35000,D2041&lt;=39999),"35000 to 39999",AND(D2041&gt;=40000,D2041&lt;=44999),"40000 to 44999",AND(D2041&gt;=45000,D2041&lt;=49999),"45000 to 49999",D2041&gt;=50000,"Greater than or equal to 50000")</f>
        <v>Greater than or equal to 50000</v>
      </c>
      <c r="V2041" t="str" cm="1">
        <f t="array" ref="V2041">_xlfn.IFS(OR(F2041="canceled",F2041="failed"),"unsuccessful",F2041="successful","successful",F2041="live","live")</f>
        <v>successful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248.17133333333334</v>
      </c>
      <c r="P2042" s="5">
        <f t="shared" si="191"/>
        <v>27.472841328413285</v>
      </c>
      <c r="Q2042" t="str">
        <f t="shared" si="189"/>
        <v>technology</v>
      </c>
      <c r="R2042" t="str">
        <f t="shared" si="190"/>
        <v>hardware</v>
      </c>
      <c r="S2042" s="9">
        <f t="shared" si="187"/>
        <v>41593.968784722223</v>
      </c>
      <c r="T2042" s="9">
        <f t="shared" si="188"/>
        <v>41578.927118055559</v>
      </c>
      <c r="U2042" t="str" cm="1">
        <f t="array" ref="U2042">_xlfn.IFS(D2042&lt;1000,"Less than 1000",AND(D2042&gt;=1000,D2042&lt;=4999),"1000 to 4999",AND(D2042&gt;=5000,D2042&lt;=9999),"5000 to 9999",AND(D2042&gt;=10000,D2042&lt;=14999),"10000 to 14999",AND(D2042&gt;=15000,D2042&lt;=19999),"15000 to 19999",AND(D2042&gt;=20000,D2042&lt;=24999),"20000 to 24999",AND(D2042&gt;=25000,D2042&lt;=29999),"25000 to 29999",AND(D2042&gt;=30000,D2042&lt;=34999),"30000 to 34999",AND(D2042&gt;=35000,D2042&lt;=39999),"35000 to 39999",AND(D2042&gt;=40000,D2042&lt;=44999),"40000 to 44999",AND(D2042&gt;=45000,D2042&lt;=49999),"45000 to 49999",D2042&gt;=50000,"Greater than or equal to 50000")</f>
        <v>1000 to 4999</v>
      </c>
      <c r="V2042" t="str" cm="1">
        <f t="array" ref="V2042">_xlfn.IFS(OR(F2042="canceled",F2042="failed"),"unsuccessful",F2042="successful","successful",F2042="live","live")</f>
        <v>successful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181.86315789473684</v>
      </c>
      <c r="P2043" s="5">
        <f t="shared" si="191"/>
        <v>143.97499999999999</v>
      </c>
      <c r="Q2043" t="str">
        <f t="shared" si="189"/>
        <v>technology</v>
      </c>
      <c r="R2043" t="str">
        <f t="shared" si="190"/>
        <v>hardware</v>
      </c>
      <c r="S2043" s="9">
        <f t="shared" si="187"/>
        <v>42684.567442129628</v>
      </c>
      <c r="T2043" s="9">
        <f t="shared" si="188"/>
        <v>42654.525775462964</v>
      </c>
      <c r="U2043" t="str" cm="1">
        <f t="array" ref="U2043">_xlfn.IFS(D2043&lt;1000,"Less than 1000",AND(D2043&gt;=1000,D2043&lt;=4999),"1000 to 4999",AND(D2043&gt;=5000,D2043&lt;=9999),"5000 to 9999",AND(D2043&gt;=10000,D2043&lt;=14999),"10000 to 14999",AND(D2043&gt;=15000,D2043&lt;=19999),"15000 to 19999",AND(D2043&gt;=20000,D2043&lt;=24999),"20000 to 24999",AND(D2043&gt;=25000,D2043&lt;=29999),"25000 to 29999",AND(D2043&gt;=30000,D2043&lt;=34999),"30000 to 34999",AND(D2043&gt;=35000,D2043&lt;=39999),"35000 to 39999",AND(D2043&gt;=40000,D2043&lt;=44999),"40000 to 44999",AND(D2043&gt;=45000,D2043&lt;=49999),"45000 to 49999",D2043&gt;=50000,"Greater than or equal to 50000")</f>
        <v>5000 to 9999</v>
      </c>
      <c r="V2043" t="str" cm="1">
        <f t="array" ref="V2043">_xlfn.IFS(OR(F2043="canceled",F2043="failed"),"unsuccessful",F2043="successful","successful",F2043="live","live")</f>
        <v>successful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123.53</v>
      </c>
      <c r="P2044" s="5">
        <f t="shared" si="191"/>
        <v>88.23571428571428</v>
      </c>
      <c r="Q2044" t="str">
        <f t="shared" si="189"/>
        <v>technology</v>
      </c>
      <c r="R2044" t="str">
        <f t="shared" si="190"/>
        <v>hardware</v>
      </c>
      <c r="S2044" s="9">
        <f t="shared" si="187"/>
        <v>42391.708032407405</v>
      </c>
      <c r="T2044" s="9">
        <f t="shared" si="188"/>
        <v>42331.708032407405</v>
      </c>
      <c r="U2044" t="str" cm="1">
        <f t="array" ref="U2044">_xlfn.IFS(D2044&lt;1000,"Less than 1000",AND(D2044&gt;=1000,D2044&lt;=4999),"1000 to 4999",AND(D2044&gt;=5000,D2044&lt;=9999),"5000 to 9999",AND(D2044&gt;=10000,D2044&lt;=14999),"10000 to 14999",AND(D2044&gt;=15000,D2044&lt;=19999),"15000 to 19999",AND(D2044&gt;=20000,D2044&lt;=24999),"20000 to 24999",AND(D2044&gt;=25000,D2044&lt;=29999),"25000 to 29999",AND(D2044&gt;=30000,D2044&lt;=34999),"30000 to 34999",AND(D2044&gt;=35000,D2044&lt;=39999),"35000 to 39999",AND(D2044&gt;=40000,D2044&lt;=44999),"40000 to 44999",AND(D2044&gt;=45000,D2044&lt;=49999),"45000 to 49999",D2044&gt;=50000,"Greater than or equal to 50000")</f>
        <v>10000 to 14999</v>
      </c>
      <c r="V2044" t="str" cm="1">
        <f t="array" ref="V2044">_xlfn.IFS(OR(F2044="canceled",F2044="failed"),"unsuccessful",F2044="successful","successful",F2044="live","live")</f>
        <v>successful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506.20938628158842</v>
      </c>
      <c r="P2045" s="5">
        <f t="shared" si="191"/>
        <v>36.326424870466319</v>
      </c>
      <c r="Q2045" t="str">
        <f t="shared" si="189"/>
        <v>technology</v>
      </c>
      <c r="R2045" t="str">
        <f t="shared" si="190"/>
        <v>hardware</v>
      </c>
      <c r="S2045" s="9">
        <f t="shared" si="187"/>
        <v>42715.207638888889</v>
      </c>
      <c r="T2045" s="9">
        <f t="shared" si="188"/>
        <v>42661.176817129628</v>
      </c>
      <c r="U2045" t="str" cm="1">
        <f t="array" ref="U2045">_xlfn.IFS(D2045&lt;1000,"Less than 1000",AND(D2045&gt;=1000,D2045&lt;=4999),"1000 to 4999",AND(D2045&gt;=5000,D2045&lt;=9999),"5000 to 9999",AND(D2045&gt;=10000,D2045&lt;=14999),"10000 to 14999",AND(D2045&gt;=15000,D2045&lt;=19999),"15000 to 19999",AND(D2045&gt;=20000,D2045&lt;=24999),"20000 to 24999",AND(D2045&gt;=25000,D2045&lt;=29999),"25000 to 29999",AND(D2045&gt;=30000,D2045&lt;=34999),"30000 to 34999",AND(D2045&gt;=35000,D2045&lt;=39999),"35000 to 39999",AND(D2045&gt;=40000,D2045&lt;=44999),"40000 to 44999",AND(D2045&gt;=45000,D2045&lt;=49999),"45000 to 49999",D2045&gt;=50000,"Greater than or equal to 50000")</f>
        <v>1000 to 4999</v>
      </c>
      <c r="V2045" t="str" cm="1">
        <f t="array" ref="V2045">_xlfn.IFS(OR(F2045="canceled",F2045="failed"),"unsuccessful",F2045="successful","successful",F2045="live","live")</f>
        <v>successful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108.21333333333334</v>
      </c>
      <c r="P2046" s="5">
        <f t="shared" si="191"/>
        <v>90.177777777777777</v>
      </c>
      <c r="Q2046" t="str">
        <f t="shared" si="189"/>
        <v>technology</v>
      </c>
      <c r="R2046" t="str">
        <f t="shared" si="190"/>
        <v>hardware</v>
      </c>
      <c r="S2046" s="9">
        <f t="shared" si="187"/>
        <v>42168.684189814812</v>
      </c>
      <c r="T2046" s="9">
        <f t="shared" si="188"/>
        <v>42138.684189814812</v>
      </c>
      <c r="U2046" t="str" cm="1">
        <f t="array" ref="U2046">_xlfn.IFS(D2046&lt;1000,"Less than 1000",AND(D2046&gt;=1000,D2046&lt;=4999),"1000 to 4999",AND(D2046&gt;=5000,D2046&lt;=9999),"5000 to 9999",AND(D2046&gt;=10000,D2046&lt;=14999),"10000 to 14999",AND(D2046&gt;=15000,D2046&lt;=19999),"15000 to 19999",AND(D2046&gt;=20000,D2046&lt;=24999),"20000 to 24999",AND(D2046&gt;=25000,D2046&lt;=29999),"25000 to 29999",AND(D2046&gt;=30000,D2046&lt;=34999),"30000 to 34999",AND(D2046&gt;=35000,D2046&lt;=39999),"35000 to 39999",AND(D2046&gt;=40000,D2046&lt;=44999),"40000 to 44999",AND(D2046&gt;=45000,D2046&lt;=49999),"45000 to 49999",D2046&gt;=50000,"Greater than or equal to 50000")</f>
        <v>15000 to 19999</v>
      </c>
      <c r="V2046" t="str" cm="1">
        <f t="array" ref="V2046">_xlfn.IFS(OR(F2046="canceled",F2046="failed"),"unsuccessful",F2046="successful","successful",F2046="live","live")</f>
        <v>successful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819.18387755102037</v>
      </c>
      <c r="P2047" s="5">
        <f t="shared" si="191"/>
        <v>152.62361216730039</v>
      </c>
      <c r="Q2047" t="str">
        <f t="shared" si="189"/>
        <v>technology</v>
      </c>
      <c r="R2047" t="str">
        <f t="shared" si="190"/>
        <v>hardware</v>
      </c>
      <c r="S2047" s="9">
        <f t="shared" si="187"/>
        <v>41099.088506944441</v>
      </c>
      <c r="T2047" s="9">
        <f t="shared" si="188"/>
        <v>41069.088506944441</v>
      </c>
      <c r="U2047" t="str" cm="1">
        <f t="array" ref="U2047">_xlfn.IFS(D2047&lt;1000,"Less than 1000",AND(D2047&gt;=1000,D2047&lt;=4999),"1000 to 4999",AND(D2047&gt;=5000,D2047&lt;=9999),"5000 to 9999",AND(D2047&gt;=10000,D2047&lt;=14999),"10000 to 14999",AND(D2047&gt;=15000,D2047&lt;=19999),"15000 to 19999",AND(D2047&gt;=20000,D2047&lt;=24999),"20000 to 24999",AND(D2047&gt;=25000,D2047&lt;=29999),"25000 to 29999",AND(D2047&gt;=30000,D2047&lt;=34999),"30000 to 34999",AND(D2047&gt;=35000,D2047&lt;=39999),"35000 to 39999",AND(D2047&gt;=40000,D2047&lt;=44999),"40000 to 44999",AND(D2047&gt;=45000,D2047&lt;=49999),"45000 to 49999",D2047&gt;=50000,"Greater than or equal to 50000")</f>
        <v>1000 to 4999</v>
      </c>
      <c r="V2047" t="str" cm="1">
        <f t="array" ref="V2047">_xlfn.IFS(OR(F2047="canceled",F2047="failed"),"unsuccessful",F2047="successful","successful",F2047="live","live")</f>
        <v>successful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121.10000000000001</v>
      </c>
      <c r="P2048" s="5">
        <f t="shared" si="191"/>
        <v>55.806451612903224</v>
      </c>
      <c r="Q2048" t="str">
        <f t="shared" si="189"/>
        <v>technology</v>
      </c>
      <c r="R2048" t="str">
        <f t="shared" si="190"/>
        <v>hardware</v>
      </c>
      <c r="S2048" s="9">
        <f t="shared" si="187"/>
        <v>41417.171805555554</v>
      </c>
      <c r="T2048" s="9">
        <f t="shared" si="188"/>
        <v>41387.171805555554</v>
      </c>
      <c r="U2048" t="str" cm="1">
        <f t="array" ref="U2048">_xlfn.IFS(D2048&lt;1000,"Less than 1000",AND(D2048&gt;=1000,D2048&lt;=4999),"1000 to 4999",AND(D2048&gt;=5000,D2048&lt;=9999),"5000 to 9999",AND(D2048&gt;=10000,D2048&lt;=14999),"10000 to 14999",AND(D2048&gt;=15000,D2048&lt;=19999),"15000 to 19999",AND(D2048&gt;=20000,D2048&lt;=24999),"20000 to 24999",AND(D2048&gt;=25000,D2048&lt;=29999),"25000 to 29999",AND(D2048&gt;=30000,D2048&lt;=34999),"30000 to 34999",AND(D2048&gt;=35000,D2048&lt;=39999),"35000 to 39999",AND(D2048&gt;=40000,D2048&lt;=44999),"40000 to 44999",AND(D2048&gt;=45000,D2048&lt;=49999),"45000 to 49999",D2048&gt;=50000,"Greater than or equal to 50000")</f>
        <v>10000 to 14999</v>
      </c>
      <c r="V2048" t="str" cm="1">
        <f t="array" ref="V2048">_xlfn.IFS(OR(F2048="canceled",F2048="failed"),"unsuccessful",F2048="successful","successful",F2048="live","live")</f>
        <v>successful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102.99897959183673</v>
      </c>
      <c r="P2049" s="5">
        <f t="shared" si="191"/>
        <v>227.85327313769753</v>
      </c>
      <c r="Q2049" t="str">
        <f t="shared" si="189"/>
        <v>technology</v>
      </c>
      <c r="R2049" t="str">
        <f t="shared" si="190"/>
        <v>hardware</v>
      </c>
      <c r="S2049" s="9">
        <f t="shared" si="187"/>
        <v>42111</v>
      </c>
      <c r="T2049" s="9">
        <f t="shared" si="188"/>
        <v>42081.903587962966</v>
      </c>
      <c r="U2049" t="str" cm="1">
        <f t="array" ref="U2049">_xlfn.IFS(D2049&lt;1000,"Less than 1000",AND(D2049&gt;=1000,D2049&lt;=4999),"1000 to 4999",AND(D2049&gt;=5000,D2049&lt;=9999),"5000 to 9999",AND(D2049&gt;=10000,D2049&lt;=14999),"10000 to 14999",AND(D2049&gt;=15000,D2049&lt;=19999),"15000 to 19999",AND(D2049&gt;=20000,D2049&lt;=24999),"20000 to 24999",AND(D2049&gt;=25000,D2049&lt;=29999),"25000 to 29999",AND(D2049&gt;=30000,D2049&lt;=34999),"30000 to 34999",AND(D2049&gt;=35000,D2049&lt;=39999),"35000 to 39999",AND(D2049&gt;=40000,D2049&lt;=44999),"40000 to 44999",AND(D2049&gt;=45000,D2049&lt;=49999),"45000 to 49999",D2049&gt;=50000,"Greater than or equal to 50000")</f>
        <v>Greater than or equal to 50000</v>
      </c>
      <c r="V2049" t="str" cm="1">
        <f t="array" ref="V2049">_xlfn.IFS(OR(F2049="canceled",F2049="failed"),"unsuccessful",F2049="successful","successful",F2049="live","live")</f>
        <v>successful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ref="O2050:O2113" si="192">(E2050/D2050)*100</f>
        <v>148.33229411764705</v>
      </c>
      <c r="P2050" s="5">
        <f t="shared" si="191"/>
        <v>91.82989803350327</v>
      </c>
      <c r="Q2050" t="str">
        <f t="shared" si="189"/>
        <v>technology</v>
      </c>
      <c r="R2050" t="str">
        <f t="shared" si="190"/>
        <v>hardware</v>
      </c>
      <c r="S2050" s="9">
        <f t="shared" ref="S2050:S2113" si="193">(((I2050/60)/60)/24)+DATE(1970,1,1)</f>
        <v>41417.651516203703</v>
      </c>
      <c r="T2050" s="9">
        <f t="shared" ref="T2050:T2113" si="194">(((J2050/60)/60)/24)+DATE(1970,1,1)</f>
        <v>41387.651516203703</v>
      </c>
      <c r="U2050" t="str" cm="1">
        <f t="array" ref="U2050">_xlfn.IFS(D2050&lt;1000,"Less than 1000",AND(D2050&gt;=1000,D2050&lt;=4999),"1000 to 4999",AND(D2050&gt;=5000,D2050&lt;=9999),"5000 to 9999",AND(D2050&gt;=10000,D2050&lt;=14999),"10000 to 14999",AND(D2050&gt;=15000,D2050&lt;=19999),"15000 to 19999",AND(D2050&gt;=20000,D2050&lt;=24999),"20000 to 24999",AND(D2050&gt;=25000,D2050&lt;=29999),"25000 to 29999",AND(D2050&gt;=30000,D2050&lt;=34999),"30000 to 34999",AND(D2050&gt;=35000,D2050&lt;=39999),"35000 to 39999",AND(D2050&gt;=40000,D2050&lt;=44999),"40000 to 44999",AND(D2050&gt;=45000,D2050&lt;=49999),"45000 to 49999",D2050&gt;=50000,"Greater than or equal to 50000")</f>
        <v>Greater than or equal to 50000</v>
      </c>
      <c r="V2050" t="str" cm="1">
        <f t="array" ref="V2050">_xlfn.IFS(OR(F2050="canceled",F2050="failed"),"unsuccessful",F2050="successful","successful",F2050="live","live")</f>
        <v>successful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92"/>
        <v>120.19070000000001</v>
      </c>
      <c r="P2051" s="5">
        <f t="shared" si="191"/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9">
        <f t="shared" si="193"/>
        <v>41610.957638888889</v>
      </c>
      <c r="T2051" s="9">
        <f t="shared" si="194"/>
        <v>41575.527349537035</v>
      </c>
      <c r="U2051" t="str" cm="1">
        <f t="array" ref="U2051">_xlfn.IFS(D2051&lt;1000,"Less than 1000",AND(D2051&gt;=1000,D2051&lt;=4999),"1000 to 4999",AND(D2051&gt;=5000,D2051&lt;=9999),"5000 to 9999",AND(D2051&gt;=10000,D2051&lt;=14999),"10000 to 14999",AND(D2051&gt;=15000,D2051&lt;=19999),"15000 to 19999",AND(D2051&gt;=20000,D2051&lt;=24999),"20000 to 24999",AND(D2051&gt;=25000,D2051&lt;=29999),"25000 to 29999",AND(D2051&gt;=30000,D2051&lt;=34999),"30000 to 34999",AND(D2051&gt;=35000,D2051&lt;=39999),"35000 to 39999",AND(D2051&gt;=40000,D2051&lt;=44999),"40000 to 44999",AND(D2051&gt;=45000,D2051&lt;=49999),"45000 to 49999",D2051&gt;=50000,"Greater than or equal to 50000")</f>
        <v>Greater than or equal to 50000</v>
      </c>
      <c r="V2051" t="str" cm="1">
        <f t="array" ref="V2051">_xlfn.IFS(OR(F2051="canceled",F2051="failed"),"unsuccessful",F2051="successful","successful",F2051="live","live")</f>
        <v>successful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473.27000000000004</v>
      </c>
      <c r="P2052" s="5">
        <f t="shared" ref="P2052:P2115" si="197">IFERROR(E2052/L2052,0)</f>
        <v>278.39411764705881</v>
      </c>
      <c r="Q2052" t="str">
        <f t="shared" si="195"/>
        <v>technology</v>
      </c>
      <c r="R2052" t="str">
        <f t="shared" si="196"/>
        <v>hardware</v>
      </c>
      <c r="S2052" s="9">
        <f t="shared" si="193"/>
        <v>42155.071504629625</v>
      </c>
      <c r="T2052" s="9">
        <f t="shared" si="194"/>
        <v>42115.071504629625</v>
      </c>
      <c r="U2052" t="str" cm="1">
        <f t="array" ref="U2052">_xlfn.IFS(D2052&lt;1000,"Less than 1000",AND(D2052&gt;=1000,D2052&lt;=4999),"1000 to 4999",AND(D2052&gt;=5000,D2052&lt;=9999),"5000 to 9999",AND(D2052&gt;=10000,D2052&lt;=14999),"10000 to 14999",AND(D2052&gt;=15000,D2052&lt;=19999),"15000 to 19999",AND(D2052&gt;=20000,D2052&lt;=24999),"20000 to 24999",AND(D2052&gt;=25000,D2052&lt;=29999),"25000 to 29999",AND(D2052&gt;=30000,D2052&lt;=34999),"30000 to 34999",AND(D2052&gt;=35000,D2052&lt;=39999),"35000 to 39999",AND(D2052&gt;=40000,D2052&lt;=44999),"40000 to 44999",AND(D2052&gt;=45000,D2052&lt;=49999),"45000 to 49999",D2052&gt;=50000,"Greater than or equal to 50000")</f>
        <v>10000 to 14999</v>
      </c>
      <c r="V2052" t="str" cm="1">
        <f t="array" ref="V2052">_xlfn.IFS(OR(F2052="canceled",F2052="failed"),"unsuccessful",F2052="successful","successful",F2052="live","live")</f>
        <v>successful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130.36250000000001</v>
      </c>
      <c r="P2053" s="5">
        <f t="shared" si="197"/>
        <v>43.095041322314053</v>
      </c>
      <c r="Q2053" t="str">
        <f t="shared" si="195"/>
        <v>technology</v>
      </c>
      <c r="R2053" t="str">
        <f t="shared" si="196"/>
        <v>hardware</v>
      </c>
      <c r="S2053" s="9">
        <f t="shared" si="193"/>
        <v>41634.022418981483</v>
      </c>
      <c r="T2053" s="9">
        <f t="shared" si="194"/>
        <v>41604.022418981483</v>
      </c>
      <c r="U2053" t="str" cm="1">
        <f t="array" ref="U2053">_xlfn.IFS(D2053&lt;1000,"Less than 1000",AND(D2053&gt;=1000,D2053&lt;=4999),"1000 to 4999",AND(D2053&gt;=5000,D2053&lt;=9999),"5000 to 9999",AND(D2053&gt;=10000,D2053&lt;=14999),"10000 to 14999",AND(D2053&gt;=15000,D2053&lt;=19999),"15000 to 19999",AND(D2053&gt;=20000,D2053&lt;=24999),"20000 to 24999",AND(D2053&gt;=25000,D2053&lt;=29999),"25000 to 29999",AND(D2053&gt;=30000,D2053&lt;=34999),"30000 to 34999",AND(D2053&gt;=35000,D2053&lt;=39999),"35000 to 39999",AND(D2053&gt;=40000,D2053&lt;=44999),"40000 to 44999",AND(D2053&gt;=45000,D2053&lt;=49999),"45000 to 49999",D2053&gt;=50000,"Greater than or equal to 50000")</f>
        <v>5000 to 9999</v>
      </c>
      <c r="V2053" t="str" cm="1">
        <f t="array" ref="V2053">_xlfn.IFS(OR(F2053="canceled",F2053="failed"),"unsuccessful",F2053="successful","successful",F2053="live","live")</f>
        <v>successful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353.048</v>
      </c>
      <c r="P2054" s="5">
        <f t="shared" si="197"/>
        <v>326.29205175600737</v>
      </c>
      <c r="Q2054" t="str">
        <f t="shared" si="195"/>
        <v>technology</v>
      </c>
      <c r="R2054" t="str">
        <f t="shared" si="196"/>
        <v>hardware</v>
      </c>
      <c r="S2054" s="9">
        <f t="shared" si="193"/>
        <v>42420.08394675926</v>
      </c>
      <c r="T2054" s="9">
        <f t="shared" si="194"/>
        <v>42375.08394675926</v>
      </c>
      <c r="U2054" t="str" cm="1">
        <f t="array" ref="U2054">_xlfn.IFS(D2054&lt;1000,"Less than 1000",AND(D2054&gt;=1000,D2054&lt;=4999),"1000 to 4999",AND(D2054&gt;=5000,D2054&lt;=9999),"5000 to 9999",AND(D2054&gt;=10000,D2054&lt;=14999),"10000 to 14999",AND(D2054&gt;=15000,D2054&lt;=19999),"15000 to 19999",AND(D2054&gt;=20000,D2054&lt;=24999),"20000 to 24999",AND(D2054&gt;=25000,D2054&lt;=29999),"25000 to 29999",AND(D2054&gt;=30000,D2054&lt;=34999),"30000 to 34999",AND(D2054&gt;=35000,D2054&lt;=39999),"35000 to 39999",AND(D2054&gt;=40000,D2054&lt;=44999),"40000 to 44999",AND(D2054&gt;=45000,D2054&lt;=49999),"45000 to 49999",D2054&gt;=50000,"Greater than or equal to 50000")</f>
        <v>Greater than or equal to 50000</v>
      </c>
      <c r="V2054" t="str" cm="1">
        <f t="array" ref="V2054">_xlfn.IFS(OR(F2054="canceled",F2054="failed"),"unsuccessful",F2054="successful","successful",F2054="live","live")</f>
        <v>successful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101.02</v>
      </c>
      <c r="P2055" s="5">
        <f t="shared" si="197"/>
        <v>41.743801652892564</v>
      </c>
      <c r="Q2055" t="str">
        <f t="shared" si="195"/>
        <v>technology</v>
      </c>
      <c r="R2055" t="str">
        <f t="shared" si="196"/>
        <v>hardware</v>
      </c>
      <c r="S2055" s="9">
        <f t="shared" si="193"/>
        <v>42333.659155092595</v>
      </c>
      <c r="T2055" s="9">
        <f t="shared" si="194"/>
        <v>42303.617488425924</v>
      </c>
      <c r="U2055" t="str" cm="1">
        <f t="array" ref="U2055">_xlfn.IFS(D2055&lt;1000,"Less than 1000",AND(D2055&gt;=1000,D2055&lt;=4999),"1000 to 4999",AND(D2055&gt;=5000,D2055&lt;=9999),"5000 to 9999",AND(D2055&gt;=10000,D2055&lt;=14999),"10000 to 14999",AND(D2055&gt;=15000,D2055&lt;=19999),"15000 to 19999",AND(D2055&gt;=20000,D2055&lt;=24999),"20000 to 24999",AND(D2055&gt;=25000,D2055&lt;=29999),"25000 to 29999",AND(D2055&gt;=30000,D2055&lt;=34999),"30000 to 34999",AND(D2055&gt;=35000,D2055&lt;=39999),"35000 to 39999",AND(D2055&gt;=40000,D2055&lt;=44999),"40000 to 44999",AND(D2055&gt;=45000,D2055&lt;=49999),"45000 to 49999",D2055&gt;=50000,"Greater than or equal to 50000")</f>
        <v>5000 to 9999</v>
      </c>
      <c r="V2055" t="str" cm="1">
        <f t="array" ref="V2055">_xlfn.IFS(OR(F2055="canceled",F2055="failed"),"unsuccessful",F2055="successful","successful",F2055="live","live")</f>
        <v>successful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113.59142857142857</v>
      </c>
      <c r="P2056" s="5">
        <f t="shared" si="197"/>
        <v>64.020933977455712</v>
      </c>
      <c r="Q2056" t="str">
        <f t="shared" si="195"/>
        <v>technology</v>
      </c>
      <c r="R2056" t="str">
        <f t="shared" si="196"/>
        <v>hardware</v>
      </c>
      <c r="S2056" s="9">
        <f t="shared" si="193"/>
        <v>41761.520949074074</v>
      </c>
      <c r="T2056" s="9">
        <f t="shared" si="194"/>
        <v>41731.520949074074</v>
      </c>
      <c r="U2056" t="str" cm="1">
        <f t="array" ref="U2056">_xlfn.IFS(D2056&lt;1000,"Less than 1000",AND(D2056&gt;=1000,D2056&lt;=4999),"1000 to 4999",AND(D2056&gt;=5000,D2056&lt;=9999),"5000 to 9999",AND(D2056&gt;=10000,D2056&lt;=14999),"10000 to 14999",AND(D2056&gt;=15000,D2056&lt;=19999),"15000 to 19999",AND(D2056&gt;=20000,D2056&lt;=24999),"20000 to 24999",AND(D2056&gt;=25000,D2056&lt;=29999),"25000 to 29999",AND(D2056&gt;=30000,D2056&lt;=34999),"30000 to 34999",AND(D2056&gt;=35000,D2056&lt;=39999),"35000 to 39999",AND(D2056&gt;=40000,D2056&lt;=44999),"40000 to 44999",AND(D2056&gt;=45000,D2056&lt;=49999),"45000 to 49999",D2056&gt;=50000,"Greater than or equal to 50000")</f>
        <v>35000 to 39999</v>
      </c>
      <c r="V2056" t="str" cm="1">
        <f t="array" ref="V2056">_xlfn.IFS(OR(F2056="canceled",F2056="failed"),"unsuccessful",F2056="successful","successful",F2056="live","live")</f>
        <v>successful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167.41666666666666</v>
      </c>
      <c r="P2057" s="5">
        <f t="shared" si="197"/>
        <v>99.455445544554451</v>
      </c>
      <c r="Q2057" t="str">
        <f t="shared" si="195"/>
        <v>technology</v>
      </c>
      <c r="R2057" t="str">
        <f t="shared" si="196"/>
        <v>hardware</v>
      </c>
      <c r="S2057" s="9">
        <f t="shared" si="193"/>
        <v>41976.166666666672</v>
      </c>
      <c r="T2057" s="9">
        <f t="shared" si="194"/>
        <v>41946.674108796295</v>
      </c>
      <c r="U2057" t="str" cm="1">
        <f t="array" ref="U2057">_xlfn.IFS(D2057&lt;1000,"Less than 1000",AND(D2057&gt;=1000,D2057&lt;=4999),"1000 to 4999",AND(D2057&gt;=5000,D2057&lt;=9999),"5000 to 9999",AND(D2057&gt;=10000,D2057&lt;=14999),"10000 to 14999",AND(D2057&gt;=15000,D2057&lt;=19999),"15000 to 19999",AND(D2057&gt;=20000,D2057&lt;=24999),"20000 to 24999",AND(D2057&gt;=25000,D2057&lt;=29999),"25000 to 29999",AND(D2057&gt;=30000,D2057&lt;=34999),"30000 to 34999",AND(D2057&gt;=35000,D2057&lt;=39999),"35000 to 39999",AND(D2057&gt;=40000,D2057&lt;=44999),"40000 to 44999",AND(D2057&gt;=45000,D2057&lt;=49999),"45000 to 49999",D2057&gt;=50000,"Greater than or equal to 50000")</f>
        <v>5000 to 9999</v>
      </c>
      <c r="V2057" t="str" cm="1">
        <f t="array" ref="V2057">_xlfn.IFS(OR(F2057="canceled",F2057="failed"),"unsuccessful",F2057="successful","successful",F2057="live","live")</f>
        <v>successful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153.452</v>
      </c>
      <c r="P2058" s="5">
        <f t="shared" si="197"/>
        <v>138.49458483754512</v>
      </c>
      <c r="Q2058" t="str">
        <f t="shared" si="195"/>
        <v>technology</v>
      </c>
      <c r="R2058" t="str">
        <f t="shared" si="196"/>
        <v>hardware</v>
      </c>
      <c r="S2058" s="9">
        <f t="shared" si="193"/>
        <v>41381.76090277778</v>
      </c>
      <c r="T2058" s="9">
        <f t="shared" si="194"/>
        <v>41351.76090277778</v>
      </c>
      <c r="U2058" t="str" cm="1">
        <f t="array" ref="U2058">_xlfn.IFS(D2058&lt;1000,"Less than 1000",AND(D2058&gt;=1000,D2058&lt;=4999),"1000 to 4999",AND(D2058&gt;=5000,D2058&lt;=9999),"5000 to 9999",AND(D2058&gt;=10000,D2058&lt;=14999),"10000 to 14999",AND(D2058&gt;=15000,D2058&lt;=19999),"15000 to 19999",AND(D2058&gt;=20000,D2058&lt;=24999),"20000 to 24999",AND(D2058&gt;=25000,D2058&lt;=29999),"25000 to 29999",AND(D2058&gt;=30000,D2058&lt;=34999),"30000 to 34999",AND(D2058&gt;=35000,D2058&lt;=39999),"35000 to 39999",AND(D2058&gt;=40000,D2058&lt;=44999),"40000 to 44999",AND(D2058&gt;=45000,D2058&lt;=49999),"45000 to 49999",D2058&gt;=50000,"Greater than or equal to 50000")</f>
        <v>Greater than or equal to 50000</v>
      </c>
      <c r="V2058" t="str" cm="1">
        <f t="array" ref="V2058">_xlfn.IFS(OR(F2058="canceled",F2058="failed"),"unsuccessful",F2058="successful","successful",F2058="live","live")</f>
        <v>successful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202.23220000000001</v>
      </c>
      <c r="P2059" s="5">
        <f t="shared" si="197"/>
        <v>45.547792792792798</v>
      </c>
      <c r="Q2059" t="str">
        <f t="shared" si="195"/>
        <v>technology</v>
      </c>
      <c r="R2059" t="str">
        <f t="shared" si="196"/>
        <v>hardware</v>
      </c>
      <c r="S2059" s="9">
        <f t="shared" si="193"/>
        <v>42426.494583333333</v>
      </c>
      <c r="T2059" s="9">
        <f t="shared" si="194"/>
        <v>42396.494583333333</v>
      </c>
      <c r="U2059" t="str" cm="1">
        <f t="array" ref="U2059">_xlfn.IFS(D2059&lt;1000,"Less than 1000",AND(D2059&gt;=1000,D2059&lt;=4999),"1000 to 4999",AND(D2059&gt;=5000,D2059&lt;=9999),"5000 to 9999",AND(D2059&gt;=10000,D2059&lt;=14999),"10000 to 14999",AND(D2059&gt;=15000,D2059&lt;=19999),"15000 to 19999",AND(D2059&gt;=20000,D2059&lt;=24999),"20000 to 24999",AND(D2059&gt;=25000,D2059&lt;=29999),"25000 to 29999",AND(D2059&gt;=30000,D2059&lt;=34999),"30000 to 34999",AND(D2059&gt;=35000,D2059&lt;=39999),"35000 to 39999",AND(D2059&gt;=40000,D2059&lt;=44999),"40000 to 44999",AND(D2059&gt;=45000,D2059&lt;=49999),"45000 to 49999",D2059&gt;=50000,"Greater than or equal to 50000")</f>
        <v>15000 to 19999</v>
      </c>
      <c r="V2059" t="str" cm="1">
        <f t="array" ref="V2059">_xlfn.IFS(OR(F2059="canceled",F2059="failed"),"unsuccessful",F2059="successful","successful",F2059="live","live")</f>
        <v>successful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168.28125</v>
      </c>
      <c r="P2060" s="5">
        <f t="shared" si="197"/>
        <v>10.507317073170732</v>
      </c>
      <c r="Q2060" t="str">
        <f t="shared" si="195"/>
        <v>technology</v>
      </c>
      <c r="R2060" t="str">
        <f t="shared" si="196"/>
        <v>hardware</v>
      </c>
      <c r="S2060" s="9">
        <f t="shared" si="193"/>
        <v>42065.833333333328</v>
      </c>
      <c r="T2060" s="9">
        <f t="shared" si="194"/>
        <v>42026.370717592596</v>
      </c>
      <c r="U2060" t="str" cm="1">
        <f t="array" ref="U2060">_xlfn.IFS(D2060&lt;1000,"Less than 1000",AND(D2060&gt;=1000,D2060&lt;=4999),"1000 to 4999",AND(D2060&gt;=5000,D2060&lt;=9999),"5000 to 9999",AND(D2060&gt;=10000,D2060&lt;=14999),"10000 to 14999",AND(D2060&gt;=15000,D2060&lt;=19999),"15000 to 19999",AND(D2060&gt;=20000,D2060&lt;=24999),"20000 to 24999",AND(D2060&gt;=25000,D2060&lt;=29999),"25000 to 29999",AND(D2060&gt;=30000,D2060&lt;=34999),"30000 to 34999",AND(D2060&gt;=35000,D2060&lt;=39999),"35000 to 39999",AND(D2060&gt;=40000,D2060&lt;=44999),"40000 to 44999",AND(D2060&gt;=45000,D2060&lt;=49999),"45000 to 49999",D2060&gt;=50000,"Greater than or equal to 50000")</f>
        <v>1000 to 4999</v>
      </c>
      <c r="V2060" t="str" cm="1">
        <f t="array" ref="V2060">_xlfn.IFS(OR(F2060="canceled",F2060="failed"),"unsuccessful",F2060="successful","successful",F2060="live","live")</f>
        <v>successful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143.45666666666668</v>
      </c>
      <c r="P2061" s="5">
        <f t="shared" si="197"/>
        <v>114.76533333333333</v>
      </c>
      <c r="Q2061" t="str">
        <f t="shared" si="195"/>
        <v>technology</v>
      </c>
      <c r="R2061" t="str">
        <f t="shared" si="196"/>
        <v>hardware</v>
      </c>
      <c r="S2061" s="9">
        <f t="shared" si="193"/>
        <v>42400.915972222225</v>
      </c>
      <c r="T2061" s="9">
        <f t="shared" si="194"/>
        <v>42361.602476851855</v>
      </c>
      <c r="U2061" t="str" cm="1">
        <f t="array" ref="U2061">_xlfn.IFS(D2061&lt;1000,"Less than 1000",AND(D2061&gt;=1000,D2061&lt;=4999),"1000 to 4999",AND(D2061&gt;=5000,D2061&lt;=9999),"5000 to 9999",AND(D2061&gt;=10000,D2061&lt;=14999),"10000 to 14999",AND(D2061&gt;=15000,D2061&lt;=19999),"15000 to 19999",AND(D2061&gt;=20000,D2061&lt;=24999),"20000 to 24999",AND(D2061&gt;=25000,D2061&lt;=29999),"25000 to 29999",AND(D2061&gt;=30000,D2061&lt;=34999),"30000 to 34999",AND(D2061&gt;=35000,D2061&lt;=39999),"35000 to 39999",AND(D2061&gt;=40000,D2061&lt;=44999),"40000 to 44999",AND(D2061&gt;=45000,D2061&lt;=49999),"45000 to 49999",D2061&gt;=50000,"Greater than or equal to 50000")</f>
        <v>30000 to 34999</v>
      </c>
      <c r="V2061" t="str" cm="1">
        <f t="array" ref="V2061">_xlfn.IFS(OR(F2061="canceled",F2061="failed"),"unsuccessful",F2061="successful","successful",F2061="live","live")</f>
        <v>successful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196.4</v>
      </c>
      <c r="P2062" s="5">
        <f t="shared" si="197"/>
        <v>35.997067448680355</v>
      </c>
      <c r="Q2062" t="str">
        <f t="shared" si="195"/>
        <v>technology</v>
      </c>
      <c r="R2062" t="str">
        <f t="shared" si="196"/>
        <v>hardware</v>
      </c>
      <c r="S2062" s="9">
        <f t="shared" si="193"/>
        <v>41843.642939814818</v>
      </c>
      <c r="T2062" s="9">
        <f t="shared" si="194"/>
        <v>41783.642939814818</v>
      </c>
      <c r="U2062" t="str" cm="1">
        <f t="array" ref="U2062">_xlfn.IFS(D2062&lt;1000,"Less than 1000",AND(D2062&gt;=1000,D2062&lt;=4999),"1000 to 4999",AND(D2062&gt;=5000,D2062&lt;=9999),"5000 to 9999",AND(D2062&gt;=10000,D2062&lt;=14999),"10000 to 14999",AND(D2062&gt;=15000,D2062&lt;=19999),"15000 to 19999",AND(D2062&gt;=20000,D2062&lt;=24999),"20000 to 24999",AND(D2062&gt;=25000,D2062&lt;=29999),"25000 to 29999",AND(D2062&gt;=30000,D2062&lt;=34999),"30000 to 34999",AND(D2062&gt;=35000,D2062&lt;=39999),"35000 to 39999",AND(D2062&gt;=40000,D2062&lt;=44999),"40000 to 44999",AND(D2062&gt;=45000,D2062&lt;=49999),"45000 to 49999",D2062&gt;=50000,"Greater than or equal to 50000")</f>
        <v>25000 to 29999</v>
      </c>
      <c r="V2062" t="str" cm="1">
        <f t="array" ref="V2062">_xlfn.IFS(OR(F2062="canceled",F2062="failed"),"unsuccessful",F2062="successful","successful",F2062="live","live")</f>
        <v>successful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107.91999999999999</v>
      </c>
      <c r="P2063" s="5">
        <f t="shared" si="197"/>
        <v>154.17142857142858</v>
      </c>
      <c r="Q2063" t="str">
        <f t="shared" si="195"/>
        <v>technology</v>
      </c>
      <c r="R2063" t="str">
        <f t="shared" si="196"/>
        <v>hardware</v>
      </c>
      <c r="S2063" s="9">
        <f t="shared" si="193"/>
        <v>42735.764513888891</v>
      </c>
      <c r="T2063" s="9">
        <f t="shared" si="194"/>
        <v>42705.764513888891</v>
      </c>
      <c r="U2063" t="str" cm="1">
        <f t="array" ref="U2063">_xlfn.IFS(D2063&lt;1000,"Less than 1000",AND(D2063&gt;=1000,D2063&lt;=4999),"1000 to 4999",AND(D2063&gt;=5000,D2063&lt;=9999),"5000 to 9999",AND(D2063&gt;=10000,D2063&lt;=14999),"10000 to 14999",AND(D2063&gt;=15000,D2063&lt;=19999),"15000 to 19999",AND(D2063&gt;=20000,D2063&lt;=24999),"20000 to 24999",AND(D2063&gt;=25000,D2063&lt;=29999),"25000 to 29999",AND(D2063&gt;=30000,D2063&lt;=34999),"30000 to 34999",AND(D2063&gt;=35000,D2063&lt;=39999),"35000 to 39999",AND(D2063&gt;=40000,D2063&lt;=44999),"40000 to 44999",AND(D2063&gt;=45000,D2063&lt;=49999),"45000 to 49999",D2063&gt;=50000,"Greater than or equal to 50000")</f>
        <v>5000 to 9999</v>
      </c>
      <c r="V2063" t="str" cm="1">
        <f t="array" ref="V2063">_xlfn.IFS(OR(F2063="canceled",F2063="failed"),"unsuccessful",F2063="successful","successful",F2063="live","live")</f>
        <v>successful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114.97699999999999</v>
      </c>
      <c r="P2064" s="5">
        <f t="shared" si="197"/>
        <v>566.38916256157631</v>
      </c>
      <c r="Q2064" t="str">
        <f t="shared" si="195"/>
        <v>technology</v>
      </c>
      <c r="R2064" t="str">
        <f t="shared" si="196"/>
        <v>hardware</v>
      </c>
      <c r="S2064" s="9">
        <f t="shared" si="193"/>
        <v>42453.341412037036</v>
      </c>
      <c r="T2064" s="9">
        <f t="shared" si="194"/>
        <v>42423.3830787037</v>
      </c>
      <c r="U2064" t="str" cm="1">
        <f t="array" ref="U2064">_xlfn.IFS(D2064&lt;1000,"Less than 1000",AND(D2064&gt;=1000,D2064&lt;=4999),"1000 to 4999",AND(D2064&gt;=5000,D2064&lt;=9999),"5000 to 9999",AND(D2064&gt;=10000,D2064&lt;=14999),"10000 to 14999",AND(D2064&gt;=15000,D2064&lt;=19999),"15000 to 19999",AND(D2064&gt;=20000,D2064&lt;=24999),"20000 to 24999",AND(D2064&gt;=25000,D2064&lt;=29999),"25000 to 29999",AND(D2064&gt;=30000,D2064&lt;=34999),"30000 to 34999",AND(D2064&gt;=35000,D2064&lt;=39999),"35000 to 39999",AND(D2064&gt;=40000,D2064&lt;=44999),"40000 to 44999",AND(D2064&gt;=45000,D2064&lt;=49999),"45000 to 49999",D2064&gt;=50000,"Greater than or equal to 50000")</f>
        <v>Greater than or equal to 50000</v>
      </c>
      <c r="V2064" t="str" cm="1">
        <f t="array" ref="V2064">_xlfn.IFS(OR(F2064="canceled",F2064="failed"),"unsuccessful",F2064="successful","successful",F2064="live","live")</f>
        <v>successful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148.04999999999998</v>
      </c>
      <c r="P2065" s="5">
        <f t="shared" si="197"/>
        <v>120.85714285714286</v>
      </c>
      <c r="Q2065" t="str">
        <f t="shared" si="195"/>
        <v>technology</v>
      </c>
      <c r="R2065" t="str">
        <f t="shared" si="196"/>
        <v>hardware</v>
      </c>
      <c r="S2065" s="9">
        <f t="shared" si="193"/>
        <v>42505.73265046296</v>
      </c>
      <c r="T2065" s="9">
        <f t="shared" si="194"/>
        <v>42472.73265046296</v>
      </c>
      <c r="U2065" t="str" cm="1">
        <f t="array" ref="U2065">_xlfn.IFS(D2065&lt;1000,"Less than 1000",AND(D2065&gt;=1000,D2065&lt;=4999),"1000 to 4999",AND(D2065&gt;=5000,D2065&lt;=9999),"5000 to 9999",AND(D2065&gt;=10000,D2065&lt;=14999),"10000 to 14999",AND(D2065&gt;=15000,D2065&lt;=19999),"15000 to 19999",AND(D2065&gt;=20000,D2065&lt;=24999),"20000 to 24999",AND(D2065&gt;=25000,D2065&lt;=29999),"25000 to 29999",AND(D2065&gt;=30000,D2065&lt;=34999),"30000 to 34999",AND(D2065&gt;=35000,D2065&lt;=39999),"35000 to 39999",AND(D2065&gt;=40000,D2065&lt;=44999),"40000 to 44999",AND(D2065&gt;=45000,D2065&lt;=49999),"45000 to 49999",D2065&gt;=50000,"Greater than or equal to 50000")</f>
        <v>1000 to 4999</v>
      </c>
      <c r="V2065" t="str" cm="1">
        <f t="array" ref="V2065">_xlfn.IFS(OR(F2065="canceled",F2065="failed"),"unsuccessful",F2065="successful","successful",F2065="live","live")</f>
        <v>successful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191.16676082790633</v>
      </c>
      <c r="P2066" s="5">
        <f t="shared" si="197"/>
        <v>86.163845492085343</v>
      </c>
      <c r="Q2066" t="str">
        <f t="shared" si="195"/>
        <v>technology</v>
      </c>
      <c r="R2066" t="str">
        <f t="shared" si="196"/>
        <v>hardware</v>
      </c>
      <c r="S2066" s="9">
        <f t="shared" si="193"/>
        <v>41425.5</v>
      </c>
      <c r="T2066" s="9">
        <f t="shared" si="194"/>
        <v>41389.364849537036</v>
      </c>
      <c r="U2066" t="str" cm="1">
        <f t="array" ref="U2066">_xlfn.IFS(D2066&lt;1000,"Less than 1000",AND(D2066&gt;=1000,D2066&lt;=4999),"1000 to 4999",AND(D2066&gt;=5000,D2066&lt;=9999),"5000 to 9999",AND(D2066&gt;=10000,D2066&lt;=14999),"10000 to 14999",AND(D2066&gt;=15000,D2066&lt;=19999),"15000 to 19999",AND(D2066&gt;=20000,D2066&lt;=24999),"20000 to 24999",AND(D2066&gt;=25000,D2066&lt;=29999),"25000 to 29999",AND(D2066&gt;=30000,D2066&lt;=34999),"30000 to 34999",AND(D2066&gt;=35000,D2066&lt;=39999),"35000 to 39999",AND(D2066&gt;=40000,D2066&lt;=44999),"40000 to 44999",AND(D2066&gt;=45000,D2066&lt;=49999),"45000 to 49999",D2066&gt;=50000,"Greater than or equal to 50000")</f>
        <v>Greater than or equal to 50000</v>
      </c>
      <c r="V2066" t="str" cm="1">
        <f t="array" ref="V2066">_xlfn.IFS(OR(F2066="canceled",F2066="failed"),"unsuccessful",F2066="successful","successful",F2066="live","live")</f>
        <v>successful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199.215125</v>
      </c>
      <c r="P2067" s="5">
        <f t="shared" si="197"/>
        <v>51.212114395886893</v>
      </c>
      <c r="Q2067" t="str">
        <f t="shared" si="195"/>
        <v>technology</v>
      </c>
      <c r="R2067" t="str">
        <f t="shared" si="196"/>
        <v>hardware</v>
      </c>
      <c r="S2067" s="9">
        <f t="shared" si="193"/>
        <v>41633.333668981482</v>
      </c>
      <c r="T2067" s="9">
        <f t="shared" si="194"/>
        <v>41603.333668981482</v>
      </c>
      <c r="U2067" t="str" cm="1">
        <f t="array" ref="U2067">_xlfn.IFS(D2067&lt;1000,"Less than 1000",AND(D2067&gt;=1000,D2067&lt;=4999),"1000 to 4999",AND(D2067&gt;=5000,D2067&lt;=9999),"5000 to 9999",AND(D2067&gt;=10000,D2067&lt;=14999),"10000 to 14999",AND(D2067&gt;=15000,D2067&lt;=19999),"15000 to 19999",AND(D2067&gt;=20000,D2067&lt;=24999),"20000 to 24999",AND(D2067&gt;=25000,D2067&lt;=29999),"25000 to 29999",AND(D2067&gt;=30000,D2067&lt;=34999),"30000 to 34999",AND(D2067&gt;=35000,D2067&lt;=39999),"35000 to 39999",AND(D2067&gt;=40000,D2067&lt;=44999),"40000 to 44999",AND(D2067&gt;=45000,D2067&lt;=49999),"45000 to 49999",D2067&gt;=50000,"Greater than or equal to 50000")</f>
        <v>40000 to 44999</v>
      </c>
      <c r="V2067" t="str" cm="1">
        <f t="array" ref="V2067">_xlfn.IFS(OR(F2067="canceled",F2067="failed"),"unsuccessful",F2067="successful","successful",F2067="live","live")</f>
        <v>successful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218.6</v>
      </c>
      <c r="P2068" s="5">
        <f t="shared" si="197"/>
        <v>67.261538461538464</v>
      </c>
      <c r="Q2068" t="str">
        <f t="shared" si="195"/>
        <v>technology</v>
      </c>
      <c r="R2068" t="str">
        <f t="shared" si="196"/>
        <v>hardware</v>
      </c>
      <c r="S2068" s="9">
        <f t="shared" si="193"/>
        <v>41874.771793981483</v>
      </c>
      <c r="T2068" s="9">
        <f t="shared" si="194"/>
        <v>41844.771793981483</v>
      </c>
      <c r="U2068" t="str" cm="1">
        <f t="array" ref="U2068">_xlfn.IFS(D2068&lt;1000,"Less than 1000",AND(D2068&gt;=1000,D2068&lt;=4999),"1000 to 4999",AND(D2068&gt;=5000,D2068&lt;=9999),"5000 to 9999",AND(D2068&gt;=10000,D2068&lt;=14999),"10000 to 14999",AND(D2068&gt;=15000,D2068&lt;=19999),"15000 to 19999",AND(D2068&gt;=20000,D2068&lt;=24999),"20000 to 24999",AND(D2068&gt;=25000,D2068&lt;=29999),"25000 to 29999",AND(D2068&gt;=30000,D2068&lt;=34999),"30000 to 34999",AND(D2068&gt;=35000,D2068&lt;=39999),"35000 to 39999",AND(D2068&gt;=40000,D2068&lt;=44999),"40000 to 44999",AND(D2068&gt;=45000,D2068&lt;=49999),"45000 to 49999",D2068&gt;=50000,"Greater than or equal to 50000")</f>
        <v>1000 to 4999</v>
      </c>
      <c r="V2068" t="str" cm="1">
        <f t="array" ref="V2068">_xlfn.IFS(OR(F2068="canceled",F2068="failed"),"unsuccessful",F2068="successful","successful",F2068="live","live")</f>
        <v>successful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126.86868686868686</v>
      </c>
      <c r="P2069" s="5">
        <f t="shared" si="197"/>
        <v>62.8</v>
      </c>
      <c r="Q2069" t="str">
        <f t="shared" si="195"/>
        <v>technology</v>
      </c>
      <c r="R2069" t="str">
        <f t="shared" si="196"/>
        <v>hardware</v>
      </c>
      <c r="S2069" s="9">
        <f t="shared" si="193"/>
        <v>42148.853888888887</v>
      </c>
      <c r="T2069" s="9">
        <f t="shared" si="194"/>
        <v>42115.853888888887</v>
      </c>
      <c r="U2069" t="str" cm="1">
        <f t="array" ref="U2069">_xlfn.IFS(D2069&lt;1000,"Less than 1000",AND(D2069&gt;=1000,D2069&lt;=4999),"1000 to 4999",AND(D2069&gt;=5000,D2069&lt;=9999),"5000 to 9999",AND(D2069&gt;=10000,D2069&lt;=14999),"10000 to 14999",AND(D2069&gt;=15000,D2069&lt;=19999),"15000 to 19999",AND(D2069&gt;=20000,D2069&lt;=24999),"20000 to 24999",AND(D2069&gt;=25000,D2069&lt;=29999),"25000 to 29999",AND(D2069&gt;=30000,D2069&lt;=34999),"30000 to 34999",AND(D2069&gt;=35000,D2069&lt;=39999),"35000 to 39999",AND(D2069&gt;=40000,D2069&lt;=44999),"40000 to 44999",AND(D2069&gt;=45000,D2069&lt;=49999),"45000 to 49999",D2069&gt;=50000,"Greater than or equal to 50000")</f>
        <v>Less than 1000</v>
      </c>
      <c r="V2069" t="str" cm="1">
        <f t="array" ref="V2069">_xlfn.IFS(OR(F2069="canceled",F2069="failed"),"unsuccessful",F2069="successful","successful",F2069="live","live")</f>
        <v>successful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105.22388000000001</v>
      </c>
      <c r="P2070" s="5">
        <f t="shared" si="197"/>
        <v>346.13118421052633</v>
      </c>
      <c r="Q2070" t="str">
        <f t="shared" si="195"/>
        <v>technology</v>
      </c>
      <c r="R2070" t="str">
        <f t="shared" si="196"/>
        <v>hardware</v>
      </c>
      <c r="S2070" s="9">
        <f t="shared" si="193"/>
        <v>42663.841608796298</v>
      </c>
      <c r="T2070" s="9">
        <f t="shared" si="194"/>
        <v>42633.841608796298</v>
      </c>
      <c r="U2070" t="str" cm="1">
        <f t="array" ref="U2070">_xlfn.IFS(D2070&lt;1000,"Less than 1000",AND(D2070&gt;=1000,D2070&lt;=4999),"1000 to 4999",AND(D2070&gt;=5000,D2070&lt;=9999),"5000 to 9999",AND(D2070&gt;=10000,D2070&lt;=14999),"10000 to 14999",AND(D2070&gt;=15000,D2070&lt;=19999),"15000 to 19999",AND(D2070&gt;=20000,D2070&lt;=24999),"20000 to 24999",AND(D2070&gt;=25000,D2070&lt;=29999),"25000 to 29999",AND(D2070&gt;=30000,D2070&lt;=34999),"30000 to 34999",AND(D2070&gt;=35000,D2070&lt;=39999),"35000 to 39999",AND(D2070&gt;=40000,D2070&lt;=44999),"40000 to 44999",AND(D2070&gt;=45000,D2070&lt;=49999),"45000 to 49999",D2070&gt;=50000,"Greater than or equal to 50000")</f>
        <v>25000 to 29999</v>
      </c>
      <c r="V2070" t="str" cm="1">
        <f t="array" ref="V2070">_xlfn.IFS(OR(F2070="canceled",F2070="failed"),"unsuccessful",F2070="successful","successful",F2070="live","live")</f>
        <v>successful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128.40666000000002</v>
      </c>
      <c r="P2071" s="5">
        <f t="shared" si="197"/>
        <v>244.11912547528519</v>
      </c>
      <c r="Q2071" t="str">
        <f t="shared" si="195"/>
        <v>technology</v>
      </c>
      <c r="R2071" t="str">
        <f t="shared" si="196"/>
        <v>hardware</v>
      </c>
      <c r="S2071" s="9">
        <f t="shared" si="193"/>
        <v>42371.972118055557</v>
      </c>
      <c r="T2071" s="9">
        <f t="shared" si="194"/>
        <v>42340.972118055557</v>
      </c>
      <c r="U2071" t="str" cm="1">
        <f t="array" ref="U2071">_xlfn.IFS(D2071&lt;1000,"Less than 1000",AND(D2071&gt;=1000,D2071&lt;=4999),"1000 to 4999",AND(D2071&gt;=5000,D2071&lt;=9999),"5000 to 9999",AND(D2071&gt;=10000,D2071&lt;=14999),"10000 to 14999",AND(D2071&gt;=15000,D2071&lt;=19999),"15000 to 19999",AND(D2071&gt;=20000,D2071&lt;=24999),"20000 to 24999",AND(D2071&gt;=25000,D2071&lt;=29999),"25000 to 29999",AND(D2071&gt;=30000,D2071&lt;=34999),"30000 to 34999",AND(D2071&gt;=35000,D2071&lt;=39999),"35000 to 39999",AND(D2071&gt;=40000,D2071&lt;=44999),"40000 to 44999",AND(D2071&gt;=45000,D2071&lt;=49999),"45000 to 49999",D2071&gt;=50000,"Greater than or equal to 50000")</f>
        <v>Greater than or equal to 50000</v>
      </c>
      <c r="V2071" t="str" cm="1">
        <f t="array" ref="V2071">_xlfn.IFS(OR(F2071="canceled",F2071="failed"),"unsuccessful",F2071="successful","successful",F2071="live","live")</f>
        <v>successful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317.3272</v>
      </c>
      <c r="P2072" s="5">
        <f t="shared" si="197"/>
        <v>259.25424836601309</v>
      </c>
      <c r="Q2072" t="str">
        <f t="shared" si="195"/>
        <v>technology</v>
      </c>
      <c r="R2072" t="str">
        <f t="shared" si="196"/>
        <v>hardware</v>
      </c>
      <c r="S2072" s="9">
        <f t="shared" si="193"/>
        <v>42549.6565162037</v>
      </c>
      <c r="T2072" s="9">
        <f t="shared" si="194"/>
        <v>42519.6565162037</v>
      </c>
      <c r="U2072" t="str" cm="1">
        <f t="array" ref="U2072">_xlfn.IFS(D2072&lt;1000,"Less than 1000",AND(D2072&gt;=1000,D2072&lt;=4999),"1000 to 4999",AND(D2072&gt;=5000,D2072&lt;=9999),"5000 to 9999",AND(D2072&gt;=10000,D2072&lt;=14999),"10000 to 14999",AND(D2072&gt;=15000,D2072&lt;=19999),"15000 to 19999",AND(D2072&gt;=20000,D2072&lt;=24999),"20000 to 24999",AND(D2072&gt;=25000,D2072&lt;=29999),"25000 to 29999",AND(D2072&gt;=30000,D2072&lt;=34999),"30000 to 34999",AND(D2072&gt;=35000,D2072&lt;=39999),"35000 to 39999",AND(D2072&gt;=40000,D2072&lt;=44999),"40000 to 44999",AND(D2072&gt;=45000,D2072&lt;=49999),"45000 to 49999",D2072&gt;=50000,"Greater than or equal to 50000")</f>
        <v>Greater than or equal to 50000</v>
      </c>
      <c r="V2072" t="str" cm="1">
        <f t="array" ref="V2072">_xlfn.IFS(OR(F2072="canceled",F2072="failed"),"unsuccessful",F2072="successful","successful",F2072="live","live")</f>
        <v>successful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280.73</v>
      </c>
      <c r="P2073" s="5">
        <f t="shared" si="197"/>
        <v>201.96402877697841</v>
      </c>
      <c r="Q2073" t="str">
        <f t="shared" si="195"/>
        <v>technology</v>
      </c>
      <c r="R2073" t="str">
        <f t="shared" si="196"/>
        <v>hardware</v>
      </c>
      <c r="S2073" s="9">
        <f t="shared" si="193"/>
        <v>42645.278749999998</v>
      </c>
      <c r="T2073" s="9">
        <f t="shared" si="194"/>
        <v>42600.278749999998</v>
      </c>
      <c r="U2073" t="str" cm="1">
        <f t="array" ref="U2073">_xlfn.IFS(D2073&lt;1000,"Less than 1000",AND(D2073&gt;=1000,D2073&lt;=4999),"1000 to 4999",AND(D2073&gt;=5000,D2073&lt;=9999),"5000 to 9999",AND(D2073&gt;=10000,D2073&lt;=14999),"10000 to 14999",AND(D2073&gt;=15000,D2073&lt;=19999),"15000 to 19999",AND(D2073&gt;=20000,D2073&lt;=24999),"20000 to 24999",AND(D2073&gt;=25000,D2073&lt;=29999),"25000 to 29999",AND(D2073&gt;=30000,D2073&lt;=34999),"30000 to 34999",AND(D2073&gt;=35000,D2073&lt;=39999),"35000 to 39999",AND(D2073&gt;=40000,D2073&lt;=44999),"40000 to 44999",AND(D2073&gt;=45000,D2073&lt;=49999),"45000 to 49999",D2073&gt;=50000,"Greater than or equal to 50000")</f>
        <v>20000 to 24999</v>
      </c>
      <c r="V2073" t="str" cm="1">
        <f t="array" ref="V2073">_xlfn.IFS(OR(F2073="canceled",F2073="failed"),"unsuccessful",F2073="successful","successful",F2073="live","live")</f>
        <v>successful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110.73146853146854</v>
      </c>
      <c r="P2074" s="5">
        <f t="shared" si="197"/>
        <v>226.20857142857142</v>
      </c>
      <c r="Q2074" t="str">
        <f t="shared" si="195"/>
        <v>technology</v>
      </c>
      <c r="R2074" t="str">
        <f t="shared" si="196"/>
        <v>hardware</v>
      </c>
      <c r="S2074" s="9">
        <f t="shared" si="193"/>
        <v>42497.581388888888</v>
      </c>
      <c r="T2074" s="9">
        <f t="shared" si="194"/>
        <v>42467.581388888888</v>
      </c>
      <c r="U2074" t="str" cm="1">
        <f t="array" ref="U2074">_xlfn.IFS(D2074&lt;1000,"Less than 1000",AND(D2074&gt;=1000,D2074&lt;=4999),"1000 to 4999",AND(D2074&gt;=5000,D2074&lt;=9999),"5000 to 9999",AND(D2074&gt;=10000,D2074&lt;=14999),"10000 to 14999",AND(D2074&gt;=15000,D2074&lt;=19999),"15000 to 19999",AND(D2074&gt;=20000,D2074&lt;=24999),"20000 to 24999",AND(D2074&gt;=25000,D2074&lt;=29999),"25000 to 29999",AND(D2074&gt;=30000,D2074&lt;=34999),"30000 to 34999",AND(D2074&gt;=35000,D2074&lt;=39999),"35000 to 39999",AND(D2074&gt;=40000,D2074&lt;=44999),"40000 to 44999",AND(D2074&gt;=45000,D2074&lt;=49999),"45000 to 49999",D2074&gt;=50000,"Greater than or equal to 50000")</f>
        <v>Greater than or equal to 50000</v>
      </c>
      <c r="V2074" t="str" cm="1">
        <f t="array" ref="V2074">_xlfn.IFS(OR(F2074="canceled",F2074="failed"),"unsuccessful",F2074="successful","successful",F2074="live","live")</f>
        <v>successful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152.60429999999999</v>
      </c>
      <c r="P2075" s="5">
        <f t="shared" si="197"/>
        <v>324.69</v>
      </c>
      <c r="Q2075" t="str">
        <f t="shared" si="195"/>
        <v>technology</v>
      </c>
      <c r="R2075" t="str">
        <f t="shared" si="196"/>
        <v>hardware</v>
      </c>
      <c r="S2075" s="9">
        <f t="shared" si="193"/>
        <v>42132.668032407411</v>
      </c>
      <c r="T2075" s="9">
        <f t="shared" si="194"/>
        <v>42087.668032407411</v>
      </c>
      <c r="U2075" t="str" cm="1">
        <f t="array" ref="U2075">_xlfn.IFS(D2075&lt;1000,"Less than 1000",AND(D2075&gt;=1000,D2075&lt;=4999),"1000 to 4999",AND(D2075&gt;=5000,D2075&lt;=9999),"5000 to 9999",AND(D2075&gt;=10000,D2075&lt;=14999),"10000 to 14999",AND(D2075&gt;=15000,D2075&lt;=19999),"15000 to 19999",AND(D2075&gt;=20000,D2075&lt;=24999),"20000 to 24999",AND(D2075&gt;=25000,D2075&lt;=29999),"25000 to 29999",AND(D2075&gt;=30000,D2075&lt;=34999),"30000 to 34999",AND(D2075&gt;=35000,D2075&lt;=39999),"35000 to 39999",AND(D2075&gt;=40000,D2075&lt;=44999),"40000 to 44999",AND(D2075&gt;=45000,D2075&lt;=49999),"45000 to 49999",D2075&gt;=50000,"Greater than or equal to 50000")</f>
        <v>Greater than or equal to 50000</v>
      </c>
      <c r="V2075" t="str" cm="1">
        <f t="array" ref="V2075">_xlfn.IFS(OR(F2075="canceled",F2075="failed"),"unsuccessful",F2075="successful","successful",F2075="live","live")</f>
        <v>successful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102.49999999999999</v>
      </c>
      <c r="P2076" s="5">
        <f t="shared" si="197"/>
        <v>205</v>
      </c>
      <c r="Q2076" t="str">
        <f t="shared" si="195"/>
        <v>technology</v>
      </c>
      <c r="R2076" t="str">
        <f t="shared" si="196"/>
        <v>hardware</v>
      </c>
      <c r="S2076" s="9">
        <f t="shared" si="193"/>
        <v>42496.826180555552</v>
      </c>
      <c r="T2076" s="9">
        <f t="shared" si="194"/>
        <v>42466.826180555552</v>
      </c>
      <c r="U2076" t="str" cm="1">
        <f t="array" ref="U2076">_xlfn.IFS(D2076&lt;1000,"Less than 1000",AND(D2076&gt;=1000,D2076&lt;=4999),"1000 to 4999",AND(D2076&gt;=5000,D2076&lt;=9999),"5000 to 9999",AND(D2076&gt;=10000,D2076&lt;=14999),"10000 to 14999",AND(D2076&gt;=15000,D2076&lt;=19999),"15000 to 19999",AND(D2076&gt;=20000,D2076&lt;=24999),"20000 to 24999",AND(D2076&gt;=25000,D2076&lt;=29999),"25000 to 29999",AND(D2076&gt;=30000,D2076&lt;=34999),"30000 to 34999",AND(D2076&gt;=35000,D2076&lt;=39999),"35000 to 39999",AND(D2076&gt;=40000,D2076&lt;=44999),"40000 to 44999",AND(D2076&gt;=45000,D2076&lt;=49999),"45000 to 49999",D2076&gt;=50000,"Greater than or equal to 50000")</f>
        <v>Less than 1000</v>
      </c>
      <c r="V2076" t="str" cm="1">
        <f t="array" ref="V2076">_xlfn.IFS(OR(F2076="canceled",F2076="failed"),"unsuccessful",F2076="successful","successful",F2076="live","live")</f>
        <v>successful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1678.3738373837384</v>
      </c>
      <c r="P2077" s="5">
        <f t="shared" si="197"/>
        <v>20.465926829268295</v>
      </c>
      <c r="Q2077" t="str">
        <f t="shared" si="195"/>
        <v>technology</v>
      </c>
      <c r="R2077" t="str">
        <f t="shared" si="196"/>
        <v>hardware</v>
      </c>
      <c r="S2077" s="9">
        <f t="shared" si="193"/>
        <v>41480.681574074071</v>
      </c>
      <c r="T2077" s="9">
        <f t="shared" si="194"/>
        <v>41450.681574074071</v>
      </c>
      <c r="U2077" t="str" cm="1">
        <f t="array" ref="U2077">_xlfn.IFS(D2077&lt;1000,"Less than 1000",AND(D2077&gt;=1000,D2077&lt;=4999),"1000 to 4999",AND(D2077&gt;=5000,D2077&lt;=9999),"5000 to 9999",AND(D2077&gt;=10000,D2077&lt;=14999),"10000 to 14999",AND(D2077&gt;=15000,D2077&lt;=19999),"15000 to 19999",AND(D2077&gt;=20000,D2077&lt;=24999),"20000 to 24999",AND(D2077&gt;=25000,D2077&lt;=29999),"25000 to 29999",AND(D2077&gt;=30000,D2077&lt;=34999),"30000 to 34999",AND(D2077&gt;=35000,D2077&lt;=39999),"35000 to 39999",AND(D2077&gt;=40000,D2077&lt;=44999),"40000 to 44999",AND(D2077&gt;=45000,D2077&lt;=49999),"45000 to 49999",D2077&gt;=50000,"Greater than or equal to 50000")</f>
        <v>5000 to 9999</v>
      </c>
      <c r="V2077" t="str" cm="1">
        <f t="array" ref="V2077">_xlfn.IFS(OR(F2077="canceled",F2077="failed"),"unsuccessful",F2077="successful","successful",F2077="live","live")</f>
        <v>successful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543.349156424581</v>
      </c>
      <c r="P2078" s="5">
        <f t="shared" si="197"/>
        <v>116.35303146309367</v>
      </c>
      <c r="Q2078" t="str">
        <f t="shared" si="195"/>
        <v>technology</v>
      </c>
      <c r="R2078" t="str">
        <f t="shared" si="196"/>
        <v>hardware</v>
      </c>
      <c r="S2078" s="9">
        <f t="shared" si="193"/>
        <v>41843.880659722221</v>
      </c>
      <c r="T2078" s="9">
        <f t="shared" si="194"/>
        <v>41803.880659722221</v>
      </c>
      <c r="U2078" t="str" cm="1">
        <f t="array" ref="U2078">_xlfn.IFS(D2078&lt;1000,"Less than 1000",AND(D2078&gt;=1000,D2078&lt;=4999),"1000 to 4999",AND(D2078&gt;=5000,D2078&lt;=9999),"5000 to 9999",AND(D2078&gt;=10000,D2078&lt;=14999),"10000 to 14999",AND(D2078&gt;=15000,D2078&lt;=19999),"15000 to 19999",AND(D2078&gt;=20000,D2078&lt;=24999),"20000 to 24999",AND(D2078&gt;=25000,D2078&lt;=29999),"25000 to 29999",AND(D2078&gt;=30000,D2078&lt;=34999),"30000 to 34999",AND(D2078&gt;=35000,D2078&lt;=39999),"35000 to 39999",AND(D2078&gt;=40000,D2078&lt;=44999),"40000 to 44999",AND(D2078&gt;=45000,D2078&lt;=49999),"45000 to 49999",D2078&gt;=50000,"Greater than or equal to 50000")</f>
        <v>Greater than or equal to 50000</v>
      </c>
      <c r="V2078" t="str" cm="1">
        <f t="array" ref="V2078">_xlfn.IFS(OR(F2078="canceled",F2078="failed"),"unsuccessful",F2078="successful","successful",F2078="live","live")</f>
        <v>successful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115.50800000000001</v>
      </c>
      <c r="P2079" s="5">
        <f t="shared" si="197"/>
        <v>307.20212765957444</v>
      </c>
      <c r="Q2079" t="str">
        <f t="shared" si="195"/>
        <v>technology</v>
      </c>
      <c r="R2079" t="str">
        <f t="shared" si="196"/>
        <v>hardware</v>
      </c>
      <c r="S2079" s="9">
        <f t="shared" si="193"/>
        <v>42160.875</v>
      </c>
      <c r="T2079" s="9">
        <f t="shared" si="194"/>
        <v>42103.042546296296</v>
      </c>
      <c r="U2079" t="str" cm="1">
        <f t="array" ref="U2079">_xlfn.IFS(D2079&lt;1000,"Less than 1000",AND(D2079&gt;=1000,D2079&lt;=4999),"1000 to 4999",AND(D2079&gt;=5000,D2079&lt;=9999),"5000 to 9999",AND(D2079&gt;=10000,D2079&lt;=14999),"10000 to 14999",AND(D2079&gt;=15000,D2079&lt;=19999),"15000 to 19999",AND(D2079&gt;=20000,D2079&lt;=24999),"20000 to 24999",AND(D2079&gt;=25000,D2079&lt;=29999),"25000 to 29999",AND(D2079&gt;=30000,D2079&lt;=34999),"30000 to 34999",AND(D2079&gt;=35000,D2079&lt;=39999),"35000 to 39999",AND(D2079&gt;=40000,D2079&lt;=44999),"40000 to 44999",AND(D2079&gt;=45000,D2079&lt;=49999),"45000 to 49999",D2079&gt;=50000,"Greater than or equal to 50000")</f>
        <v>Greater than or equal to 50000</v>
      </c>
      <c r="V2079" t="str" cm="1">
        <f t="array" ref="V2079">_xlfn.IFS(OR(F2079="canceled",F2079="failed"),"unsuccessful",F2079="successful","successful",F2079="live","live")</f>
        <v>successful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131.20499999999998</v>
      </c>
      <c r="P2080" s="5">
        <f t="shared" si="197"/>
        <v>546.6875</v>
      </c>
      <c r="Q2080" t="str">
        <f t="shared" si="195"/>
        <v>technology</v>
      </c>
      <c r="R2080" t="str">
        <f t="shared" si="196"/>
        <v>hardware</v>
      </c>
      <c r="S2080" s="9">
        <f t="shared" si="193"/>
        <v>42722.771493055552</v>
      </c>
      <c r="T2080" s="9">
        <f t="shared" si="194"/>
        <v>42692.771493055552</v>
      </c>
      <c r="U2080" t="str" cm="1">
        <f t="array" ref="U2080">_xlfn.IFS(D2080&lt;1000,"Less than 1000",AND(D2080&gt;=1000,D2080&lt;=4999),"1000 to 4999",AND(D2080&gt;=5000,D2080&lt;=9999),"5000 to 9999",AND(D2080&gt;=10000,D2080&lt;=14999),"10000 to 14999",AND(D2080&gt;=15000,D2080&lt;=19999),"15000 to 19999",AND(D2080&gt;=20000,D2080&lt;=24999),"20000 to 24999",AND(D2080&gt;=25000,D2080&lt;=29999),"25000 to 29999",AND(D2080&gt;=30000,D2080&lt;=34999),"30000 to 34999",AND(D2080&gt;=35000,D2080&lt;=39999),"35000 to 39999",AND(D2080&gt;=40000,D2080&lt;=44999),"40000 to 44999",AND(D2080&gt;=45000,D2080&lt;=49999),"45000 to 49999",D2080&gt;=50000,"Greater than or equal to 50000")</f>
        <v>20000 to 24999</v>
      </c>
      <c r="V2080" t="str" cm="1">
        <f t="array" ref="V2080">_xlfn.IFS(OR(F2080="canceled",F2080="failed"),"unsuccessful",F2080="successful","successful",F2080="live","live")</f>
        <v>successful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288.17</v>
      </c>
      <c r="P2081" s="5">
        <f t="shared" si="197"/>
        <v>47.474464579901152</v>
      </c>
      <c r="Q2081" t="str">
        <f t="shared" si="195"/>
        <v>technology</v>
      </c>
      <c r="R2081" t="str">
        <f t="shared" si="196"/>
        <v>hardware</v>
      </c>
      <c r="S2081" s="9">
        <f t="shared" si="193"/>
        <v>42180.791666666672</v>
      </c>
      <c r="T2081" s="9">
        <f t="shared" si="194"/>
        <v>42150.71056712963</v>
      </c>
      <c r="U2081" t="str" cm="1">
        <f t="array" ref="U2081">_xlfn.IFS(D2081&lt;1000,"Less than 1000",AND(D2081&gt;=1000,D2081&lt;=4999),"1000 to 4999",AND(D2081&gt;=5000,D2081&lt;=9999),"5000 to 9999",AND(D2081&gt;=10000,D2081&lt;=14999),"10000 to 14999",AND(D2081&gt;=15000,D2081&lt;=19999),"15000 to 19999",AND(D2081&gt;=20000,D2081&lt;=24999),"20000 to 24999",AND(D2081&gt;=25000,D2081&lt;=29999),"25000 to 29999",AND(D2081&gt;=30000,D2081&lt;=34999),"30000 to 34999",AND(D2081&gt;=35000,D2081&lt;=39999),"35000 to 39999",AND(D2081&gt;=40000,D2081&lt;=44999),"40000 to 44999",AND(D2081&gt;=45000,D2081&lt;=49999),"45000 to 49999",D2081&gt;=50000,"Greater than or equal to 50000")</f>
        <v>10000 to 14999</v>
      </c>
      <c r="V2081" t="str" cm="1">
        <f t="array" ref="V2081">_xlfn.IFS(OR(F2081="canceled",F2081="failed"),"unsuccessful",F2081="successful","successful",F2081="live","live")</f>
        <v>successful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507.8</v>
      </c>
      <c r="P2082" s="5">
        <f t="shared" si="197"/>
        <v>101.56</v>
      </c>
      <c r="Q2082" t="str">
        <f t="shared" si="195"/>
        <v>technology</v>
      </c>
      <c r="R2082" t="str">
        <f t="shared" si="196"/>
        <v>hardware</v>
      </c>
      <c r="S2082" s="9">
        <f t="shared" si="193"/>
        <v>42319.998842592591</v>
      </c>
      <c r="T2082" s="9">
        <f t="shared" si="194"/>
        <v>42289.957175925927</v>
      </c>
      <c r="U2082" t="str" cm="1">
        <f t="array" ref="U2082">_xlfn.IFS(D2082&lt;1000,"Less than 1000",AND(D2082&gt;=1000,D2082&lt;=4999),"1000 to 4999",AND(D2082&gt;=5000,D2082&lt;=9999),"5000 to 9999",AND(D2082&gt;=10000,D2082&lt;=14999),"10000 to 14999",AND(D2082&gt;=15000,D2082&lt;=19999),"15000 to 19999",AND(D2082&gt;=20000,D2082&lt;=24999),"20000 to 24999",AND(D2082&gt;=25000,D2082&lt;=29999),"25000 to 29999",AND(D2082&gt;=30000,D2082&lt;=34999),"30000 to 34999",AND(D2082&gt;=35000,D2082&lt;=39999),"35000 to 39999",AND(D2082&gt;=40000,D2082&lt;=44999),"40000 to 44999",AND(D2082&gt;=45000,D2082&lt;=49999),"45000 to 49999",D2082&gt;=50000,"Greater than or equal to 50000")</f>
        <v>1000 to 4999</v>
      </c>
      <c r="V2082" t="str" cm="1">
        <f t="array" ref="V2082">_xlfn.IFS(OR(F2082="canceled",F2082="failed"),"unsuccessful",F2082="successful","successful",F2082="live","live")</f>
        <v>successful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114.57142857142857</v>
      </c>
      <c r="P2083" s="5">
        <f t="shared" si="197"/>
        <v>72.909090909090907</v>
      </c>
      <c r="Q2083" t="str">
        <f t="shared" si="195"/>
        <v>music</v>
      </c>
      <c r="R2083" t="str">
        <f t="shared" si="196"/>
        <v>indie rock</v>
      </c>
      <c r="S2083" s="9">
        <f t="shared" si="193"/>
        <v>41045.207638888889</v>
      </c>
      <c r="T2083" s="9">
        <f t="shared" si="194"/>
        <v>41004.156886574077</v>
      </c>
      <c r="U2083" t="str" cm="1">
        <f t="array" ref="U2083">_xlfn.IFS(D2083&lt;1000,"Less than 1000",AND(D2083&gt;=1000,D2083&lt;=4999),"1000 to 4999",AND(D2083&gt;=5000,D2083&lt;=9999),"5000 to 9999",AND(D2083&gt;=10000,D2083&lt;=14999),"10000 to 14999",AND(D2083&gt;=15000,D2083&lt;=19999),"15000 to 19999",AND(D2083&gt;=20000,D2083&lt;=24999),"20000 to 24999",AND(D2083&gt;=25000,D2083&lt;=29999),"25000 to 29999",AND(D2083&gt;=30000,D2083&lt;=34999),"30000 to 34999",AND(D2083&gt;=35000,D2083&lt;=39999),"35000 to 39999",AND(D2083&gt;=40000,D2083&lt;=44999),"40000 to 44999",AND(D2083&gt;=45000,D2083&lt;=49999),"45000 to 49999",D2083&gt;=50000,"Greater than or equal to 50000")</f>
        <v>1000 to 4999</v>
      </c>
      <c r="V2083" t="str" cm="1">
        <f t="array" ref="V2083">_xlfn.IFS(OR(F2083="canceled",F2083="failed"),"unsuccessful",F2083="successful","successful",F2083="live","live")</f>
        <v>successful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110.73333333333333</v>
      </c>
      <c r="P2084" s="5">
        <f t="shared" si="197"/>
        <v>43.710526315789473</v>
      </c>
      <c r="Q2084" t="str">
        <f t="shared" si="195"/>
        <v>music</v>
      </c>
      <c r="R2084" t="str">
        <f t="shared" si="196"/>
        <v>indie rock</v>
      </c>
      <c r="S2084" s="9">
        <f t="shared" si="193"/>
        <v>40871.161990740737</v>
      </c>
      <c r="T2084" s="9">
        <f t="shared" si="194"/>
        <v>40811.120324074072</v>
      </c>
      <c r="U2084" t="str" cm="1">
        <f t="array" ref="U2084">_xlfn.IFS(D2084&lt;1000,"Less than 1000",AND(D2084&gt;=1000,D2084&lt;=4999),"1000 to 4999",AND(D2084&gt;=5000,D2084&lt;=9999),"5000 to 9999",AND(D2084&gt;=10000,D2084&lt;=14999),"10000 to 14999",AND(D2084&gt;=15000,D2084&lt;=19999),"15000 to 19999",AND(D2084&gt;=20000,D2084&lt;=24999),"20000 to 24999",AND(D2084&gt;=25000,D2084&lt;=29999),"25000 to 29999",AND(D2084&gt;=30000,D2084&lt;=34999),"30000 to 34999",AND(D2084&gt;=35000,D2084&lt;=39999),"35000 to 39999",AND(D2084&gt;=40000,D2084&lt;=44999),"40000 to 44999",AND(D2084&gt;=45000,D2084&lt;=49999),"45000 to 49999",D2084&gt;=50000,"Greater than or equal to 50000")</f>
        <v>1000 to 4999</v>
      </c>
      <c r="V2084" t="str" cm="1">
        <f t="array" ref="V2084">_xlfn.IFS(OR(F2084="canceled",F2084="failed"),"unsuccessful",F2084="successful","successful",F2084="live","live")</f>
        <v>successful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113.33333333333333</v>
      </c>
      <c r="P2085" s="5">
        <f t="shared" si="197"/>
        <v>34</v>
      </c>
      <c r="Q2085" t="str">
        <f t="shared" si="195"/>
        <v>music</v>
      </c>
      <c r="R2085" t="str">
        <f t="shared" si="196"/>
        <v>indie rock</v>
      </c>
      <c r="S2085" s="9">
        <f t="shared" si="193"/>
        <v>41064.72216435185</v>
      </c>
      <c r="T2085" s="9">
        <f t="shared" si="194"/>
        <v>41034.72216435185</v>
      </c>
      <c r="U2085" t="str" cm="1">
        <f t="array" ref="U2085">_xlfn.IFS(D2085&lt;1000,"Less than 1000",AND(D2085&gt;=1000,D2085&lt;=4999),"1000 to 4999",AND(D2085&gt;=5000,D2085&lt;=9999),"5000 to 9999",AND(D2085&gt;=10000,D2085&lt;=14999),"10000 to 14999",AND(D2085&gt;=15000,D2085&lt;=19999),"15000 to 19999",AND(D2085&gt;=20000,D2085&lt;=24999),"20000 to 24999",AND(D2085&gt;=25000,D2085&lt;=29999),"25000 to 29999",AND(D2085&gt;=30000,D2085&lt;=34999),"30000 to 34999",AND(D2085&gt;=35000,D2085&lt;=39999),"35000 to 39999",AND(D2085&gt;=40000,D2085&lt;=44999),"40000 to 44999",AND(D2085&gt;=45000,D2085&lt;=49999),"45000 to 49999",D2085&gt;=50000,"Greater than or equal to 50000")</f>
        <v>Less than 1000</v>
      </c>
      <c r="V2085" t="str" cm="1">
        <f t="array" ref="V2085">_xlfn.IFS(OR(F2085="canceled",F2085="failed"),"unsuccessful",F2085="successful","successful",F2085="live","live")</f>
        <v>successful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108.33333333333333</v>
      </c>
      <c r="P2086" s="5">
        <f t="shared" si="197"/>
        <v>70.652173913043484</v>
      </c>
      <c r="Q2086" t="str">
        <f t="shared" si="195"/>
        <v>music</v>
      </c>
      <c r="R2086" t="str">
        <f t="shared" si="196"/>
        <v>indie rock</v>
      </c>
      <c r="S2086" s="9">
        <f t="shared" si="193"/>
        <v>41763.290972222225</v>
      </c>
      <c r="T2086" s="9">
        <f t="shared" si="194"/>
        <v>41731.833124999997</v>
      </c>
      <c r="U2086" t="str" cm="1">
        <f t="array" ref="U2086">_xlfn.IFS(D2086&lt;1000,"Less than 1000",AND(D2086&gt;=1000,D2086&lt;=4999),"1000 to 4999",AND(D2086&gt;=5000,D2086&lt;=9999),"5000 to 9999",AND(D2086&gt;=10000,D2086&lt;=14999),"10000 to 14999",AND(D2086&gt;=15000,D2086&lt;=19999),"15000 to 19999",AND(D2086&gt;=20000,D2086&lt;=24999),"20000 to 24999",AND(D2086&gt;=25000,D2086&lt;=29999),"25000 to 29999",AND(D2086&gt;=30000,D2086&lt;=34999),"30000 to 34999",AND(D2086&gt;=35000,D2086&lt;=39999),"35000 to 39999",AND(D2086&gt;=40000,D2086&lt;=44999),"40000 to 44999",AND(D2086&gt;=45000,D2086&lt;=49999),"45000 to 49999",D2086&gt;=50000,"Greater than or equal to 50000")</f>
        <v>1000 to 4999</v>
      </c>
      <c r="V2086" t="str" cm="1">
        <f t="array" ref="V2086">_xlfn.IFS(OR(F2086="canceled",F2086="failed"),"unsuccessful",F2086="successful","successful",F2086="live","live")</f>
        <v>successful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123.53333333333335</v>
      </c>
      <c r="P2087" s="5">
        <f t="shared" si="197"/>
        <v>89.301204819277103</v>
      </c>
      <c r="Q2087" t="str">
        <f t="shared" si="195"/>
        <v>music</v>
      </c>
      <c r="R2087" t="str">
        <f t="shared" si="196"/>
        <v>indie rock</v>
      </c>
      <c r="S2087" s="9">
        <f t="shared" si="193"/>
        <v>41105.835497685184</v>
      </c>
      <c r="T2087" s="9">
        <f t="shared" si="194"/>
        <v>41075.835497685184</v>
      </c>
      <c r="U2087" t="str" cm="1">
        <f t="array" ref="U2087">_xlfn.IFS(D2087&lt;1000,"Less than 1000",AND(D2087&gt;=1000,D2087&lt;=4999),"1000 to 4999",AND(D2087&gt;=5000,D2087&lt;=9999),"5000 to 9999",AND(D2087&gt;=10000,D2087&lt;=14999),"10000 to 14999",AND(D2087&gt;=15000,D2087&lt;=19999),"15000 to 19999",AND(D2087&gt;=20000,D2087&lt;=24999),"20000 to 24999",AND(D2087&gt;=25000,D2087&lt;=29999),"25000 to 29999",AND(D2087&gt;=30000,D2087&lt;=34999),"30000 to 34999",AND(D2087&gt;=35000,D2087&lt;=39999),"35000 to 39999",AND(D2087&gt;=40000,D2087&lt;=44999),"40000 to 44999",AND(D2087&gt;=45000,D2087&lt;=49999),"45000 to 49999",D2087&gt;=50000,"Greater than or equal to 50000")</f>
        <v>5000 to 9999</v>
      </c>
      <c r="V2087" t="str" cm="1">
        <f t="array" ref="V2087">_xlfn.IFS(OR(F2087="canceled",F2087="failed"),"unsuccessful",F2087="successful","successful",F2087="live","live")</f>
        <v>successful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100.69999999999999</v>
      </c>
      <c r="P2088" s="5">
        <f t="shared" si="197"/>
        <v>115.08571428571429</v>
      </c>
      <c r="Q2088" t="str">
        <f t="shared" si="195"/>
        <v>music</v>
      </c>
      <c r="R2088" t="str">
        <f t="shared" si="196"/>
        <v>indie rock</v>
      </c>
      <c r="S2088" s="9">
        <f t="shared" si="193"/>
        <v>40891.207638888889</v>
      </c>
      <c r="T2088" s="9">
        <f t="shared" si="194"/>
        <v>40860.67050925926</v>
      </c>
      <c r="U2088" t="str" cm="1">
        <f t="array" ref="U2088">_xlfn.IFS(D2088&lt;1000,"Less than 1000",AND(D2088&gt;=1000,D2088&lt;=4999),"1000 to 4999",AND(D2088&gt;=5000,D2088&lt;=9999),"5000 to 9999",AND(D2088&gt;=10000,D2088&lt;=14999),"10000 to 14999",AND(D2088&gt;=15000,D2088&lt;=19999),"15000 to 19999",AND(D2088&gt;=20000,D2088&lt;=24999),"20000 to 24999",AND(D2088&gt;=25000,D2088&lt;=29999),"25000 to 29999",AND(D2088&gt;=30000,D2088&lt;=34999),"30000 to 34999",AND(D2088&gt;=35000,D2088&lt;=39999),"35000 to 39999",AND(D2088&gt;=40000,D2088&lt;=44999),"40000 to 44999",AND(D2088&gt;=45000,D2088&lt;=49999),"45000 to 49999",D2088&gt;=50000,"Greater than or equal to 50000")</f>
        <v>1000 to 4999</v>
      </c>
      <c r="V2088" t="str" cm="1">
        <f t="array" ref="V2088">_xlfn.IFS(OR(F2088="canceled",F2088="failed"),"unsuccessful",F2088="successful","successful",F2088="live","live")</f>
        <v>successful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103.53333333333335</v>
      </c>
      <c r="P2089" s="5">
        <f t="shared" si="197"/>
        <v>62.12</v>
      </c>
      <c r="Q2089" t="str">
        <f t="shared" si="195"/>
        <v>music</v>
      </c>
      <c r="R2089" t="str">
        <f t="shared" si="196"/>
        <v>indie rock</v>
      </c>
      <c r="S2089" s="9">
        <f t="shared" si="193"/>
        <v>40794.204375000001</v>
      </c>
      <c r="T2089" s="9">
        <f t="shared" si="194"/>
        <v>40764.204375000001</v>
      </c>
      <c r="U2089" t="str" cm="1">
        <f t="array" ref="U2089">_xlfn.IFS(D2089&lt;1000,"Less than 1000",AND(D2089&gt;=1000,D2089&lt;=4999),"1000 to 4999",AND(D2089&gt;=5000,D2089&lt;=9999),"5000 to 9999",AND(D2089&gt;=10000,D2089&lt;=14999),"10000 to 14999",AND(D2089&gt;=15000,D2089&lt;=19999),"15000 to 19999",AND(D2089&gt;=20000,D2089&lt;=24999),"20000 to 24999",AND(D2089&gt;=25000,D2089&lt;=29999),"25000 to 29999",AND(D2089&gt;=30000,D2089&lt;=34999),"30000 to 34999",AND(D2089&gt;=35000,D2089&lt;=39999),"35000 to 39999",AND(D2089&gt;=40000,D2089&lt;=44999),"40000 to 44999",AND(D2089&gt;=45000,D2089&lt;=49999),"45000 to 49999",D2089&gt;=50000,"Greater than or equal to 50000")</f>
        <v>1000 to 4999</v>
      </c>
      <c r="V2089" t="str" cm="1">
        <f t="array" ref="V2089">_xlfn.IFS(OR(F2089="canceled",F2089="failed"),"unsuccessful",F2089="successful","successful",F2089="live","live")</f>
        <v>successful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115.51066666666668</v>
      </c>
      <c r="P2090" s="5">
        <f t="shared" si="197"/>
        <v>46.204266666666669</v>
      </c>
      <c r="Q2090" t="str">
        <f t="shared" si="195"/>
        <v>music</v>
      </c>
      <c r="R2090" t="str">
        <f t="shared" si="196"/>
        <v>indie rock</v>
      </c>
      <c r="S2090" s="9">
        <f t="shared" si="193"/>
        <v>40432.165972222225</v>
      </c>
      <c r="T2090" s="9">
        <f t="shared" si="194"/>
        <v>40395.714722222219</v>
      </c>
      <c r="U2090" t="str" cm="1">
        <f t="array" ref="U2090">_xlfn.IFS(D2090&lt;1000,"Less than 1000",AND(D2090&gt;=1000,D2090&lt;=4999),"1000 to 4999",AND(D2090&gt;=5000,D2090&lt;=9999),"5000 to 9999",AND(D2090&gt;=10000,D2090&lt;=14999),"10000 to 14999",AND(D2090&gt;=15000,D2090&lt;=19999),"15000 to 19999",AND(D2090&gt;=20000,D2090&lt;=24999),"20000 to 24999",AND(D2090&gt;=25000,D2090&lt;=29999),"25000 to 29999",AND(D2090&gt;=30000,D2090&lt;=34999),"30000 to 34999",AND(D2090&gt;=35000,D2090&lt;=39999),"35000 to 39999",AND(D2090&gt;=40000,D2090&lt;=44999),"40000 to 44999",AND(D2090&gt;=45000,D2090&lt;=49999),"45000 to 49999",D2090&gt;=50000,"Greater than or equal to 50000")</f>
        <v>1000 to 4999</v>
      </c>
      <c r="V2090" t="str" cm="1">
        <f t="array" ref="V2090">_xlfn.IFS(OR(F2090="canceled",F2090="failed"),"unsuccessful",F2090="successful","successful",F2090="live","live")</f>
        <v>successful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120.4004</v>
      </c>
      <c r="P2091" s="5">
        <f t="shared" si="197"/>
        <v>48.54854838709678</v>
      </c>
      <c r="Q2091" t="str">
        <f t="shared" si="195"/>
        <v>music</v>
      </c>
      <c r="R2091" t="str">
        <f t="shared" si="196"/>
        <v>indie rock</v>
      </c>
      <c r="S2091" s="9">
        <f t="shared" si="193"/>
        <v>41488.076319444444</v>
      </c>
      <c r="T2091" s="9">
        <f t="shared" si="194"/>
        <v>41453.076319444444</v>
      </c>
      <c r="U2091" t="str" cm="1">
        <f t="array" ref="U2091">_xlfn.IFS(D2091&lt;1000,"Less than 1000",AND(D2091&gt;=1000,D2091&lt;=4999),"1000 to 4999",AND(D2091&gt;=5000,D2091&lt;=9999),"5000 to 9999",AND(D2091&gt;=10000,D2091&lt;=14999),"10000 to 14999",AND(D2091&gt;=15000,D2091&lt;=19999),"15000 to 19999",AND(D2091&gt;=20000,D2091&lt;=24999),"20000 to 24999",AND(D2091&gt;=25000,D2091&lt;=29999),"25000 to 29999",AND(D2091&gt;=30000,D2091&lt;=34999),"30000 to 34999",AND(D2091&gt;=35000,D2091&lt;=39999),"35000 to 39999",AND(D2091&gt;=40000,D2091&lt;=44999),"40000 to 44999",AND(D2091&gt;=45000,D2091&lt;=49999),"45000 to 49999",D2091&gt;=50000,"Greater than or equal to 50000")</f>
        <v>1000 to 4999</v>
      </c>
      <c r="V2091" t="str" cm="1">
        <f t="array" ref="V2091">_xlfn.IFS(OR(F2091="canceled",F2091="failed"),"unsuccessful",F2091="successful","successful",F2091="live","live")</f>
        <v>successful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115.040375</v>
      </c>
      <c r="P2092" s="5">
        <f t="shared" si="197"/>
        <v>57.520187499999999</v>
      </c>
      <c r="Q2092" t="str">
        <f t="shared" si="195"/>
        <v>music</v>
      </c>
      <c r="R2092" t="str">
        <f t="shared" si="196"/>
        <v>indie rock</v>
      </c>
      <c r="S2092" s="9">
        <f t="shared" si="193"/>
        <v>41329.381423611114</v>
      </c>
      <c r="T2092" s="9">
        <f t="shared" si="194"/>
        <v>41299.381423611114</v>
      </c>
      <c r="U2092" t="str" cm="1">
        <f t="array" ref="U2092">_xlfn.IFS(D2092&lt;1000,"Less than 1000",AND(D2092&gt;=1000,D2092&lt;=4999),"1000 to 4999",AND(D2092&gt;=5000,D2092&lt;=9999),"5000 to 9999",AND(D2092&gt;=10000,D2092&lt;=14999),"10000 to 14999",AND(D2092&gt;=15000,D2092&lt;=19999),"15000 to 19999",AND(D2092&gt;=20000,D2092&lt;=24999),"20000 to 24999",AND(D2092&gt;=25000,D2092&lt;=29999),"25000 to 29999",AND(D2092&gt;=30000,D2092&lt;=34999),"30000 to 34999",AND(D2092&gt;=35000,D2092&lt;=39999),"35000 to 39999",AND(D2092&gt;=40000,D2092&lt;=44999),"40000 to 44999",AND(D2092&gt;=45000,D2092&lt;=49999),"45000 to 49999",D2092&gt;=50000,"Greater than or equal to 50000")</f>
        <v>5000 to 9999</v>
      </c>
      <c r="V2092" t="str" cm="1">
        <f t="array" ref="V2092">_xlfn.IFS(OR(F2092="canceled",F2092="failed"),"unsuccessful",F2092="successful","successful",F2092="live","live")</f>
        <v>successful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120.46777777777777</v>
      </c>
      <c r="P2093" s="5">
        <f t="shared" si="197"/>
        <v>88.147154471544724</v>
      </c>
      <c r="Q2093" t="str">
        <f t="shared" si="195"/>
        <v>music</v>
      </c>
      <c r="R2093" t="str">
        <f t="shared" si="196"/>
        <v>indie rock</v>
      </c>
      <c r="S2093" s="9">
        <f t="shared" si="193"/>
        <v>40603.833333333336</v>
      </c>
      <c r="T2093" s="9">
        <f t="shared" si="194"/>
        <v>40555.322662037033</v>
      </c>
      <c r="U2093" t="str" cm="1">
        <f t="array" ref="U2093">_xlfn.IFS(D2093&lt;1000,"Less than 1000",AND(D2093&gt;=1000,D2093&lt;=4999),"1000 to 4999",AND(D2093&gt;=5000,D2093&lt;=9999),"5000 to 9999",AND(D2093&gt;=10000,D2093&lt;=14999),"10000 to 14999",AND(D2093&gt;=15000,D2093&lt;=19999),"15000 to 19999",AND(D2093&gt;=20000,D2093&lt;=24999),"20000 to 24999",AND(D2093&gt;=25000,D2093&lt;=29999),"25000 to 29999",AND(D2093&gt;=30000,D2093&lt;=34999),"30000 to 34999",AND(D2093&gt;=35000,D2093&lt;=39999),"35000 to 39999",AND(D2093&gt;=40000,D2093&lt;=44999),"40000 to 44999",AND(D2093&gt;=45000,D2093&lt;=49999),"45000 to 49999",D2093&gt;=50000,"Greater than or equal to 50000")</f>
        <v>15000 to 19999</v>
      </c>
      <c r="V2093" t="str" cm="1">
        <f t="array" ref="V2093">_xlfn.IFS(OR(F2093="canceled",F2093="failed"),"unsuccessful",F2093="successful","successful",F2093="live","live")</f>
        <v>successful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101.28333333333333</v>
      </c>
      <c r="P2094" s="5">
        <f t="shared" si="197"/>
        <v>110.49090909090908</v>
      </c>
      <c r="Q2094" t="str">
        <f t="shared" si="195"/>
        <v>music</v>
      </c>
      <c r="R2094" t="str">
        <f t="shared" si="196"/>
        <v>indie rock</v>
      </c>
      <c r="S2094" s="9">
        <f t="shared" si="193"/>
        <v>40823.707546296297</v>
      </c>
      <c r="T2094" s="9">
        <f t="shared" si="194"/>
        <v>40763.707546296297</v>
      </c>
      <c r="U2094" t="str" cm="1">
        <f t="array" ref="U2094">_xlfn.IFS(D2094&lt;1000,"Less than 1000",AND(D2094&gt;=1000,D2094&lt;=4999),"1000 to 4999",AND(D2094&gt;=5000,D2094&lt;=9999),"5000 to 9999",AND(D2094&gt;=10000,D2094&lt;=14999),"10000 to 14999",AND(D2094&gt;=15000,D2094&lt;=19999),"15000 to 19999",AND(D2094&gt;=20000,D2094&lt;=24999),"20000 to 24999",AND(D2094&gt;=25000,D2094&lt;=29999),"25000 to 29999",AND(D2094&gt;=30000,D2094&lt;=34999),"30000 to 34999",AND(D2094&gt;=35000,D2094&lt;=39999),"35000 to 39999",AND(D2094&gt;=40000,D2094&lt;=44999),"40000 to 44999",AND(D2094&gt;=45000,D2094&lt;=49999),"45000 to 49999",D2094&gt;=50000,"Greater than or equal to 50000")</f>
        <v>5000 to 9999</v>
      </c>
      <c r="V2094" t="str" cm="1">
        <f t="array" ref="V2094">_xlfn.IFS(OR(F2094="canceled",F2094="failed"),"unsuccessful",F2094="successful","successful",F2094="live","live")</f>
        <v>successful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102.46666666666667</v>
      </c>
      <c r="P2095" s="5">
        <f t="shared" si="197"/>
        <v>66.826086956521735</v>
      </c>
      <c r="Q2095" t="str">
        <f t="shared" si="195"/>
        <v>music</v>
      </c>
      <c r="R2095" t="str">
        <f t="shared" si="196"/>
        <v>indie rock</v>
      </c>
      <c r="S2095" s="9">
        <f t="shared" si="193"/>
        <v>41265.896203703705</v>
      </c>
      <c r="T2095" s="9">
        <f t="shared" si="194"/>
        <v>41205.854537037041</v>
      </c>
      <c r="U2095" t="str" cm="1">
        <f t="array" ref="U2095">_xlfn.IFS(D2095&lt;1000,"Less than 1000",AND(D2095&gt;=1000,D2095&lt;=4999),"1000 to 4999",AND(D2095&gt;=5000,D2095&lt;=9999),"5000 to 9999",AND(D2095&gt;=10000,D2095&lt;=14999),"10000 to 14999",AND(D2095&gt;=15000,D2095&lt;=19999),"15000 to 19999",AND(D2095&gt;=20000,D2095&lt;=24999),"20000 to 24999",AND(D2095&gt;=25000,D2095&lt;=29999),"25000 to 29999",AND(D2095&gt;=30000,D2095&lt;=34999),"30000 to 34999",AND(D2095&gt;=35000,D2095&lt;=39999),"35000 to 39999",AND(D2095&gt;=40000,D2095&lt;=44999),"40000 to 44999",AND(D2095&gt;=45000,D2095&lt;=49999),"45000 to 49999",D2095&gt;=50000,"Greater than or equal to 50000")</f>
        <v>1000 to 4999</v>
      </c>
      <c r="V2095" t="str" cm="1">
        <f t="array" ref="V2095">_xlfn.IFS(OR(F2095="canceled",F2095="failed"),"unsuccessful",F2095="successful","successful",F2095="live","live")</f>
        <v>successful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120.54285714285714</v>
      </c>
      <c r="P2096" s="5">
        <f t="shared" si="197"/>
        <v>58.597222222222221</v>
      </c>
      <c r="Q2096" t="str">
        <f t="shared" si="195"/>
        <v>music</v>
      </c>
      <c r="R2096" t="str">
        <f t="shared" si="196"/>
        <v>indie rock</v>
      </c>
      <c r="S2096" s="9">
        <f t="shared" si="193"/>
        <v>40973.125</v>
      </c>
      <c r="T2096" s="9">
        <f t="shared" si="194"/>
        <v>40939.02002314815</v>
      </c>
      <c r="U2096" t="str" cm="1">
        <f t="array" ref="U2096">_xlfn.IFS(D2096&lt;1000,"Less than 1000",AND(D2096&gt;=1000,D2096&lt;=4999),"1000 to 4999",AND(D2096&gt;=5000,D2096&lt;=9999),"5000 to 9999",AND(D2096&gt;=10000,D2096&lt;=14999),"10000 to 14999",AND(D2096&gt;=15000,D2096&lt;=19999),"15000 to 19999",AND(D2096&gt;=20000,D2096&lt;=24999),"20000 to 24999",AND(D2096&gt;=25000,D2096&lt;=29999),"25000 to 29999",AND(D2096&gt;=30000,D2096&lt;=34999),"30000 to 34999",AND(D2096&gt;=35000,D2096&lt;=39999),"35000 to 39999",AND(D2096&gt;=40000,D2096&lt;=44999),"40000 to 44999",AND(D2096&gt;=45000,D2096&lt;=49999),"45000 to 49999",D2096&gt;=50000,"Greater than or equal to 50000")</f>
        <v>1000 to 4999</v>
      </c>
      <c r="V2096" t="str" cm="1">
        <f t="array" ref="V2096">_xlfn.IFS(OR(F2096="canceled",F2096="failed"),"unsuccessful",F2096="successful","successful",F2096="live","live")</f>
        <v>successful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100</v>
      </c>
      <c r="P2097" s="5">
        <f t="shared" si="197"/>
        <v>113.63636363636364</v>
      </c>
      <c r="Q2097" t="str">
        <f t="shared" si="195"/>
        <v>music</v>
      </c>
      <c r="R2097" t="str">
        <f t="shared" si="196"/>
        <v>indie rock</v>
      </c>
      <c r="S2097" s="9">
        <f t="shared" si="193"/>
        <v>40818.733483796292</v>
      </c>
      <c r="T2097" s="9">
        <f t="shared" si="194"/>
        <v>40758.733483796292</v>
      </c>
      <c r="U2097" t="str" cm="1">
        <f t="array" ref="U2097">_xlfn.IFS(D2097&lt;1000,"Less than 1000",AND(D2097&gt;=1000,D2097&lt;=4999),"1000 to 4999",AND(D2097&gt;=5000,D2097&lt;=9999),"5000 to 9999",AND(D2097&gt;=10000,D2097&lt;=14999),"10000 to 14999",AND(D2097&gt;=15000,D2097&lt;=19999),"15000 to 19999",AND(D2097&gt;=20000,D2097&lt;=24999),"20000 to 24999",AND(D2097&gt;=25000,D2097&lt;=29999),"25000 to 29999",AND(D2097&gt;=30000,D2097&lt;=34999),"30000 to 34999",AND(D2097&gt;=35000,D2097&lt;=39999),"35000 to 39999",AND(D2097&gt;=40000,D2097&lt;=44999),"40000 to 44999",AND(D2097&gt;=45000,D2097&lt;=49999),"45000 to 49999",D2097&gt;=50000,"Greater than or equal to 50000")</f>
        <v>1000 to 4999</v>
      </c>
      <c r="V2097" t="str" cm="1">
        <f t="array" ref="V2097">_xlfn.IFS(OR(F2097="canceled",F2097="failed"),"unsuccessful",F2097="successful","successful",F2097="live","live")</f>
        <v>successful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101.66666666666666</v>
      </c>
      <c r="P2098" s="5">
        <f t="shared" si="197"/>
        <v>43.571428571428569</v>
      </c>
      <c r="Q2098" t="str">
        <f t="shared" si="195"/>
        <v>music</v>
      </c>
      <c r="R2098" t="str">
        <f t="shared" si="196"/>
        <v>indie rock</v>
      </c>
      <c r="S2098" s="9">
        <f t="shared" si="193"/>
        <v>41208.165972222225</v>
      </c>
      <c r="T2098" s="9">
        <f t="shared" si="194"/>
        <v>41192.758506944447</v>
      </c>
      <c r="U2098" t="str" cm="1">
        <f t="array" ref="U2098">_xlfn.IFS(D2098&lt;1000,"Less than 1000",AND(D2098&gt;=1000,D2098&lt;=4999),"1000 to 4999",AND(D2098&gt;=5000,D2098&lt;=9999),"5000 to 9999",AND(D2098&gt;=10000,D2098&lt;=14999),"10000 to 14999",AND(D2098&gt;=15000,D2098&lt;=19999),"15000 to 19999",AND(D2098&gt;=20000,D2098&lt;=24999),"20000 to 24999",AND(D2098&gt;=25000,D2098&lt;=29999),"25000 to 29999",AND(D2098&gt;=30000,D2098&lt;=34999),"30000 to 34999",AND(D2098&gt;=35000,D2098&lt;=39999),"35000 to 39999",AND(D2098&gt;=40000,D2098&lt;=44999),"40000 to 44999",AND(D2098&gt;=45000,D2098&lt;=49999),"45000 to 49999",D2098&gt;=50000,"Greater than or equal to 50000")</f>
        <v>Less than 1000</v>
      </c>
      <c r="V2098" t="str" cm="1">
        <f t="array" ref="V2098">_xlfn.IFS(OR(F2098="canceled",F2098="failed"),"unsuccessful",F2098="successful","successful",F2098="live","live")</f>
        <v>successful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100</v>
      </c>
      <c r="P2099" s="5">
        <f t="shared" si="197"/>
        <v>78.94736842105263</v>
      </c>
      <c r="Q2099" t="str">
        <f t="shared" si="195"/>
        <v>music</v>
      </c>
      <c r="R2099" t="str">
        <f t="shared" si="196"/>
        <v>indie rock</v>
      </c>
      <c r="S2099" s="9">
        <f t="shared" si="193"/>
        <v>40878.626562500001</v>
      </c>
      <c r="T2099" s="9">
        <f t="shared" si="194"/>
        <v>40818.58489583333</v>
      </c>
      <c r="U2099" t="str" cm="1">
        <f t="array" ref="U2099">_xlfn.IFS(D2099&lt;1000,"Less than 1000",AND(D2099&gt;=1000,D2099&lt;=4999),"1000 to 4999",AND(D2099&gt;=5000,D2099&lt;=9999),"5000 to 9999",AND(D2099&gt;=10000,D2099&lt;=14999),"10000 to 14999",AND(D2099&gt;=15000,D2099&lt;=19999),"15000 to 19999",AND(D2099&gt;=20000,D2099&lt;=24999),"20000 to 24999",AND(D2099&gt;=25000,D2099&lt;=29999),"25000 to 29999",AND(D2099&gt;=30000,D2099&lt;=34999),"30000 to 34999",AND(D2099&gt;=35000,D2099&lt;=39999),"35000 to 39999",AND(D2099&gt;=40000,D2099&lt;=44999),"40000 to 44999",AND(D2099&gt;=45000,D2099&lt;=49999),"45000 to 49999",D2099&gt;=50000,"Greater than or equal to 50000")</f>
        <v>1000 to 4999</v>
      </c>
      <c r="V2099" t="str" cm="1">
        <f t="array" ref="V2099">_xlfn.IFS(OR(F2099="canceled",F2099="failed"),"unsuccessful",F2099="successful","successful",F2099="live","live")</f>
        <v>successful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100.33333333333334</v>
      </c>
      <c r="P2100" s="5">
        <f t="shared" si="197"/>
        <v>188.125</v>
      </c>
      <c r="Q2100" t="str">
        <f t="shared" si="195"/>
        <v>music</v>
      </c>
      <c r="R2100" t="str">
        <f t="shared" si="196"/>
        <v>indie rock</v>
      </c>
      <c r="S2100" s="9">
        <f t="shared" si="193"/>
        <v>40976.11383101852</v>
      </c>
      <c r="T2100" s="9">
        <f t="shared" si="194"/>
        <v>40946.11383101852</v>
      </c>
      <c r="U2100" t="str" cm="1">
        <f t="array" ref="U2100">_xlfn.IFS(D2100&lt;1000,"Less than 1000",AND(D2100&gt;=1000,D2100&lt;=4999),"1000 to 4999",AND(D2100&gt;=5000,D2100&lt;=9999),"5000 to 9999",AND(D2100&gt;=10000,D2100&lt;=14999),"10000 to 14999",AND(D2100&gt;=15000,D2100&lt;=19999),"15000 to 19999",AND(D2100&gt;=20000,D2100&lt;=24999),"20000 to 24999",AND(D2100&gt;=25000,D2100&lt;=29999),"25000 to 29999",AND(D2100&gt;=30000,D2100&lt;=34999),"30000 to 34999",AND(D2100&gt;=35000,D2100&lt;=39999),"35000 to 39999",AND(D2100&gt;=40000,D2100&lt;=44999),"40000 to 44999",AND(D2100&gt;=45000,D2100&lt;=49999),"45000 to 49999",D2100&gt;=50000,"Greater than or equal to 50000")</f>
        <v>5000 to 9999</v>
      </c>
      <c r="V2100" t="str" cm="1">
        <f t="array" ref="V2100">_xlfn.IFS(OR(F2100="canceled",F2100="failed"),"unsuccessful",F2100="successful","successful",F2100="live","live")</f>
        <v>successful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132.36666666666667</v>
      </c>
      <c r="P2101" s="5">
        <f t="shared" si="197"/>
        <v>63.031746031746032</v>
      </c>
      <c r="Q2101" t="str">
        <f t="shared" si="195"/>
        <v>music</v>
      </c>
      <c r="R2101" t="str">
        <f t="shared" si="196"/>
        <v>indie rock</v>
      </c>
      <c r="S2101" s="9">
        <f t="shared" si="193"/>
        <v>42187.152777777781</v>
      </c>
      <c r="T2101" s="9">
        <f t="shared" si="194"/>
        <v>42173.746342592596</v>
      </c>
      <c r="U2101" t="str" cm="1">
        <f t="array" ref="U2101">_xlfn.IFS(D2101&lt;1000,"Less than 1000",AND(D2101&gt;=1000,D2101&lt;=4999),"1000 to 4999",AND(D2101&gt;=5000,D2101&lt;=9999),"5000 to 9999",AND(D2101&gt;=10000,D2101&lt;=14999),"10000 to 14999",AND(D2101&gt;=15000,D2101&lt;=19999),"15000 to 19999",AND(D2101&gt;=20000,D2101&lt;=24999),"20000 to 24999",AND(D2101&gt;=25000,D2101&lt;=29999),"25000 to 29999",AND(D2101&gt;=30000,D2101&lt;=34999),"30000 to 34999",AND(D2101&gt;=35000,D2101&lt;=39999),"35000 to 39999",AND(D2101&gt;=40000,D2101&lt;=44999),"40000 to 44999",AND(D2101&gt;=45000,D2101&lt;=49999),"45000 to 49999",D2101&gt;=50000,"Greater than or equal to 50000")</f>
        <v>1000 to 4999</v>
      </c>
      <c r="V2101" t="str" cm="1">
        <f t="array" ref="V2101">_xlfn.IFS(OR(F2101="canceled",F2101="failed"),"unsuccessful",F2101="successful","successful",F2101="live","live")</f>
        <v>successful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136.66666666666666</v>
      </c>
      <c r="P2102" s="5">
        <f t="shared" si="197"/>
        <v>30.37037037037037</v>
      </c>
      <c r="Q2102" t="str">
        <f t="shared" si="195"/>
        <v>music</v>
      </c>
      <c r="R2102" t="str">
        <f t="shared" si="196"/>
        <v>indie rock</v>
      </c>
      <c r="S2102" s="9">
        <f t="shared" si="193"/>
        <v>41090.165972222225</v>
      </c>
      <c r="T2102" s="9">
        <f t="shared" si="194"/>
        <v>41074.834965277776</v>
      </c>
      <c r="U2102" t="str" cm="1">
        <f t="array" ref="U2102">_xlfn.IFS(D2102&lt;1000,"Less than 1000",AND(D2102&gt;=1000,D2102&lt;=4999),"1000 to 4999",AND(D2102&gt;=5000,D2102&lt;=9999),"5000 to 9999",AND(D2102&gt;=10000,D2102&lt;=14999),"10000 to 14999",AND(D2102&gt;=15000,D2102&lt;=19999),"15000 to 19999",AND(D2102&gt;=20000,D2102&lt;=24999),"20000 to 24999",AND(D2102&gt;=25000,D2102&lt;=29999),"25000 to 29999",AND(D2102&gt;=30000,D2102&lt;=34999),"30000 to 34999",AND(D2102&gt;=35000,D2102&lt;=39999),"35000 to 39999",AND(D2102&gt;=40000,D2102&lt;=44999),"40000 to 44999",AND(D2102&gt;=45000,D2102&lt;=49999),"45000 to 49999",D2102&gt;=50000,"Greater than or equal to 50000")</f>
        <v>Less than 1000</v>
      </c>
      <c r="V2102" t="str" cm="1">
        <f t="array" ref="V2102">_xlfn.IFS(OR(F2102="canceled",F2102="failed"),"unsuccessful",F2102="successful","successful",F2102="live","live")</f>
        <v>successful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113.25</v>
      </c>
      <c r="P2103" s="5">
        <f t="shared" si="197"/>
        <v>51.477272727272727</v>
      </c>
      <c r="Q2103" t="str">
        <f t="shared" si="195"/>
        <v>music</v>
      </c>
      <c r="R2103" t="str">
        <f t="shared" si="196"/>
        <v>indie rock</v>
      </c>
      <c r="S2103" s="9">
        <f t="shared" si="193"/>
        <v>40952.149467592593</v>
      </c>
      <c r="T2103" s="9">
        <f t="shared" si="194"/>
        <v>40892.149467592593</v>
      </c>
      <c r="U2103" t="str" cm="1">
        <f t="array" ref="U2103">_xlfn.IFS(D2103&lt;1000,"Less than 1000",AND(D2103&gt;=1000,D2103&lt;=4999),"1000 to 4999",AND(D2103&gt;=5000,D2103&lt;=9999),"5000 to 9999",AND(D2103&gt;=10000,D2103&lt;=14999),"10000 to 14999",AND(D2103&gt;=15000,D2103&lt;=19999),"15000 to 19999",AND(D2103&gt;=20000,D2103&lt;=24999),"20000 to 24999",AND(D2103&gt;=25000,D2103&lt;=29999),"25000 to 29999",AND(D2103&gt;=30000,D2103&lt;=34999),"30000 to 34999",AND(D2103&gt;=35000,D2103&lt;=39999),"35000 to 39999",AND(D2103&gt;=40000,D2103&lt;=44999),"40000 to 44999",AND(D2103&gt;=45000,D2103&lt;=49999),"45000 to 49999",D2103&gt;=50000,"Greater than or equal to 50000")</f>
        <v>1000 to 4999</v>
      </c>
      <c r="V2103" t="str" cm="1">
        <f t="array" ref="V2103">_xlfn.IFS(OR(F2103="canceled",F2103="failed"),"unsuccessful",F2103="successful","successful",F2103="live","live")</f>
        <v>successful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136</v>
      </c>
      <c r="P2104" s="5">
        <f t="shared" si="197"/>
        <v>35.789473684210527</v>
      </c>
      <c r="Q2104" t="str">
        <f t="shared" si="195"/>
        <v>music</v>
      </c>
      <c r="R2104" t="str">
        <f t="shared" si="196"/>
        <v>indie rock</v>
      </c>
      <c r="S2104" s="9">
        <f t="shared" si="193"/>
        <v>40668.868611111109</v>
      </c>
      <c r="T2104" s="9">
        <f t="shared" si="194"/>
        <v>40638.868611111109</v>
      </c>
      <c r="U2104" t="str" cm="1">
        <f t="array" ref="U2104">_xlfn.IFS(D2104&lt;1000,"Less than 1000",AND(D2104&gt;=1000,D2104&lt;=4999),"1000 to 4999",AND(D2104&gt;=5000,D2104&lt;=9999),"5000 to 9999",AND(D2104&gt;=10000,D2104&lt;=14999),"10000 to 14999",AND(D2104&gt;=15000,D2104&lt;=19999),"15000 to 19999",AND(D2104&gt;=20000,D2104&lt;=24999),"20000 to 24999",AND(D2104&gt;=25000,D2104&lt;=29999),"25000 to 29999",AND(D2104&gt;=30000,D2104&lt;=34999),"30000 to 34999",AND(D2104&gt;=35000,D2104&lt;=39999),"35000 to 39999",AND(D2104&gt;=40000,D2104&lt;=44999),"40000 to 44999",AND(D2104&gt;=45000,D2104&lt;=49999),"45000 to 49999",D2104&gt;=50000,"Greater than or equal to 50000")</f>
        <v>1000 to 4999</v>
      </c>
      <c r="V2104" t="str" cm="1">
        <f t="array" ref="V2104">_xlfn.IFS(OR(F2104="canceled",F2104="failed"),"unsuccessful",F2104="successful","successful",F2104="live","live")</f>
        <v>successful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146.12318374694613</v>
      </c>
      <c r="P2105" s="5">
        <f t="shared" si="197"/>
        <v>98.817391304347822</v>
      </c>
      <c r="Q2105" t="str">
        <f t="shared" si="195"/>
        <v>music</v>
      </c>
      <c r="R2105" t="str">
        <f t="shared" si="196"/>
        <v>indie rock</v>
      </c>
      <c r="S2105" s="9">
        <f t="shared" si="193"/>
        <v>41222.7966087963</v>
      </c>
      <c r="T2105" s="9">
        <f t="shared" si="194"/>
        <v>41192.754942129628</v>
      </c>
      <c r="U2105" t="str" cm="1">
        <f t="array" ref="U2105">_xlfn.IFS(D2105&lt;1000,"Less than 1000",AND(D2105&gt;=1000,D2105&lt;=4999),"1000 to 4999",AND(D2105&gt;=5000,D2105&lt;=9999),"5000 to 9999",AND(D2105&gt;=10000,D2105&lt;=14999),"10000 to 14999",AND(D2105&gt;=15000,D2105&lt;=19999),"15000 to 19999",AND(D2105&gt;=20000,D2105&lt;=24999),"20000 to 24999",AND(D2105&gt;=25000,D2105&lt;=29999),"25000 to 29999",AND(D2105&gt;=30000,D2105&lt;=34999),"30000 to 34999",AND(D2105&gt;=35000,D2105&lt;=39999),"35000 to 39999",AND(D2105&gt;=40000,D2105&lt;=44999),"40000 to 44999",AND(D2105&gt;=45000,D2105&lt;=49999),"45000 to 49999",D2105&gt;=50000,"Greater than or equal to 50000")</f>
        <v>5000 to 9999</v>
      </c>
      <c r="V2105" t="str" cm="1">
        <f t="array" ref="V2105">_xlfn.IFS(OR(F2105="canceled",F2105="failed"),"unsuccessful",F2105="successful","successful",F2105="live","live")</f>
        <v>successful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129.5</v>
      </c>
      <c r="P2106" s="5">
        <f t="shared" si="197"/>
        <v>28</v>
      </c>
      <c r="Q2106" t="str">
        <f t="shared" si="195"/>
        <v>music</v>
      </c>
      <c r="R2106" t="str">
        <f t="shared" si="196"/>
        <v>indie rock</v>
      </c>
      <c r="S2106" s="9">
        <f t="shared" si="193"/>
        <v>41425</v>
      </c>
      <c r="T2106" s="9">
        <f t="shared" si="194"/>
        <v>41394.074467592596</v>
      </c>
      <c r="U2106" t="str" cm="1">
        <f t="array" ref="U2106">_xlfn.IFS(D2106&lt;1000,"Less than 1000",AND(D2106&gt;=1000,D2106&lt;=4999),"1000 to 4999",AND(D2106&gt;=5000,D2106&lt;=9999),"5000 to 9999",AND(D2106&gt;=10000,D2106&lt;=14999),"10000 to 14999",AND(D2106&gt;=15000,D2106&lt;=19999),"15000 to 19999",AND(D2106&gt;=20000,D2106&lt;=24999),"20000 to 24999",AND(D2106&gt;=25000,D2106&lt;=29999),"25000 to 29999",AND(D2106&gt;=30000,D2106&lt;=34999),"30000 to 34999",AND(D2106&gt;=35000,D2106&lt;=39999),"35000 to 39999",AND(D2106&gt;=40000,D2106&lt;=44999),"40000 to 44999",AND(D2106&gt;=45000,D2106&lt;=49999),"45000 to 49999",D2106&gt;=50000,"Greater than or equal to 50000")</f>
        <v>Less than 1000</v>
      </c>
      <c r="V2106" t="str" cm="1">
        <f t="array" ref="V2106">_xlfn.IFS(OR(F2106="canceled",F2106="failed"),"unsuccessful",F2106="successful","successful",F2106="live","live")</f>
        <v>successful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254</v>
      </c>
      <c r="P2107" s="5">
        <f t="shared" si="197"/>
        <v>51.313131313131315</v>
      </c>
      <c r="Q2107" t="str">
        <f t="shared" si="195"/>
        <v>music</v>
      </c>
      <c r="R2107" t="str">
        <f t="shared" si="196"/>
        <v>indie rock</v>
      </c>
      <c r="S2107" s="9">
        <f t="shared" si="193"/>
        <v>41964.166666666672</v>
      </c>
      <c r="T2107" s="9">
        <f t="shared" si="194"/>
        <v>41951.788807870369</v>
      </c>
      <c r="U2107" t="str" cm="1">
        <f t="array" ref="U2107">_xlfn.IFS(D2107&lt;1000,"Less than 1000",AND(D2107&gt;=1000,D2107&lt;=4999),"1000 to 4999",AND(D2107&gt;=5000,D2107&lt;=9999),"5000 to 9999",AND(D2107&gt;=10000,D2107&lt;=14999),"10000 to 14999",AND(D2107&gt;=15000,D2107&lt;=19999),"15000 to 19999",AND(D2107&gt;=20000,D2107&lt;=24999),"20000 to 24999",AND(D2107&gt;=25000,D2107&lt;=29999),"25000 to 29999",AND(D2107&gt;=30000,D2107&lt;=34999),"30000 to 34999",AND(D2107&gt;=35000,D2107&lt;=39999),"35000 to 39999",AND(D2107&gt;=40000,D2107&lt;=44999),"40000 to 44999",AND(D2107&gt;=45000,D2107&lt;=49999),"45000 to 49999",D2107&gt;=50000,"Greater than or equal to 50000")</f>
        <v>1000 to 4999</v>
      </c>
      <c r="V2107" t="str" cm="1">
        <f t="array" ref="V2107">_xlfn.IFS(OR(F2107="canceled",F2107="failed"),"unsuccessful",F2107="successful","successful",F2107="live","live")</f>
        <v>successful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107.04545454545456</v>
      </c>
      <c r="P2108" s="5">
        <f t="shared" si="197"/>
        <v>53.522727272727273</v>
      </c>
      <c r="Q2108" t="str">
        <f t="shared" si="195"/>
        <v>music</v>
      </c>
      <c r="R2108" t="str">
        <f t="shared" si="196"/>
        <v>indie rock</v>
      </c>
      <c r="S2108" s="9">
        <f t="shared" si="193"/>
        <v>41300.21497685185</v>
      </c>
      <c r="T2108" s="9">
        <f t="shared" si="194"/>
        <v>41270.21497685185</v>
      </c>
      <c r="U2108" t="str" cm="1">
        <f t="array" ref="U2108">_xlfn.IFS(D2108&lt;1000,"Less than 1000",AND(D2108&gt;=1000,D2108&lt;=4999),"1000 to 4999",AND(D2108&gt;=5000,D2108&lt;=9999),"5000 to 9999",AND(D2108&gt;=10000,D2108&lt;=14999),"10000 to 14999",AND(D2108&gt;=15000,D2108&lt;=19999),"15000 to 19999",AND(D2108&gt;=20000,D2108&lt;=24999),"20000 to 24999",AND(D2108&gt;=25000,D2108&lt;=29999),"25000 to 29999",AND(D2108&gt;=30000,D2108&lt;=34999),"30000 to 34999",AND(D2108&gt;=35000,D2108&lt;=39999),"35000 to 39999",AND(D2108&gt;=40000,D2108&lt;=44999),"40000 to 44999",AND(D2108&gt;=45000,D2108&lt;=49999),"45000 to 49999",D2108&gt;=50000,"Greater than or equal to 50000")</f>
        <v>1000 to 4999</v>
      </c>
      <c r="V2108" t="str" cm="1">
        <f t="array" ref="V2108">_xlfn.IFS(OR(F2108="canceled",F2108="failed"),"unsuccessful",F2108="successful","successful",F2108="live","live")</f>
        <v>successful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107.73299999999999</v>
      </c>
      <c r="P2109" s="5">
        <f t="shared" si="197"/>
        <v>37.149310344827583</v>
      </c>
      <c r="Q2109" t="str">
        <f t="shared" si="195"/>
        <v>music</v>
      </c>
      <c r="R2109" t="str">
        <f t="shared" si="196"/>
        <v>indie rock</v>
      </c>
      <c r="S2109" s="9">
        <f t="shared" si="193"/>
        <v>41955.752233796295</v>
      </c>
      <c r="T2109" s="9">
        <f t="shared" si="194"/>
        <v>41934.71056712963</v>
      </c>
      <c r="U2109" t="str" cm="1">
        <f t="array" ref="U2109">_xlfn.IFS(D2109&lt;1000,"Less than 1000",AND(D2109&gt;=1000,D2109&lt;=4999),"1000 to 4999",AND(D2109&gt;=5000,D2109&lt;=9999),"5000 to 9999",AND(D2109&gt;=10000,D2109&lt;=14999),"10000 to 14999",AND(D2109&gt;=15000,D2109&lt;=19999),"15000 to 19999",AND(D2109&gt;=20000,D2109&lt;=24999),"20000 to 24999",AND(D2109&gt;=25000,D2109&lt;=29999),"25000 to 29999",AND(D2109&gt;=30000,D2109&lt;=34999),"30000 to 34999",AND(D2109&gt;=35000,D2109&lt;=39999),"35000 to 39999",AND(D2109&gt;=40000,D2109&lt;=44999),"40000 to 44999",AND(D2109&gt;=45000,D2109&lt;=49999),"45000 to 49999",D2109&gt;=50000,"Greater than or equal to 50000")</f>
        <v>1000 to 4999</v>
      </c>
      <c r="V2109" t="str" cm="1">
        <f t="array" ref="V2109">_xlfn.IFS(OR(F2109="canceled",F2109="failed"),"unsuccessful",F2109="successful","successful",F2109="live","live")</f>
        <v>successful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107.31250000000001</v>
      </c>
      <c r="P2110" s="5">
        <f t="shared" si="197"/>
        <v>89.895287958115176</v>
      </c>
      <c r="Q2110" t="str">
        <f t="shared" si="195"/>
        <v>music</v>
      </c>
      <c r="R2110" t="str">
        <f t="shared" si="196"/>
        <v>indie rock</v>
      </c>
      <c r="S2110" s="9">
        <f t="shared" si="193"/>
        <v>41162.163194444445</v>
      </c>
      <c r="T2110" s="9">
        <f t="shared" si="194"/>
        <v>41135.175694444442</v>
      </c>
      <c r="U2110" t="str" cm="1">
        <f t="array" ref="U2110">_xlfn.IFS(D2110&lt;1000,"Less than 1000",AND(D2110&gt;=1000,D2110&lt;=4999),"1000 to 4999",AND(D2110&gt;=5000,D2110&lt;=9999),"5000 to 9999",AND(D2110&gt;=10000,D2110&lt;=14999),"10000 to 14999",AND(D2110&gt;=15000,D2110&lt;=19999),"15000 to 19999",AND(D2110&gt;=20000,D2110&lt;=24999),"20000 to 24999",AND(D2110&gt;=25000,D2110&lt;=29999),"25000 to 29999",AND(D2110&gt;=30000,D2110&lt;=34999),"30000 to 34999",AND(D2110&gt;=35000,D2110&lt;=39999),"35000 to 39999",AND(D2110&gt;=40000,D2110&lt;=44999),"40000 to 44999",AND(D2110&gt;=45000,D2110&lt;=49999),"45000 to 49999",D2110&gt;=50000,"Greater than or equal to 50000")</f>
        <v>15000 to 19999</v>
      </c>
      <c r="V2110" t="str" cm="1">
        <f t="array" ref="V2110">_xlfn.IFS(OR(F2110="canceled",F2110="failed"),"unsuccessful",F2110="successful","successful",F2110="live","live")</f>
        <v>successful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106.52500000000001</v>
      </c>
      <c r="P2111" s="5">
        <f t="shared" si="197"/>
        <v>106.52500000000001</v>
      </c>
      <c r="Q2111" t="str">
        <f t="shared" si="195"/>
        <v>music</v>
      </c>
      <c r="R2111" t="str">
        <f t="shared" si="196"/>
        <v>indie rock</v>
      </c>
      <c r="S2111" s="9">
        <f t="shared" si="193"/>
        <v>42190.708530092597</v>
      </c>
      <c r="T2111" s="9">
        <f t="shared" si="194"/>
        <v>42160.708530092597</v>
      </c>
      <c r="U2111" t="str" cm="1">
        <f t="array" ref="U2111">_xlfn.IFS(D2111&lt;1000,"Less than 1000",AND(D2111&gt;=1000,D2111&lt;=4999),"1000 to 4999",AND(D2111&gt;=5000,D2111&lt;=9999),"5000 to 9999",AND(D2111&gt;=10000,D2111&lt;=14999),"10000 to 14999",AND(D2111&gt;=15000,D2111&lt;=19999),"15000 to 19999",AND(D2111&gt;=20000,D2111&lt;=24999),"20000 to 24999",AND(D2111&gt;=25000,D2111&lt;=29999),"25000 to 29999",AND(D2111&gt;=30000,D2111&lt;=34999),"30000 to 34999",AND(D2111&gt;=35000,D2111&lt;=39999),"35000 to 39999",AND(D2111&gt;=40000,D2111&lt;=44999),"40000 to 44999",AND(D2111&gt;=45000,D2111&lt;=49999),"45000 to 49999",D2111&gt;=50000,"Greater than or equal to 50000")</f>
        <v>1000 to 4999</v>
      </c>
      <c r="V2111" t="str" cm="1">
        <f t="array" ref="V2111">_xlfn.IFS(OR(F2111="canceled",F2111="failed"),"unsuccessful",F2111="successful","successful",F2111="live","live")</f>
        <v>successful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100.35000000000001</v>
      </c>
      <c r="P2112" s="5">
        <f t="shared" si="197"/>
        <v>52.815789473684212</v>
      </c>
      <c r="Q2112" t="str">
        <f t="shared" si="195"/>
        <v>music</v>
      </c>
      <c r="R2112" t="str">
        <f t="shared" si="196"/>
        <v>indie rock</v>
      </c>
      <c r="S2112" s="9">
        <f t="shared" si="193"/>
        <v>41787.207638888889</v>
      </c>
      <c r="T2112" s="9">
        <f t="shared" si="194"/>
        <v>41759.670937499999</v>
      </c>
      <c r="U2112" t="str" cm="1">
        <f t="array" ref="U2112">_xlfn.IFS(D2112&lt;1000,"Less than 1000",AND(D2112&gt;=1000,D2112&lt;=4999),"1000 to 4999",AND(D2112&gt;=5000,D2112&lt;=9999),"5000 to 9999",AND(D2112&gt;=10000,D2112&lt;=14999),"10000 to 14999",AND(D2112&gt;=15000,D2112&lt;=19999),"15000 to 19999",AND(D2112&gt;=20000,D2112&lt;=24999),"20000 to 24999",AND(D2112&gt;=25000,D2112&lt;=29999),"25000 to 29999",AND(D2112&gt;=30000,D2112&lt;=34999),"30000 to 34999",AND(D2112&gt;=35000,D2112&lt;=39999),"35000 to 39999",AND(D2112&gt;=40000,D2112&lt;=44999),"40000 to 44999",AND(D2112&gt;=45000,D2112&lt;=49999),"45000 to 49999",D2112&gt;=50000,"Greater than or equal to 50000")</f>
        <v>1000 to 4999</v>
      </c>
      <c r="V2112" t="str" cm="1">
        <f t="array" ref="V2112">_xlfn.IFS(OR(F2112="canceled",F2112="failed"),"unsuccessful",F2112="successful","successful",F2112="live","live")</f>
        <v>successful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106.5</v>
      </c>
      <c r="P2113" s="5">
        <f t="shared" si="197"/>
        <v>54.615384615384613</v>
      </c>
      <c r="Q2113" t="str">
        <f t="shared" si="195"/>
        <v>music</v>
      </c>
      <c r="R2113" t="str">
        <f t="shared" si="196"/>
        <v>indie rock</v>
      </c>
      <c r="S2113" s="9">
        <f t="shared" si="193"/>
        <v>40770.041666666664</v>
      </c>
      <c r="T2113" s="9">
        <f t="shared" si="194"/>
        <v>40703.197048611109</v>
      </c>
      <c r="U2113" t="str" cm="1">
        <f t="array" ref="U2113">_xlfn.IFS(D2113&lt;1000,"Less than 1000",AND(D2113&gt;=1000,D2113&lt;=4999),"1000 to 4999",AND(D2113&gt;=5000,D2113&lt;=9999),"5000 to 9999",AND(D2113&gt;=10000,D2113&lt;=14999),"10000 to 14999",AND(D2113&gt;=15000,D2113&lt;=19999),"15000 to 19999",AND(D2113&gt;=20000,D2113&lt;=24999),"20000 to 24999",AND(D2113&gt;=25000,D2113&lt;=29999),"25000 to 29999",AND(D2113&gt;=30000,D2113&lt;=34999),"30000 to 34999",AND(D2113&gt;=35000,D2113&lt;=39999),"35000 to 39999",AND(D2113&gt;=40000,D2113&lt;=44999),"40000 to 44999",AND(D2113&gt;=45000,D2113&lt;=49999),"45000 to 49999",D2113&gt;=50000,"Greater than or equal to 50000")</f>
        <v>1000 to 4999</v>
      </c>
      <c r="V2113" t="str" cm="1">
        <f t="array" ref="V2113">_xlfn.IFS(OR(F2113="canceled",F2113="failed"),"unsuccessful",F2113="successful","successful",F2113="live","live")</f>
        <v>successful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ref="O2114:O2177" si="198">(E2114/D2114)*100</f>
        <v>100</v>
      </c>
      <c r="P2114" s="5">
        <f t="shared" si="197"/>
        <v>27.272727272727273</v>
      </c>
      <c r="Q2114" t="str">
        <f t="shared" si="195"/>
        <v>music</v>
      </c>
      <c r="R2114" t="str">
        <f t="shared" si="196"/>
        <v>indie rock</v>
      </c>
      <c r="S2114" s="9">
        <f t="shared" ref="S2114:S2177" si="199">(((I2114/60)/60)/24)+DATE(1970,1,1)</f>
        <v>41379.928159722222</v>
      </c>
      <c r="T2114" s="9">
        <f t="shared" ref="T2114:T2177" si="200">(((J2114/60)/60)/24)+DATE(1970,1,1)</f>
        <v>41365.928159722222</v>
      </c>
      <c r="U2114" t="str" cm="1">
        <f t="array" ref="U2114">_xlfn.IFS(D2114&lt;1000,"Less than 1000",AND(D2114&gt;=1000,D2114&lt;=4999),"1000 to 4999",AND(D2114&gt;=5000,D2114&lt;=9999),"5000 to 9999",AND(D2114&gt;=10000,D2114&lt;=14999),"10000 to 14999",AND(D2114&gt;=15000,D2114&lt;=19999),"15000 to 19999",AND(D2114&gt;=20000,D2114&lt;=24999),"20000 to 24999",AND(D2114&gt;=25000,D2114&lt;=29999),"25000 to 29999",AND(D2114&gt;=30000,D2114&lt;=34999),"30000 to 34999",AND(D2114&gt;=35000,D2114&lt;=39999),"35000 to 39999",AND(D2114&gt;=40000,D2114&lt;=44999),"40000 to 44999",AND(D2114&gt;=45000,D2114&lt;=49999),"45000 to 49999",D2114&gt;=50000,"Greater than or equal to 50000")</f>
        <v>Less than 1000</v>
      </c>
      <c r="V2114" t="str" cm="1">
        <f t="array" ref="V2114">_xlfn.IFS(OR(F2114="canceled",F2114="failed"),"unsuccessful",F2114="successful","successful",F2114="live","live")</f>
        <v>successful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98"/>
        <v>104.85714285714285</v>
      </c>
      <c r="P2115" s="5">
        <f t="shared" si="197"/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9">
        <f t="shared" si="199"/>
        <v>41905.86546296296</v>
      </c>
      <c r="T2115" s="9">
        <f t="shared" si="200"/>
        <v>41870.86546296296</v>
      </c>
      <c r="U2115" t="str" cm="1">
        <f t="array" ref="U2115">_xlfn.IFS(D2115&lt;1000,"Less than 1000",AND(D2115&gt;=1000,D2115&lt;=4999),"1000 to 4999",AND(D2115&gt;=5000,D2115&lt;=9999),"5000 to 9999",AND(D2115&gt;=10000,D2115&lt;=14999),"10000 to 14999",AND(D2115&gt;=15000,D2115&lt;=19999),"15000 to 19999",AND(D2115&gt;=20000,D2115&lt;=24999),"20000 to 24999",AND(D2115&gt;=25000,D2115&lt;=29999),"25000 to 29999",AND(D2115&gt;=30000,D2115&lt;=34999),"30000 to 34999",AND(D2115&gt;=35000,D2115&lt;=39999),"35000 to 39999",AND(D2115&gt;=40000,D2115&lt;=44999),"40000 to 44999",AND(D2115&gt;=45000,D2115&lt;=49999),"45000 to 49999",D2115&gt;=50000,"Greater than or equal to 50000")</f>
        <v>5000 to 9999</v>
      </c>
      <c r="V2115" t="str" cm="1">
        <f t="array" ref="V2115">_xlfn.IFS(OR(F2115="canceled",F2115="failed"),"unsuccessful",F2115="successful","successful",F2115="live","live")</f>
        <v>successful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104.69999999999999</v>
      </c>
      <c r="P2116" s="5">
        <f t="shared" ref="P2116:P2179" si="203">IFERROR(E2116/L2116,0)</f>
        <v>35.612244897959187</v>
      </c>
      <c r="Q2116" t="str">
        <f t="shared" si="201"/>
        <v>music</v>
      </c>
      <c r="R2116" t="str">
        <f t="shared" si="202"/>
        <v>indie rock</v>
      </c>
      <c r="S2116" s="9">
        <f t="shared" si="199"/>
        <v>40521.207638888889</v>
      </c>
      <c r="T2116" s="9">
        <f t="shared" si="200"/>
        <v>40458.815625000003</v>
      </c>
      <c r="U2116" t="str" cm="1">
        <f t="array" ref="U2116">_xlfn.IFS(D2116&lt;1000,"Less than 1000",AND(D2116&gt;=1000,D2116&lt;=4999),"1000 to 4999",AND(D2116&gt;=5000,D2116&lt;=9999),"5000 to 9999",AND(D2116&gt;=10000,D2116&lt;=14999),"10000 to 14999",AND(D2116&gt;=15000,D2116&lt;=19999),"15000 to 19999",AND(D2116&gt;=20000,D2116&lt;=24999),"20000 to 24999",AND(D2116&gt;=25000,D2116&lt;=29999),"25000 to 29999",AND(D2116&gt;=30000,D2116&lt;=34999),"30000 to 34999",AND(D2116&gt;=35000,D2116&lt;=39999),"35000 to 39999",AND(D2116&gt;=40000,D2116&lt;=44999),"40000 to 44999",AND(D2116&gt;=45000,D2116&lt;=49999),"45000 to 49999",D2116&gt;=50000,"Greater than or equal to 50000")</f>
        <v>5000 to 9999</v>
      </c>
      <c r="V2116" t="str" cm="1">
        <f t="array" ref="V2116">_xlfn.IFS(OR(F2116="canceled",F2116="failed"),"unsuccessful",F2116="successful","successful",F2116="live","live")</f>
        <v>successful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225.66666666666669</v>
      </c>
      <c r="P2117" s="5">
        <f t="shared" si="203"/>
        <v>94.027777777777771</v>
      </c>
      <c r="Q2117" t="str">
        <f t="shared" si="201"/>
        <v>music</v>
      </c>
      <c r="R2117" t="str">
        <f t="shared" si="202"/>
        <v>indie rock</v>
      </c>
      <c r="S2117" s="9">
        <f t="shared" si="199"/>
        <v>40594.081030092595</v>
      </c>
      <c r="T2117" s="9">
        <f t="shared" si="200"/>
        <v>40564.081030092595</v>
      </c>
      <c r="U2117" t="str" cm="1">
        <f t="array" ref="U2117">_xlfn.IFS(D2117&lt;1000,"Less than 1000",AND(D2117&gt;=1000,D2117&lt;=4999),"1000 to 4999",AND(D2117&gt;=5000,D2117&lt;=9999),"5000 to 9999",AND(D2117&gt;=10000,D2117&lt;=14999),"10000 to 14999",AND(D2117&gt;=15000,D2117&lt;=19999),"15000 to 19999",AND(D2117&gt;=20000,D2117&lt;=24999),"20000 to 24999",AND(D2117&gt;=25000,D2117&lt;=29999),"25000 to 29999",AND(D2117&gt;=30000,D2117&lt;=34999),"30000 to 34999",AND(D2117&gt;=35000,D2117&lt;=39999),"35000 to 39999",AND(D2117&gt;=40000,D2117&lt;=44999),"40000 to 44999",AND(D2117&gt;=45000,D2117&lt;=49999),"45000 to 49999",D2117&gt;=50000,"Greater than or equal to 50000")</f>
        <v>1000 to 4999</v>
      </c>
      <c r="V2117" t="str" cm="1">
        <f t="array" ref="V2117">_xlfn.IFS(OR(F2117="canceled",F2117="failed"),"unsuccessful",F2117="successful","successful",F2117="live","live")</f>
        <v>successful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100.90416666666667</v>
      </c>
      <c r="P2118" s="5">
        <f t="shared" si="203"/>
        <v>526.45652173913038</v>
      </c>
      <c r="Q2118" t="str">
        <f t="shared" si="201"/>
        <v>music</v>
      </c>
      <c r="R2118" t="str">
        <f t="shared" si="202"/>
        <v>indie rock</v>
      </c>
      <c r="S2118" s="9">
        <f t="shared" si="199"/>
        <v>41184.777812500004</v>
      </c>
      <c r="T2118" s="9">
        <f t="shared" si="200"/>
        <v>41136.777812500004</v>
      </c>
      <c r="U2118" t="str" cm="1">
        <f t="array" ref="U2118">_xlfn.IFS(D2118&lt;1000,"Less than 1000",AND(D2118&gt;=1000,D2118&lt;=4999),"1000 to 4999",AND(D2118&gt;=5000,D2118&lt;=9999),"5000 to 9999",AND(D2118&gt;=10000,D2118&lt;=14999),"10000 to 14999",AND(D2118&gt;=15000,D2118&lt;=19999),"15000 to 19999",AND(D2118&gt;=20000,D2118&lt;=24999),"20000 to 24999",AND(D2118&gt;=25000,D2118&lt;=29999),"25000 to 29999",AND(D2118&gt;=30000,D2118&lt;=34999),"30000 to 34999",AND(D2118&gt;=35000,D2118&lt;=39999),"35000 to 39999",AND(D2118&gt;=40000,D2118&lt;=44999),"40000 to 44999",AND(D2118&gt;=45000,D2118&lt;=49999),"45000 to 49999",D2118&gt;=50000,"Greater than or equal to 50000")</f>
        <v>45000 to 49999</v>
      </c>
      <c r="V2118" t="str" cm="1">
        <f t="array" ref="V2118">_xlfn.IFS(OR(F2118="canceled",F2118="failed"),"unsuccessful",F2118="successful","successful",F2118="live","live")</f>
        <v>successful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147.75</v>
      </c>
      <c r="P2119" s="5">
        <f t="shared" si="203"/>
        <v>50.657142857142858</v>
      </c>
      <c r="Q2119" t="str">
        <f t="shared" si="201"/>
        <v>music</v>
      </c>
      <c r="R2119" t="str">
        <f t="shared" si="202"/>
        <v>indie rock</v>
      </c>
      <c r="S2119" s="9">
        <f t="shared" si="199"/>
        <v>42304.207638888889</v>
      </c>
      <c r="T2119" s="9">
        <f t="shared" si="200"/>
        <v>42290.059594907405</v>
      </c>
      <c r="U2119" t="str" cm="1">
        <f t="array" ref="U2119">_xlfn.IFS(D2119&lt;1000,"Less than 1000",AND(D2119&gt;=1000,D2119&lt;=4999),"1000 to 4999",AND(D2119&gt;=5000,D2119&lt;=9999),"5000 to 9999",AND(D2119&gt;=10000,D2119&lt;=14999),"10000 to 14999",AND(D2119&gt;=15000,D2119&lt;=19999),"15000 to 19999",AND(D2119&gt;=20000,D2119&lt;=24999),"20000 to 24999",AND(D2119&gt;=25000,D2119&lt;=29999),"25000 to 29999",AND(D2119&gt;=30000,D2119&lt;=34999),"30000 to 34999",AND(D2119&gt;=35000,D2119&lt;=39999),"35000 to 39999",AND(D2119&gt;=40000,D2119&lt;=44999),"40000 to 44999",AND(D2119&gt;=45000,D2119&lt;=49999),"45000 to 49999",D2119&gt;=50000,"Greater than or equal to 50000")</f>
        <v>1000 to 4999</v>
      </c>
      <c r="V2119" t="str" cm="1">
        <f t="array" ref="V2119">_xlfn.IFS(OR(F2119="canceled",F2119="failed"),"unsuccessful",F2119="successful","successful",F2119="live","live")</f>
        <v>successful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134.61099999999999</v>
      </c>
      <c r="P2120" s="5">
        <f t="shared" si="203"/>
        <v>79.182941176470578</v>
      </c>
      <c r="Q2120" t="str">
        <f t="shared" si="201"/>
        <v>music</v>
      </c>
      <c r="R2120" t="str">
        <f t="shared" si="202"/>
        <v>indie rock</v>
      </c>
      <c r="S2120" s="9">
        <f t="shared" si="199"/>
        <v>40748.839537037034</v>
      </c>
      <c r="T2120" s="9">
        <f t="shared" si="200"/>
        <v>40718.839537037034</v>
      </c>
      <c r="U2120" t="str" cm="1">
        <f t="array" ref="U2120">_xlfn.IFS(D2120&lt;1000,"Less than 1000",AND(D2120&gt;=1000,D2120&lt;=4999),"1000 to 4999",AND(D2120&gt;=5000,D2120&lt;=9999),"5000 to 9999",AND(D2120&gt;=10000,D2120&lt;=14999),"10000 to 14999",AND(D2120&gt;=15000,D2120&lt;=19999),"15000 to 19999",AND(D2120&gt;=20000,D2120&lt;=24999),"20000 to 24999",AND(D2120&gt;=25000,D2120&lt;=29999),"25000 to 29999",AND(D2120&gt;=30000,D2120&lt;=34999),"30000 to 34999",AND(D2120&gt;=35000,D2120&lt;=39999),"35000 to 39999",AND(D2120&gt;=40000,D2120&lt;=44999),"40000 to 44999",AND(D2120&gt;=45000,D2120&lt;=49999),"45000 to 49999",D2120&gt;=50000,"Greater than or equal to 50000")</f>
        <v>1000 to 4999</v>
      </c>
      <c r="V2120" t="str" cm="1">
        <f t="array" ref="V2120">_xlfn.IFS(OR(F2120="canceled",F2120="failed"),"unsuccessful",F2120="successful","successful",F2120="live","live")</f>
        <v>successful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100.75</v>
      </c>
      <c r="P2121" s="5">
        <f t="shared" si="203"/>
        <v>91.590909090909093</v>
      </c>
      <c r="Q2121" t="str">
        <f t="shared" si="201"/>
        <v>music</v>
      </c>
      <c r="R2121" t="str">
        <f t="shared" si="202"/>
        <v>indie rock</v>
      </c>
      <c r="S2121" s="9">
        <f t="shared" si="199"/>
        <v>41137.130150462966</v>
      </c>
      <c r="T2121" s="9">
        <f t="shared" si="200"/>
        <v>41107.130150462966</v>
      </c>
      <c r="U2121" t="str" cm="1">
        <f t="array" ref="U2121">_xlfn.IFS(D2121&lt;1000,"Less than 1000",AND(D2121&gt;=1000,D2121&lt;=4999),"1000 to 4999",AND(D2121&gt;=5000,D2121&lt;=9999),"5000 to 9999",AND(D2121&gt;=10000,D2121&lt;=14999),"10000 to 14999",AND(D2121&gt;=15000,D2121&lt;=19999),"15000 to 19999",AND(D2121&gt;=20000,D2121&lt;=24999),"20000 to 24999",AND(D2121&gt;=25000,D2121&lt;=29999),"25000 to 29999",AND(D2121&gt;=30000,D2121&lt;=34999),"30000 to 34999",AND(D2121&gt;=35000,D2121&lt;=39999),"35000 to 39999",AND(D2121&gt;=40000,D2121&lt;=44999),"40000 to 44999",AND(D2121&gt;=45000,D2121&lt;=49999),"45000 to 49999",D2121&gt;=50000,"Greater than or equal to 50000")</f>
        <v>1000 to 4999</v>
      </c>
      <c r="V2121" t="str" cm="1">
        <f t="array" ref="V2121">_xlfn.IFS(OR(F2121="canceled",F2121="failed"),"unsuccessful",F2121="successful","successful",F2121="live","live")</f>
        <v>successful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100.880375</v>
      </c>
      <c r="P2122" s="5">
        <f t="shared" si="203"/>
        <v>116.96275362318841</v>
      </c>
      <c r="Q2122" t="str">
        <f t="shared" si="201"/>
        <v>music</v>
      </c>
      <c r="R2122" t="str">
        <f t="shared" si="202"/>
        <v>indie rock</v>
      </c>
      <c r="S2122" s="9">
        <f t="shared" si="199"/>
        <v>41640.964537037034</v>
      </c>
      <c r="T2122" s="9">
        <f t="shared" si="200"/>
        <v>41591.964537037034</v>
      </c>
      <c r="U2122" t="str" cm="1">
        <f t="array" ref="U2122">_xlfn.IFS(D2122&lt;1000,"Less than 1000",AND(D2122&gt;=1000,D2122&lt;=4999),"1000 to 4999",AND(D2122&gt;=5000,D2122&lt;=9999),"5000 to 9999",AND(D2122&gt;=10000,D2122&lt;=14999),"10000 to 14999",AND(D2122&gt;=15000,D2122&lt;=19999),"15000 to 19999",AND(D2122&gt;=20000,D2122&lt;=24999),"20000 to 24999",AND(D2122&gt;=25000,D2122&lt;=29999),"25000 to 29999",AND(D2122&gt;=30000,D2122&lt;=34999),"30000 to 34999",AND(D2122&gt;=35000,D2122&lt;=39999),"35000 to 39999",AND(D2122&gt;=40000,D2122&lt;=44999),"40000 to 44999",AND(D2122&gt;=45000,D2122&lt;=49999),"45000 to 49999",D2122&gt;=50000,"Greater than or equal to 50000")</f>
        <v>5000 to 9999</v>
      </c>
      <c r="V2122" t="str" cm="1">
        <f t="array" ref="V2122">_xlfn.IFS(OR(F2122="canceled",F2122="failed"),"unsuccessful",F2122="successful","successful",F2122="live","live")</f>
        <v>successful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0.56800000000000006</v>
      </c>
      <c r="P2123" s="5">
        <f t="shared" si="203"/>
        <v>28.4</v>
      </c>
      <c r="Q2123" t="str">
        <f t="shared" si="201"/>
        <v>games</v>
      </c>
      <c r="R2123" t="str">
        <f t="shared" si="202"/>
        <v>video games</v>
      </c>
      <c r="S2123" s="9">
        <f t="shared" si="199"/>
        <v>42746.7424537037</v>
      </c>
      <c r="T2123" s="9">
        <f t="shared" si="200"/>
        <v>42716.7424537037</v>
      </c>
      <c r="U2123" t="str" cm="1">
        <f t="array" ref="U2123">_xlfn.IFS(D2123&lt;1000,"Less than 1000",AND(D2123&gt;=1000,D2123&lt;=4999),"1000 to 4999",AND(D2123&gt;=5000,D2123&lt;=9999),"5000 to 9999",AND(D2123&gt;=10000,D2123&lt;=14999),"10000 to 14999",AND(D2123&gt;=15000,D2123&lt;=19999),"15000 to 19999",AND(D2123&gt;=20000,D2123&lt;=24999),"20000 to 24999",AND(D2123&gt;=25000,D2123&lt;=29999),"25000 to 29999",AND(D2123&gt;=30000,D2123&lt;=34999),"30000 to 34999",AND(D2123&gt;=35000,D2123&lt;=39999),"35000 to 39999",AND(D2123&gt;=40000,D2123&lt;=44999),"40000 to 44999",AND(D2123&gt;=45000,D2123&lt;=49999),"45000 to 49999",D2123&gt;=50000,"Greater than or equal to 50000")</f>
        <v>Greater than or equal to 50000</v>
      </c>
      <c r="V2123" t="str" cm="1">
        <f t="array" ref="V2123">_xlfn.IFS(OR(F2123="canceled",F2123="failed"),"unsuccessful",F2123="successful","successful",F2123="live","live")</f>
        <v>unsuccessful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0.38750000000000001</v>
      </c>
      <c r="P2124" s="5">
        <f t="shared" si="203"/>
        <v>103.33333333333333</v>
      </c>
      <c r="Q2124" t="str">
        <f t="shared" si="201"/>
        <v>games</v>
      </c>
      <c r="R2124" t="str">
        <f t="shared" si="202"/>
        <v>video games</v>
      </c>
      <c r="S2124" s="9">
        <f t="shared" si="199"/>
        <v>42742.300567129627</v>
      </c>
      <c r="T2124" s="9">
        <f t="shared" si="200"/>
        <v>42712.300567129627</v>
      </c>
      <c r="U2124" t="str" cm="1">
        <f t="array" ref="U2124">_xlfn.IFS(D2124&lt;1000,"Less than 1000",AND(D2124&gt;=1000,D2124&lt;=4999),"1000 to 4999",AND(D2124&gt;=5000,D2124&lt;=9999),"5000 to 9999",AND(D2124&gt;=10000,D2124&lt;=14999),"10000 to 14999",AND(D2124&gt;=15000,D2124&lt;=19999),"15000 to 19999",AND(D2124&gt;=20000,D2124&lt;=24999),"20000 to 24999",AND(D2124&gt;=25000,D2124&lt;=29999),"25000 to 29999",AND(D2124&gt;=30000,D2124&lt;=34999),"30000 to 34999",AND(D2124&gt;=35000,D2124&lt;=39999),"35000 to 39999",AND(D2124&gt;=40000,D2124&lt;=44999),"40000 to 44999",AND(D2124&gt;=45000,D2124&lt;=49999),"45000 to 49999",D2124&gt;=50000,"Greater than or equal to 50000")</f>
        <v>Greater than or equal to 50000</v>
      </c>
      <c r="V2124" t="str" cm="1">
        <f t="array" ref="V2124">_xlfn.IFS(OR(F2124="canceled",F2124="failed"),"unsuccessful",F2124="successful","successful",F2124="live","live")</f>
        <v>unsuccessful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10</v>
      </c>
      <c r="P2125" s="5">
        <f t="shared" si="203"/>
        <v>10</v>
      </c>
      <c r="Q2125" t="str">
        <f t="shared" si="201"/>
        <v>games</v>
      </c>
      <c r="R2125" t="str">
        <f t="shared" si="202"/>
        <v>video games</v>
      </c>
      <c r="S2125" s="9">
        <f t="shared" si="199"/>
        <v>40252.290972222225</v>
      </c>
      <c r="T2125" s="9">
        <f t="shared" si="200"/>
        <v>40198.424849537041</v>
      </c>
      <c r="U2125" t="str" cm="1">
        <f t="array" ref="U2125">_xlfn.IFS(D2125&lt;1000,"Less than 1000",AND(D2125&gt;=1000,D2125&lt;=4999),"1000 to 4999",AND(D2125&gt;=5000,D2125&lt;=9999),"5000 to 9999",AND(D2125&gt;=10000,D2125&lt;=14999),"10000 to 14999",AND(D2125&gt;=15000,D2125&lt;=19999),"15000 to 19999",AND(D2125&gt;=20000,D2125&lt;=24999),"20000 to 24999",AND(D2125&gt;=25000,D2125&lt;=29999),"25000 to 29999",AND(D2125&gt;=30000,D2125&lt;=34999),"30000 to 34999",AND(D2125&gt;=35000,D2125&lt;=39999),"35000 to 39999",AND(D2125&gt;=40000,D2125&lt;=44999),"40000 to 44999",AND(D2125&gt;=45000,D2125&lt;=49999),"45000 to 49999",D2125&gt;=50000,"Greater than or equal to 50000")</f>
        <v>Less than 1000</v>
      </c>
      <c r="V2125" t="str" cm="1">
        <f t="array" ref="V2125">_xlfn.IFS(OR(F2125="canceled",F2125="failed"),"unsuccessful",F2125="successful","successful",F2125="live","live")</f>
        <v>unsuccessful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10.454545454545453</v>
      </c>
      <c r="P2126" s="5">
        <f t="shared" si="203"/>
        <v>23</v>
      </c>
      <c r="Q2126" t="str">
        <f t="shared" si="201"/>
        <v>games</v>
      </c>
      <c r="R2126" t="str">
        <f t="shared" si="202"/>
        <v>video games</v>
      </c>
      <c r="S2126" s="9">
        <f t="shared" si="199"/>
        <v>40512.208333333336</v>
      </c>
      <c r="T2126" s="9">
        <f t="shared" si="200"/>
        <v>40464.028182870366</v>
      </c>
      <c r="U2126" t="str" cm="1">
        <f t="array" ref="U2126">_xlfn.IFS(D2126&lt;1000,"Less than 1000",AND(D2126&gt;=1000,D2126&lt;=4999),"1000 to 4999",AND(D2126&gt;=5000,D2126&lt;=9999),"5000 to 9999",AND(D2126&gt;=10000,D2126&lt;=14999),"10000 to 14999",AND(D2126&gt;=15000,D2126&lt;=19999),"15000 to 19999",AND(D2126&gt;=20000,D2126&lt;=24999),"20000 to 24999",AND(D2126&gt;=25000,D2126&lt;=29999),"25000 to 29999",AND(D2126&gt;=30000,D2126&lt;=34999),"30000 to 34999",AND(D2126&gt;=35000,D2126&lt;=39999),"35000 to 39999",AND(D2126&gt;=40000,D2126&lt;=44999),"40000 to 44999",AND(D2126&gt;=45000,D2126&lt;=49999),"45000 to 49999",D2126&gt;=50000,"Greater than or equal to 50000")</f>
        <v>1000 to 4999</v>
      </c>
      <c r="V2126" t="str" cm="1">
        <f t="array" ref="V2126">_xlfn.IFS(OR(F2126="canceled",F2126="failed"),"unsuccessful",F2126="successful","successful",F2126="live","live")</f>
        <v>unsuccessful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1.4200000000000002</v>
      </c>
      <c r="P2127" s="5">
        <f t="shared" si="203"/>
        <v>31.555555555555557</v>
      </c>
      <c r="Q2127" t="str">
        <f t="shared" si="201"/>
        <v>games</v>
      </c>
      <c r="R2127" t="str">
        <f t="shared" si="202"/>
        <v>video games</v>
      </c>
      <c r="S2127" s="9">
        <f t="shared" si="199"/>
        <v>42221.023530092592</v>
      </c>
      <c r="T2127" s="9">
        <f t="shared" si="200"/>
        <v>42191.023530092592</v>
      </c>
      <c r="U2127" t="str" cm="1">
        <f t="array" ref="U2127">_xlfn.IFS(D2127&lt;1000,"Less than 1000",AND(D2127&gt;=1000,D2127&lt;=4999),"1000 to 4999",AND(D2127&gt;=5000,D2127&lt;=9999),"5000 to 9999",AND(D2127&gt;=10000,D2127&lt;=14999),"10000 to 14999",AND(D2127&gt;=15000,D2127&lt;=19999),"15000 to 19999",AND(D2127&gt;=20000,D2127&lt;=24999),"20000 to 24999",AND(D2127&gt;=25000,D2127&lt;=29999),"25000 to 29999",AND(D2127&gt;=30000,D2127&lt;=34999),"30000 to 34999",AND(D2127&gt;=35000,D2127&lt;=39999),"35000 to 39999",AND(D2127&gt;=40000,D2127&lt;=44999),"40000 to 44999",AND(D2127&gt;=45000,D2127&lt;=49999),"45000 to 49999",D2127&gt;=50000,"Greater than or equal to 50000")</f>
        <v>Greater than or equal to 50000</v>
      </c>
      <c r="V2127" t="str" cm="1">
        <f t="array" ref="V2127">_xlfn.IFS(OR(F2127="canceled",F2127="failed"),"unsuccessful",F2127="successful","successful",F2127="live","live")</f>
        <v>unsuccessful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0.05</v>
      </c>
      <c r="P2128" s="5">
        <f t="shared" si="203"/>
        <v>5</v>
      </c>
      <c r="Q2128" t="str">
        <f t="shared" si="201"/>
        <v>games</v>
      </c>
      <c r="R2128" t="str">
        <f t="shared" si="202"/>
        <v>video games</v>
      </c>
      <c r="S2128" s="9">
        <f t="shared" si="199"/>
        <v>41981.973229166666</v>
      </c>
      <c r="T2128" s="9">
        <f t="shared" si="200"/>
        <v>41951.973229166666</v>
      </c>
      <c r="U2128" t="str" cm="1">
        <f t="array" ref="U2128">_xlfn.IFS(D2128&lt;1000,"Less than 1000",AND(D2128&gt;=1000,D2128&lt;=4999),"1000 to 4999",AND(D2128&gt;=5000,D2128&lt;=9999),"5000 to 9999",AND(D2128&gt;=10000,D2128&lt;=14999),"10000 to 14999",AND(D2128&gt;=15000,D2128&lt;=19999),"15000 to 19999",AND(D2128&gt;=20000,D2128&lt;=24999),"20000 to 24999",AND(D2128&gt;=25000,D2128&lt;=29999),"25000 to 29999",AND(D2128&gt;=30000,D2128&lt;=34999),"30000 to 34999",AND(D2128&gt;=35000,D2128&lt;=39999),"35000 to 39999",AND(D2128&gt;=40000,D2128&lt;=44999),"40000 to 44999",AND(D2128&gt;=45000,D2128&lt;=49999),"45000 to 49999",D2128&gt;=50000,"Greater than or equal to 50000")</f>
        <v>20000 to 24999</v>
      </c>
      <c r="V2128" t="str" cm="1">
        <f t="array" ref="V2128">_xlfn.IFS(OR(F2128="canceled",F2128="failed"),"unsuccessful",F2128="successful","successful",F2128="live","live")</f>
        <v>unsuccessful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28.842857142857142</v>
      </c>
      <c r="P2129" s="5">
        <f t="shared" si="203"/>
        <v>34.220338983050844</v>
      </c>
      <c r="Q2129" t="str">
        <f t="shared" si="201"/>
        <v>games</v>
      </c>
      <c r="R2129" t="str">
        <f t="shared" si="202"/>
        <v>video games</v>
      </c>
      <c r="S2129" s="9">
        <f t="shared" si="199"/>
        <v>42075.463692129633</v>
      </c>
      <c r="T2129" s="9">
        <f t="shared" si="200"/>
        <v>42045.50535879629</v>
      </c>
      <c r="U2129" t="str" cm="1">
        <f t="array" ref="U2129">_xlfn.IFS(D2129&lt;1000,"Less than 1000",AND(D2129&gt;=1000,D2129&lt;=4999),"1000 to 4999",AND(D2129&gt;=5000,D2129&lt;=9999),"5000 to 9999",AND(D2129&gt;=10000,D2129&lt;=14999),"10000 to 14999",AND(D2129&gt;=15000,D2129&lt;=19999),"15000 to 19999",AND(D2129&gt;=20000,D2129&lt;=24999),"20000 to 24999",AND(D2129&gt;=25000,D2129&lt;=29999),"25000 to 29999",AND(D2129&gt;=30000,D2129&lt;=34999),"30000 to 34999",AND(D2129&gt;=35000,D2129&lt;=39999),"35000 to 39999",AND(D2129&gt;=40000,D2129&lt;=44999),"40000 to 44999",AND(D2129&gt;=45000,D2129&lt;=49999),"45000 to 49999",D2129&gt;=50000,"Greater than or equal to 50000")</f>
        <v>25000 to 29999</v>
      </c>
      <c r="V2129" t="str" cm="1">
        <f t="array" ref="V2129">_xlfn.IFS(OR(F2129="canceled",F2129="failed"),"unsuccessful",F2129="successful","successful",F2129="live","live")</f>
        <v>unsuccessful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0.16666666666666669</v>
      </c>
      <c r="P2130" s="5">
        <f t="shared" si="203"/>
        <v>25</v>
      </c>
      <c r="Q2130" t="str">
        <f t="shared" si="201"/>
        <v>games</v>
      </c>
      <c r="R2130" t="str">
        <f t="shared" si="202"/>
        <v>video games</v>
      </c>
      <c r="S2130" s="9">
        <f t="shared" si="199"/>
        <v>41903.772789351853</v>
      </c>
      <c r="T2130" s="9">
        <f t="shared" si="200"/>
        <v>41843.772789351853</v>
      </c>
      <c r="U2130" t="str" cm="1">
        <f t="array" ref="U2130">_xlfn.IFS(D2130&lt;1000,"Less than 1000",AND(D2130&gt;=1000,D2130&lt;=4999),"1000 to 4999",AND(D2130&gt;=5000,D2130&lt;=9999),"5000 to 9999",AND(D2130&gt;=10000,D2130&lt;=14999),"10000 to 14999",AND(D2130&gt;=15000,D2130&lt;=19999),"15000 to 19999",AND(D2130&gt;=20000,D2130&lt;=24999),"20000 to 24999",AND(D2130&gt;=25000,D2130&lt;=29999),"25000 to 29999",AND(D2130&gt;=30000,D2130&lt;=34999),"30000 to 34999",AND(D2130&gt;=35000,D2130&lt;=39999),"35000 to 39999",AND(D2130&gt;=40000,D2130&lt;=44999),"40000 to 44999",AND(D2130&gt;=45000,D2130&lt;=49999),"45000 to 49999",D2130&gt;=50000,"Greater than or equal to 50000")</f>
        <v>15000 to 19999</v>
      </c>
      <c r="V2130" t="str" cm="1">
        <f t="array" ref="V2130">_xlfn.IFS(OR(F2130="canceled",F2130="failed"),"unsuccessful",F2130="successful","successful",F2130="live","live")</f>
        <v>unsuccessful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11.799999999999999</v>
      </c>
      <c r="P2131" s="5">
        <f t="shared" si="203"/>
        <v>19.666666666666668</v>
      </c>
      <c r="Q2131" t="str">
        <f t="shared" si="201"/>
        <v>games</v>
      </c>
      <c r="R2131" t="str">
        <f t="shared" si="202"/>
        <v>video games</v>
      </c>
      <c r="S2131" s="9">
        <f t="shared" si="199"/>
        <v>42439.024305555555</v>
      </c>
      <c r="T2131" s="9">
        <f t="shared" si="200"/>
        <v>42409.024305555555</v>
      </c>
      <c r="U2131" t="str" cm="1">
        <f t="array" ref="U2131">_xlfn.IFS(D2131&lt;1000,"Less than 1000",AND(D2131&gt;=1000,D2131&lt;=4999),"1000 to 4999",AND(D2131&gt;=5000,D2131&lt;=9999),"5000 to 9999",AND(D2131&gt;=10000,D2131&lt;=14999),"10000 to 14999",AND(D2131&gt;=15000,D2131&lt;=19999),"15000 to 19999",AND(D2131&gt;=20000,D2131&lt;=24999),"20000 to 24999",AND(D2131&gt;=25000,D2131&lt;=29999),"25000 to 29999",AND(D2131&gt;=30000,D2131&lt;=34999),"30000 to 34999",AND(D2131&gt;=35000,D2131&lt;=39999),"35000 to 39999",AND(D2131&gt;=40000,D2131&lt;=44999),"40000 to 44999",AND(D2131&gt;=45000,D2131&lt;=49999),"45000 to 49999",D2131&gt;=50000,"Greater than or equal to 50000")</f>
        <v>1000 to 4999</v>
      </c>
      <c r="V2131" t="str" cm="1">
        <f t="array" ref="V2131">_xlfn.IFS(OR(F2131="canceled",F2131="failed"),"unsuccessful",F2131="successful","successful",F2131="live","live")</f>
        <v>unsuccessful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0.20238095238095236</v>
      </c>
      <c r="P2132" s="5">
        <f t="shared" si="203"/>
        <v>21.25</v>
      </c>
      <c r="Q2132" t="str">
        <f t="shared" si="201"/>
        <v>games</v>
      </c>
      <c r="R2132" t="str">
        <f t="shared" si="202"/>
        <v>video games</v>
      </c>
      <c r="S2132" s="9">
        <f t="shared" si="199"/>
        <v>41867.086377314816</v>
      </c>
      <c r="T2132" s="9">
        <f t="shared" si="200"/>
        <v>41832.086377314816</v>
      </c>
      <c r="U2132" t="str" cm="1">
        <f t="array" ref="U2132">_xlfn.IFS(D2132&lt;1000,"Less than 1000",AND(D2132&gt;=1000,D2132&lt;=4999),"1000 to 4999",AND(D2132&gt;=5000,D2132&lt;=9999),"5000 to 9999",AND(D2132&gt;=10000,D2132&lt;=14999),"10000 to 14999",AND(D2132&gt;=15000,D2132&lt;=19999),"15000 to 19999",AND(D2132&gt;=20000,D2132&lt;=24999),"20000 to 24999",AND(D2132&gt;=25000,D2132&lt;=29999),"25000 to 29999",AND(D2132&gt;=30000,D2132&lt;=34999),"30000 to 34999",AND(D2132&gt;=35000,D2132&lt;=39999),"35000 to 39999",AND(D2132&gt;=40000,D2132&lt;=44999),"40000 to 44999",AND(D2132&gt;=45000,D2132&lt;=49999),"45000 to 49999",D2132&gt;=50000,"Greater than or equal to 50000")</f>
        <v>40000 to 44999</v>
      </c>
      <c r="V2132" t="str" cm="1">
        <f t="array" ref="V2132">_xlfn.IFS(OR(F2132="canceled",F2132="failed"),"unsuccessful",F2132="successful","successful",F2132="live","live")</f>
        <v>unsuccessful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5</v>
      </c>
      <c r="P2133" s="5">
        <f t="shared" si="203"/>
        <v>8.3333333333333339</v>
      </c>
      <c r="Q2133" t="str">
        <f t="shared" si="201"/>
        <v>games</v>
      </c>
      <c r="R2133" t="str">
        <f t="shared" si="202"/>
        <v>video games</v>
      </c>
      <c r="S2133" s="9">
        <f t="shared" si="199"/>
        <v>42197.207071759258</v>
      </c>
      <c r="T2133" s="9">
        <f t="shared" si="200"/>
        <v>42167.207071759258</v>
      </c>
      <c r="U2133" t="str" cm="1">
        <f t="array" ref="U2133">_xlfn.IFS(D2133&lt;1000,"Less than 1000",AND(D2133&gt;=1000,D2133&lt;=4999),"1000 to 4999",AND(D2133&gt;=5000,D2133&lt;=9999),"5000 to 9999",AND(D2133&gt;=10000,D2133&lt;=14999),"10000 to 14999",AND(D2133&gt;=15000,D2133&lt;=19999),"15000 to 19999",AND(D2133&gt;=20000,D2133&lt;=24999),"20000 to 24999",AND(D2133&gt;=25000,D2133&lt;=29999),"25000 to 29999",AND(D2133&gt;=30000,D2133&lt;=34999),"30000 to 34999",AND(D2133&gt;=35000,D2133&lt;=39999),"35000 to 39999",AND(D2133&gt;=40000,D2133&lt;=44999),"40000 to 44999",AND(D2133&gt;=45000,D2133&lt;=49999),"45000 to 49999",D2133&gt;=50000,"Greater than or equal to 50000")</f>
        <v>Less than 1000</v>
      </c>
      <c r="V2133" t="str" cm="1">
        <f t="array" ref="V2133">_xlfn.IFS(OR(F2133="canceled",F2133="failed"),"unsuccessful",F2133="successful","successful",F2133="live","live")</f>
        <v>unsuccessful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2.1129899999999995</v>
      </c>
      <c r="P2134" s="5">
        <f t="shared" si="203"/>
        <v>21.34333333333333</v>
      </c>
      <c r="Q2134" t="str">
        <f t="shared" si="201"/>
        <v>games</v>
      </c>
      <c r="R2134" t="str">
        <f t="shared" si="202"/>
        <v>video games</v>
      </c>
      <c r="S2134" s="9">
        <f t="shared" si="199"/>
        <v>41673.487175925926</v>
      </c>
      <c r="T2134" s="9">
        <f t="shared" si="200"/>
        <v>41643.487175925926</v>
      </c>
      <c r="U2134" t="str" cm="1">
        <f t="array" ref="U2134">_xlfn.IFS(D2134&lt;1000,"Less than 1000",AND(D2134&gt;=1000,D2134&lt;=4999),"1000 to 4999",AND(D2134&gt;=5000,D2134&lt;=9999),"5000 to 9999",AND(D2134&gt;=10000,D2134&lt;=14999),"10000 to 14999",AND(D2134&gt;=15000,D2134&lt;=19999),"15000 to 19999",AND(D2134&gt;=20000,D2134&lt;=24999),"20000 to 24999",AND(D2134&gt;=25000,D2134&lt;=29999),"25000 to 29999",AND(D2134&gt;=30000,D2134&lt;=34999),"30000 to 34999",AND(D2134&gt;=35000,D2134&lt;=39999),"35000 to 39999",AND(D2134&gt;=40000,D2134&lt;=44999),"40000 to 44999",AND(D2134&gt;=45000,D2134&lt;=49999),"45000 to 49999",D2134&gt;=50000,"Greater than or equal to 50000")</f>
        <v>Greater than or equal to 50000</v>
      </c>
      <c r="V2134" t="str" cm="1">
        <f t="array" ref="V2134">_xlfn.IFS(OR(F2134="canceled",F2134="failed"),"unsuccessful",F2134="successful","successful",F2134="live","live")</f>
        <v>unsuccessful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</v>
      </c>
      <c r="P2135" s="5">
        <f t="shared" si="203"/>
        <v>5.333333333333333</v>
      </c>
      <c r="Q2135" t="str">
        <f t="shared" si="201"/>
        <v>games</v>
      </c>
      <c r="R2135" t="str">
        <f t="shared" si="202"/>
        <v>video games</v>
      </c>
      <c r="S2135" s="9">
        <f t="shared" si="199"/>
        <v>40657.290972222225</v>
      </c>
      <c r="T2135" s="9">
        <f t="shared" si="200"/>
        <v>40619.097210648149</v>
      </c>
      <c r="U2135" t="str" cm="1">
        <f t="array" ref="U2135">_xlfn.IFS(D2135&lt;1000,"Less than 1000",AND(D2135&gt;=1000,D2135&lt;=4999),"1000 to 4999",AND(D2135&gt;=5000,D2135&lt;=9999),"5000 to 9999",AND(D2135&gt;=10000,D2135&lt;=14999),"10000 to 14999",AND(D2135&gt;=15000,D2135&lt;=19999),"15000 to 19999",AND(D2135&gt;=20000,D2135&lt;=24999),"20000 to 24999",AND(D2135&gt;=25000,D2135&lt;=29999),"25000 to 29999",AND(D2135&gt;=30000,D2135&lt;=34999),"30000 to 34999",AND(D2135&gt;=35000,D2135&lt;=39999),"35000 to 39999",AND(D2135&gt;=40000,D2135&lt;=44999),"40000 to 44999",AND(D2135&gt;=45000,D2135&lt;=49999),"45000 to 49999",D2135&gt;=50000,"Greater than or equal to 50000")</f>
        <v>1000 to 4999</v>
      </c>
      <c r="V2135" t="str" cm="1">
        <f t="array" ref="V2135">_xlfn.IFS(OR(F2135="canceled",F2135="failed"),"unsuccessful",F2135="successful","successful",F2135="live","live")</f>
        <v>unsuccessful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1.7333333333333332</v>
      </c>
      <c r="P2136" s="5">
        <f t="shared" si="203"/>
        <v>34.666666666666664</v>
      </c>
      <c r="Q2136" t="str">
        <f t="shared" si="201"/>
        <v>games</v>
      </c>
      <c r="R2136" t="str">
        <f t="shared" si="202"/>
        <v>video games</v>
      </c>
      <c r="S2136" s="9">
        <f t="shared" si="199"/>
        <v>41391.886469907404</v>
      </c>
      <c r="T2136" s="9">
        <f t="shared" si="200"/>
        <v>41361.886469907404</v>
      </c>
      <c r="U2136" t="str" cm="1">
        <f t="array" ref="U2136">_xlfn.IFS(D2136&lt;1000,"Less than 1000",AND(D2136&gt;=1000,D2136&lt;=4999),"1000 to 4999",AND(D2136&gt;=5000,D2136&lt;=9999),"5000 to 9999",AND(D2136&gt;=10000,D2136&lt;=14999),"10000 to 14999",AND(D2136&gt;=15000,D2136&lt;=19999),"15000 to 19999",AND(D2136&gt;=20000,D2136&lt;=24999),"20000 to 24999",AND(D2136&gt;=25000,D2136&lt;=29999),"25000 to 29999",AND(D2136&gt;=30000,D2136&lt;=34999),"30000 to 34999",AND(D2136&gt;=35000,D2136&lt;=39999),"35000 to 39999",AND(D2136&gt;=40000,D2136&lt;=44999),"40000 to 44999",AND(D2136&gt;=45000,D2136&lt;=49999),"45000 to 49999",D2136&gt;=50000,"Greater than or equal to 50000")</f>
        <v>5000 to 9999</v>
      </c>
      <c r="V2136" t="str" cm="1">
        <f t="array" ref="V2136">_xlfn.IFS(OR(F2136="canceled",F2136="failed"),"unsuccessful",F2136="successful","successful",F2136="live","live")</f>
        <v>unsuccessful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</v>
      </c>
      <c r="P2137" s="5">
        <f t="shared" si="203"/>
        <v>21.727272727272727</v>
      </c>
      <c r="Q2137" t="str">
        <f t="shared" si="201"/>
        <v>games</v>
      </c>
      <c r="R2137" t="str">
        <f t="shared" si="202"/>
        <v>video games</v>
      </c>
      <c r="S2137" s="9">
        <f t="shared" si="199"/>
        <v>41186.963344907403</v>
      </c>
      <c r="T2137" s="9">
        <f t="shared" si="200"/>
        <v>41156.963344907403</v>
      </c>
      <c r="U2137" t="str" cm="1">
        <f t="array" ref="U2137">_xlfn.IFS(D2137&lt;1000,"Less than 1000",AND(D2137&gt;=1000,D2137&lt;=4999),"1000 to 4999",AND(D2137&gt;=5000,D2137&lt;=9999),"5000 to 9999",AND(D2137&gt;=10000,D2137&lt;=14999),"10000 to 14999",AND(D2137&gt;=15000,D2137&lt;=19999),"15000 to 19999",AND(D2137&gt;=20000,D2137&lt;=24999),"20000 to 24999",AND(D2137&gt;=25000,D2137&lt;=29999),"25000 to 29999",AND(D2137&gt;=30000,D2137&lt;=34999),"30000 to 34999",AND(D2137&gt;=35000,D2137&lt;=39999),"35000 to 39999",AND(D2137&gt;=40000,D2137&lt;=44999),"40000 to 44999",AND(D2137&gt;=45000,D2137&lt;=49999),"45000 to 49999",D2137&gt;=50000,"Greater than or equal to 50000")</f>
        <v>5000 to 9999</v>
      </c>
      <c r="V2137" t="str" cm="1">
        <f t="array" ref="V2137">_xlfn.IFS(OR(F2137="canceled",F2137="failed"),"unsuccessful",F2137="successful","successful",F2137="live","live")</f>
        <v>unsuccessful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5.9612499999999999E-2</v>
      </c>
      <c r="P2138" s="5">
        <f t="shared" si="203"/>
        <v>11.922499999999999</v>
      </c>
      <c r="Q2138" t="str">
        <f t="shared" si="201"/>
        <v>games</v>
      </c>
      <c r="R2138" t="str">
        <f t="shared" si="202"/>
        <v>video games</v>
      </c>
      <c r="S2138" s="9">
        <f t="shared" si="199"/>
        <v>41566.509097222224</v>
      </c>
      <c r="T2138" s="9">
        <f t="shared" si="200"/>
        <v>41536.509097222224</v>
      </c>
      <c r="U2138" t="str" cm="1">
        <f t="array" ref="U2138">_xlfn.IFS(D2138&lt;1000,"Less than 1000",AND(D2138&gt;=1000,D2138&lt;=4999),"1000 to 4999",AND(D2138&gt;=5000,D2138&lt;=9999),"5000 to 9999",AND(D2138&gt;=10000,D2138&lt;=14999),"10000 to 14999",AND(D2138&gt;=15000,D2138&lt;=19999),"15000 to 19999",AND(D2138&gt;=20000,D2138&lt;=24999),"20000 to 24999",AND(D2138&gt;=25000,D2138&lt;=29999),"25000 to 29999",AND(D2138&gt;=30000,D2138&lt;=34999),"30000 to 34999",AND(D2138&gt;=35000,D2138&lt;=39999),"35000 to 39999",AND(D2138&gt;=40000,D2138&lt;=44999),"40000 to 44999",AND(D2138&gt;=45000,D2138&lt;=49999),"45000 to 49999",D2138&gt;=50000,"Greater than or equal to 50000")</f>
        <v>Greater than or equal to 50000</v>
      </c>
      <c r="V2138" t="str" cm="1">
        <f t="array" ref="V2138">_xlfn.IFS(OR(F2138="canceled",F2138="failed"),"unsuccessful",F2138="successful","successful",F2138="live","live")</f>
        <v>unsuccessful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28.405999999999999</v>
      </c>
      <c r="P2139" s="5">
        <f t="shared" si="203"/>
        <v>26.59737827715356</v>
      </c>
      <c r="Q2139" t="str">
        <f t="shared" si="201"/>
        <v>games</v>
      </c>
      <c r="R2139" t="str">
        <f t="shared" si="202"/>
        <v>video games</v>
      </c>
      <c r="S2139" s="9">
        <f t="shared" si="199"/>
        <v>41978.771168981482</v>
      </c>
      <c r="T2139" s="9">
        <f t="shared" si="200"/>
        <v>41948.771168981482</v>
      </c>
      <c r="U2139" t="str" cm="1">
        <f t="array" ref="U2139">_xlfn.IFS(D2139&lt;1000,"Less than 1000",AND(D2139&gt;=1000,D2139&lt;=4999),"1000 to 4999",AND(D2139&gt;=5000,D2139&lt;=9999),"5000 to 9999",AND(D2139&gt;=10000,D2139&lt;=14999),"10000 to 14999",AND(D2139&gt;=15000,D2139&lt;=19999),"15000 to 19999",AND(D2139&gt;=20000,D2139&lt;=24999),"20000 to 24999",AND(D2139&gt;=25000,D2139&lt;=29999),"25000 to 29999",AND(D2139&gt;=30000,D2139&lt;=34999),"30000 to 34999",AND(D2139&gt;=35000,D2139&lt;=39999),"35000 to 39999",AND(D2139&gt;=40000,D2139&lt;=44999),"40000 to 44999",AND(D2139&gt;=45000,D2139&lt;=49999),"45000 to 49999",D2139&gt;=50000,"Greater than or equal to 50000")</f>
        <v>Greater than or equal to 50000</v>
      </c>
      <c r="V2139" t="str" cm="1">
        <f t="array" ref="V2139">_xlfn.IFS(OR(F2139="canceled",F2139="failed"),"unsuccessful",F2139="successful","successful",F2139="live","live")</f>
        <v>unsuccessful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12.8</v>
      </c>
      <c r="P2140" s="5">
        <f t="shared" si="203"/>
        <v>10.666666666666666</v>
      </c>
      <c r="Q2140" t="str">
        <f t="shared" si="201"/>
        <v>games</v>
      </c>
      <c r="R2140" t="str">
        <f t="shared" si="202"/>
        <v>video games</v>
      </c>
      <c r="S2140" s="9">
        <f t="shared" si="199"/>
        <v>41587.054849537039</v>
      </c>
      <c r="T2140" s="9">
        <f t="shared" si="200"/>
        <v>41557.013182870374</v>
      </c>
      <c r="U2140" t="str" cm="1">
        <f t="array" ref="U2140">_xlfn.IFS(D2140&lt;1000,"Less than 1000",AND(D2140&gt;=1000,D2140&lt;=4999),"1000 to 4999",AND(D2140&gt;=5000,D2140&lt;=9999),"5000 to 9999",AND(D2140&gt;=10000,D2140&lt;=14999),"10000 to 14999",AND(D2140&gt;=15000,D2140&lt;=19999),"15000 to 19999",AND(D2140&gt;=20000,D2140&lt;=24999),"20000 to 24999",AND(D2140&gt;=25000,D2140&lt;=29999),"25000 to 29999",AND(D2140&gt;=30000,D2140&lt;=34999),"30000 to 34999",AND(D2140&gt;=35000,D2140&lt;=39999),"35000 to 39999",AND(D2140&gt;=40000,D2140&lt;=44999),"40000 to 44999",AND(D2140&gt;=45000,D2140&lt;=49999),"45000 to 49999",D2140&gt;=50000,"Greater than or equal to 50000")</f>
        <v>1000 to 4999</v>
      </c>
      <c r="V2140" t="str" cm="1">
        <f t="array" ref="V2140">_xlfn.IFS(OR(F2140="canceled",F2140="failed"),"unsuccessful",F2140="successful","successful",F2140="live","live")</f>
        <v>unsuccessful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5.42</v>
      </c>
      <c r="P2141" s="5">
        <f t="shared" si="203"/>
        <v>29.035714285714285</v>
      </c>
      <c r="Q2141" t="str">
        <f t="shared" si="201"/>
        <v>games</v>
      </c>
      <c r="R2141" t="str">
        <f t="shared" si="202"/>
        <v>video games</v>
      </c>
      <c r="S2141" s="9">
        <f t="shared" si="199"/>
        <v>42677.750092592592</v>
      </c>
      <c r="T2141" s="9">
        <f t="shared" si="200"/>
        <v>42647.750092592592</v>
      </c>
      <c r="U2141" t="str" cm="1">
        <f t="array" ref="U2141">_xlfn.IFS(D2141&lt;1000,"Less than 1000",AND(D2141&gt;=1000,D2141&lt;=4999),"1000 to 4999",AND(D2141&gt;=5000,D2141&lt;=9999),"5000 to 9999",AND(D2141&gt;=10000,D2141&lt;=14999),"10000 to 14999",AND(D2141&gt;=15000,D2141&lt;=19999),"15000 to 19999",AND(D2141&gt;=20000,D2141&lt;=24999),"20000 to 24999",AND(D2141&gt;=25000,D2141&lt;=29999),"25000 to 29999",AND(D2141&gt;=30000,D2141&lt;=34999),"30000 to 34999",AND(D2141&gt;=35000,D2141&lt;=39999),"35000 to 39999",AND(D2141&gt;=40000,D2141&lt;=44999),"40000 to 44999",AND(D2141&gt;=45000,D2141&lt;=49999),"45000 to 49999",D2141&gt;=50000,"Greater than or equal to 50000")</f>
        <v>30000 to 34999</v>
      </c>
      <c r="V2141" t="str" cm="1">
        <f t="array" ref="V2141">_xlfn.IFS(OR(F2141="canceled",F2141="failed"),"unsuccessful",F2141="successful","successful",F2141="live","live")</f>
        <v>unsuccessful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0.11199999999999999</v>
      </c>
      <c r="P2142" s="5">
        <f t="shared" si="203"/>
        <v>50.909090909090907</v>
      </c>
      <c r="Q2142" t="str">
        <f t="shared" si="201"/>
        <v>games</v>
      </c>
      <c r="R2142" t="str">
        <f t="shared" si="202"/>
        <v>video games</v>
      </c>
      <c r="S2142" s="9">
        <f t="shared" si="199"/>
        <v>41285.833611111113</v>
      </c>
      <c r="T2142" s="9">
        <f t="shared" si="200"/>
        <v>41255.833611111113</v>
      </c>
      <c r="U2142" t="str" cm="1">
        <f t="array" ref="U2142">_xlfn.IFS(D2142&lt;1000,"Less than 1000",AND(D2142&gt;=1000,D2142&lt;=4999),"1000 to 4999",AND(D2142&gt;=5000,D2142&lt;=9999),"5000 to 9999",AND(D2142&gt;=10000,D2142&lt;=14999),"10000 to 14999",AND(D2142&gt;=15000,D2142&lt;=19999),"15000 to 19999",AND(D2142&gt;=20000,D2142&lt;=24999),"20000 to 24999",AND(D2142&gt;=25000,D2142&lt;=29999),"25000 to 29999",AND(D2142&gt;=30000,D2142&lt;=34999),"30000 to 34999",AND(D2142&gt;=35000,D2142&lt;=39999),"35000 to 39999",AND(D2142&gt;=40000,D2142&lt;=44999),"40000 to 44999",AND(D2142&gt;=45000,D2142&lt;=49999),"45000 to 49999",D2142&gt;=50000,"Greater than or equal to 50000")</f>
        <v>Greater than or equal to 50000</v>
      </c>
      <c r="V2142" t="str" cm="1">
        <f t="array" ref="V2142">_xlfn.IFS(OR(F2142="canceled",F2142="failed"),"unsuccessful",F2142="successful","successful",F2142="live","live")</f>
        <v>unsuccessful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5">
        <f t="shared" si="203"/>
        <v>0</v>
      </c>
      <c r="Q2143" t="str">
        <f t="shared" si="201"/>
        <v>games</v>
      </c>
      <c r="R2143" t="str">
        <f t="shared" si="202"/>
        <v>video games</v>
      </c>
      <c r="S2143" s="9">
        <f t="shared" si="199"/>
        <v>41957.277303240742</v>
      </c>
      <c r="T2143" s="9">
        <f t="shared" si="200"/>
        <v>41927.235636574071</v>
      </c>
      <c r="U2143" t="str" cm="1">
        <f t="array" ref="U2143">_xlfn.IFS(D2143&lt;1000,"Less than 1000",AND(D2143&gt;=1000,D2143&lt;=4999),"1000 to 4999",AND(D2143&gt;=5000,D2143&lt;=9999),"5000 to 9999",AND(D2143&gt;=10000,D2143&lt;=14999),"10000 to 14999",AND(D2143&gt;=15000,D2143&lt;=19999),"15000 to 19999",AND(D2143&gt;=20000,D2143&lt;=24999),"20000 to 24999",AND(D2143&gt;=25000,D2143&lt;=29999),"25000 to 29999",AND(D2143&gt;=30000,D2143&lt;=34999),"30000 to 34999",AND(D2143&gt;=35000,D2143&lt;=39999),"35000 to 39999",AND(D2143&gt;=40000,D2143&lt;=44999),"40000 to 44999",AND(D2143&gt;=45000,D2143&lt;=49999),"45000 to 49999",D2143&gt;=50000,"Greater than or equal to 50000")</f>
        <v>15000 to 19999</v>
      </c>
      <c r="V2143" t="str" cm="1">
        <f t="array" ref="V2143">_xlfn.IFS(OR(F2143="canceled",F2143="failed"),"unsuccessful",F2143="successful","successful",F2143="live","live")</f>
        <v>unsuccessful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5.7238095238095239</v>
      </c>
      <c r="P2144" s="5">
        <f t="shared" si="203"/>
        <v>50.083333333333336</v>
      </c>
      <c r="Q2144" t="str">
        <f t="shared" si="201"/>
        <v>games</v>
      </c>
      <c r="R2144" t="str">
        <f t="shared" si="202"/>
        <v>video games</v>
      </c>
      <c r="S2144" s="9">
        <f t="shared" si="199"/>
        <v>42368.701504629629</v>
      </c>
      <c r="T2144" s="9">
        <f t="shared" si="200"/>
        <v>42340.701504629629</v>
      </c>
      <c r="U2144" t="str" cm="1">
        <f t="array" ref="U2144">_xlfn.IFS(D2144&lt;1000,"Less than 1000",AND(D2144&gt;=1000,D2144&lt;=4999),"1000 to 4999",AND(D2144&gt;=5000,D2144&lt;=9999),"5000 to 9999",AND(D2144&gt;=10000,D2144&lt;=14999),"10000 to 14999",AND(D2144&gt;=15000,D2144&lt;=19999),"15000 to 19999",AND(D2144&gt;=20000,D2144&lt;=24999),"20000 to 24999",AND(D2144&gt;=25000,D2144&lt;=29999),"25000 to 29999",AND(D2144&gt;=30000,D2144&lt;=34999),"30000 to 34999",AND(D2144&gt;=35000,D2144&lt;=39999),"35000 to 39999",AND(D2144&gt;=40000,D2144&lt;=44999),"40000 to 44999",AND(D2144&gt;=45000,D2144&lt;=49999),"45000 to 49999",D2144&gt;=50000,"Greater than or equal to 50000")</f>
        <v>10000 to 14999</v>
      </c>
      <c r="V2144" t="str" cm="1">
        <f t="array" ref="V2144">_xlfn.IFS(OR(F2144="canceled",F2144="failed"),"unsuccessful",F2144="successful","successful",F2144="live","live")</f>
        <v>unsuccessful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11.25</v>
      </c>
      <c r="P2145" s="5">
        <f t="shared" si="203"/>
        <v>45</v>
      </c>
      <c r="Q2145" t="str">
        <f t="shared" si="201"/>
        <v>games</v>
      </c>
      <c r="R2145" t="str">
        <f t="shared" si="202"/>
        <v>video games</v>
      </c>
      <c r="S2145" s="9">
        <f t="shared" si="199"/>
        <v>40380.791666666664</v>
      </c>
      <c r="T2145" s="9">
        <f t="shared" si="200"/>
        <v>40332.886712962965</v>
      </c>
      <c r="U2145" t="str" cm="1">
        <f t="array" ref="U2145">_xlfn.IFS(D2145&lt;1000,"Less than 1000",AND(D2145&gt;=1000,D2145&lt;=4999),"1000 to 4999",AND(D2145&gt;=5000,D2145&lt;=9999),"5000 to 9999",AND(D2145&gt;=10000,D2145&lt;=14999),"10000 to 14999",AND(D2145&gt;=15000,D2145&lt;=19999),"15000 to 19999",AND(D2145&gt;=20000,D2145&lt;=24999),"20000 to 24999",AND(D2145&gt;=25000,D2145&lt;=29999),"25000 to 29999",AND(D2145&gt;=30000,D2145&lt;=34999),"30000 to 34999",AND(D2145&gt;=35000,D2145&lt;=39999),"35000 to 39999",AND(D2145&gt;=40000,D2145&lt;=44999),"40000 to 44999",AND(D2145&gt;=45000,D2145&lt;=49999),"45000 to 49999",D2145&gt;=50000,"Greater than or equal to 50000")</f>
        <v>1000 to 4999</v>
      </c>
      <c r="V2145" t="str" cm="1">
        <f t="array" ref="V2145">_xlfn.IFS(OR(F2145="canceled",F2145="failed"),"unsuccessful",F2145="successful","successful",F2145="live","live")</f>
        <v>unsuccessful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1.7098591549295776</v>
      </c>
      <c r="P2146" s="5">
        <f t="shared" si="203"/>
        <v>25.291666666666668</v>
      </c>
      <c r="Q2146" t="str">
        <f t="shared" si="201"/>
        <v>games</v>
      </c>
      <c r="R2146" t="str">
        <f t="shared" si="202"/>
        <v>video games</v>
      </c>
      <c r="S2146" s="9">
        <f t="shared" si="199"/>
        <v>41531.546759259261</v>
      </c>
      <c r="T2146" s="9">
        <f t="shared" si="200"/>
        <v>41499.546759259261</v>
      </c>
      <c r="U2146" t="str" cm="1">
        <f t="array" ref="U2146">_xlfn.IFS(D2146&lt;1000,"Less than 1000",AND(D2146&gt;=1000,D2146&lt;=4999),"1000 to 4999",AND(D2146&gt;=5000,D2146&lt;=9999),"5000 to 9999",AND(D2146&gt;=10000,D2146&lt;=14999),"10000 to 14999",AND(D2146&gt;=15000,D2146&lt;=19999),"15000 to 19999",AND(D2146&gt;=20000,D2146&lt;=24999),"20000 to 24999",AND(D2146&gt;=25000,D2146&lt;=29999),"25000 to 29999",AND(D2146&gt;=30000,D2146&lt;=34999),"30000 to 34999",AND(D2146&gt;=35000,D2146&lt;=39999),"35000 to 39999",AND(D2146&gt;=40000,D2146&lt;=44999),"40000 to 44999",AND(D2146&gt;=45000,D2146&lt;=49999),"45000 to 49999",D2146&gt;=50000,"Greater than or equal to 50000")</f>
        <v>35000 to 39999</v>
      </c>
      <c r="V2146" t="str" cm="1">
        <f t="array" ref="V2146">_xlfn.IFS(OR(F2146="canceled",F2146="failed"),"unsuccessful",F2146="successful","successful",F2146="live","live")</f>
        <v>unsuccessful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30.433333333333334</v>
      </c>
      <c r="P2147" s="5">
        <f t="shared" si="203"/>
        <v>51.292134831460672</v>
      </c>
      <c r="Q2147" t="str">
        <f t="shared" si="201"/>
        <v>games</v>
      </c>
      <c r="R2147" t="str">
        <f t="shared" si="202"/>
        <v>video games</v>
      </c>
      <c r="S2147" s="9">
        <f t="shared" si="199"/>
        <v>41605.279097222221</v>
      </c>
      <c r="T2147" s="9">
        <f t="shared" si="200"/>
        <v>41575.237430555557</v>
      </c>
      <c r="U2147" t="str" cm="1">
        <f t="array" ref="U2147">_xlfn.IFS(D2147&lt;1000,"Less than 1000",AND(D2147&gt;=1000,D2147&lt;=4999),"1000 to 4999",AND(D2147&gt;=5000,D2147&lt;=9999),"5000 to 9999",AND(D2147&gt;=10000,D2147&lt;=14999),"10000 to 14999",AND(D2147&gt;=15000,D2147&lt;=19999),"15000 to 19999",AND(D2147&gt;=20000,D2147&lt;=24999),"20000 to 24999",AND(D2147&gt;=25000,D2147&lt;=29999),"25000 to 29999",AND(D2147&gt;=30000,D2147&lt;=34999),"30000 to 34999",AND(D2147&gt;=35000,D2147&lt;=39999),"35000 to 39999",AND(D2147&gt;=40000,D2147&lt;=44999),"40000 to 44999",AND(D2147&gt;=45000,D2147&lt;=49999),"45000 to 49999",D2147&gt;=50000,"Greater than or equal to 50000")</f>
        <v>15000 to 19999</v>
      </c>
      <c r="V2147" t="str" cm="1">
        <f t="array" ref="V2147">_xlfn.IFS(OR(F2147="canceled",F2147="failed"),"unsuccessful",F2147="successful","successful",F2147="live","live")</f>
        <v>unsuccessful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0.02</v>
      </c>
      <c r="P2148" s="5">
        <f t="shared" si="203"/>
        <v>1</v>
      </c>
      <c r="Q2148" t="str">
        <f t="shared" si="201"/>
        <v>games</v>
      </c>
      <c r="R2148" t="str">
        <f t="shared" si="202"/>
        <v>video games</v>
      </c>
      <c r="S2148" s="9">
        <f t="shared" si="199"/>
        <v>42411.679513888885</v>
      </c>
      <c r="T2148" s="9">
        <f t="shared" si="200"/>
        <v>42397.679513888885</v>
      </c>
      <c r="U2148" t="str" cm="1">
        <f t="array" ref="U2148">_xlfn.IFS(D2148&lt;1000,"Less than 1000",AND(D2148&gt;=1000,D2148&lt;=4999),"1000 to 4999",AND(D2148&gt;=5000,D2148&lt;=9999),"5000 to 9999",AND(D2148&gt;=10000,D2148&lt;=14999),"10000 to 14999",AND(D2148&gt;=15000,D2148&lt;=19999),"15000 to 19999",AND(D2148&gt;=20000,D2148&lt;=24999),"20000 to 24999",AND(D2148&gt;=25000,D2148&lt;=29999),"25000 to 29999",AND(D2148&gt;=30000,D2148&lt;=34999),"30000 to 34999",AND(D2148&gt;=35000,D2148&lt;=39999),"35000 to 39999",AND(D2148&gt;=40000,D2148&lt;=44999),"40000 to 44999",AND(D2148&gt;=45000,D2148&lt;=49999),"45000 to 49999",D2148&gt;=50000,"Greater than or equal to 50000")</f>
        <v>5000 to 9999</v>
      </c>
      <c r="V2148" t="str" cm="1">
        <f t="array" ref="V2148">_xlfn.IFS(OR(F2148="canceled",F2148="failed"),"unsuccessful",F2148="successful","successful",F2148="live","live")</f>
        <v>unsuccessful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0.69641025641025645</v>
      </c>
      <c r="P2149" s="5">
        <f t="shared" si="203"/>
        <v>49.381818181818183</v>
      </c>
      <c r="Q2149" t="str">
        <f t="shared" si="201"/>
        <v>games</v>
      </c>
      <c r="R2149" t="str">
        <f t="shared" si="202"/>
        <v>video games</v>
      </c>
      <c r="S2149" s="9">
        <f t="shared" si="199"/>
        <v>41959.337361111116</v>
      </c>
      <c r="T2149" s="9">
        <f t="shared" si="200"/>
        <v>41927.295694444445</v>
      </c>
      <c r="U2149" t="str" cm="1">
        <f t="array" ref="U2149">_xlfn.IFS(D2149&lt;1000,"Less than 1000",AND(D2149&gt;=1000,D2149&lt;=4999),"1000 to 4999",AND(D2149&gt;=5000,D2149&lt;=9999),"5000 to 9999",AND(D2149&gt;=10000,D2149&lt;=14999),"10000 to 14999",AND(D2149&gt;=15000,D2149&lt;=19999),"15000 to 19999",AND(D2149&gt;=20000,D2149&lt;=24999),"20000 to 24999",AND(D2149&gt;=25000,D2149&lt;=29999),"25000 to 29999",AND(D2149&gt;=30000,D2149&lt;=34999),"30000 to 34999",AND(D2149&gt;=35000,D2149&lt;=39999),"35000 to 39999",AND(D2149&gt;=40000,D2149&lt;=44999),"40000 to 44999",AND(D2149&gt;=45000,D2149&lt;=49999),"45000 to 49999",D2149&gt;=50000,"Greater than or equal to 50000")</f>
        <v>Greater than or equal to 50000</v>
      </c>
      <c r="V2149" t="str" cm="1">
        <f t="array" ref="V2149">_xlfn.IFS(OR(F2149="canceled",F2149="failed"),"unsuccessful",F2149="successful","successful",F2149="live","live")</f>
        <v>unsuccessful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2</v>
      </c>
      <c r="P2150" s="5">
        <f t="shared" si="203"/>
        <v>1</v>
      </c>
      <c r="Q2150" t="str">
        <f t="shared" si="201"/>
        <v>games</v>
      </c>
      <c r="R2150" t="str">
        <f t="shared" si="202"/>
        <v>video games</v>
      </c>
      <c r="S2150" s="9">
        <f t="shared" si="199"/>
        <v>42096.691921296297</v>
      </c>
      <c r="T2150" s="9">
        <f t="shared" si="200"/>
        <v>42066.733587962968</v>
      </c>
      <c r="U2150" t="str" cm="1">
        <f t="array" ref="U2150">_xlfn.IFS(D2150&lt;1000,"Less than 1000",AND(D2150&gt;=1000,D2150&lt;=4999),"1000 to 4999",AND(D2150&gt;=5000,D2150&lt;=9999),"5000 to 9999",AND(D2150&gt;=10000,D2150&lt;=14999),"10000 to 14999",AND(D2150&gt;=15000,D2150&lt;=19999),"15000 to 19999",AND(D2150&gt;=20000,D2150&lt;=24999),"20000 to 24999",AND(D2150&gt;=25000,D2150&lt;=29999),"25000 to 29999",AND(D2150&gt;=30000,D2150&lt;=34999),"30000 to 34999",AND(D2150&gt;=35000,D2150&lt;=39999),"35000 to 39999",AND(D2150&gt;=40000,D2150&lt;=44999),"40000 to 44999",AND(D2150&gt;=45000,D2150&lt;=49999),"45000 to 49999",D2150&gt;=50000,"Greater than or equal to 50000")</f>
        <v>Less than 1000</v>
      </c>
      <c r="V2150" t="str" cm="1">
        <f t="array" ref="V2150">_xlfn.IFS(OR(F2150="canceled",F2150="failed"),"unsuccessful",F2150="successful","successful",F2150="live","live")</f>
        <v>unsuccessful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5">
        <f t="shared" si="203"/>
        <v>0</v>
      </c>
      <c r="Q2151" t="str">
        <f t="shared" si="201"/>
        <v>games</v>
      </c>
      <c r="R2151" t="str">
        <f t="shared" si="202"/>
        <v>video games</v>
      </c>
      <c r="S2151" s="9">
        <f t="shared" si="199"/>
        <v>40390</v>
      </c>
      <c r="T2151" s="9">
        <f t="shared" si="200"/>
        <v>40355.024953703702</v>
      </c>
      <c r="U2151" t="str" cm="1">
        <f t="array" ref="U2151">_xlfn.IFS(D2151&lt;1000,"Less than 1000",AND(D2151&gt;=1000,D2151&lt;=4999),"1000 to 4999",AND(D2151&gt;=5000,D2151&lt;=9999),"5000 to 9999",AND(D2151&gt;=10000,D2151&lt;=14999),"10000 to 14999",AND(D2151&gt;=15000,D2151&lt;=19999),"15000 to 19999",AND(D2151&gt;=20000,D2151&lt;=24999),"20000 to 24999",AND(D2151&gt;=25000,D2151&lt;=29999),"25000 to 29999",AND(D2151&gt;=30000,D2151&lt;=34999),"30000 to 34999",AND(D2151&gt;=35000,D2151&lt;=39999),"35000 to 39999",AND(D2151&gt;=40000,D2151&lt;=44999),"40000 to 44999",AND(D2151&gt;=45000,D2151&lt;=49999),"45000 to 49999",D2151&gt;=50000,"Greater than or equal to 50000")</f>
        <v>1000 to 4999</v>
      </c>
      <c r="V2151" t="str" cm="1">
        <f t="array" ref="V2151">_xlfn.IFS(OR(F2151="canceled",F2151="failed"),"unsuccessful",F2151="successful","successful",F2151="live","live")</f>
        <v>unsuccessful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0.80999999999999994</v>
      </c>
      <c r="P2152" s="5">
        <f t="shared" si="203"/>
        <v>101.25</v>
      </c>
      <c r="Q2152" t="str">
        <f t="shared" si="201"/>
        <v>games</v>
      </c>
      <c r="R2152" t="str">
        <f t="shared" si="202"/>
        <v>video games</v>
      </c>
      <c r="S2152" s="9">
        <f t="shared" si="199"/>
        <v>42564.284710648149</v>
      </c>
      <c r="T2152" s="9">
        <f t="shared" si="200"/>
        <v>42534.284710648149</v>
      </c>
      <c r="U2152" t="str" cm="1">
        <f t="array" ref="U2152">_xlfn.IFS(D2152&lt;1000,"Less than 1000",AND(D2152&gt;=1000,D2152&lt;=4999),"1000 to 4999",AND(D2152&gt;=5000,D2152&lt;=9999),"5000 to 9999",AND(D2152&gt;=10000,D2152&lt;=14999),"10000 to 14999",AND(D2152&gt;=15000,D2152&lt;=19999),"15000 to 19999",AND(D2152&gt;=20000,D2152&lt;=24999),"20000 to 24999",AND(D2152&gt;=25000,D2152&lt;=29999),"25000 to 29999",AND(D2152&gt;=30000,D2152&lt;=34999),"30000 to 34999",AND(D2152&gt;=35000,D2152&lt;=39999),"35000 to 39999",AND(D2152&gt;=40000,D2152&lt;=44999),"40000 to 44999",AND(D2152&gt;=45000,D2152&lt;=49999),"45000 to 49999",D2152&gt;=50000,"Greater than or equal to 50000")</f>
        <v>Greater than or equal to 50000</v>
      </c>
      <c r="V2152" t="str" cm="1">
        <f t="array" ref="V2152">_xlfn.IFS(OR(F2152="canceled",F2152="failed"),"unsuccessful",F2152="successful","successful",F2152="live","live")</f>
        <v>unsuccessful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0.26222222222222225</v>
      </c>
      <c r="P2153" s="5">
        <f t="shared" si="203"/>
        <v>19.666666666666668</v>
      </c>
      <c r="Q2153" t="str">
        <f t="shared" si="201"/>
        <v>games</v>
      </c>
      <c r="R2153" t="str">
        <f t="shared" si="202"/>
        <v>video games</v>
      </c>
      <c r="S2153" s="9">
        <f t="shared" si="199"/>
        <v>42550.847384259265</v>
      </c>
      <c r="T2153" s="9">
        <f t="shared" si="200"/>
        <v>42520.847384259265</v>
      </c>
      <c r="U2153" t="str" cm="1">
        <f t="array" ref="U2153">_xlfn.IFS(D2153&lt;1000,"Less than 1000",AND(D2153&gt;=1000,D2153&lt;=4999),"1000 to 4999",AND(D2153&gt;=5000,D2153&lt;=9999),"5000 to 9999",AND(D2153&gt;=10000,D2153&lt;=14999),"10000 to 14999",AND(D2153&gt;=15000,D2153&lt;=19999),"15000 to 19999",AND(D2153&gt;=20000,D2153&lt;=24999),"20000 to 24999",AND(D2153&gt;=25000,D2153&lt;=29999),"25000 to 29999",AND(D2153&gt;=30000,D2153&lt;=34999),"30000 to 34999",AND(D2153&gt;=35000,D2153&lt;=39999),"35000 to 39999",AND(D2153&gt;=40000,D2153&lt;=44999),"40000 to 44999",AND(D2153&gt;=45000,D2153&lt;=49999),"45000 to 49999",D2153&gt;=50000,"Greater than or equal to 50000")</f>
        <v>45000 to 49999</v>
      </c>
      <c r="V2153" t="str" cm="1">
        <f t="array" ref="V2153">_xlfn.IFS(OR(F2153="canceled",F2153="failed"),"unsuccessful",F2153="successful","successful",F2153="live","live")</f>
        <v>unsuccessful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0.16666666666666669</v>
      </c>
      <c r="P2154" s="5">
        <f t="shared" si="203"/>
        <v>12.5</v>
      </c>
      <c r="Q2154" t="str">
        <f t="shared" si="201"/>
        <v>games</v>
      </c>
      <c r="R2154" t="str">
        <f t="shared" si="202"/>
        <v>video games</v>
      </c>
      <c r="S2154" s="9">
        <f t="shared" si="199"/>
        <v>41713.790613425925</v>
      </c>
      <c r="T2154" s="9">
        <f t="shared" si="200"/>
        <v>41683.832280092596</v>
      </c>
      <c r="U2154" t="str" cm="1">
        <f t="array" ref="U2154">_xlfn.IFS(D2154&lt;1000,"Less than 1000",AND(D2154&gt;=1000,D2154&lt;=4999),"1000 to 4999",AND(D2154&gt;=5000,D2154&lt;=9999),"5000 to 9999",AND(D2154&gt;=10000,D2154&lt;=14999),"10000 to 14999",AND(D2154&gt;=15000,D2154&lt;=19999),"15000 to 19999",AND(D2154&gt;=20000,D2154&lt;=24999),"20000 to 24999",AND(D2154&gt;=25000,D2154&lt;=29999),"25000 to 29999",AND(D2154&gt;=30000,D2154&lt;=34999),"30000 to 34999",AND(D2154&gt;=35000,D2154&lt;=39999),"35000 to 39999",AND(D2154&gt;=40000,D2154&lt;=44999),"40000 to 44999",AND(D2154&gt;=45000,D2154&lt;=49999),"45000 to 49999",D2154&gt;=50000,"Greater than or equal to 50000")</f>
        <v>30000 to 34999</v>
      </c>
      <c r="V2154" t="str" cm="1">
        <f t="array" ref="V2154">_xlfn.IFS(OR(F2154="canceled",F2154="failed"),"unsuccessful",F2154="successful","successful",F2154="live","live")</f>
        <v>unsuccessful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9.124454880912446E-3</v>
      </c>
      <c r="P2155" s="5">
        <f t="shared" si="203"/>
        <v>8.5</v>
      </c>
      <c r="Q2155" t="str">
        <f t="shared" si="201"/>
        <v>games</v>
      </c>
      <c r="R2155" t="str">
        <f t="shared" si="202"/>
        <v>video games</v>
      </c>
      <c r="S2155" s="9">
        <f t="shared" si="199"/>
        <v>42014.332638888889</v>
      </c>
      <c r="T2155" s="9">
        <f t="shared" si="200"/>
        <v>41974.911087962959</v>
      </c>
      <c r="U2155" t="str" cm="1">
        <f t="array" ref="U2155">_xlfn.IFS(D2155&lt;1000,"Less than 1000",AND(D2155&gt;=1000,D2155&lt;=4999),"1000 to 4999",AND(D2155&gt;=5000,D2155&lt;=9999),"5000 to 9999",AND(D2155&gt;=10000,D2155&lt;=14999),"10000 to 14999",AND(D2155&gt;=15000,D2155&lt;=19999),"15000 to 19999",AND(D2155&gt;=20000,D2155&lt;=24999),"20000 to 24999",AND(D2155&gt;=25000,D2155&lt;=29999),"25000 to 29999",AND(D2155&gt;=30000,D2155&lt;=34999),"30000 to 34999",AND(D2155&gt;=35000,D2155&lt;=39999),"35000 to 39999",AND(D2155&gt;=40000,D2155&lt;=44999),"40000 to 44999",AND(D2155&gt;=45000,D2155&lt;=49999),"45000 to 49999",D2155&gt;=50000,"Greater than or equal to 50000")</f>
        <v>Greater than or equal to 50000</v>
      </c>
      <c r="V2155" t="str" cm="1">
        <f t="array" ref="V2155">_xlfn.IFS(OR(F2155="canceled",F2155="failed"),"unsuccessful",F2155="successful","successful",F2155="live","live")</f>
        <v>unsuccessful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0.8</v>
      </c>
      <c r="P2156" s="5">
        <f t="shared" si="203"/>
        <v>1</v>
      </c>
      <c r="Q2156" t="str">
        <f t="shared" si="201"/>
        <v>games</v>
      </c>
      <c r="R2156" t="str">
        <f t="shared" si="202"/>
        <v>video games</v>
      </c>
      <c r="S2156" s="9">
        <f t="shared" si="199"/>
        <v>41667.632256944446</v>
      </c>
      <c r="T2156" s="9">
        <f t="shared" si="200"/>
        <v>41647.632256944446</v>
      </c>
      <c r="U2156" t="str" cm="1">
        <f t="array" ref="U2156">_xlfn.IFS(D2156&lt;1000,"Less than 1000",AND(D2156&gt;=1000,D2156&lt;=4999),"1000 to 4999",AND(D2156&gt;=5000,D2156&lt;=9999),"5000 to 9999",AND(D2156&gt;=10000,D2156&lt;=14999),"10000 to 14999",AND(D2156&gt;=15000,D2156&lt;=19999),"15000 to 19999",AND(D2156&gt;=20000,D2156&lt;=24999),"20000 to 24999",AND(D2156&gt;=25000,D2156&lt;=29999),"25000 to 29999",AND(D2156&gt;=30000,D2156&lt;=34999),"30000 to 34999",AND(D2156&gt;=35000,D2156&lt;=39999),"35000 to 39999",AND(D2156&gt;=40000,D2156&lt;=44999),"40000 to 44999",AND(D2156&gt;=45000,D2156&lt;=49999),"45000 to 49999",D2156&gt;=50000,"Greater than or equal to 50000")</f>
        <v>Less than 1000</v>
      </c>
      <c r="V2156" t="str" cm="1">
        <f t="array" ref="V2156">_xlfn.IFS(OR(F2156="canceled",F2156="failed"),"unsuccessful",F2156="successful","successful",F2156="live","live")</f>
        <v>unsuccessful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2.2999999999999998</v>
      </c>
      <c r="P2157" s="5">
        <f t="shared" si="203"/>
        <v>23</v>
      </c>
      <c r="Q2157" t="str">
        <f t="shared" si="201"/>
        <v>games</v>
      </c>
      <c r="R2157" t="str">
        <f t="shared" si="202"/>
        <v>video games</v>
      </c>
      <c r="S2157" s="9">
        <f t="shared" si="199"/>
        <v>42460.70584490741</v>
      </c>
      <c r="T2157" s="9">
        <f t="shared" si="200"/>
        <v>42430.747511574074</v>
      </c>
      <c r="U2157" t="str" cm="1">
        <f t="array" ref="U2157">_xlfn.IFS(D2157&lt;1000,"Less than 1000",AND(D2157&gt;=1000,D2157&lt;=4999),"1000 to 4999",AND(D2157&gt;=5000,D2157&lt;=9999),"5000 to 9999",AND(D2157&gt;=10000,D2157&lt;=14999),"10000 to 14999",AND(D2157&gt;=15000,D2157&lt;=19999),"15000 to 19999",AND(D2157&gt;=20000,D2157&lt;=24999),"20000 to 24999",AND(D2157&gt;=25000,D2157&lt;=29999),"25000 to 29999",AND(D2157&gt;=30000,D2157&lt;=34999),"30000 to 34999",AND(D2157&gt;=35000,D2157&lt;=39999),"35000 to 39999",AND(D2157&gt;=40000,D2157&lt;=44999),"40000 to 44999",AND(D2157&gt;=45000,D2157&lt;=49999),"45000 to 49999",D2157&gt;=50000,"Greater than or equal to 50000")</f>
        <v>5000 to 9999</v>
      </c>
      <c r="V2157" t="str" cm="1">
        <f t="array" ref="V2157">_xlfn.IFS(OR(F2157="canceled",F2157="failed"),"unsuccessful",F2157="successful","successful",F2157="live","live")</f>
        <v>unsuccessful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2.6660714285714282</v>
      </c>
      <c r="P2158" s="5">
        <f t="shared" si="203"/>
        <v>17.987951807228917</v>
      </c>
      <c r="Q2158" t="str">
        <f t="shared" si="201"/>
        <v>games</v>
      </c>
      <c r="R2158" t="str">
        <f t="shared" si="202"/>
        <v>video games</v>
      </c>
      <c r="S2158" s="9">
        <f t="shared" si="199"/>
        <v>41533.85423611111</v>
      </c>
      <c r="T2158" s="9">
        <f t="shared" si="200"/>
        <v>41488.85423611111</v>
      </c>
      <c r="U2158" t="str" cm="1">
        <f t="array" ref="U2158">_xlfn.IFS(D2158&lt;1000,"Less than 1000",AND(D2158&gt;=1000,D2158&lt;=4999),"1000 to 4999",AND(D2158&gt;=5000,D2158&lt;=9999),"5000 to 9999",AND(D2158&gt;=10000,D2158&lt;=14999),"10000 to 14999",AND(D2158&gt;=15000,D2158&lt;=19999),"15000 to 19999",AND(D2158&gt;=20000,D2158&lt;=24999),"20000 to 24999",AND(D2158&gt;=25000,D2158&lt;=29999),"25000 to 29999",AND(D2158&gt;=30000,D2158&lt;=34999),"30000 to 34999",AND(D2158&gt;=35000,D2158&lt;=39999),"35000 to 39999",AND(D2158&gt;=40000,D2158&lt;=44999),"40000 to 44999",AND(D2158&gt;=45000,D2158&lt;=49999),"45000 to 49999",D2158&gt;=50000,"Greater than or equal to 50000")</f>
        <v>Greater than or equal to 50000</v>
      </c>
      <c r="V2158" t="str" cm="1">
        <f t="array" ref="V2158">_xlfn.IFS(OR(F2158="canceled",F2158="failed"),"unsuccessful",F2158="successful","successful",F2158="live","live")</f>
        <v>unsuccessful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28.192</v>
      </c>
      <c r="P2159" s="5">
        <f t="shared" si="203"/>
        <v>370.94736842105266</v>
      </c>
      <c r="Q2159" t="str">
        <f t="shared" si="201"/>
        <v>games</v>
      </c>
      <c r="R2159" t="str">
        <f t="shared" si="202"/>
        <v>video games</v>
      </c>
      <c r="S2159" s="9">
        <f t="shared" si="199"/>
        <v>42727.332638888889</v>
      </c>
      <c r="T2159" s="9">
        <f t="shared" si="200"/>
        <v>42694.98128472222</v>
      </c>
      <c r="U2159" t="str" cm="1">
        <f t="array" ref="U2159">_xlfn.IFS(D2159&lt;1000,"Less than 1000",AND(D2159&gt;=1000,D2159&lt;=4999),"1000 to 4999",AND(D2159&gt;=5000,D2159&lt;=9999),"5000 to 9999",AND(D2159&gt;=10000,D2159&lt;=14999),"10000 to 14999",AND(D2159&gt;=15000,D2159&lt;=19999),"15000 to 19999",AND(D2159&gt;=20000,D2159&lt;=24999),"20000 to 24999",AND(D2159&gt;=25000,D2159&lt;=29999),"25000 to 29999",AND(D2159&gt;=30000,D2159&lt;=34999),"30000 to 34999",AND(D2159&gt;=35000,D2159&lt;=39999),"35000 to 39999",AND(D2159&gt;=40000,D2159&lt;=44999),"40000 to 44999",AND(D2159&gt;=45000,D2159&lt;=49999),"45000 to 49999",D2159&gt;=50000,"Greater than or equal to 50000")</f>
        <v>Greater than or equal to 50000</v>
      </c>
      <c r="V2159" t="str" cm="1">
        <f t="array" ref="V2159">_xlfn.IFS(OR(F2159="canceled",F2159="failed"),"unsuccessful",F2159="successful","successful",F2159="live","live")</f>
        <v>unsuccessful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6.5900366666666672</v>
      </c>
      <c r="P2160" s="5">
        <f t="shared" si="203"/>
        <v>63.569485530546629</v>
      </c>
      <c r="Q2160" t="str">
        <f t="shared" si="201"/>
        <v>games</v>
      </c>
      <c r="R2160" t="str">
        <f t="shared" si="202"/>
        <v>video games</v>
      </c>
      <c r="S2160" s="9">
        <f t="shared" si="199"/>
        <v>41309.853865740741</v>
      </c>
      <c r="T2160" s="9">
        <f t="shared" si="200"/>
        <v>41264.853865740741</v>
      </c>
      <c r="U2160" t="str" cm="1">
        <f t="array" ref="U2160">_xlfn.IFS(D2160&lt;1000,"Less than 1000",AND(D2160&gt;=1000,D2160&lt;=4999),"1000 to 4999",AND(D2160&gt;=5000,D2160&lt;=9999),"5000 to 9999",AND(D2160&gt;=10000,D2160&lt;=14999),"10000 to 14999",AND(D2160&gt;=15000,D2160&lt;=19999),"15000 to 19999",AND(D2160&gt;=20000,D2160&lt;=24999),"20000 to 24999",AND(D2160&gt;=25000,D2160&lt;=29999),"25000 to 29999",AND(D2160&gt;=30000,D2160&lt;=34999),"30000 to 34999",AND(D2160&gt;=35000,D2160&lt;=39999),"35000 to 39999",AND(D2160&gt;=40000,D2160&lt;=44999),"40000 to 44999",AND(D2160&gt;=45000,D2160&lt;=49999),"45000 to 49999",D2160&gt;=50000,"Greater than or equal to 50000")</f>
        <v>Greater than or equal to 50000</v>
      </c>
      <c r="V2160" t="str" cm="1">
        <f t="array" ref="V2160">_xlfn.IFS(OR(F2160="canceled",F2160="failed"),"unsuccessful",F2160="successful","successful",F2160="live","live")</f>
        <v>unsuccessful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0.72222222222222221</v>
      </c>
      <c r="P2161" s="5">
        <f t="shared" si="203"/>
        <v>13</v>
      </c>
      <c r="Q2161" t="str">
        <f t="shared" si="201"/>
        <v>games</v>
      </c>
      <c r="R2161" t="str">
        <f t="shared" si="202"/>
        <v>video games</v>
      </c>
      <c r="S2161" s="9">
        <f t="shared" si="199"/>
        <v>40740.731180555551</v>
      </c>
      <c r="T2161" s="9">
        <f t="shared" si="200"/>
        <v>40710.731180555551</v>
      </c>
      <c r="U2161" t="str" cm="1">
        <f t="array" ref="U2161">_xlfn.IFS(D2161&lt;1000,"Less than 1000",AND(D2161&gt;=1000,D2161&lt;=4999),"1000 to 4999",AND(D2161&gt;=5000,D2161&lt;=9999),"5000 to 9999",AND(D2161&gt;=10000,D2161&lt;=14999),"10000 to 14999",AND(D2161&gt;=15000,D2161&lt;=19999),"15000 to 19999",AND(D2161&gt;=20000,D2161&lt;=24999),"20000 to 24999",AND(D2161&gt;=25000,D2161&lt;=29999),"25000 to 29999",AND(D2161&gt;=30000,D2161&lt;=34999),"30000 to 34999",AND(D2161&gt;=35000,D2161&lt;=39999),"35000 to 39999",AND(D2161&gt;=40000,D2161&lt;=44999),"40000 to 44999",AND(D2161&gt;=45000,D2161&lt;=49999),"45000 to 49999",D2161&gt;=50000,"Greater than or equal to 50000")</f>
        <v>1000 to 4999</v>
      </c>
      <c r="V2161" t="str" cm="1">
        <f t="array" ref="V2161">_xlfn.IFS(OR(F2161="canceled",F2161="failed"),"unsuccessful",F2161="successful","successful",F2161="live","live")</f>
        <v>unsuccessful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0.85000000000000009</v>
      </c>
      <c r="P2162" s="5">
        <f t="shared" si="203"/>
        <v>5.3125</v>
      </c>
      <c r="Q2162" t="str">
        <f t="shared" si="201"/>
        <v>games</v>
      </c>
      <c r="R2162" t="str">
        <f t="shared" si="202"/>
        <v>video games</v>
      </c>
      <c r="S2162" s="9">
        <f t="shared" si="199"/>
        <v>41048.711863425924</v>
      </c>
      <c r="T2162" s="9">
        <f t="shared" si="200"/>
        <v>41018.711863425924</v>
      </c>
      <c r="U2162" t="str" cm="1">
        <f t="array" ref="U2162">_xlfn.IFS(D2162&lt;1000,"Less than 1000",AND(D2162&gt;=1000,D2162&lt;=4999),"1000 to 4999",AND(D2162&gt;=5000,D2162&lt;=9999),"5000 to 9999",AND(D2162&gt;=10000,D2162&lt;=14999),"10000 to 14999",AND(D2162&gt;=15000,D2162&lt;=19999),"15000 to 19999",AND(D2162&gt;=20000,D2162&lt;=24999),"20000 to 24999",AND(D2162&gt;=25000,D2162&lt;=29999),"25000 to 29999",AND(D2162&gt;=30000,D2162&lt;=34999),"30000 to 34999",AND(D2162&gt;=35000,D2162&lt;=39999),"35000 to 39999",AND(D2162&gt;=40000,D2162&lt;=44999),"40000 to 44999",AND(D2162&gt;=45000,D2162&lt;=49999),"45000 to 49999",D2162&gt;=50000,"Greater than or equal to 50000")</f>
        <v>10000 to 14999</v>
      </c>
      <c r="V2162" t="str" cm="1">
        <f t="array" ref="V2162">_xlfn.IFS(OR(F2162="canceled",F2162="failed"),"unsuccessful",F2162="successful","successful",F2162="live","live")</f>
        <v>unsuccessful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115.75</v>
      </c>
      <c r="P2163" s="5">
        <f t="shared" si="203"/>
        <v>35.615384615384613</v>
      </c>
      <c r="Q2163" t="str">
        <f t="shared" si="201"/>
        <v>music</v>
      </c>
      <c r="R2163" t="str">
        <f t="shared" si="202"/>
        <v>rock</v>
      </c>
      <c r="S2163" s="9">
        <f t="shared" si="199"/>
        <v>42270.852534722217</v>
      </c>
      <c r="T2163" s="9">
        <f t="shared" si="200"/>
        <v>42240.852534722217</v>
      </c>
      <c r="U2163" t="str" cm="1">
        <f t="array" ref="U2163">_xlfn.IFS(D2163&lt;1000,"Less than 1000",AND(D2163&gt;=1000,D2163&lt;=4999),"1000 to 4999",AND(D2163&gt;=5000,D2163&lt;=9999),"5000 to 9999",AND(D2163&gt;=10000,D2163&lt;=14999),"10000 to 14999",AND(D2163&gt;=15000,D2163&lt;=19999),"15000 to 19999",AND(D2163&gt;=20000,D2163&lt;=24999),"20000 to 24999",AND(D2163&gt;=25000,D2163&lt;=29999),"25000 to 29999",AND(D2163&gt;=30000,D2163&lt;=34999),"30000 to 34999",AND(D2163&gt;=35000,D2163&lt;=39999),"35000 to 39999",AND(D2163&gt;=40000,D2163&lt;=44999),"40000 to 44999",AND(D2163&gt;=45000,D2163&lt;=49999),"45000 to 49999",D2163&gt;=50000,"Greater than or equal to 50000")</f>
        <v>Less than 1000</v>
      </c>
      <c r="V2163" t="str" cm="1">
        <f t="array" ref="V2163">_xlfn.IFS(OR(F2163="canceled",F2163="failed"),"unsuccessful",F2163="successful","successful",F2163="live","live")</f>
        <v>successful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112.26666666666667</v>
      </c>
      <c r="P2164" s="5">
        <f t="shared" si="203"/>
        <v>87.103448275862064</v>
      </c>
      <c r="Q2164" t="str">
        <f t="shared" si="201"/>
        <v>music</v>
      </c>
      <c r="R2164" t="str">
        <f t="shared" si="202"/>
        <v>rock</v>
      </c>
      <c r="S2164" s="9">
        <f t="shared" si="199"/>
        <v>41844.766099537039</v>
      </c>
      <c r="T2164" s="9">
        <f t="shared" si="200"/>
        <v>41813.766099537039</v>
      </c>
      <c r="U2164" t="str" cm="1">
        <f t="array" ref="U2164">_xlfn.IFS(D2164&lt;1000,"Less than 1000",AND(D2164&gt;=1000,D2164&lt;=4999),"1000 to 4999",AND(D2164&gt;=5000,D2164&lt;=9999),"5000 to 9999",AND(D2164&gt;=10000,D2164&lt;=14999),"10000 to 14999",AND(D2164&gt;=15000,D2164&lt;=19999),"15000 to 19999",AND(D2164&gt;=20000,D2164&lt;=24999),"20000 to 24999",AND(D2164&gt;=25000,D2164&lt;=29999),"25000 to 29999",AND(D2164&gt;=30000,D2164&lt;=34999),"30000 to 34999",AND(D2164&gt;=35000,D2164&lt;=39999),"35000 to 39999",AND(D2164&gt;=40000,D2164&lt;=44999),"40000 to 44999",AND(D2164&gt;=45000,D2164&lt;=49999),"45000 to 49999",D2164&gt;=50000,"Greater than or equal to 50000")</f>
        <v>1000 to 4999</v>
      </c>
      <c r="V2164" t="str" cm="1">
        <f t="array" ref="V2164">_xlfn.IFS(OR(F2164="canceled",F2164="failed"),"unsuccessful",F2164="successful","successful",F2164="live","live")</f>
        <v>successful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132.20000000000002</v>
      </c>
      <c r="P2165" s="5">
        <f t="shared" si="203"/>
        <v>75.11363636363636</v>
      </c>
      <c r="Q2165" t="str">
        <f t="shared" si="201"/>
        <v>music</v>
      </c>
      <c r="R2165" t="str">
        <f t="shared" si="202"/>
        <v>rock</v>
      </c>
      <c r="S2165" s="9">
        <f t="shared" si="199"/>
        <v>42163.159722222219</v>
      </c>
      <c r="T2165" s="9">
        <f t="shared" si="200"/>
        <v>42111.899537037039</v>
      </c>
      <c r="U2165" t="str" cm="1">
        <f t="array" ref="U2165">_xlfn.IFS(D2165&lt;1000,"Less than 1000",AND(D2165&gt;=1000,D2165&lt;=4999),"1000 to 4999",AND(D2165&gt;=5000,D2165&lt;=9999),"5000 to 9999",AND(D2165&gt;=10000,D2165&lt;=14999),"10000 to 14999",AND(D2165&gt;=15000,D2165&lt;=19999),"15000 to 19999",AND(D2165&gt;=20000,D2165&lt;=24999),"20000 to 24999",AND(D2165&gt;=25000,D2165&lt;=29999),"25000 to 29999",AND(D2165&gt;=30000,D2165&lt;=34999),"30000 to 34999",AND(D2165&gt;=35000,D2165&lt;=39999),"35000 to 39999",AND(D2165&gt;=40000,D2165&lt;=44999),"40000 to 44999",AND(D2165&gt;=45000,D2165&lt;=49999),"45000 to 49999",D2165&gt;=50000,"Greater than or equal to 50000")</f>
        <v>1000 to 4999</v>
      </c>
      <c r="V2165" t="str" cm="1">
        <f t="array" ref="V2165">_xlfn.IFS(OR(F2165="canceled",F2165="failed"),"unsuccessful",F2165="successful","successful",F2165="live","live")</f>
        <v>successful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102.63636363636364</v>
      </c>
      <c r="P2166" s="5">
        <f t="shared" si="203"/>
        <v>68.01204819277109</v>
      </c>
      <c r="Q2166" t="str">
        <f t="shared" si="201"/>
        <v>music</v>
      </c>
      <c r="R2166" t="str">
        <f t="shared" si="202"/>
        <v>rock</v>
      </c>
      <c r="S2166" s="9">
        <f t="shared" si="199"/>
        <v>42546.165972222225</v>
      </c>
      <c r="T2166" s="9">
        <f t="shared" si="200"/>
        <v>42515.71775462963</v>
      </c>
      <c r="U2166" t="str" cm="1">
        <f t="array" ref="U2166">_xlfn.IFS(D2166&lt;1000,"Less than 1000",AND(D2166&gt;=1000,D2166&lt;=4999),"1000 to 4999",AND(D2166&gt;=5000,D2166&lt;=9999),"5000 to 9999",AND(D2166&gt;=10000,D2166&lt;=14999),"10000 to 14999",AND(D2166&gt;=15000,D2166&lt;=19999),"15000 to 19999",AND(D2166&gt;=20000,D2166&lt;=24999),"20000 to 24999",AND(D2166&gt;=25000,D2166&lt;=29999),"25000 to 29999",AND(D2166&gt;=30000,D2166&lt;=34999),"30000 to 34999",AND(D2166&gt;=35000,D2166&lt;=39999),"35000 to 39999",AND(D2166&gt;=40000,D2166&lt;=44999),"40000 to 44999",AND(D2166&gt;=45000,D2166&lt;=49999),"45000 to 49999",D2166&gt;=50000,"Greater than or equal to 50000")</f>
        <v>5000 to 9999</v>
      </c>
      <c r="V2166" t="str" cm="1">
        <f t="array" ref="V2166">_xlfn.IFS(OR(F2166="canceled",F2166="failed"),"unsuccessful",F2166="successful","successful",F2166="live","live")</f>
        <v>successful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138.64000000000001</v>
      </c>
      <c r="P2167" s="5">
        <f t="shared" si="203"/>
        <v>29.623931623931625</v>
      </c>
      <c r="Q2167" t="str">
        <f t="shared" si="201"/>
        <v>music</v>
      </c>
      <c r="R2167" t="str">
        <f t="shared" si="202"/>
        <v>rock</v>
      </c>
      <c r="S2167" s="9">
        <f t="shared" si="199"/>
        <v>42468.625405092593</v>
      </c>
      <c r="T2167" s="9">
        <f t="shared" si="200"/>
        <v>42438.667071759264</v>
      </c>
      <c r="U2167" t="str" cm="1">
        <f t="array" ref="U2167">_xlfn.IFS(D2167&lt;1000,"Less than 1000",AND(D2167&gt;=1000,D2167&lt;=4999),"1000 to 4999",AND(D2167&gt;=5000,D2167&lt;=9999),"5000 to 9999",AND(D2167&gt;=10000,D2167&lt;=14999),"10000 to 14999",AND(D2167&gt;=15000,D2167&lt;=19999),"15000 to 19999",AND(D2167&gt;=20000,D2167&lt;=24999),"20000 to 24999",AND(D2167&gt;=25000,D2167&lt;=29999),"25000 to 29999",AND(D2167&gt;=30000,D2167&lt;=34999),"30000 to 34999",AND(D2167&gt;=35000,D2167&lt;=39999),"35000 to 39999",AND(D2167&gt;=40000,D2167&lt;=44999),"40000 to 44999",AND(D2167&gt;=45000,D2167&lt;=49999),"45000 to 49999",D2167&gt;=50000,"Greater than or equal to 50000")</f>
        <v>1000 to 4999</v>
      </c>
      <c r="V2167" t="str" cm="1">
        <f t="array" ref="V2167">_xlfn.IFS(OR(F2167="canceled",F2167="failed"),"unsuccessful",F2167="successful","successful",F2167="live","live")</f>
        <v>successful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146.6</v>
      </c>
      <c r="P2168" s="5">
        <f t="shared" si="203"/>
        <v>91.625</v>
      </c>
      <c r="Q2168" t="str">
        <f t="shared" si="201"/>
        <v>music</v>
      </c>
      <c r="R2168" t="str">
        <f t="shared" si="202"/>
        <v>rock</v>
      </c>
      <c r="S2168" s="9">
        <f t="shared" si="199"/>
        <v>41978.879837962959</v>
      </c>
      <c r="T2168" s="9">
        <f t="shared" si="200"/>
        <v>41933.838171296295</v>
      </c>
      <c r="U2168" t="str" cm="1">
        <f t="array" ref="U2168">_xlfn.IFS(D2168&lt;1000,"Less than 1000",AND(D2168&gt;=1000,D2168&lt;=4999),"1000 to 4999",AND(D2168&gt;=5000,D2168&lt;=9999),"5000 to 9999",AND(D2168&gt;=10000,D2168&lt;=14999),"10000 to 14999",AND(D2168&gt;=15000,D2168&lt;=19999),"15000 to 19999",AND(D2168&gt;=20000,D2168&lt;=24999),"20000 to 24999",AND(D2168&gt;=25000,D2168&lt;=29999),"25000 to 29999",AND(D2168&gt;=30000,D2168&lt;=34999),"30000 to 34999",AND(D2168&gt;=35000,D2168&lt;=39999),"35000 to 39999",AND(D2168&gt;=40000,D2168&lt;=44999),"40000 to 44999",AND(D2168&gt;=45000,D2168&lt;=49999),"45000 to 49999",D2168&gt;=50000,"Greater than or equal to 50000")</f>
        <v>1000 to 4999</v>
      </c>
      <c r="V2168" t="str" cm="1">
        <f t="array" ref="V2168">_xlfn.IFS(OR(F2168="canceled",F2168="failed"),"unsuccessful",F2168="successful","successful",F2168="live","live")</f>
        <v>successful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120</v>
      </c>
      <c r="P2169" s="5">
        <f t="shared" si="203"/>
        <v>22.5</v>
      </c>
      <c r="Q2169" t="str">
        <f t="shared" si="201"/>
        <v>music</v>
      </c>
      <c r="R2169" t="str">
        <f t="shared" si="202"/>
        <v>rock</v>
      </c>
      <c r="S2169" s="9">
        <f t="shared" si="199"/>
        <v>41167.066400462965</v>
      </c>
      <c r="T2169" s="9">
        <f t="shared" si="200"/>
        <v>41153.066400462965</v>
      </c>
      <c r="U2169" t="str" cm="1">
        <f t="array" ref="U2169">_xlfn.IFS(D2169&lt;1000,"Less than 1000",AND(D2169&gt;=1000,D2169&lt;=4999),"1000 to 4999",AND(D2169&gt;=5000,D2169&lt;=9999),"5000 to 9999",AND(D2169&gt;=10000,D2169&lt;=14999),"10000 to 14999",AND(D2169&gt;=15000,D2169&lt;=19999),"15000 to 19999",AND(D2169&gt;=20000,D2169&lt;=24999),"20000 to 24999",AND(D2169&gt;=25000,D2169&lt;=29999),"25000 to 29999",AND(D2169&gt;=30000,D2169&lt;=34999),"30000 to 34999",AND(D2169&gt;=35000,D2169&lt;=39999),"35000 to 39999",AND(D2169&gt;=40000,D2169&lt;=44999),"40000 to 44999",AND(D2169&gt;=45000,D2169&lt;=49999),"45000 to 49999",D2169&gt;=50000,"Greater than or equal to 50000")</f>
        <v>Less than 1000</v>
      </c>
      <c r="V2169" t="str" cm="1">
        <f t="array" ref="V2169">_xlfn.IFS(OR(F2169="canceled",F2169="failed"),"unsuccessful",F2169="successful","successful",F2169="live","live")</f>
        <v>successful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121.5816111111111</v>
      </c>
      <c r="P2170" s="5">
        <f t="shared" si="203"/>
        <v>64.366735294117646</v>
      </c>
      <c r="Q2170" t="str">
        <f t="shared" si="201"/>
        <v>music</v>
      </c>
      <c r="R2170" t="str">
        <f t="shared" si="202"/>
        <v>rock</v>
      </c>
      <c r="S2170" s="9">
        <f t="shared" si="199"/>
        <v>42776.208333333328</v>
      </c>
      <c r="T2170" s="9">
        <f t="shared" si="200"/>
        <v>42745.600243055553</v>
      </c>
      <c r="U2170" t="str" cm="1">
        <f t="array" ref="U2170">_xlfn.IFS(D2170&lt;1000,"Less than 1000",AND(D2170&gt;=1000,D2170&lt;=4999),"1000 to 4999",AND(D2170&gt;=5000,D2170&lt;=9999),"5000 to 9999",AND(D2170&gt;=10000,D2170&lt;=14999),"10000 to 14999",AND(D2170&gt;=15000,D2170&lt;=19999),"15000 to 19999",AND(D2170&gt;=20000,D2170&lt;=24999),"20000 to 24999",AND(D2170&gt;=25000,D2170&lt;=29999),"25000 to 29999",AND(D2170&gt;=30000,D2170&lt;=34999),"30000 to 34999",AND(D2170&gt;=35000,D2170&lt;=39999),"35000 to 39999",AND(D2170&gt;=40000,D2170&lt;=44999),"40000 to 44999",AND(D2170&gt;=45000,D2170&lt;=49999),"45000 to 49999",D2170&gt;=50000,"Greater than or equal to 50000")</f>
        <v>15000 to 19999</v>
      </c>
      <c r="V2170" t="str" cm="1">
        <f t="array" ref="V2170">_xlfn.IFS(OR(F2170="canceled",F2170="failed"),"unsuccessful",F2170="successful","successful",F2170="live","live")</f>
        <v>successful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100</v>
      </c>
      <c r="P2171" s="5">
        <f t="shared" si="203"/>
        <v>21.857142857142858</v>
      </c>
      <c r="Q2171" t="str">
        <f t="shared" si="201"/>
        <v>music</v>
      </c>
      <c r="R2171" t="str">
        <f t="shared" si="202"/>
        <v>rock</v>
      </c>
      <c r="S2171" s="9">
        <f t="shared" si="199"/>
        <v>42796.700821759259</v>
      </c>
      <c r="T2171" s="9">
        <f t="shared" si="200"/>
        <v>42793.700821759259</v>
      </c>
      <c r="U2171" t="str" cm="1">
        <f t="array" ref="U2171">_xlfn.IFS(D2171&lt;1000,"Less than 1000",AND(D2171&gt;=1000,D2171&lt;=4999),"1000 to 4999",AND(D2171&gt;=5000,D2171&lt;=9999),"5000 to 9999",AND(D2171&gt;=10000,D2171&lt;=14999),"10000 to 14999",AND(D2171&gt;=15000,D2171&lt;=19999),"15000 to 19999",AND(D2171&gt;=20000,D2171&lt;=24999),"20000 to 24999",AND(D2171&gt;=25000,D2171&lt;=29999),"25000 to 29999",AND(D2171&gt;=30000,D2171&lt;=34999),"30000 to 34999",AND(D2171&gt;=35000,D2171&lt;=39999),"35000 to 39999",AND(D2171&gt;=40000,D2171&lt;=44999),"40000 to 44999",AND(D2171&gt;=45000,D2171&lt;=49999),"45000 to 49999",D2171&gt;=50000,"Greater than or equal to 50000")</f>
        <v>Less than 1000</v>
      </c>
      <c r="V2171" t="str" cm="1">
        <f t="array" ref="V2171">_xlfn.IFS(OR(F2171="canceled",F2171="failed"),"unsuccessful",F2171="successful","successful",F2171="live","live")</f>
        <v>successful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180.85714285714286</v>
      </c>
      <c r="P2172" s="5">
        <f t="shared" si="203"/>
        <v>33.315789473684212</v>
      </c>
      <c r="Q2172" t="str">
        <f t="shared" si="201"/>
        <v>music</v>
      </c>
      <c r="R2172" t="str">
        <f t="shared" si="202"/>
        <v>rock</v>
      </c>
      <c r="S2172" s="9">
        <f t="shared" si="199"/>
        <v>42238.750254629631</v>
      </c>
      <c r="T2172" s="9">
        <f t="shared" si="200"/>
        <v>42198.750254629631</v>
      </c>
      <c r="U2172" t="str" cm="1">
        <f t="array" ref="U2172">_xlfn.IFS(D2172&lt;1000,"Less than 1000",AND(D2172&gt;=1000,D2172&lt;=4999),"1000 to 4999",AND(D2172&gt;=5000,D2172&lt;=9999),"5000 to 9999",AND(D2172&gt;=10000,D2172&lt;=14999),"10000 to 14999",AND(D2172&gt;=15000,D2172&lt;=19999),"15000 to 19999",AND(D2172&gt;=20000,D2172&lt;=24999),"20000 to 24999",AND(D2172&gt;=25000,D2172&lt;=29999),"25000 to 29999",AND(D2172&gt;=30000,D2172&lt;=34999),"30000 to 34999",AND(D2172&gt;=35000,D2172&lt;=39999),"35000 to 39999",AND(D2172&gt;=40000,D2172&lt;=44999),"40000 to 44999",AND(D2172&gt;=45000,D2172&lt;=49999),"45000 to 49999",D2172&gt;=50000,"Greater than or equal to 50000")</f>
        <v>Less than 1000</v>
      </c>
      <c r="V2172" t="str" cm="1">
        <f t="array" ref="V2172">_xlfn.IFS(OR(F2172="canceled",F2172="failed"),"unsuccessful",F2172="successful","successful",F2172="live","live")</f>
        <v>successful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106.075</v>
      </c>
      <c r="P2173" s="5">
        <f t="shared" si="203"/>
        <v>90.276595744680847</v>
      </c>
      <c r="Q2173" t="str">
        <f t="shared" si="201"/>
        <v>music</v>
      </c>
      <c r="R2173" t="str">
        <f t="shared" si="202"/>
        <v>rock</v>
      </c>
      <c r="S2173" s="9">
        <f t="shared" si="199"/>
        <v>42177.208333333328</v>
      </c>
      <c r="T2173" s="9">
        <f t="shared" si="200"/>
        <v>42141.95711805555</v>
      </c>
      <c r="U2173" t="str" cm="1">
        <f t="array" ref="U2173">_xlfn.IFS(D2173&lt;1000,"Less than 1000",AND(D2173&gt;=1000,D2173&lt;=4999),"1000 to 4999",AND(D2173&gt;=5000,D2173&lt;=9999),"5000 to 9999",AND(D2173&gt;=10000,D2173&lt;=14999),"10000 to 14999",AND(D2173&gt;=15000,D2173&lt;=19999),"15000 to 19999",AND(D2173&gt;=20000,D2173&lt;=24999),"20000 to 24999",AND(D2173&gt;=25000,D2173&lt;=29999),"25000 to 29999",AND(D2173&gt;=30000,D2173&lt;=34999),"30000 to 34999",AND(D2173&gt;=35000,D2173&lt;=39999),"35000 to 39999",AND(D2173&gt;=40000,D2173&lt;=44999),"40000 to 44999",AND(D2173&gt;=45000,D2173&lt;=49999),"45000 to 49999",D2173&gt;=50000,"Greater than or equal to 50000")</f>
        <v>1000 to 4999</v>
      </c>
      <c r="V2173" t="str" cm="1">
        <f t="array" ref="V2173">_xlfn.IFS(OR(F2173="canceled",F2173="failed"),"unsuccessful",F2173="successful","successful",F2173="live","live")</f>
        <v>successful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100</v>
      </c>
      <c r="P2174" s="5">
        <f t="shared" si="203"/>
        <v>76.92307692307692</v>
      </c>
      <c r="Q2174" t="str">
        <f t="shared" si="201"/>
        <v>music</v>
      </c>
      <c r="R2174" t="str">
        <f t="shared" si="202"/>
        <v>rock</v>
      </c>
      <c r="S2174" s="9">
        <f t="shared" si="199"/>
        <v>42112.580092592587</v>
      </c>
      <c r="T2174" s="9">
        <f t="shared" si="200"/>
        <v>42082.580092592587</v>
      </c>
      <c r="U2174" t="str" cm="1">
        <f t="array" ref="U2174">_xlfn.IFS(D2174&lt;1000,"Less than 1000",AND(D2174&gt;=1000,D2174&lt;=4999),"1000 to 4999",AND(D2174&gt;=5000,D2174&lt;=9999),"5000 to 9999",AND(D2174&gt;=10000,D2174&lt;=14999),"10000 to 14999",AND(D2174&gt;=15000,D2174&lt;=19999),"15000 to 19999",AND(D2174&gt;=20000,D2174&lt;=24999),"20000 to 24999",AND(D2174&gt;=25000,D2174&lt;=29999),"25000 to 29999",AND(D2174&gt;=30000,D2174&lt;=34999),"30000 to 34999",AND(D2174&gt;=35000,D2174&lt;=39999),"35000 to 39999",AND(D2174&gt;=40000,D2174&lt;=44999),"40000 to 44999",AND(D2174&gt;=45000,D2174&lt;=49999),"45000 to 49999",D2174&gt;=50000,"Greater than or equal to 50000")</f>
        <v>1000 to 4999</v>
      </c>
      <c r="V2174" t="str" cm="1">
        <f t="array" ref="V2174">_xlfn.IFS(OR(F2174="canceled",F2174="failed"),"unsuccessful",F2174="successful","successful",F2174="live","live")</f>
        <v>successful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126.92857142857143</v>
      </c>
      <c r="P2175" s="5">
        <f t="shared" si="203"/>
        <v>59.233333333333334</v>
      </c>
      <c r="Q2175" t="str">
        <f t="shared" si="201"/>
        <v>music</v>
      </c>
      <c r="R2175" t="str">
        <f t="shared" si="202"/>
        <v>rock</v>
      </c>
      <c r="S2175" s="9">
        <f t="shared" si="199"/>
        <v>41527.165972222225</v>
      </c>
      <c r="T2175" s="9">
        <f t="shared" si="200"/>
        <v>41495.692627314813</v>
      </c>
      <c r="U2175" t="str" cm="1">
        <f t="array" ref="U2175">_xlfn.IFS(D2175&lt;1000,"Less than 1000",AND(D2175&gt;=1000,D2175&lt;=4999),"1000 to 4999",AND(D2175&gt;=5000,D2175&lt;=9999),"5000 to 9999",AND(D2175&gt;=10000,D2175&lt;=14999),"10000 to 14999",AND(D2175&gt;=15000,D2175&lt;=19999),"15000 to 19999",AND(D2175&gt;=20000,D2175&lt;=24999),"20000 to 24999",AND(D2175&gt;=25000,D2175&lt;=29999),"25000 to 29999",AND(D2175&gt;=30000,D2175&lt;=34999),"30000 to 34999",AND(D2175&gt;=35000,D2175&lt;=39999),"35000 to 39999",AND(D2175&gt;=40000,D2175&lt;=44999),"40000 to 44999",AND(D2175&gt;=45000,D2175&lt;=49999),"45000 to 49999",D2175&gt;=50000,"Greater than or equal to 50000")</f>
        <v>1000 to 4999</v>
      </c>
      <c r="V2175" t="str" cm="1">
        <f t="array" ref="V2175">_xlfn.IFS(OR(F2175="canceled",F2175="failed"),"unsuccessful",F2175="successful","successful",F2175="live","live")</f>
        <v>successful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102.97499999999999</v>
      </c>
      <c r="P2176" s="5">
        <f t="shared" si="203"/>
        <v>65.38095238095238</v>
      </c>
      <c r="Q2176" t="str">
        <f t="shared" si="201"/>
        <v>music</v>
      </c>
      <c r="R2176" t="str">
        <f t="shared" si="202"/>
        <v>rock</v>
      </c>
      <c r="S2176" s="9">
        <f t="shared" si="199"/>
        <v>42495.542905092589</v>
      </c>
      <c r="T2176" s="9">
        <f t="shared" si="200"/>
        <v>42465.542905092589</v>
      </c>
      <c r="U2176" t="str" cm="1">
        <f t="array" ref="U2176">_xlfn.IFS(D2176&lt;1000,"Less than 1000",AND(D2176&gt;=1000,D2176&lt;=4999),"1000 to 4999",AND(D2176&gt;=5000,D2176&lt;=9999),"5000 to 9999",AND(D2176&gt;=10000,D2176&lt;=14999),"10000 to 14999",AND(D2176&gt;=15000,D2176&lt;=19999),"15000 to 19999",AND(D2176&gt;=20000,D2176&lt;=24999),"20000 to 24999",AND(D2176&gt;=25000,D2176&lt;=29999),"25000 to 29999",AND(D2176&gt;=30000,D2176&lt;=34999),"30000 to 34999",AND(D2176&gt;=35000,D2176&lt;=39999),"35000 to 39999",AND(D2176&gt;=40000,D2176&lt;=44999),"40000 to 44999",AND(D2176&gt;=45000,D2176&lt;=49999),"45000 to 49999",D2176&gt;=50000,"Greater than or equal to 50000")</f>
        <v>1000 to 4999</v>
      </c>
      <c r="V2176" t="str" cm="1">
        <f t="array" ref="V2176">_xlfn.IFS(OR(F2176="canceled",F2176="failed"),"unsuccessful",F2176="successful","successful",F2176="live","live")</f>
        <v>successful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250</v>
      </c>
      <c r="P2177" s="5">
        <f t="shared" si="203"/>
        <v>67.307692307692307</v>
      </c>
      <c r="Q2177" t="str">
        <f t="shared" si="201"/>
        <v>music</v>
      </c>
      <c r="R2177" t="str">
        <f t="shared" si="202"/>
        <v>rock</v>
      </c>
      <c r="S2177" s="9">
        <f t="shared" si="199"/>
        <v>42572.009097222224</v>
      </c>
      <c r="T2177" s="9">
        <f t="shared" si="200"/>
        <v>42565.009097222224</v>
      </c>
      <c r="U2177" t="str" cm="1">
        <f t="array" ref="U2177">_xlfn.IFS(D2177&lt;1000,"Less than 1000",AND(D2177&gt;=1000,D2177&lt;=4999),"1000 to 4999",AND(D2177&gt;=5000,D2177&lt;=9999),"5000 to 9999",AND(D2177&gt;=10000,D2177&lt;=14999),"10000 to 14999",AND(D2177&gt;=15000,D2177&lt;=19999),"15000 to 19999",AND(D2177&gt;=20000,D2177&lt;=24999),"20000 to 24999",AND(D2177&gt;=25000,D2177&lt;=29999),"25000 to 29999",AND(D2177&gt;=30000,D2177&lt;=34999),"30000 to 34999",AND(D2177&gt;=35000,D2177&lt;=39999),"35000 to 39999",AND(D2177&gt;=40000,D2177&lt;=44999),"40000 to 44999",AND(D2177&gt;=45000,D2177&lt;=49999),"45000 to 49999",D2177&gt;=50000,"Greater than or equal to 50000")</f>
        <v>Less than 1000</v>
      </c>
      <c r="V2177" t="str" cm="1">
        <f t="array" ref="V2177">_xlfn.IFS(OR(F2177="canceled",F2177="failed"),"unsuccessful",F2177="successful","successful",F2177="live","live")</f>
        <v>successful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ref="O2178:O2241" si="204">(E2178/D2178)*100</f>
        <v>126.02</v>
      </c>
      <c r="P2178" s="5">
        <f t="shared" si="203"/>
        <v>88.74647887323944</v>
      </c>
      <c r="Q2178" t="str">
        <f t="shared" si="201"/>
        <v>music</v>
      </c>
      <c r="R2178" t="str">
        <f t="shared" si="202"/>
        <v>rock</v>
      </c>
      <c r="S2178" s="9">
        <f t="shared" ref="S2178:S2241" si="205">(((I2178/60)/60)/24)+DATE(1970,1,1)</f>
        <v>42126.633206018523</v>
      </c>
      <c r="T2178" s="9">
        <f t="shared" ref="T2178:T2241" si="206">(((J2178/60)/60)/24)+DATE(1970,1,1)</f>
        <v>42096.633206018523</v>
      </c>
      <c r="U2178" t="str" cm="1">
        <f t="array" ref="U2178">_xlfn.IFS(D2178&lt;1000,"Less than 1000",AND(D2178&gt;=1000,D2178&lt;=4999),"1000 to 4999",AND(D2178&gt;=5000,D2178&lt;=9999),"5000 to 9999",AND(D2178&gt;=10000,D2178&lt;=14999),"10000 to 14999",AND(D2178&gt;=15000,D2178&lt;=19999),"15000 to 19999",AND(D2178&gt;=20000,D2178&lt;=24999),"20000 to 24999",AND(D2178&gt;=25000,D2178&lt;=29999),"25000 to 29999",AND(D2178&gt;=30000,D2178&lt;=34999),"30000 to 34999",AND(D2178&gt;=35000,D2178&lt;=39999),"35000 to 39999",AND(D2178&gt;=40000,D2178&lt;=44999),"40000 to 44999",AND(D2178&gt;=45000,D2178&lt;=49999),"45000 to 49999",D2178&gt;=50000,"Greater than or equal to 50000")</f>
        <v>5000 to 9999</v>
      </c>
      <c r="V2178" t="str" cm="1">
        <f t="array" ref="V2178">_xlfn.IFS(OR(F2178="canceled",F2178="failed"),"unsuccessful",F2178="successful","successful",F2178="live","live")</f>
        <v>successful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204"/>
        <v>100.12</v>
      </c>
      <c r="P2179" s="5">
        <f t="shared" si="203"/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9">
        <f t="shared" si="205"/>
        <v>42527.250775462962</v>
      </c>
      <c r="T2179" s="9">
        <f t="shared" si="206"/>
        <v>42502.250775462962</v>
      </c>
      <c r="U2179" t="str" cm="1">
        <f t="array" ref="U2179">_xlfn.IFS(D2179&lt;1000,"Less than 1000",AND(D2179&gt;=1000,D2179&lt;=4999),"1000 to 4999",AND(D2179&gt;=5000,D2179&lt;=9999),"5000 to 9999",AND(D2179&gt;=10000,D2179&lt;=14999),"10000 to 14999",AND(D2179&gt;=15000,D2179&lt;=19999),"15000 to 19999",AND(D2179&gt;=20000,D2179&lt;=24999),"20000 to 24999",AND(D2179&gt;=25000,D2179&lt;=29999),"25000 to 29999",AND(D2179&gt;=30000,D2179&lt;=34999),"30000 to 34999",AND(D2179&gt;=35000,D2179&lt;=39999),"35000 to 39999",AND(D2179&gt;=40000,D2179&lt;=44999),"40000 to 44999",AND(D2179&gt;=45000,D2179&lt;=49999),"45000 to 49999",D2179&gt;=50000,"Greater than or equal to 50000")</f>
        <v>1000 to 4999</v>
      </c>
      <c r="V2179" t="str" cm="1">
        <f t="array" ref="V2179">_xlfn.IFS(OR(F2179="canceled",F2179="failed"),"unsuccessful",F2179="successful","successful",F2179="live","live")</f>
        <v>successful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138.64000000000001</v>
      </c>
      <c r="P2180" s="5">
        <f t="shared" ref="P2180:P2243" si="209">IFERROR(E2180/L2180,0)</f>
        <v>40.349243306169967</v>
      </c>
      <c r="Q2180" t="str">
        <f t="shared" si="207"/>
        <v>music</v>
      </c>
      <c r="R2180" t="str">
        <f t="shared" si="208"/>
        <v>rock</v>
      </c>
      <c r="S2180" s="9">
        <f t="shared" si="205"/>
        <v>42753.63653935185</v>
      </c>
      <c r="T2180" s="9">
        <f t="shared" si="206"/>
        <v>42723.63653935185</v>
      </c>
      <c r="U2180" t="str" cm="1">
        <f t="array" ref="U2180">_xlfn.IFS(D2180&lt;1000,"Less than 1000",AND(D2180&gt;=1000,D2180&lt;=4999),"1000 to 4999",AND(D2180&gt;=5000,D2180&lt;=9999),"5000 to 9999",AND(D2180&gt;=10000,D2180&lt;=14999),"10000 to 14999",AND(D2180&gt;=15000,D2180&lt;=19999),"15000 to 19999",AND(D2180&gt;=20000,D2180&lt;=24999),"20000 to 24999",AND(D2180&gt;=25000,D2180&lt;=29999),"25000 to 29999",AND(D2180&gt;=30000,D2180&lt;=34999),"30000 to 34999",AND(D2180&gt;=35000,D2180&lt;=39999),"35000 to 39999",AND(D2180&gt;=40000,D2180&lt;=44999),"40000 to 44999",AND(D2180&gt;=45000,D2180&lt;=49999),"45000 to 49999",D2180&gt;=50000,"Greater than or equal to 50000")</f>
        <v>25000 to 29999</v>
      </c>
      <c r="V2180" t="str" cm="1">
        <f t="array" ref="V2180">_xlfn.IFS(OR(F2180="canceled",F2180="failed"),"unsuccessful",F2180="successful","successful",F2180="live","live")</f>
        <v>successful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161.4</v>
      </c>
      <c r="P2181" s="5">
        <f t="shared" si="209"/>
        <v>76.857142857142861</v>
      </c>
      <c r="Q2181" t="str">
        <f t="shared" si="207"/>
        <v>music</v>
      </c>
      <c r="R2181" t="str">
        <f t="shared" si="208"/>
        <v>rock</v>
      </c>
      <c r="S2181" s="9">
        <f t="shared" si="205"/>
        <v>42105.171203703707</v>
      </c>
      <c r="T2181" s="9">
        <f t="shared" si="206"/>
        <v>42075.171203703707</v>
      </c>
      <c r="U2181" t="str" cm="1">
        <f t="array" ref="U2181">_xlfn.IFS(D2181&lt;1000,"Less than 1000",AND(D2181&gt;=1000,D2181&lt;=4999),"1000 to 4999",AND(D2181&gt;=5000,D2181&lt;=9999),"5000 to 9999",AND(D2181&gt;=10000,D2181&lt;=14999),"10000 to 14999",AND(D2181&gt;=15000,D2181&lt;=19999),"15000 to 19999",AND(D2181&gt;=20000,D2181&lt;=24999),"20000 to 24999",AND(D2181&gt;=25000,D2181&lt;=29999),"25000 to 29999",AND(D2181&gt;=30000,D2181&lt;=34999),"30000 to 34999",AND(D2181&gt;=35000,D2181&lt;=39999),"35000 to 39999",AND(D2181&gt;=40000,D2181&lt;=44999),"40000 to 44999",AND(D2181&gt;=45000,D2181&lt;=49999),"45000 to 49999",D2181&gt;=50000,"Greater than or equal to 50000")</f>
        <v>1000 to 4999</v>
      </c>
      <c r="V2181" t="str" cm="1">
        <f t="array" ref="V2181">_xlfn.IFS(OR(F2181="canceled",F2181="failed"),"unsuccessful",F2181="successful","successful",F2181="live","live")</f>
        <v>successful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107.18419999999999</v>
      </c>
      <c r="P2182" s="5">
        <f t="shared" si="209"/>
        <v>68.707820512820518</v>
      </c>
      <c r="Q2182" t="str">
        <f t="shared" si="207"/>
        <v>music</v>
      </c>
      <c r="R2182" t="str">
        <f t="shared" si="208"/>
        <v>rock</v>
      </c>
      <c r="S2182" s="9">
        <f t="shared" si="205"/>
        <v>42321.711435185185</v>
      </c>
      <c r="T2182" s="9">
        <f t="shared" si="206"/>
        <v>42279.669768518521</v>
      </c>
      <c r="U2182" t="str" cm="1">
        <f t="array" ref="U2182">_xlfn.IFS(D2182&lt;1000,"Less than 1000",AND(D2182&gt;=1000,D2182&lt;=4999),"1000 to 4999",AND(D2182&gt;=5000,D2182&lt;=9999),"5000 to 9999",AND(D2182&gt;=10000,D2182&lt;=14999),"10000 to 14999",AND(D2182&gt;=15000,D2182&lt;=19999),"15000 to 19999",AND(D2182&gt;=20000,D2182&lt;=24999),"20000 to 24999",AND(D2182&gt;=25000,D2182&lt;=29999),"25000 to 29999",AND(D2182&gt;=30000,D2182&lt;=34999),"30000 to 34999",AND(D2182&gt;=35000,D2182&lt;=39999),"35000 to 39999",AND(D2182&gt;=40000,D2182&lt;=44999),"40000 to 44999",AND(D2182&gt;=45000,D2182&lt;=49999),"45000 to 49999",D2182&gt;=50000,"Greater than or equal to 50000")</f>
        <v>5000 to 9999</v>
      </c>
      <c r="V2182" t="str" cm="1">
        <f t="array" ref="V2182">_xlfn.IFS(OR(F2182="canceled",F2182="failed"),"unsuccessful",F2182="successful","successful",F2182="live","live")</f>
        <v>successful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153.1</v>
      </c>
      <c r="P2183" s="5">
        <f t="shared" si="209"/>
        <v>57.773584905660378</v>
      </c>
      <c r="Q2183" t="str">
        <f t="shared" si="207"/>
        <v>games</v>
      </c>
      <c r="R2183" t="str">
        <f t="shared" si="208"/>
        <v>tabletop games</v>
      </c>
      <c r="S2183" s="9">
        <f t="shared" si="205"/>
        <v>42787.005243055552</v>
      </c>
      <c r="T2183" s="9">
        <f t="shared" si="206"/>
        <v>42773.005243055552</v>
      </c>
      <c r="U2183" t="str" cm="1">
        <f t="array" ref="U2183">_xlfn.IFS(D2183&lt;1000,"Less than 1000",AND(D2183&gt;=1000,D2183&lt;=4999),"1000 to 4999",AND(D2183&gt;=5000,D2183&lt;=9999),"5000 to 9999",AND(D2183&gt;=10000,D2183&lt;=14999),"10000 to 14999",AND(D2183&gt;=15000,D2183&lt;=19999),"15000 to 19999",AND(D2183&gt;=20000,D2183&lt;=24999),"20000 to 24999",AND(D2183&gt;=25000,D2183&lt;=29999),"25000 to 29999",AND(D2183&gt;=30000,D2183&lt;=34999),"30000 to 34999",AND(D2183&gt;=35000,D2183&lt;=39999),"35000 to 39999",AND(D2183&gt;=40000,D2183&lt;=44999),"40000 to 44999",AND(D2183&gt;=45000,D2183&lt;=49999),"45000 to 49999",D2183&gt;=50000,"Greater than or equal to 50000")</f>
        <v>1000 to 4999</v>
      </c>
      <c r="V2183" t="str" cm="1">
        <f t="array" ref="V2183">_xlfn.IFS(OR(F2183="canceled",F2183="failed"),"unsuccessful",F2183="successful","successful",F2183="live","live")</f>
        <v>successful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524.16666666666663</v>
      </c>
      <c r="P2184" s="5">
        <f t="shared" si="209"/>
        <v>44.171348314606739</v>
      </c>
      <c r="Q2184" t="str">
        <f t="shared" si="207"/>
        <v>games</v>
      </c>
      <c r="R2184" t="str">
        <f t="shared" si="208"/>
        <v>tabletop games</v>
      </c>
      <c r="S2184" s="9">
        <f t="shared" si="205"/>
        <v>41914.900752314818</v>
      </c>
      <c r="T2184" s="9">
        <f t="shared" si="206"/>
        <v>41879.900752314818</v>
      </c>
      <c r="U2184" t="str" cm="1">
        <f t="array" ref="U2184">_xlfn.IFS(D2184&lt;1000,"Less than 1000",AND(D2184&gt;=1000,D2184&lt;=4999),"1000 to 4999",AND(D2184&gt;=5000,D2184&lt;=9999),"5000 to 9999",AND(D2184&gt;=10000,D2184&lt;=14999),"10000 to 14999",AND(D2184&gt;=15000,D2184&lt;=19999),"15000 to 19999",AND(D2184&gt;=20000,D2184&lt;=24999),"20000 to 24999",AND(D2184&gt;=25000,D2184&lt;=29999),"25000 to 29999",AND(D2184&gt;=30000,D2184&lt;=34999),"30000 to 34999",AND(D2184&gt;=35000,D2184&lt;=39999),"35000 to 39999",AND(D2184&gt;=40000,D2184&lt;=44999),"40000 to 44999",AND(D2184&gt;=45000,D2184&lt;=49999),"45000 to 49999",D2184&gt;=50000,"Greater than or equal to 50000")</f>
        <v>1000 to 4999</v>
      </c>
      <c r="V2184" t="str" cm="1">
        <f t="array" ref="V2184">_xlfn.IFS(OR(F2184="canceled",F2184="failed"),"unsuccessful",F2184="successful","successful",F2184="live","live")</f>
        <v>successful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489.27777777777777</v>
      </c>
      <c r="P2185" s="5">
        <f t="shared" si="209"/>
        <v>31.566308243727597</v>
      </c>
      <c r="Q2185" t="str">
        <f t="shared" si="207"/>
        <v>games</v>
      </c>
      <c r="R2185" t="str">
        <f t="shared" si="208"/>
        <v>tabletop games</v>
      </c>
      <c r="S2185" s="9">
        <f t="shared" si="205"/>
        <v>42775.208333333328</v>
      </c>
      <c r="T2185" s="9">
        <f t="shared" si="206"/>
        <v>42745.365474537044</v>
      </c>
      <c r="U2185" t="str" cm="1">
        <f t="array" ref="U2185">_xlfn.IFS(D2185&lt;1000,"Less than 1000",AND(D2185&gt;=1000,D2185&lt;=4999),"1000 to 4999",AND(D2185&gt;=5000,D2185&lt;=9999),"5000 to 9999",AND(D2185&gt;=10000,D2185&lt;=14999),"10000 to 14999",AND(D2185&gt;=15000,D2185&lt;=19999),"15000 to 19999",AND(D2185&gt;=20000,D2185&lt;=24999),"20000 to 24999",AND(D2185&gt;=25000,D2185&lt;=29999),"25000 to 29999",AND(D2185&gt;=30000,D2185&lt;=34999),"30000 to 34999",AND(D2185&gt;=35000,D2185&lt;=39999),"35000 to 39999",AND(D2185&gt;=40000,D2185&lt;=44999),"40000 to 44999",AND(D2185&gt;=45000,D2185&lt;=49999),"45000 to 49999",D2185&gt;=50000,"Greater than or equal to 50000")</f>
        <v>1000 to 4999</v>
      </c>
      <c r="V2185" t="str" cm="1">
        <f t="array" ref="V2185">_xlfn.IFS(OR(F2185="canceled",F2185="failed"),"unsuccessful",F2185="successful","successful",F2185="live","live")</f>
        <v>successful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284.74</v>
      </c>
      <c r="P2186" s="5">
        <f t="shared" si="209"/>
        <v>107.04511278195488</v>
      </c>
      <c r="Q2186" t="str">
        <f t="shared" si="207"/>
        <v>games</v>
      </c>
      <c r="R2186" t="str">
        <f t="shared" si="208"/>
        <v>tabletop games</v>
      </c>
      <c r="S2186" s="9">
        <f t="shared" si="205"/>
        <v>42394.666666666672</v>
      </c>
      <c r="T2186" s="9">
        <f t="shared" si="206"/>
        <v>42380.690289351856</v>
      </c>
      <c r="U2186" t="str" cm="1">
        <f t="array" ref="U2186">_xlfn.IFS(D2186&lt;1000,"Less than 1000",AND(D2186&gt;=1000,D2186&lt;=4999),"1000 to 4999",AND(D2186&gt;=5000,D2186&lt;=9999),"5000 to 9999",AND(D2186&gt;=10000,D2186&lt;=14999),"10000 to 14999",AND(D2186&gt;=15000,D2186&lt;=19999),"15000 to 19999",AND(D2186&gt;=20000,D2186&lt;=24999),"20000 to 24999",AND(D2186&gt;=25000,D2186&lt;=29999),"25000 to 29999",AND(D2186&gt;=30000,D2186&lt;=34999),"30000 to 34999",AND(D2186&gt;=35000,D2186&lt;=39999),"35000 to 39999",AND(D2186&gt;=40000,D2186&lt;=44999),"40000 to 44999",AND(D2186&gt;=45000,D2186&lt;=49999),"45000 to 49999",D2186&gt;=50000,"Greater than or equal to 50000")</f>
        <v>10000 to 14999</v>
      </c>
      <c r="V2186" t="str" cm="1">
        <f t="array" ref="V2186">_xlfn.IFS(OR(F2186="canceled",F2186="failed"),"unsuccessful",F2186="successful","successful",F2186="live","live")</f>
        <v>successful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1856.97</v>
      </c>
      <c r="P2187" s="5">
        <f t="shared" si="209"/>
        <v>149.03451043338683</v>
      </c>
      <c r="Q2187" t="str">
        <f t="shared" si="207"/>
        <v>games</v>
      </c>
      <c r="R2187" t="str">
        <f t="shared" si="208"/>
        <v>tabletop games</v>
      </c>
      <c r="S2187" s="9">
        <f t="shared" si="205"/>
        <v>41359.349988425929</v>
      </c>
      <c r="T2187" s="9">
        <f t="shared" si="206"/>
        <v>41319.349988425929</v>
      </c>
      <c r="U2187" t="str" cm="1">
        <f t="array" ref="U2187">_xlfn.IFS(D2187&lt;1000,"Less than 1000",AND(D2187&gt;=1000,D2187&lt;=4999),"1000 to 4999",AND(D2187&gt;=5000,D2187&lt;=9999),"5000 to 9999",AND(D2187&gt;=10000,D2187&lt;=14999),"10000 to 14999",AND(D2187&gt;=15000,D2187&lt;=19999),"15000 to 19999",AND(D2187&gt;=20000,D2187&lt;=24999),"20000 to 24999",AND(D2187&gt;=25000,D2187&lt;=29999),"25000 to 29999",AND(D2187&gt;=30000,D2187&lt;=34999),"30000 to 34999",AND(D2187&gt;=35000,D2187&lt;=39999),"35000 to 39999",AND(D2187&gt;=40000,D2187&lt;=44999),"40000 to 44999",AND(D2187&gt;=45000,D2187&lt;=49999),"45000 to 49999",D2187&gt;=50000,"Greater than or equal to 50000")</f>
        <v>5000 to 9999</v>
      </c>
      <c r="V2187" t="str" cm="1">
        <f t="array" ref="V2187">_xlfn.IFS(OR(F2187="canceled",F2187="failed"),"unsuccessful",F2187="successful","successful",F2187="live","live")</f>
        <v>successful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109.67499999999998</v>
      </c>
      <c r="P2188" s="5">
        <f t="shared" si="209"/>
        <v>55.956632653061227</v>
      </c>
      <c r="Q2188" t="str">
        <f t="shared" si="207"/>
        <v>games</v>
      </c>
      <c r="R2188" t="str">
        <f t="shared" si="208"/>
        <v>tabletop games</v>
      </c>
      <c r="S2188" s="9">
        <f t="shared" si="205"/>
        <v>42620.083333333328</v>
      </c>
      <c r="T2188" s="9">
        <f t="shared" si="206"/>
        <v>42583.615081018521</v>
      </c>
      <c r="U2188" t="str" cm="1">
        <f t="array" ref="U2188">_xlfn.IFS(D2188&lt;1000,"Less than 1000",AND(D2188&gt;=1000,D2188&lt;=4999),"1000 to 4999",AND(D2188&gt;=5000,D2188&lt;=9999),"5000 to 9999",AND(D2188&gt;=10000,D2188&lt;=14999),"10000 to 14999",AND(D2188&gt;=15000,D2188&lt;=19999),"15000 to 19999",AND(D2188&gt;=20000,D2188&lt;=24999),"20000 to 24999",AND(D2188&gt;=25000,D2188&lt;=29999),"25000 to 29999",AND(D2188&gt;=30000,D2188&lt;=34999),"30000 to 34999",AND(D2188&gt;=35000,D2188&lt;=39999),"35000 to 39999",AND(D2188&gt;=40000,D2188&lt;=44999),"40000 to 44999",AND(D2188&gt;=45000,D2188&lt;=49999),"45000 to 49999",D2188&gt;=50000,"Greater than or equal to 50000")</f>
        <v>20000 to 24999</v>
      </c>
      <c r="V2188" t="str" cm="1">
        <f t="array" ref="V2188">_xlfn.IFS(OR(F2188="canceled",F2188="failed"),"unsuccessful",F2188="successful","successful",F2188="live","live")</f>
        <v>successful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1014.6425</v>
      </c>
      <c r="P2189" s="5">
        <f t="shared" si="209"/>
        <v>56.970381807973048</v>
      </c>
      <c r="Q2189" t="str">
        <f t="shared" si="207"/>
        <v>games</v>
      </c>
      <c r="R2189" t="str">
        <f t="shared" si="208"/>
        <v>tabletop games</v>
      </c>
      <c r="S2189" s="9">
        <f t="shared" si="205"/>
        <v>42097.165972222225</v>
      </c>
      <c r="T2189" s="9">
        <f t="shared" si="206"/>
        <v>42068.209097222221</v>
      </c>
      <c r="U2189" t="str" cm="1">
        <f t="array" ref="U2189">_xlfn.IFS(D2189&lt;1000,"Less than 1000",AND(D2189&gt;=1000,D2189&lt;=4999),"1000 to 4999",AND(D2189&gt;=5000,D2189&lt;=9999),"5000 to 9999",AND(D2189&gt;=10000,D2189&lt;=14999),"10000 to 14999",AND(D2189&gt;=15000,D2189&lt;=19999),"15000 to 19999",AND(D2189&gt;=20000,D2189&lt;=24999),"20000 to 24999",AND(D2189&gt;=25000,D2189&lt;=29999),"25000 to 29999",AND(D2189&gt;=30000,D2189&lt;=34999),"30000 to 34999",AND(D2189&gt;=35000,D2189&lt;=39999),"35000 to 39999",AND(D2189&gt;=40000,D2189&lt;=44999),"40000 to 44999",AND(D2189&gt;=45000,D2189&lt;=49999),"45000 to 49999",D2189&gt;=50000,"Greater than or equal to 50000")</f>
        <v>20000 to 24999</v>
      </c>
      <c r="V2189" t="str" cm="1">
        <f t="array" ref="V2189">_xlfn.IFS(OR(F2189="canceled",F2189="failed"),"unsuccessful",F2189="successful","successful",F2189="live","live")</f>
        <v>successful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412.17692027666544</v>
      </c>
      <c r="P2190" s="5">
        <f t="shared" si="209"/>
        <v>44.056420233463037</v>
      </c>
      <c r="Q2190" t="str">
        <f t="shared" si="207"/>
        <v>games</v>
      </c>
      <c r="R2190" t="str">
        <f t="shared" si="208"/>
        <v>tabletop games</v>
      </c>
      <c r="S2190" s="9">
        <f t="shared" si="205"/>
        <v>42668.708333333328</v>
      </c>
      <c r="T2190" s="9">
        <f t="shared" si="206"/>
        <v>42633.586122685185</v>
      </c>
      <c r="U2190" t="str" cm="1">
        <f t="array" ref="U2190">_xlfn.IFS(D2190&lt;1000,"Less than 1000",AND(D2190&gt;=1000,D2190&lt;=4999),"1000 to 4999",AND(D2190&gt;=5000,D2190&lt;=9999),"5000 to 9999",AND(D2190&gt;=10000,D2190&lt;=14999),"10000 to 14999",AND(D2190&gt;=15000,D2190&lt;=19999),"15000 to 19999",AND(D2190&gt;=20000,D2190&lt;=24999),"20000 to 24999",AND(D2190&gt;=25000,D2190&lt;=29999),"25000 to 29999",AND(D2190&gt;=30000,D2190&lt;=34999),"30000 to 34999",AND(D2190&gt;=35000,D2190&lt;=39999),"35000 to 39999",AND(D2190&gt;=40000,D2190&lt;=44999),"40000 to 44999",AND(D2190&gt;=45000,D2190&lt;=49999),"45000 to 49999",D2190&gt;=50000,"Greater than or equal to 50000")</f>
        <v>5000 to 9999</v>
      </c>
      <c r="V2190" t="str" cm="1">
        <f t="array" ref="V2190">_xlfn.IFS(OR(F2190="canceled",F2190="failed"),"unsuccessful",F2190="successful","successful",F2190="live","live")</f>
        <v>successful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503.25</v>
      </c>
      <c r="P2191" s="5">
        <f t="shared" si="209"/>
        <v>68.625</v>
      </c>
      <c r="Q2191" t="str">
        <f t="shared" si="207"/>
        <v>games</v>
      </c>
      <c r="R2191" t="str">
        <f t="shared" si="208"/>
        <v>tabletop games</v>
      </c>
      <c r="S2191" s="9">
        <f t="shared" si="205"/>
        <v>42481.916666666672</v>
      </c>
      <c r="T2191" s="9">
        <f t="shared" si="206"/>
        <v>42467.788194444445</v>
      </c>
      <c r="U2191" t="str" cm="1">
        <f t="array" ref="U2191">_xlfn.IFS(D2191&lt;1000,"Less than 1000",AND(D2191&gt;=1000,D2191&lt;=4999),"1000 to 4999",AND(D2191&gt;=5000,D2191&lt;=9999),"5000 to 9999",AND(D2191&gt;=10000,D2191&lt;=14999),"10000 to 14999",AND(D2191&gt;=15000,D2191&lt;=19999),"15000 to 19999",AND(D2191&gt;=20000,D2191&lt;=24999),"20000 to 24999",AND(D2191&gt;=25000,D2191&lt;=29999),"25000 to 29999",AND(D2191&gt;=30000,D2191&lt;=34999),"30000 to 34999",AND(D2191&gt;=35000,D2191&lt;=39999),"35000 to 39999",AND(D2191&gt;=40000,D2191&lt;=44999),"40000 to 44999",AND(D2191&gt;=45000,D2191&lt;=49999),"45000 to 49999",D2191&gt;=50000,"Greater than or equal to 50000")</f>
        <v>1000 to 4999</v>
      </c>
      <c r="V2191" t="str" cm="1">
        <f t="array" ref="V2191">_xlfn.IFS(OR(F2191="canceled",F2191="failed"),"unsuccessful",F2191="successful","successful",F2191="live","live")</f>
        <v>successful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184.61052631578946</v>
      </c>
      <c r="P2192" s="5">
        <f t="shared" si="209"/>
        <v>65.318435754189949</v>
      </c>
      <c r="Q2192" t="str">
        <f t="shared" si="207"/>
        <v>games</v>
      </c>
      <c r="R2192" t="str">
        <f t="shared" si="208"/>
        <v>tabletop games</v>
      </c>
      <c r="S2192" s="9">
        <f t="shared" si="205"/>
        <v>42452.290972222225</v>
      </c>
      <c r="T2192" s="9">
        <f t="shared" si="206"/>
        <v>42417.625046296293</v>
      </c>
      <c r="U2192" t="str" cm="1">
        <f t="array" ref="U2192">_xlfn.IFS(D2192&lt;1000,"Less than 1000",AND(D2192&gt;=1000,D2192&lt;=4999),"1000 to 4999",AND(D2192&gt;=5000,D2192&lt;=9999),"5000 to 9999",AND(D2192&gt;=10000,D2192&lt;=14999),"10000 to 14999",AND(D2192&gt;=15000,D2192&lt;=19999),"15000 to 19999",AND(D2192&gt;=20000,D2192&lt;=24999),"20000 to 24999",AND(D2192&gt;=25000,D2192&lt;=29999),"25000 to 29999",AND(D2192&gt;=30000,D2192&lt;=34999),"30000 to 34999",AND(D2192&gt;=35000,D2192&lt;=39999),"35000 to 39999",AND(D2192&gt;=40000,D2192&lt;=44999),"40000 to 44999",AND(D2192&gt;=45000,D2192&lt;=49999),"45000 to 49999",D2192&gt;=50000,"Greater than or equal to 50000")</f>
        <v>15000 to 19999</v>
      </c>
      <c r="V2192" t="str" cm="1">
        <f t="array" ref="V2192">_xlfn.IFS(OR(F2192="canceled",F2192="failed"),"unsuccessful",F2192="successful","successful",F2192="live","live")</f>
        <v>successful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119.73333333333333</v>
      </c>
      <c r="P2193" s="5">
        <f t="shared" si="209"/>
        <v>35.92</v>
      </c>
      <c r="Q2193" t="str">
        <f t="shared" si="207"/>
        <v>games</v>
      </c>
      <c r="R2193" t="str">
        <f t="shared" si="208"/>
        <v>tabletop games</v>
      </c>
      <c r="S2193" s="9">
        <f t="shared" si="205"/>
        <v>42780.833645833336</v>
      </c>
      <c r="T2193" s="9">
        <f t="shared" si="206"/>
        <v>42768.833645833336</v>
      </c>
      <c r="U2193" t="str" cm="1">
        <f t="array" ref="U2193">_xlfn.IFS(D2193&lt;1000,"Less than 1000",AND(D2193&gt;=1000,D2193&lt;=4999),"1000 to 4999",AND(D2193&gt;=5000,D2193&lt;=9999),"5000 to 9999",AND(D2193&gt;=10000,D2193&lt;=14999),"10000 to 14999",AND(D2193&gt;=15000,D2193&lt;=19999),"15000 to 19999",AND(D2193&gt;=20000,D2193&lt;=24999),"20000 to 24999",AND(D2193&gt;=25000,D2193&lt;=29999),"25000 to 29999",AND(D2193&gt;=30000,D2193&lt;=34999),"30000 to 34999",AND(D2193&gt;=35000,D2193&lt;=39999),"35000 to 39999",AND(D2193&gt;=40000,D2193&lt;=44999),"40000 to 44999",AND(D2193&gt;=45000,D2193&lt;=49999),"45000 to 49999",D2193&gt;=50000,"Greater than or equal to 50000")</f>
        <v>Less than 1000</v>
      </c>
      <c r="V2193" t="str" cm="1">
        <f t="array" ref="V2193">_xlfn.IFS(OR(F2193="canceled",F2193="failed"),"unsuccessful",F2193="successful","successful",F2193="live","live")</f>
        <v>successful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1081.2401666666667</v>
      </c>
      <c r="P2194" s="5">
        <f t="shared" si="209"/>
        <v>40.070667078443485</v>
      </c>
      <c r="Q2194" t="str">
        <f t="shared" si="207"/>
        <v>games</v>
      </c>
      <c r="R2194" t="str">
        <f t="shared" si="208"/>
        <v>tabletop games</v>
      </c>
      <c r="S2194" s="9">
        <f t="shared" si="205"/>
        <v>42719.958333333328</v>
      </c>
      <c r="T2194" s="9">
        <f t="shared" si="206"/>
        <v>42691.8512037037</v>
      </c>
      <c r="U2194" t="str" cm="1">
        <f t="array" ref="U2194">_xlfn.IFS(D2194&lt;1000,"Less than 1000",AND(D2194&gt;=1000,D2194&lt;=4999),"1000 to 4999",AND(D2194&gt;=5000,D2194&lt;=9999),"5000 to 9999",AND(D2194&gt;=10000,D2194&lt;=14999),"10000 to 14999",AND(D2194&gt;=15000,D2194&lt;=19999),"15000 to 19999",AND(D2194&gt;=20000,D2194&lt;=24999),"20000 to 24999",AND(D2194&gt;=25000,D2194&lt;=29999),"25000 to 29999",AND(D2194&gt;=30000,D2194&lt;=34999),"30000 to 34999",AND(D2194&gt;=35000,D2194&lt;=39999),"35000 to 39999",AND(D2194&gt;=40000,D2194&lt;=44999),"40000 to 44999",AND(D2194&gt;=45000,D2194&lt;=49999),"45000 to 49999",D2194&gt;=50000,"Greater than or equal to 50000")</f>
        <v>10000 to 14999</v>
      </c>
      <c r="V2194" t="str" cm="1">
        <f t="array" ref="V2194">_xlfn.IFS(OR(F2194="canceled",F2194="failed"),"unsuccessful",F2194="successful","successful",F2194="live","live")</f>
        <v>successful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452.37333333333333</v>
      </c>
      <c r="P2195" s="5">
        <f t="shared" si="209"/>
        <v>75.647714604236342</v>
      </c>
      <c r="Q2195" t="str">
        <f t="shared" si="207"/>
        <v>games</v>
      </c>
      <c r="R2195" t="str">
        <f t="shared" si="208"/>
        <v>tabletop games</v>
      </c>
      <c r="S2195" s="9">
        <f t="shared" si="205"/>
        <v>42695.207638888889</v>
      </c>
      <c r="T2195" s="9">
        <f t="shared" si="206"/>
        <v>42664.405925925923</v>
      </c>
      <c r="U2195" t="str" cm="1">
        <f t="array" ref="U2195">_xlfn.IFS(D2195&lt;1000,"Less than 1000",AND(D2195&gt;=1000,D2195&lt;=4999),"1000 to 4999",AND(D2195&gt;=5000,D2195&lt;=9999),"5000 to 9999",AND(D2195&gt;=10000,D2195&lt;=14999),"10000 to 14999",AND(D2195&gt;=15000,D2195&lt;=19999),"15000 to 19999",AND(D2195&gt;=20000,D2195&lt;=24999),"20000 to 24999",AND(D2195&gt;=25000,D2195&lt;=29999),"25000 to 29999",AND(D2195&gt;=30000,D2195&lt;=34999),"30000 to 34999",AND(D2195&gt;=35000,D2195&lt;=39999),"35000 to 39999",AND(D2195&gt;=40000,D2195&lt;=44999),"40000 to 44999",AND(D2195&gt;=45000,D2195&lt;=49999),"45000 to 49999",D2195&gt;=50000,"Greater than or equal to 50000")</f>
        <v>15000 to 19999</v>
      </c>
      <c r="V2195" t="str" cm="1">
        <f t="array" ref="V2195">_xlfn.IFS(OR(F2195="canceled",F2195="failed"),"unsuccessful",F2195="successful","successful",F2195="live","live")</f>
        <v>successful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537.37</v>
      </c>
      <c r="P2196" s="5">
        <f t="shared" si="209"/>
        <v>61.203872437357631</v>
      </c>
      <c r="Q2196" t="str">
        <f t="shared" si="207"/>
        <v>games</v>
      </c>
      <c r="R2196" t="str">
        <f t="shared" si="208"/>
        <v>tabletop games</v>
      </c>
      <c r="S2196" s="9">
        <f t="shared" si="205"/>
        <v>42455.716319444444</v>
      </c>
      <c r="T2196" s="9">
        <f t="shared" si="206"/>
        <v>42425.757986111115</v>
      </c>
      <c r="U2196" t="str" cm="1">
        <f t="array" ref="U2196">_xlfn.IFS(D2196&lt;1000,"Less than 1000",AND(D2196&gt;=1000,D2196&lt;=4999),"1000 to 4999",AND(D2196&gt;=5000,D2196&lt;=9999),"5000 to 9999",AND(D2196&gt;=10000,D2196&lt;=14999),"10000 to 14999",AND(D2196&gt;=15000,D2196&lt;=19999),"15000 to 19999",AND(D2196&gt;=20000,D2196&lt;=24999),"20000 to 24999",AND(D2196&gt;=25000,D2196&lt;=29999),"25000 to 29999",AND(D2196&gt;=30000,D2196&lt;=34999),"30000 to 34999",AND(D2196&gt;=35000,D2196&lt;=39999),"35000 to 39999",AND(D2196&gt;=40000,D2196&lt;=44999),"40000 to 44999",AND(D2196&gt;=45000,D2196&lt;=49999),"45000 to 49999",D2196&gt;=50000,"Greater than or equal to 50000")</f>
        <v>10000 to 14999</v>
      </c>
      <c r="V2196" t="str" cm="1">
        <f t="array" ref="V2196">_xlfn.IFS(OR(F2196="canceled",F2196="failed"),"unsuccessful",F2196="successful","successful",F2196="live","live")</f>
        <v>successful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120.32608695652173</v>
      </c>
      <c r="P2197" s="5">
        <f t="shared" si="209"/>
        <v>48.130434782608695</v>
      </c>
      <c r="Q2197" t="str">
        <f t="shared" si="207"/>
        <v>games</v>
      </c>
      <c r="R2197" t="str">
        <f t="shared" si="208"/>
        <v>tabletop games</v>
      </c>
      <c r="S2197" s="9">
        <f t="shared" si="205"/>
        <v>42227.771990740745</v>
      </c>
      <c r="T2197" s="9">
        <f t="shared" si="206"/>
        <v>42197.771990740745</v>
      </c>
      <c r="U2197" t="str" cm="1">
        <f t="array" ref="U2197">_xlfn.IFS(D2197&lt;1000,"Less than 1000",AND(D2197&gt;=1000,D2197&lt;=4999),"1000 to 4999",AND(D2197&gt;=5000,D2197&lt;=9999),"5000 to 9999",AND(D2197&gt;=10000,D2197&lt;=14999),"10000 to 14999",AND(D2197&gt;=15000,D2197&lt;=19999),"15000 to 19999",AND(D2197&gt;=20000,D2197&lt;=24999),"20000 to 24999",AND(D2197&gt;=25000,D2197&lt;=29999),"25000 to 29999",AND(D2197&gt;=30000,D2197&lt;=34999),"30000 to 34999",AND(D2197&gt;=35000,D2197&lt;=39999),"35000 to 39999",AND(D2197&gt;=40000,D2197&lt;=44999),"40000 to 44999",AND(D2197&gt;=45000,D2197&lt;=49999),"45000 to 49999",D2197&gt;=50000,"Greater than or equal to 50000")</f>
        <v>1000 to 4999</v>
      </c>
      <c r="V2197" t="str" cm="1">
        <f t="array" ref="V2197">_xlfn.IFS(OR(F2197="canceled",F2197="failed"),"unsuccessful",F2197="successful","successful",F2197="live","live")</f>
        <v>successful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113.83571428571429</v>
      </c>
      <c r="P2198" s="5">
        <f t="shared" si="209"/>
        <v>68.106837606837601</v>
      </c>
      <c r="Q2198" t="str">
        <f t="shared" si="207"/>
        <v>games</v>
      </c>
      <c r="R2198" t="str">
        <f t="shared" si="208"/>
        <v>tabletop games</v>
      </c>
      <c r="S2198" s="9">
        <f t="shared" si="205"/>
        <v>42706.291666666672</v>
      </c>
      <c r="T2198" s="9">
        <f t="shared" si="206"/>
        <v>42675.487291666665</v>
      </c>
      <c r="U2198" t="str" cm="1">
        <f t="array" ref="U2198">_xlfn.IFS(D2198&lt;1000,"Less than 1000",AND(D2198&gt;=1000,D2198&lt;=4999),"1000 to 4999",AND(D2198&gt;=5000,D2198&lt;=9999),"5000 to 9999",AND(D2198&gt;=10000,D2198&lt;=14999),"10000 to 14999",AND(D2198&gt;=15000,D2198&lt;=19999),"15000 to 19999",AND(D2198&gt;=20000,D2198&lt;=24999),"20000 to 24999",AND(D2198&gt;=25000,D2198&lt;=29999),"25000 to 29999",AND(D2198&gt;=30000,D2198&lt;=34999),"30000 to 34999",AND(D2198&gt;=35000,D2198&lt;=39999),"35000 to 39999",AND(D2198&gt;=40000,D2198&lt;=44999),"40000 to 44999",AND(D2198&gt;=45000,D2198&lt;=49999),"45000 to 49999",D2198&gt;=50000,"Greater than or equal to 50000")</f>
        <v>10000 to 14999</v>
      </c>
      <c r="V2198" t="str" cm="1">
        <f t="array" ref="V2198">_xlfn.IFS(OR(F2198="canceled",F2198="failed"),"unsuccessful",F2198="successful","successful",F2198="live","live")</f>
        <v>successful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951.03109999999992</v>
      </c>
      <c r="P2199" s="5">
        <f t="shared" si="209"/>
        <v>65.891300230946882</v>
      </c>
      <c r="Q2199" t="str">
        <f t="shared" si="207"/>
        <v>games</v>
      </c>
      <c r="R2199" t="str">
        <f t="shared" si="208"/>
        <v>tabletop games</v>
      </c>
      <c r="S2199" s="9">
        <f t="shared" si="205"/>
        <v>42063.584016203706</v>
      </c>
      <c r="T2199" s="9">
        <f t="shared" si="206"/>
        <v>42033.584016203706</v>
      </c>
      <c r="U2199" t="str" cm="1">
        <f t="array" ref="U2199">_xlfn.IFS(D2199&lt;1000,"Less than 1000",AND(D2199&gt;=1000,D2199&lt;=4999),"1000 to 4999",AND(D2199&gt;=5000,D2199&lt;=9999),"5000 to 9999",AND(D2199&gt;=10000,D2199&lt;=14999),"10000 to 14999",AND(D2199&gt;=15000,D2199&lt;=19999),"15000 to 19999",AND(D2199&gt;=20000,D2199&lt;=24999),"20000 to 24999",AND(D2199&gt;=25000,D2199&lt;=29999),"25000 to 29999",AND(D2199&gt;=30000,D2199&lt;=34999),"30000 to 34999",AND(D2199&gt;=35000,D2199&lt;=39999),"35000 to 39999",AND(D2199&gt;=40000,D2199&lt;=44999),"40000 to 44999",AND(D2199&gt;=45000,D2199&lt;=49999),"45000 to 49999",D2199&gt;=50000,"Greater than or equal to 50000")</f>
        <v>30000 to 34999</v>
      </c>
      <c r="V2199" t="str" cm="1">
        <f t="array" ref="V2199">_xlfn.IFS(OR(F2199="canceled",F2199="failed"),"unsuccessful",F2199="successful","successful",F2199="live","live")</f>
        <v>successful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132.89249999999998</v>
      </c>
      <c r="P2200" s="5">
        <f t="shared" si="209"/>
        <v>81.654377880184327</v>
      </c>
      <c r="Q2200" t="str">
        <f t="shared" si="207"/>
        <v>games</v>
      </c>
      <c r="R2200" t="str">
        <f t="shared" si="208"/>
        <v>tabletop games</v>
      </c>
      <c r="S2200" s="9">
        <f t="shared" si="205"/>
        <v>42322.555555555555</v>
      </c>
      <c r="T2200" s="9">
        <f t="shared" si="206"/>
        <v>42292.513888888891</v>
      </c>
      <c r="U2200" t="str" cm="1">
        <f t="array" ref="U2200">_xlfn.IFS(D2200&lt;1000,"Less than 1000",AND(D2200&gt;=1000,D2200&lt;=4999),"1000 to 4999",AND(D2200&gt;=5000,D2200&lt;=9999),"5000 to 9999",AND(D2200&gt;=10000,D2200&lt;=14999),"10000 to 14999",AND(D2200&gt;=15000,D2200&lt;=19999),"15000 to 19999",AND(D2200&gt;=20000,D2200&lt;=24999),"20000 to 24999",AND(D2200&gt;=25000,D2200&lt;=29999),"25000 to 29999",AND(D2200&gt;=30000,D2200&lt;=34999),"30000 to 34999",AND(D2200&gt;=35000,D2200&lt;=39999),"35000 to 39999",AND(D2200&gt;=40000,D2200&lt;=44999),"40000 to 44999",AND(D2200&gt;=45000,D2200&lt;=49999),"45000 to 49999",D2200&gt;=50000,"Greater than or equal to 50000")</f>
        <v>40000 to 44999</v>
      </c>
      <c r="V2200" t="str" cm="1">
        <f t="array" ref="V2200">_xlfn.IFS(OR(F2200="canceled",F2200="failed"),"unsuccessful",F2200="successful","successful",F2200="live","live")</f>
        <v>successful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146.97777777777779</v>
      </c>
      <c r="P2201" s="5">
        <f t="shared" si="209"/>
        <v>52.701195219123505</v>
      </c>
      <c r="Q2201" t="str">
        <f t="shared" si="207"/>
        <v>games</v>
      </c>
      <c r="R2201" t="str">
        <f t="shared" si="208"/>
        <v>tabletop games</v>
      </c>
      <c r="S2201" s="9">
        <f t="shared" si="205"/>
        <v>42292.416643518518</v>
      </c>
      <c r="T2201" s="9">
        <f t="shared" si="206"/>
        <v>42262.416643518518</v>
      </c>
      <c r="U2201" t="str" cm="1">
        <f t="array" ref="U2201">_xlfn.IFS(D2201&lt;1000,"Less than 1000",AND(D2201&gt;=1000,D2201&lt;=4999),"1000 to 4999",AND(D2201&gt;=5000,D2201&lt;=9999),"5000 to 9999",AND(D2201&gt;=10000,D2201&lt;=14999),"10000 to 14999",AND(D2201&gt;=15000,D2201&lt;=19999),"15000 to 19999",AND(D2201&gt;=20000,D2201&lt;=24999),"20000 to 24999",AND(D2201&gt;=25000,D2201&lt;=29999),"25000 to 29999",AND(D2201&gt;=30000,D2201&lt;=34999),"30000 to 34999",AND(D2201&gt;=35000,D2201&lt;=39999),"35000 to 39999",AND(D2201&gt;=40000,D2201&lt;=44999),"40000 to 44999",AND(D2201&gt;=45000,D2201&lt;=49999),"45000 to 49999",D2201&gt;=50000,"Greater than or equal to 50000")</f>
        <v>5000 to 9999</v>
      </c>
      <c r="V2201" t="str" cm="1">
        <f t="array" ref="V2201">_xlfn.IFS(OR(F2201="canceled",F2201="failed"),"unsuccessful",F2201="successful","successful",F2201="live","live")</f>
        <v>successful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542.15</v>
      </c>
      <c r="P2202" s="5">
        <f t="shared" si="209"/>
        <v>41.228136882129277</v>
      </c>
      <c r="Q2202" t="str">
        <f t="shared" si="207"/>
        <v>games</v>
      </c>
      <c r="R2202" t="str">
        <f t="shared" si="208"/>
        <v>tabletop games</v>
      </c>
      <c r="S2202" s="9">
        <f t="shared" si="205"/>
        <v>42191.125</v>
      </c>
      <c r="T2202" s="9">
        <f t="shared" si="206"/>
        <v>42163.625787037032</v>
      </c>
      <c r="U2202" t="str" cm="1">
        <f t="array" ref="U2202">_xlfn.IFS(D2202&lt;1000,"Less than 1000",AND(D2202&gt;=1000,D2202&lt;=4999),"1000 to 4999",AND(D2202&gt;=5000,D2202&lt;=9999),"5000 to 9999",AND(D2202&gt;=10000,D2202&lt;=14999),"10000 to 14999",AND(D2202&gt;=15000,D2202&lt;=19999),"15000 to 19999",AND(D2202&gt;=20000,D2202&lt;=24999),"20000 to 24999",AND(D2202&gt;=25000,D2202&lt;=29999),"25000 to 29999",AND(D2202&gt;=30000,D2202&lt;=34999),"30000 to 34999",AND(D2202&gt;=35000,D2202&lt;=39999),"35000 to 39999",AND(D2202&gt;=40000,D2202&lt;=44999),"40000 to 44999",AND(D2202&gt;=45000,D2202&lt;=49999),"45000 to 49999",D2202&gt;=50000,"Greater than or equal to 50000")</f>
        <v>1000 to 4999</v>
      </c>
      <c r="V2202" t="str" cm="1">
        <f t="array" ref="V2202">_xlfn.IFS(OR(F2202="canceled",F2202="failed"),"unsuccessful",F2202="successful","successful",F2202="live","live")</f>
        <v>successful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382.71818181818185</v>
      </c>
      <c r="P2203" s="5">
        <f t="shared" si="209"/>
        <v>15.035357142857142</v>
      </c>
      <c r="Q2203" t="str">
        <f t="shared" si="207"/>
        <v>music</v>
      </c>
      <c r="R2203" t="str">
        <f t="shared" si="208"/>
        <v>electronic music</v>
      </c>
      <c r="S2203" s="9">
        <f t="shared" si="205"/>
        <v>41290.846817129634</v>
      </c>
      <c r="T2203" s="9">
        <f t="shared" si="206"/>
        <v>41276.846817129634</v>
      </c>
      <c r="U2203" t="str" cm="1">
        <f t="array" ref="U2203">_xlfn.IFS(D2203&lt;1000,"Less than 1000",AND(D2203&gt;=1000,D2203&lt;=4999),"1000 to 4999",AND(D2203&gt;=5000,D2203&lt;=9999),"5000 to 9999",AND(D2203&gt;=10000,D2203&lt;=14999),"10000 to 14999",AND(D2203&gt;=15000,D2203&lt;=19999),"15000 to 19999",AND(D2203&gt;=20000,D2203&lt;=24999),"20000 to 24999",AND(D2203&gt;=25000,D2203&lt;=29999),"25000 to 29999",AND(D2203&gt;=30000,D2203&lt;=34999),"30000 to 34999",AND(D2203&gt;=35000,D2203&lt;=39999),"35000 to 39999",AND(D2203&gt;=40000,D2203&lt;=44999),"40000 to 44999",AND(D2203&gt;=45000,D2203&lt;=49999),"45000 to 49999",D2203&gt;=50000,"Greater than or equal to 50000")</f>
        <v>Less than 1000</v>
      </c>
      <c r="V2203" t="str" cm="1">
        <f t="array" ref="V2203">_xlfn.IFS(OR(F2203="canceled",F2203="failed"),"unsuccessful",F2203="successful","successful",F2203="live","live")</f>
        <v>successful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704.18124999999998</v>
      </c>
      <c r="P2204" s="5">
        <f t="shared" si="209"/>
        <v>39.066920943134534</v>
      </c>
      <c r="Q2204" t="str">
        <f t="shared" si="207"/>
        <v>music</v>
      </c>
      <c r="R2204" t="str">
        <f t="shared" si="208"/>
        <v>electronic music</v>
      </c>
      <c r="S2204" s="9">
        <f t="shared" si="205"/>
        <v>41214.849166666667</v>
      </c>
      <c r="T2204" s="9">
        <f t="shared" si="206"/>
        <v>41184.849166666667</v>
      </c>
      <c r="U2204" t="str" cm="1">
        <f t="array" ref="U2204">_xlfn.IFS(D2204&lt;1000,"Less than 1000",AND(D2204&gt;=1000,D2204&lt;=4999),"1000 to 4999",AND(D2204&gt;=5000,D2204&lt;=9999),"5000 to 9999",AND(D2204&gt;=10000,D2204&lt;=14999),"10000 to 14999",AND(D2204&gt;=15000,D2204&lt;=19999),"15000 to 19999",AND(D2204&gt;=20000,D2204&lt;=24999),"20000 to 24999",AND(D2204&gt;=25000,D2204&lt;=29999),"25000 to 29999",AND(D2204&gt;=30000,D2204&lt;=34999),"30000 to 34999",AND(D2204&gt;=35000,D2204&lt;=39999),"35000 to 39999",AND(D2204&gt;=40000,D2204&lt;=44999),"40000 to 44999",AND(D2204&gt;=45000,D2204&lt;=49999),"45000 to 49999",D2204&gt;=50000,"Greater than or equal to 50000")</f>
        <v>1000 to 4999</v>
      </c>
      <c r="V2204" t="str" cm="1">
        <f t="array" ref="V2204">_xlfn.IFS(OR(F2204="canceled",F2204="failed"),"unsuccessful",F2204="successful","successful",F2204="live","live")</f>
        <v>successful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109.55</v>
      </c>
      <c r="P2205" s="5">
        <f t="shared" si="209"/>
        <v>43.82</v>
      </c>
      <c r="Q2205" t="str">
        <f t="shared" si="207"/>
        <v>music</v>
      </c>
      <c r="R2205" t="str">
        <f t="shared" si="208"/>
        <v>electronic music</v>
      </c>
      <c r="S2205" s="9">
        <f t="shared" si="205"/>
        <v>42271.85974537037</v>
      </c>
      <c r="T2205" s="9">
        <f t="shared" si="206"/>
        <v>42241.85974537037</v>
      </c>
      <c r="U2205" t="str" cm="1">
        <f t="array" ref="U2205">_xlfn.IFS(D2205&lt;1000,"Less than 1000",AND(D2205&gt;=1000,D2205&lt;=4999),"1000 to 4999",AND(D2205&gt;=5000,D2205&lt;=9999),"5000 to 9999",AND(D2205&gt;=10000,D2205&lt;=14999),"10000 to 14999",AND(D2205&gt;=15000,D2205&lt;=19999),"15000 to 19999",AND(D2205&gt;=20000,D2205&lt;=24999),"20000 to 24999",AND(D2205&gt;=25000,D2205&lt;=29999),"25000 to 29999",AND(D2205&gt;=30000,D2205&lt;=34999),"30000 to 34999",AND(D2205&gt;=35000,D2205&lt;=39999),"35000 to 39999",AND(D2205&gt;=40000,D2205&lt;=44999),"40000 to 44999",AND(D2205&gt;=45000,D2205&lt;=49999),"45000 to 49999",D2205&gt;=50000,"Greater than or equal to 50000")</f>
        <v>1000 to 4999</v>
      </c>
      <c r="V2205" t="str" cm="1">
        <f t="array" ref="V2205">_xlfn.IFS(OR(F2205="canceled",F2205="failed"),"unsuccessful",F2205="successful","successful",F2205="live","live")</f>
        <v>successful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132.86666666666667</v>
      </c>
      <c r="P2206" s="5">
        <f t="shared" si="209"/>
        <v>27.301369863013697</v>
      </c>
      <c r="Q2206" t="str">
        <f t="shared" si="207"/>
        <v>music</v>
      </c>
      <c r="R2206" t="str">
        <f t="shared" si="208"/>
        <v>electronic music</v>
      </c>
      <c r="S2206" s="9">
        <f t="shared" si="205"/>
        <v>41342.311562499999</v>
      </c>
      <c r="T2206" s="9">
        <f t="shared" si="206"/>
        <v>41312.311562499999</v>
      </c>
      <c r="U2206" t="str" cm="1">
        <f t="array" ref="U2206">_xlfn.IFS(D2206&lt;1000,"Less than 1000",AND(D2206&gt;=1000,D2206&lt;=4999),"1000 to 4999",AND(D2206&gt;=5000,D2206&lt;=9999),"5000 to 9999",AND(D2206&gt;=10000,D2206&lt;=14999),"10000 to 14999",AND(D2206&gt;=15000,D2206&lt;=19999),"15000 to 19999",AND(D2206&gt;=20000,D2206&lt;=24999),"20000 to 24999",AND(D2206&gt;=25000,D2206&lt;=29999),"25000 to 29999",AND(D2206&gt;=30000,D2206&lt;=34999),"30000 to 34999",AND(D2206&gt;=35000,D2206&lt;=39999),"35000 to 39999",AND(D2206&gt;=40000,D2206&lt;=44999),"40000 to 44999",AND(D2206&gt;=45000,D2206&lt;=49999),"45000 to 49999",D2206&gt;=50000,"Greater than or equal to 50000")</f>
        <v>1000 to 4999</v>
      </c>
      <c r="V2206" t="str" cm="1">
        <f t="array" ref="V2206">_xlfn.IFS(OR(F2206="canceled",F2206="failed"),"unsuccessful",F2206="successful","successful",F2206="live","live")</f>
        <v>successful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152</v>
      </c>
      <c r="P2207" s="5">
        <f t="shared" si="209"/>
        <v>42.222222222222221</v>
      </c>
      <c r="Q2207" t="str">
        <f t="shared" si="207"/>
        <v>music</v>
      </c>
      <c r="R2207" t="str">
        <f t="shared" si="208"/>
        <v>electronic music</v>
      </c>
      <c r="S2207" s="9">
        <f t="shared" si="205"/>
        <v>41061.82163194444</v>
      </c>
      <c r="T2207" s="9">
        <f t="shared" si="206"/>
        <v>41031.82163194444</v>
      </c>
      <c r="U2207" t="str" cm="1">
        <f t="array" ref="U2207">_xlfn.IFS(D2207&lt;1000,"Less than 1000",AND(D2207&gt;=1000,D2207&lt;=4999),"1000 to 4999",AND(D2207&gt;=5000,D2207&lt;=9999),"5000 to 9999",AND(D2207&gt;=10000,D2207&lt;=14999),"10000 to 14999",AND(D2207&gt;=15000,D2207&lt;=19999),"15000 to 19999",AND(D2207&gt;=20000,D2207&lt;=24999),"20000 to 24999",AND(D2207&gt;=25000,D2207&lt;=29999),"25000 to 29999",AND(D2207&gt;=30000,D2207&lt;=34999),"30000 to 34999",AND(D2207&gt;=35000,D2207&lt;=39999),"35000 to 39999",AND(D2207&gt;=40000,D2207&lt;=44999),"40000 to 44999",AND(D2207&gt;=45000,D2207&lt;=49999),"45000 to 49999",D2207&gt;=50000,"Greater than or equal to 50000")</f>
        <v>Less than 1000</v>
      </c>
      <c r="V2207" t="str" cm="1">
        <f t="array" ref="V2207">_xlfn.IFS(OR(F2207="canceled",F2207="failed"),"unsuccessful",F2207="successful","successful",F2207="live","live")</f>
        <v>successful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102.72727272727273</v>
      </c>
      <c r="P2208" s="5">
        <f t="shared" si="209"/>
        <v>33.235294117647058</v>
      </c>
      <c r="Q2208" t="str">
        <f t="shared" si="207"/>
        <v>music</v>
      </c>
      <c r="R2208" t="str">
        <f t="shared" si="208"/>
        <v>electronic music</v>
      </c>
      <c r="S2208" s="9">
        <f t="shared" si="205"/>
        <v>41015.257222222222</v>
      </c>
      <c r="T2208" s="9">
        <f t="shared" si="206"/>
        <v>40997.257222222222</v>
      </c>
      <c r="U2208" t="str" cm="1">
        <f t="array" ref="U2208">_xlfn.IFS(D2208&lt;1000,"Less than 1000",AND(D2208&gt;=1000,D2208&lt;=4999),"1000 to 4999",AND(D2208&gt;=5000,D2208&lt;=9999),"5000 to 9999",AND(D2208&gt;=10000,D2208&lt;=14999),"10000 to 14999",AND(D2208&gt;=15000,D2208&lt;=19999),"15000 to 19999",AND(D2208&gt;=20000,D2208&lt;=24999),"20000 to 24999",AND(D2208&gt;=25000,D2208&lt;=29999),"25000 to 29999",AND(D2208&gt;=30000,D2208&lt;=34999),"30000 to 34999",AND(D2208&gt;=35000,D2208&lt;=39999),"35000 to 39999",AND(D2208&gt;=40000,D2208&lt;=44999),"40000 to 44999",AND(D2208&gt;=45000,D2208&lt;=49999),"45000 to 49999",D2208&gt;=50000,"Greater than or equal to 50000")</f>
        <v>1000 to 4999</v>
      </c>
      <c r="V2208" t="str" cm="1">
        <f t="array" ref="V2208">_xlfn.IFS(OR(F2208="canceled",F2208="failed"),"unsuccessful",F2208="successful","successful",F2208="live","live")</f>
        <v>successful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100</v>
      </c>
      <c r="P2209" s="5">
        <f t="shared" si="209"/>
        <v>285.71428571428572</v>
      </c>
      <c r="Q2209" t="str">
        <f t="shared" si="207"/>
        <v>music</v>
      </c>
      <c r="R2209" t="str">
        <f t="shared" si="208"/>
        <v>electronic music</v>
      </c>
      <c r="S2209" s="9">
        <f t="shared" si="205"/>
        <v>41594.235798611109</v>
      </c>
      <c r="T2209" s="9">
        <f t="shared" si="206"/>
        <v>41564.194131944445</v>
      </c>
      <c r="U2209" t="str" cm="1">
        <f t="array" ref="U2209">_xlfn.IFS(D2209&lt;1000,"Less than 1000",AND(D2209&gt;=1000,D2209&lt;=4999),"1000 to 4999",AND(D2209&gt;=5000,D2209&lt;=9999),"5000 to 9999",AND(D2209&gt;=10000,D2209&lt;=14999),"10000 to 14999",AND(D2209&gt;=15000,D2209&lt;=19999),"15000 to 19999",AND(D2209&gt;=20000,D2209&lt;=24999),"20000 to 24999",AND(D2209&gt;=25000,D2209&lt;=29999),"25000 to 29999",AND(D2209&gt;=30000,D2209&lt;=34999),"30000 to 34999",AND(D2209&gt;=35000,D2209&lt;=39999),"35000 to 39999",AND(D2209&gt;=40000,D2209&lt;=44999),"40000 to 44999",AND(D2209&gt;=45000,D2209&lt;=49999),"45000 to 49999",D2209&gt;=50000,"Greater than or equal to 50000")</f>
        <v>1000 to 4999</v>
      </c>
      <c r="V2209" t="str" cm="1">
        <f t="array" ref="V2209">_xlfn.IFS(OR(F2209="canceled",F2209="failed"),"unsuccessful",F2209="successful","successful",F2209="live","live")</f>
        <v>successful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101.6</v>
      </c>
      <c r="P2210" s="5">
        <f t="shared" si="209"/>
        <v>42.333333333333336</v>
      </c>
      <c r="Q2210" t="str">
        <f t="shared" si="207"/>
        <v>music</v>
      </c>
      <c r="R2210" t="str">
        <f t="shared" si="208"/>
        <v>electronic music</v>
      </c>
      <c r="S2210" s="9">
        <f t="shared" si="205"/>
        <v>41006.166666666664</v>
      </c>
      <c r="T2210" s="9">
        <f t="shared" si="206"/>
        <v>40946.882245370369</v>
      </c>
      <c r="U2210" t="str" cm="1">
        <f t="array" ref="U2210">_xlfn.IFS(D2210&lt;1000,"Less than 1000",AND(D2210&gt;=1000,D2210&lt;=4999),"1000 to 4999",AND(D2210&gt;=5000,D2210&lt;=9999),"5000 to 9999",AND(D2210&gt;=10000,D2210&lt;=14999),"10000 to 14999",AND(D2210&gt;=15000,D2210&lt;=19999),"15000 to 19999",AND(D2210&gt;=20000,D2210&lt;=24999),"20000 to 24999",AND(D2210&gt;=25000,D2210&lt;=29999),"25000 to 29999",AND(D2210&gt;=30000,D2210&lt;=34999),"30000 to 34999",AND(D2210&gt;=35000,D2210&lt;=39999),"35000 to 39999",AND(D2210&gt;=40000,D2210&lt;=44999),"40000 to 44999",AND(D2210&gt;=45000,D2210&lt;=49999),"45000 to 49999",D2210&gt;=50000,"Greater than or equal to 50000")</f>
        <v>1000 to 4999</v>
      </c>
      <c r="V2210" t="str" cm="1">
        <f t="array" ref="V2210">_xlfn.IFS(OR(F2210="canceled",F2210="failed"),"unsuccessful",F2210="successful","successful",F2210="live","live")</f>
        <v>successful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150.80000000000001</v>
      </c>
      <c r="P2211" s="5">
        <f t="shared" si="209"/>
        <v>50.266666666666666</v>
      </c>
      <c r="Q2211" t="str">
        <f t="shared" si="207"/>
        <v>music</v>
      </c>
      <c r="R2211" t="str">
        <f t="shared" si="208"/>
        <v>electronic music</v>
      </c>
      <c r="S2211" s="9">
        <f t="shared" si="205"/>
        <v>41743.958333333336</v>
      </c>
      <c r="T2211" s="9">
        <f t="shared" si="206"/>
        <v>41732.479675925926</v>
      </c>
      <c r="U2211" t="str" cm="1">
        <f t="array" ref="U2211">_xlfn.IFS(D2211&lt;1000,"Less than 1000",AND(D2211&gt;=1000,D2211&lt;=4999),"1000 to 4999",AND(D2211&gt;=5000,D2211&lt;=9999),"5000 to 9999",AND(D2211&gt;=10000,D2211&lt;=14999),"10000 to 14999",AND(D2211&gt;=15000,D2211&lt;=19999),"15000 to 19999",AND(D2211&gt;=20000,D2211&lt;=24999),"20000 to 24999",AND(D2211&gt;=25000,D2211&lt;=29999),"25000 to 29999",AND(D2211&gt;=30000,D2211&lt;=34999),"30000 to 34999",AND(D2211&gt;=35000,D2211&lt;=39999),"35000 to 39999",AND(D2211&gt;=40000,D2211&lt;=44999),"40000 to 44999",AND(D2211&gt;=45000,D2211&lt;=49999),"45000 to 49999",D2211&gt;=50000,"Greater than or equal to 50000")</f>
        <v>Less than 1000</v>
      </c>
      <c r="V2211" t="str" cm="1">
        <f t="array" ref="V2211">_xlfn.IFS(OR(F2211="canceled",F2211="failed"),"unsuccessful",F2211="successful","successful",F2211="live","live")</f>
        <v>successful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111.425</v>
      </c>
      <c r="P2212" s="5">
        <f t="shared" si="209"/>
        <v>61.902777777777779</v>
      </c>
      <c r="Q2212" t="str">
        <f t="shared" si="207"/>
        <v>music</v>
      </c>
      <c r="R2212" t="str">
        <f t="shared" si="208"/>
        <v>electronic music</v>
      </c>
      <c r="S2212" s="9">
        <f t="shared" si="205"/>
        <v>41013.73333333333</v>
      </c>
      <c r="T2212" s="9">
        <f t="shared" si="206"/>
        <v>40956.066087962965</v>
      </c>
      <c r="U2212" t="str" cm="1">
        <f t="array" ref="U2212">_xlfn.IFS(D2212&lt;1000,"Less than 1000",AND(D2212&gt;=1000,D2212&lt;=4999),"1000 to 4999",AND(D2212&gt;=5000,D2212&lt;=9999),"5000 to 9999",AND(D2212&gt;=10000,D2212&lt;=14999),"10000 to 14999",AND(D2212&gt;=15000,D2212&lt;=19999),"15000 to 19999",AND(D2212&gt;=20000,D2212&lt;=24999),"20000 to 24999",AND(D2212&gt;=25000,D2212&lt;=29999),"25000 to 29999",AND(D2212&gt;=30000,D2212&lt;=34999),"30000 to 34999",AND(D2212&gt;=35000,D2212&lt;=39999),"35000 to 39999",AND(D2212&gt;=40000,D2212&lt;=44999),"40000 to 44999",AND(D2212&gt;=45000,D2212&lt;=49999),"45000 to 49999",D2212&gt;=50000,"Greater than or equal to 50000")</f>
        <v>1000 to 4999</v>
      </c>
      <c r="V2212" t="str" cm="1">
        <f t="array" ref="V2212">_xlfn.IFS(OR(F2212="canceled",F2212="failed"),"unsuccessful",F2212="successful","successful",F2212="live","live")</f>
        <v>successful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195.6</v>
      </c>
      <c r="P2213" s="5">
        <f t="shared" si="209"/>
        <v>40.75</v>
      </c>
      <c r="Q2213" t="str">
        <f t="shared" si="207"/>
        <v>music</v>
      </c>
      <c r="R2213" t="str">
        <f t="shared" si="208"/>
        <v>electronic music</v>
      </c>
      <c r="S2213" s="9">
        <f t="shared" si="205"/>
        <v>41739.290972222225</v>
      </c>
      <c r="T2213" s="9">
        <f t="shared" si="206"/>
        <v>41716.785011574073</v>
      </c>
      <c r="U2213" t="str" cm="1">
        <f t="array" ref="U2213">_xlfn.IFS(D2213&lt;1000,"Less than 1000",AND(D2213&gt;=1000,D2213&lt;=4999),"1000 to 4999",AND(D2213&gt;=5000,D2213&lt;=9999),"5000 to 9999",AND(D2213&gt;=10000,D2213&lt;=14999),"10000 to 14999",AND(D2213&gt;=15000,D2213&lt;=19999),"15000 to 19999",AND(D2213&gt;=20000,D2213&lt;=24999),"20000 to 24999",AND(D2213&gt;=25000,D2213&lt;=29999),"25000 to 29999",AND(D2213&gt;=30000,D2213&lt;=34999),"30000 to 34999",AND(D2213&gt;=35000,D2213&lt;=39999),"35000 to 39999",AND(D2213&gt;=40000,D2213&lt;=44999),"40000 to 44999",AND(D2213&gt;=45000,D2213&lt;=49999),"45000 to 49999",D2213&gt;=50000,"Greater than or equal to 50000")</f>
        <v>1000 to 4999</v>
      </c>
      <c r="V2213" t="str" cm="1">
        <f t="array" ref="V2213">_xlfn.IFS(OR(F2213="canceled",F2213="failed"),"unsuccessful",F2213="successful","successful",F2213="live","live")</f>
        <v>successful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114.38333333333333</v>
      </c>
      <c r="P2214" s="5">
        <f t="shared" si="209"/>
        <v>55.796747967479675</v>
      </c>
      <c r="Q2214" t="str">
        <f t="shared" si="207"/>
        <v>music</v>
      </c>
      <c r="R2214" t="str">
        <f t="shared" si="208"/>
        <v>electronic music</v>
      </c>
      <c r="S2214" s="9">
        <f t="shared" si="205"/>
        <v>41582.041666666664</v>
      </c>
      <c r="T2214" s="9">
        <f t="shared" si="206"/>
        <v>41548.747418981482</v>
      </c>
      <c r="U2214" t="str" cm="1">
        <f t="array" ref="U2214">_xlfn.IFS(D2214&lt;1000,"Less than 1000",AND(D2214&gt;=1000,D2214&lt;=4999),"1000 to 4999",AND(D2214&gt;=5000,D2214&lt;=9999),"5000 to 9999",AND(D2214&gt;=10000,D2214&lt;=14999),"10000 to 14999",AND(D2214&gt;=15000,D2214&lt;=19999),"15000 to 19999",AND(D2214&gt;=20000,D2214&lt;=24999),"20000 to 24999",AND(D2214&gt;=25000,D2214&lt;=29999),"25000 to 29999",AND(D2214&gt;=30000,D2214&lt;=34999),"30000 to 34999",AND(D2214&gt;=35000,D2214&lt;=39999),"35000 to 39999",AND(D2214&gt;=40000,D2214&lt;=44999),"40000 to 44999",AND(D2214&gt;=45000,D2214&lt;=49999),"45000 to 49999",D2214&gt;=50000,"Greater than or equal to 50000")</f>
        <v>5000 to 9999</v>
      </c>
      <c r="V2214" t="str" cm="1">
        <f t="array" ref="V2214">_xlfn.IFS(OR(F2214="canceled",F2214="failed"),"unsuccessful",F2214="successful","successful",F2214="live","live")</f>
        <v>successful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200</v>
      </c>
      <c r="P2215" s="5">
        <f t="shared" si="209"/>
        <v>10</v>
      </c>
      <c r="Q2215" t="str">
        <f t="shared" si="207"/>
        <v>music</v>
      </c>
      <c r="R2215" t="str">
        <f t="shared" si="208"/>
        <v>electronic music</v>
      </c>
      <c r="S2215" s="9">
        <f t="shared" si="205"/>
        <v>42139.826145833329</v>
      </c>
      <c r="T2215" s="9">
        <f t="shared" si="206"/>
        <v>42109.826145833329</v>
      </c>
      <c r="U2215" t="str" cm="1">
        <f t="array" ref="U2215">_xlfn.IFS(D2215&lt;1000,"Less than 1000",AND(D2215&gt;=1000,D2215&lt;=4999),"1000 to 4999",AND(D2215&gt;=5000,D2215&lt;=9999),"5000 to 9999",AND(D2215&gt;=10000,D2215&lt;=14999),"10000 to 14999",AND(D2215&gt;=15000,D2215&lt;=19999),"15000 to 19999",AND(D2215&gt;=20000,D2215&lt;=24999),"20000 to 24999",AND(D2215&gt;=25000,D2215&lt;=29999),"25000 to 29999",AND(D2215&gt;=30000,D2215&lt;=34999),"30000 to 34999",AND(D2215&gt;=35000,D2215&lt;=39999),"35000 to 39999",AND(D2215&gt;=40000,D2215&lt;=44999),"40000 to 44999",AND(D2215&gt;=45000,D2215&lt;=49999),"45000 to 49999",D2215&gt;=50000,"Greater than or equal to 50000")</f>
        <v>Less than 1000</v>
      </c>
      <c r="V2215" t="str" cm="1">
        <f t="array" ref="V2215">_xlfn.IFS(OR(F2215="canceled",F2215="failed"),"unsuccessful",F2215="successful","successful",F2215="live","live")</f>
        <v>successful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292.50166666666667</v>
      </c>
      <c r="P2216" s="5">
        <f t="shared" si="209"/>
        <v>73.125416666666666</v>
      </c>
      <c r="Q2216" t="str">
        <f t="shared" si="207"/>
        <v>music</v>
      </c>
      <c r="R2216" t="str">
        <f t="shared" si="208"/>
        <v>electronic music</v>
      </c>
      <c r="S2216" s="9">
        <f t="shared" si="205"/>
        <v>41676.792222222226</v>
      </c>
      <c r="T2216" s="9">
        <f t="shared" si="206"/>
        <v>41646.792222222226</v>
      </c>
      <c r="U2216" t="str" cm="1">
        <f t="array" ref="U2216">_xlfn.IFS(D2216&lt;1000,"Less than 1000",AND(D2216&gt;=1000,D2216&lt;=4999),"1000 to 4999",AND(D2216&gt;=5000,D2216&lt;=9999),"5000 to 9999",AND(D2216&gt;=10000,D2216&lt;=14999),"10000 to 14999",AND(D2216&gt;=15000,D2216&lt;=19999),"15000 to 19999",AND(D2216&gt;=20000,D2216&lt;=24999),"20000 to 24999",AND(D2216&gt;=25000,D2216&lt;=29999),"25000 to 29999",AND(D2216&gt;=30000,D2216&lt;=34999),"30000 to 34999",AND(D2216&gt;=35000,D2216&lt;=39999),"35000 to 39999",AND(D2216&gt;=40000,D2216&lt;=44999),"40000 to 44999",AND(D2216&gt;=45000,D2216&lt;=49999),"45000 to 49999",D2216&gt;=50000,"Greater than or equal to 50000")</f>
        <v>Less than 1000</v>
      </c>
      <c r="V2216" t="str" cm="1">
        <f t="array" ref="V2216">_xlfn.IFS(OR(F2216="canceled",F2216="failed"),"unsuccessful",F2216="successful","successful",F2216="live","live")</f>
        <v>successful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156.36363636363637</v>
      </c>
      <c r="P2217" s="5">
        <f t="shared" si="209"/>
        <v>26.060606060606062</v>
      </c>
      <c r="Q2217" t="str">
        <f t="shared" si="207"/>
        <v>music</v>
      </c>
      <c r="R2217" t="str">
        <f t="shared" si="208"/>
        <v>electronic music</v>
      </c>
      <c r="S2217" s="9">
        <f t="shared" si="205"/>
        <v>40981.290972222225</v>
      </c>
      <c r="T2217" s="9">
        <f t="shared" si="206"/>
        <v>40958.717268518521</v>
      </c>
      <c r="U2217" t="str" cm="1">
        <f t="array" ref="U2217">_xlfn.IFS(D2217&lt;1000,"Less than 1000",AND(D2217&gt;=1000,D2217&lt;=4999),"1000 to 4999",AND(D2217&gt;=5000,D2217&lt;=9999),"5000 to 9999",AND(D2217&gt;=10000,D2217&lt;=14999),"10000 to 14999",AND(D2217&gt;=15000,D2217&lt;=19999),"15000 to 19999",AND(D2217&gt;=20000,D2217&lt;=24999),"20000 to 24999",AND(D2217&gt;=25000,D2217&lt;=29999),"25000 to 29999",AND(D2217&gt;=30000,D2217&lt;=34999),"30000 to 34999",AND(D2217&gt;=35000,D2217&lt;=39999),"35000 to 39999",AND(D2217&gt;=40000,D2217&lt;=44999),"40000 to 44999",AND(D2217&gt;=45000,D2217&lt;=49999),"45000 to 49999",D2217&gt;=50000,"Greater than or equal to 50000")</f>
        <v>Less than 1000</v>
      </c>
      <c r="V2217" t="str" cm="1">
        <f t="array" ref="V2217">_xlfn.IFS(OR(F2217="canceled",F2217="failed"),"unsuccessful",F2217="successful","successful",F2217="live","live")</f>
        <v>successful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105.66666666666666</v>
      </c>
      <c r="P2218" s="5">
        <f t="shared" si="209"/>
        <v>22.642857142857142</v>
      </c>
      <c r="Q2218" t="str">
        <f t="shared" si="207"/>
        <v>music</v>
      </c>
      <c r="R2218" t="str">
        <f t="shared" si="208"/>
        <v>electronic music</v>
      </c>
      <c r="S2218" s="9">
        <f t="shared" si="205"/>
        <v>42208.751678240747</v>
      </c>
      <c r="T2218" s="9">
        <f t="shared" si="206"/>
        <v>42194.751678240747</v>
      </c>
      <c r="U2218" t="str" cm="1">
        <f t="array" ref="U2218">_xlfn.IFS(D2218&lt;1000,"Less than 1000",AND(D2218&gt;=1000,D2218&lt;=4999),"1000 to 4999",AND(D2218&gt;=5000,D2218&lt;=9999),"5000 to 9999",AND(D2218&gt;=10000,D2218&lt;=14999),"10000 to 14999",AND(D2218&gt;=15000,D2218&lt;=19999),"15000 to 19999",AND(D2218&gt;=20000,D2218&lt;=24999),"20000 to 24999",AND(D2218&gt;=25000,D2218&lt;=29999),"25000 to 29999",AND(D2218&gt;=30000,D2218&lt;=34999),"30000 to 34999",AND(D2218&gt;=35000,D2218&lt;=39999),"35000 to 39999",AND(D2218&gt;=40000,D2218&lt;=44999),"40000 to 44999",AND(D2218&gt;=45000,D2218&lt;=49999),"45000 to 49999",D2218&gt;=50000,"Greater than or equal to 50000")</f>
        <v>Less than 1000</v>
      </c>
      <c r="V2218" t="str" cm="1">
        <f t="array" ref="V2218">_xlfn.IFS(OR(F2218="canceled",F2218="failed"),"unsuccessful",F2218="successful","successful",F2218="live","live")</f>
        <v>successful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101.19047619047619</v>
      </c>
      <c r="P2219" s="5">
        <f t="shared" si="209"/>
        <v>47.222222222222221</v>
      </c>
      <c r="Q2219" t="str">
        <f t="shared" si="207"/>
        <v>music</v>
      </c>
      <c r="R2219" t="str">
        <f t="shared" si="208"/>
        <v>electronic music</v>
      </c>
      <c r="S2219" s="9">
        <f t="shared" si="205"/>
        <v>42310.333333333328</v>
      </c>
      <c r="T2219" s="9">
        <f t="shared" si="206"/>
        <v>42299.776770833334</v>
      </c>
      <c r="U2219" t="str" cm="1">
        <f t="array" ref="U2219">_xlfn.IFS(D2219&lt;1000,"Less than 1000",AND(D2219&gt;=1000,D2219&lt;=4999),"1000 to 4999",AND(D2219&gt;=5000,D2219&lt;=9999),"5000 to 9999",AND(D2219&gt;=10000,D2219&lt;=14999),"10000 to 14999",AND(D2219&gt;=15000,D2219&lt;=19999),"15000 to 19999",AND(D2219&gt;=20000,D2219&lt;=24999),"20000 to 24999",AND(D2219&gt;=25000,D2219&lt;=29999),"25000 to 29999",AND(D2219&gt;=30000,D2219&lt;=34999),"30000 to 34999",AND(D2219&gt;=35000,D2219&lt;=39999),"35000 to 39999",AND(D2219&gt;=40000,D2219&lt;=44999),"40000 to 44999",AND(D2219&gt;=45000,D2219&lt;=49999),"45000 to 49999",D2219&gt;=50000,"Greater than or equal to 50000")</f>
        <v>Less than 1000</v>
      </c>
      <c r="V2219" t="str" cm="1">
        <f t="array" ref="V2219">_xlfn.IFS(OR(F2219="canceled",F2219="failed"),"unsuccessful",F2219="successful","successful",F2219="live","live")</f>
        <v>successful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122.833</v>
      </c>
      <c r="P2220" s="5">
        <f t="shared" si="209"/>
        <v>32.324473684210524</v>
      </c>
      <c r="Q2220" t="str">
        <f t="shared" si="207"/>
        <v>music</v>
      </c>
      <c r="R2220" t="str">
        <f t="shared" si="208"/>
        <v>electronic music</v>
      </c>
      <c r="S2220" s="9">
        <f t="shared" si="205"/>
        <v>41150</v>
      </c>
      <c r="T2220" s="9">
        <f t="shared" si="206"/>
        <v>41127.812303240738</v>
      </c>
      <c r="U2220" t="str" cm="1">
        <f t="array" ref="U2220">_xlfn.IFS(D2220&lt;1000,"Less than 1000",AND(D2220&gt;=1000,D2220&lt;=4999),"1000 to 4999",AND(D2220&gt;=5000,D2220&lt;=9999),"5000 to 9999",AND(D2220&gt;=10000,D2220&lt;=14999),"10000 to 14999",AND(D2220&gt;=15000,D2220&lt;=19999),"15000 to 19999",AND(D2220&gt;=20000,D2220&lt;=24999),"20000 to 24999",AND(D2220&gt;=25000,D2220&lt;=29999),"25000 to 29999",AND(D2220&gt;=30000,D2220&lt;=34999),"30000 to 34999",AND(D2220&gt;=35000,D2220&lt;=39999),"35000 to 39999",AND(D2220&gt;=40000,D2220&lt;=44999),"40000 to 44999",AND(D2220&gt;=45000,D2220&lt;=49999),"45000 to 49999",D2220&gt;=50000,"Greater than or equal to 50000")</f>
        <v>1000 to 4999</v>
      </c>
      <c r="V2220" t="str" cm="1">
        <f t="array" ref="V2220">_xlfn.IFS(OR(F2220="canceled",F2220="failed"),"unsuccessful",F2220="successful","successful",F2220="live","live")</f>
        <v>successful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101.49999999999999</v>
      </c>
      <c r="P2221" s="5">
        <f t="shared" si="209"/>
        <v>53.421052631578945</v>
      </c>
      <c r="Q2221" t="str">
        <f t="shared" si="207"/>
        <v>music</v>
      </c>
      <c r="R2221" t="str">
        <f t="shared" si="208"/>
        <v>electronic music</v>
      </c>
      <c r="S2221" s="9">
        <f t="shared" si="205"/>
        <v>42235.718888888892</v>
      </c>
      <c r="T2221" s="9">
        <f t="shared" si="206"/>
        <v>42205.718888888892</v>
      </c>
      <c r="U2221" t="str" cm="1">
        <f t="array" ref="U2221">_xlfn.IFS(D2221&lt;1000,"Less than 1000",AND(D2221&gt;=1000,D2221&lt;=4999),"1000 to 4999",AND(D2221&gt;=5000,D2221&lt;=9999),"5000 to 9999",AND(D2221&gt;=10000,D2221&lt;=14999),"10000 to 14999",AND(D2221&gt;=15000,D2221&lt;=19999),"15000 to 19999",AND(D2221&gt;=20000,D2221&lt;=24999),"20000 to 24999",AND(D2221&gt;=25000,D2221&lt;=29999),"25000 to 29999",AND(D2221&gt;=30000,D2221&lt;=34999),"30000 to 34999",AND(D2221&gt;=35000,D2221&lt;=39999),"35000 to 39999",AND(D2221&gt;=40000,D2221&lt;=44999),"40000 to 44999",AND(D2221&gt;=45000,D2221&lt;=49999),"45000 to 49999",D2221&gt;=50000,"Greater than or equal to 50000")</f>
        <v>1000 to 4999</v>
      </c>
      <c r="V2221" t="str" cm="1">
        <f t="array" ref="V2221">_xlfn.IFS(OR(F2221="canceled",F2221="failed"),"unsuccessful",F2221="successful","successful",F2221="live","live")</f>
        <v>successful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101.14285714285714</v>
      </c>
      <c r="P2222" s="5">
        <f t="shared" si="209"/>
        <v>51.304347826086953</v>
      </c>
      <c r="Q2222" t="str">
        <f t="shared" si="207"/>
        <v>music</v>
      </c>
      <c r="R2222" t="str">
        <f t="shared" si="208"/>
        <v>electronic music</v>
      </c>
      <c r="S2222" s="9">
        <f t="shared" si="205"/>
        <v>41482.060601851852</v>
      </c>
      <c r="T2222" s="9">
        <f t="shared" si="206"/>
        <v>41452.060601851852</v>
      </c>
      <c r="U2222" t="str" cm="1">
        <f t="array" ref="U2222">_xlfn.IFS(D2222&lt;1000,"Less than 1000",AND(D2222&gt;=1000,D2222&lt;=4999),"1000 to 4999",AND(D2222&gt;=5000,D2222&lt;=9999),"5000 to 9999",AND(D2222&gt;=10000,D2222&lt;=14999),"10000 to 14999",AND(D2222&gt;=15000,D2222&lt;=19999),"15000 to 19999",AND(D2222&gt;=20000,D2222&lt;=24999),"20000 to 24999",AND(D2222&gt;=25000,D2222&lt;=29999),"25000 to 29999",AND(D2222&gt;=30000,D2222&lt;=34999),"30000 to 34999",AND(D2222&gt;=35000,D2222&lt;=39999),"35000 to 39999",AND(D2222&gt;=40000,D2222&lt;=44999),"40000 to 44999",AND(D2222&gt;=45000,D2222&lt;=49999),"45000 to 49999",D2222&gt;=50000,"Greater than or equal to 50000")</f>
        <v>1000 to 4999</v>
      </c>
      <c r="V2222" t="str" cm="1">
        <f t="array" ref="V2222">_xlfn.IFS(OR(F2222="canceled",F2222="failed"),"unsuccessful",F2222="successful","successful",F2222="live","live")</f>
        <v>successful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108.11999999999999</v>
      </c>
      <c r="P2223" s="5">
        <f t="shared" si="209"/>
        <v>37.197247706422019</v>
      </c>
      <c r="Q2223" t="str">
        <f t="shared" si="207"/>
        <v>games</v>
      </c>
      <c r="R2223" t="str">
        <f t="shared" si="208"/>
        <v>tabletop games</v>
      </c>
      <c r="S2223" s="9">
        <f t="shared" si="205"/>
        <v>42483</v>
      </c>
      <c r="T2223" s="9">
        <f t="shared" si="206"/>
        <v>42452.666770833333</v>
      </c>
      <c r="U2223" t="str" cm="1">
        <f t="array" ref="U2223">_xlfn.IFS(D2223&lt;1000,"Less than 1000",AND(D2223&gt;=1000,D2223&lt;=4999),"1000 to 4999",AND(D2223&gt;=5000,D2223&lt;=9999),"5000 to 9999",AND(D2223&gt;=10000,D2223&lt;=14999),"10000 to 14999",AND(D2223&gt;=15000,D2223&lt;=19999),"15000 to 19999",AND(D2223&gt;=20000,D2223&lt;=24999),"20000 to 24999",AND(D2223&gt;=25000,D2223&lt;=29999),"25000 to 29999",AND(D2223&gt;=30000,D2223&lt;=34999),"30000 to 34999",AND(D2223&gt;=35000,D2223&lt;=39999),"35000 to 39999",AND(D2223&gt;=40000,D2223&lt;=44999),"40000 to 44999",AND(D2223&gt;=45000,D2223&lt;=49999),"45000 to 49999",D2223&gt;=50000,"Greater than or equal to 50000")</f>
        <v>5000 to 9999</v>
      </c>
      <c r="V2223" t="str" cm="1">
        <f t="array" ref="V2223">_xlfn.IFS(OR(F2223="canceled",F2223="failed"),"unsuccessful",F2223="successful","successful",F2223="live","live")</f>
        <v>successful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162.6</v>
      </c>
      <c r="P2224" s="5">
        <f t="shared" si="209"/>
        <v>27.1</v>
      </c>
      <c r="Q2224" t="str">
        <f t="shared" si="207"/>
        <v>games</v>
      </c>
      <c r="R2224" t="str">
        <f t="shared" si="208"/>
        <v>tabletop games</v>
      </c>
      <c r="S2224" s="9">
        <f t="shared" si="205"/>
        <v>40936.787581018521</v>
      </c>
      <c r="T2224" s="9">
        <f t="shared" si="206"/>
        <v>40906.787581018521</v>
      </c>
      <c r="U2224" t="str" cm="1">
        <f t="array" ref="U2224">_xlfn.IFS(D2224&lt;1000,"Less than 1000",AND(D2224&gt;=1000,D2224&lt;=4999),"1000 to 4999",AND(D2224&gt;=5000,D2224&lt;=9999),"5000 to 9999",AND(D2224&gt;=10000,D2224&lt;=14999),"10000 to 14999",AND(D2224&gt;=15000,D2224&lt;=19999),"15000 to 19999",AND(D2224&gt;=20000,D2224&lt;=24999),"20000 to 24999",AND(D2224&gt;=25000,D2224&lt;=29999),"25000 to 29999",AND(D2224&gt;=30000,D2224&lt;=34999),"30000 to 34999",AND(D2224&gt;=35000,D2224&lt;=39999),"35000 to 39999",AND(D2224&gt;=40000,D2224&lt;=44999),"40000 to 44999",AND(D2224&gt;=45000,D2224&lt;=49999),"45000 to 49999",D2224&gt;=50000,"Greater than or equal to 50000")</f>
        <v>Less than 1000</v>
      </c>
      <c r="V2224" t="str" cm="1">
        <f t="array" ref="V2224">_xlfn.IFS(OR(F2224="canceled",F2224="failed"),"unsuccessful",F2224="successful","successful",F2224="live","live")</f>
        <v>successful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105.80000000000001</v>
      </c>
      <c r="P2225" s="5">
        <f t="shared" si="209"/>
        <v>206.31</v>
      </c>
      <c r="Q2225" t="str">
        <f t="shared" si="207"/>
        <v>games</v>
      </c>
      <c r="R2225" t="str">
        <f t="shared" si="208"/>
        <v>tabletop games</v>
      </c>
      <c r="S2225" s="9">
        <f t="shared" si="205"/>
        <v>42182.640833333338</v>
      </c>
      <c r="T2225" s="9">
        <f t="shared" si="206"/>
        <v>42152.640833333338</v>
      </c>
      <c r="U2225" t="str" cm="1">
        <f t="array" ref="U2225">_xlfn.IFS(D2225&lt;1000,"Less than 1000",AND(D2225&gt;=1000,D2225&lt;=4999),"1000 to 4999",AND(D2225&gt;=5000,D2225&lt;=9999),"5000 to 9999",AND(D2225&gt;=10000,D2225&lt;=14999),"10000 to 14999",AND(D2225&gt;=15000,D2225&lt;=19999),"15000 to 19999",AND(D2225&gt;=20000,D2225&lt;=24999),"20000 to 24999",AND(D2225&gt;=25000,D2225&lt;=29999),"25000 to 29999",AND(D2225&gt;=30000,D2225&lt;=34999),"30000 to 34999",AND(D2225&gt;=35000,D2225&lt;=39999),"35000 to 39999",AND(D2225&gt;=40000,D2225&lt;=44999),"40000 to 44999",AND(D2225&gt;=45000,D2225&lt;=49999),"45000 to 49999",D2225&gt;=50000,"Greater than or equal to 50000")</f>
        <v>15000 to 19999</v>
      </c>
      <c r="V2225" t="str" cm="1">
        <f t="array" ref="V2225">_xlfn.IFS(OR(F2225="canceled",F2225="failed"),"unsuccessful",F2225="successful","successful",F2225="live","live")</f>
        <v>successful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243.15000000000003</v>
      </c>
      <c r="P2226" s="5">
        <f t="shared" si="209"/>
        <v>82.145270270270274</v>
      </c>
      <c r="Q2226" t="str">
        <f t="shared" si="207"/>
        <v>games</v>
      </c>
      <c r="R2226" t="str">
        <f t="shared" si="208"/>
        <v>tabletop games</v>
      </c>
      <c r="S2226" s="9">
        <f t="shared" si="205"/>
        <v>42672.791666666672</v>
      </c>
      <c r="T2226" s="9">
        <f t="shared" si="206"/>
        <v>42644.667534722219</v>
      </c>
      <c r="U2226" t="str" cm="1">
        <f t="array" ref="U2226">_xlfn.IFS(D2226&lt;1000,"Less than 1000",AND(D2226&gt;=1000,D2226&lt;=4999),"1000 to 4999",AND(D2226&gt;=5000,D2226&lt;=9999),"5000 to 9999",AND(D2226&gt;=10000,D2226&lt;=14999),"10000 to 14999",AND(D2226&gt;=15000,D2226&lt;=19999),"15000 to 19999",AND(D2226&gt;=20000,D2226&lt;=24999),"20000 to 24999",AND(D2226&gt;=25000,D2226&lt;=29999),"25000 to 29999",AND(D2226&gt;=30000,D2226&lt;=34999),"30000 to 34999",AND(D2226&gt;=35000,D2226&lt;=39999),"35000 to 39999",AND(D2226&gt;=40000,D2226&lt;=44999),"40000 to 44999",AND(D2226&gt;=45000,D2226&lt;=49999),"45000 to 49999",D2226&gt;=50000,"Greater than or equal to 50000")</f>
        <v>10000 to 14999</v>
      </c>
      <c r="V2226" t="str" cm="1">
        <f t="array" ref="V2226">_xlfn.IFS(OR(F2226="canceled",F2226="failed"),"unsuccessful",F2226="successful","successful",F2226="live","live")</f>
        <v>successful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944.83338095238094</v>
      </c>
      <c r="P2227" s="5">
        <f t="shared" si="209"/>
        <v>164.79651993355483</v>
      </c>
      <c r="Q2227" t="str">
        <f t="shared" si="207"/>
        <v>games</v>
      </c>
      <c r="R2227" t="str">
        <f t="shared" si="208"/>
        <v>tabletop games</v>
      </c>
      <c r="S2227" s="9">
        <f t="shared" si="205"/>
        <v>41903.79184027778</v>
      </c>
      <c r="T2227" s="9">
        <f t="shared" si="206"/>
        <v>41873.79184027778</v>
      </c>
      <c r="U2227" t="str" cm="1">
        <f t="array" ref="U2227">_xlfn.IFS(D2227&lt;1000,"Less than 1000",AND(D2227&gt;=1000,D2227&lt;=4999),"1000 to 4999",AND(D2227&gt;=5000,D2227&lt;=9999),"5000 to 9999",AND(D2227&gt;=10000,D2227&lt;=14999),"10000 to 14999",AND(D2227&gt;=15000,D2227&lt;=19999),"15000 to 19999",AND(D2227&gt;=20000,D2227&lt;=24999),"20000 to 24999",AND(D2227&gt;=25000,D2227&lt;=29999),"25000 to 29999",AND(D2227&gt;=30000,D2227&lt;=34999),"30000 to 34999",AND(D2227&gt;=35000,D2227&lt;=39999),"35000 to 39999",AND(D2227&gt;=40000,D2227&lt;=44999),"40000 to 44999",AND(D2227&gt;=45000,D2227&lt;=49999),"45000 to 49999",D2227&gt;=50000,"Greater than or equal to 50000")</f>
        <v>20000 to 24999</v>
      </c>
      <c r="V2227" t="str" cm="1">
        <f t="array" ref="V2227">_xlfn.IFS(OR(F2227="canceled",F2227="failed"),"unsuccessful",F2227="successful","successful",F2227="live","live")</f>
        <v>successful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108.46283333333334</v>
      </c>
      <c r="P2228" s="5">
        <f t="shared" si="209"/>
        <v>60.820280373831778</v>
      </c>
      <c r="Q2228" t="str">
        <f t="shared" si="207"/>
        <v>games</v>
      </c>
      <c r="R2228" t="str">
        <f t="shared" si="208"/>
        <v>tabletop games</v>
      </c>
      <c r="S2228" s="9">
        <f t="shared" si="205"/>
        <v>42412.207638888889</v>
      </c>
      <c r="T2228" s="9">
        <f t="shared" si="206"/>
        <v>42381.79886574074</v>
      </c>
      <c r="U2228" t="str" cm="1">
        <f t="array" ref="U2228">_xlfn.IFS(D2228&lt;1000,"Less than 1000",AND(D2228&gt;=1000,D2228&lt;=4999),"1000 to 4999",AND(D2228&gt;=5000,D2228&lt;=9999),"5000 to 9999",AND(D2228&gt;=10000,D2228&lt;=14999),"10000 to 14999",AND(D2228&gt;=15000,D2228&lt;=19999),"15000 to 19999",AND(D2228&gt;=20000,D2228&lt;=24999),"20000 to 24999",AND(D2228&gt;=25000,D2228&lt;=29999),"25000 to 29999",AND(D2228&gt;=30000,D2228&lt;=34999),"30000 to 34999",AND(D2228&gt;=35000,D2228&lt;=39999),"35000 to 39999",AND(D2228&gt;=40000,D2228&lt;=44999),"40000 to 44999",AND(D2228&gt;=45000,D2228&lt;=49999),"45000 to 49999",D2228&gt;=50000,"Greater than or equal to 50000")</f>
        <v>15000 to 19999</v>
      </c>
      <c r="V2228" t="str" cm="1">
        <f t="array" ref="V2228">_xlfn.IFS(OR(F2228="canceled",F2228="failed"),"unsuccessful",F2228="successful","successful",F2228="live","live")</f>
        <v>successful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157.37692307692308</v>
      </c>
      <c r="P2229" s="5">
        <f t="shared" si="209"/>
        <v>67.970099667774093</v>
      </c>
      <c r="Q2229" t="str">
        <f t="shared" si="207"/>
        <v>games</v>
      </c>
      <c r="R2229" t="str">
        <f t="shared" si="208"/>
        <v>tabletop games</v>
      </c>
      <c r="S2229" s="9">
        <f t="shared" si="205"/>
        <v>41591.849016203705</v>
      </c>
      <c r="T2229" s="9">
        <f t="shared" si="206"/>
        <v>41561.807349537034</v>
      </c>
      <c r="U2229" t="str" cm="1">
        <f t="array" ref="U2229">_xlfn.IFS(D2229&lt;1000,"Less than 1000",AND(D2229&gt;=1000,D2229&lt;=4999),"1000 to 4999",AND(D2229&gt;=5000,D2229&lt;=9999),"5000 to 9999",AND(D2229&gt;=10000,D2229&lt;=14999),"10000 to 14999",AND(D2229&gt;=15000,D2229&lt;=19999),"15000 to 19999",AND(D2229&gt;=20000,D2229&lt;=24999),"20000 to 24999",AND(D2229&gt;=25000,D2229&lt;=29999),"25000 to 29999",AND(D2229&gt;=30000,D2229&lt;=34999),"30000 to 34999",AND(D2229&gt;=35000,D2229&lt;=39999),"35000 to 39999",AND(D2229&gt;=40000,D2229&lt;=44999),"40000 to 44999",AND(D2229&gt;=45000,D2229&lt;=49999),"45000 to 49999",D2229&gt;=50000,"Greater than or equal to 50000")</f>
        <v>10000 to 14999</v>
      </c>
      <c r="V2229" t="str" cm="1">
        <f t="array" ref="V2229">_xlfn.IFS(OR(F2229="canceled",F2229="failed"),"unsuccessful",F2229="successful","successful",F2229="live","live")</f>
        <v>successful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1174.49</v>
      </c>
      <c r="P2230" s="5">
        <f t="shared" si="209"/>
        <v>81.561805555555551</v>
      </c>
      <c r="Q2230" t="str">
        <f t="shared" si="207"/>
        <v>games</v>
      </c>
      <c r="R2230" t="str">
        <f t="shared" si="208"/>
        <v>tabletop games</v>
      </c>
      <c r="S2230" s="9">
        <f t="shared" si="205"/>
        <v>42232.278194444443</v>
      </c>
      <c r="T2230" s="9">
        <f t="shared" si="206"/>
        <v>42202.278194444443</v>
      </c>
      <c r="U2230" t="str" cm="1">
        <f t="array" ref="U2230">_xlfn.IFS(D2230&lt;1000,"Less than 1000",AND(D2230&gt;=1000,D2230&lt;=4999),"1000 to 4999",AND(D2230&gt;=5000,D2230&lt;=9999),"5000 to 9999",AND(D2230&gt;=10000,D2230&lt;=14999),"10000 to 14999",AND(D2230&gt;=15000,D2230&lt;=19999),"15000 to 19999",AND(D2230&gt;=20000,D2230&lt;=24999),"20000 to 24999",AND(D2230&gt;=25000,D2230&lt;=29999),"25000 to 29999",AND(D2230&gt;=30000,D2230&lt;=34999),"30000 to 34999",AND(D2230&gt;=35000,D2230&lt;=39999),"35000 to 39999",AND(D2230&gt;=40000,D2230&lt;=44999),"40000 to 44999",AND(D2230&gt;=45000,D2230&lt;=49999),"45000 to 49999",D2230&gt;=50000,"Greater than or equal to 50000")</f>
        <v>1000 to 4999</v>
      </c>
      <c r="V2230" t="str" cm="1">
        <f t="array" ref="V2230">_xlfn.IFS(OR(F2230="canceled",F2230="failed"),"unsuccessful",F2230="successful","successful",F2230="live","live")</f>
        <v>successful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171.04755366949576</v>
      </c>
      <c r="P2231" s="5">
        <f t="shared" si="209"/>
        <v>25.42547309833024</v>
      </c>
      <c r="Q2231" t="str">
        <f t="shared" si="207"/>
        <v>games</v>
      </c>
      <c r="R2231" t="str">
        <f t="shared" si="208"/>
        <v>tabletop games</v>
      </c>
      <c r="S2231" s="9">
        <f t="shared" si="205"/>
        <v>41520.166666666664</v>
      </c>
      <c r="T2231" s="9">
        <f t="shared" si="206"/>
        <v>41484.664247685185</v>
      </c>
      <c r="U2231" t="str" cm="1">
        <f t="array" ref="U2231">_xlfn.IFS(D2231&lt;1000,"Less than 1000",AND(D2231&gt;=1000,D2231&lt;=4999),"1000 to 4999",AND(D2231&gt;=5000,D2231&lt;=9999),"5000 to 9999",AND(D2231&gt;=10000,D2231&lt;=14999),"10000 to 14999",AND(D2231&gt;=15000,D2231&lt;=19999),"15000 to 19999",AND(D2231&gt;=20000,D2231&lt;=24999),"20000 to 24999",AND(D2231&gt;=25000,D2231&lt;=29999),"25000 to 29999",AND(D2231&gt;=30000,D2231&lt;=34999),"30000 to 34999",AND(D2231&gt;=35000,D2231&lt;=39999),"35000 to 39999",AND(D2231&gt;=40000,D2231&lt;=44999),"40000 to 44999",AND(D2231&gt;=45000,D2231&lt;=49999),"45000 to 49999",D2231&gt;=50000,"Greater than or equal to 50000")</f>
        <v>5000 to 9999</v>
      </c>
      <c r="V2231" t="str" cm="1">
        <f t="array" ref="V2231">_xlfn.IFS(OR(F2231="canceled",F2231="failed"),"unsuccessful",F2231="successful","successful",F2231="live","live")</f>
        <v>successful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125.95294117647057</v>
      </c>
      <c r="P2232" s="5">
        <f t="shared" si="209"/>
        <v>21.497991967871485</v>
      </c>
      <c r="Q2232" t="str">
        <f t="shared" si="207"/>
        <v>games</v>
      </c>
      <c r="R2232" t="str">
        <f t="shared" si="208"/>
        <v>tabletop games</v>
      </c>
      <c r="S2232" s="9">
        <f t="shared" si="205"/>
        <v>41754.881099537037</v>
      </c>
      <c r="T2232" s="9">
        <f t="shared" si="206"/>
        <v>41724.881099537037</v>
      </c>
      <c r="U2232" t="str" cm="1">
        <f t="array" ref="U2232">_xlfn.IFS(D2232&lt;1000,"Less than 1000",AND(D2232&gt;=1000,D2232&lt;=4999),"1000 to 4999",AND(D2232&gt;=5000,D2232&lt;=9999),"5000 to 9999",AND(D2232&gt;=10000,D2232&lt;=14999),"10000 to 14999",AND(D2232&gt;=15000,D2232&lt;=19999),"15000 to 19999",AND(D2232&gt;=20000,D2232&lt;=24999),"20000 to 24999",AND(D2232&gt;=25000,D2232&lt;=29999),"25000 to 29999",AND(D2232&gt;=30000,D2232&lt;=34999),"30000 to 34999",AND(D2232&gt;=35000,D2232&lt;=39999),"35000 to 39999",AND(D2232&gt;=40000,D2232&lt;=44999),"40000 to 44999",AND(D2232&gt;=45000,D2232&lt;=49999),"45000 to 49999",D2232&gt;=50000,"Greater than or equal to 50000")</f>
        <v>5000 to 9999</v>
      </c>
      <c r="V2232" t="str" cm="1">
        <f t="array" ref="V2232">_xlfn.IFS(OR(F2232="canceled",F2232="failed"),"unsuccessful",F2232="successful","successful",F2232="live","live")</f>
        <v>successful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1212.1296000000002</v>
      </c>
      <c r="P2233" s="5">
        <f t="shared" si="209"/>
        <v>27.226630727762803</v>
      </c>
      <c r="Q2233" t="str">
        <f t="shared" si="207"/>
        <v>games</v>
      </c>
      <c r="R2233" t="str">
        <f t="shared" si="208"/>
        <v>tabletop games</v>
      </c>
      <c r="S2233" s="9">
        <f t="shared" si="205"/>
        <v>41450.208333333336</v>
      </c>
      <c r="T2233" s="9">
        <f t="shared" si="206"/>
        <v>41423.910891203705</v>
      </c>
      <c r="U2233" t="str" cm="1">
        <f t="array" ref="U2233">_xlfn.IFS(D2233&lt;1000,"Less than 1000",AND(D2233&gt;=1000,D2233&lt;=4999),"1000 to 4999",AND(D2233&gt;=5000,D2233&lt;=9999),"5000 to 9999",AND(D2233&gt;=10000,D2233&lt;=14999),"10000 to 14999",AND(D2233&gt;=15000,D2233&lt;=19999),"15000 to 19999",AND(D2233&gt;=20000,D2233&lt;=24999),"20000 to 24999",AND(D2233&gt;=25000,D2233&lt;=29999),"25000 to 29999",AND(D2233&gt;=30000,D2233&lt;=34999),"30000 to 34999",AND(D2233&gt;=35000,D2233&lt;=39999),"35000 to 39999",AND(D2233&gt;=40000,D2233&lt;=44999),"40000 to 44999",AND(D2233&gt;=45000,D2233&lt;=49999),"45000 to 49999",D2233&gt;=50000,"Greater than or equal to 50000")</f>
        <v>1000 to 4999</v>
      </c>
      <c r="V2233" t="str" cm="1">
        <f t="array" ref="V2233">_xlfn.IFS(OR(F2233="canceled",F2233="failed"),"unsuccessful",F2233="successful","successful",F2233="live","live")</f>
        <v>successful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495.8</v>
      </c>
      <c r="P2234" s="5">
        <f t="shared" si="209"/>
        <v>25.091093117408906</v>
      </c>
      <c r="Q2234" t="str">
        <f t="shared" si="207"/>
        <v>games</v>
      </c>
      <c r="R2234" t="str">
        <f t="shared" si="208"/>
        <v>tabletop games</v>
      </c>
      <c r="S2234" s="9">
        <f t="shared" si="205"/>
        <v>41839.125</v>
      </c>
      <c r="T2234" s="9">
        <f t="shared" si="206"/>
        <v>41806.794074074074</v>
      </c>
      <c r="U2234" t="str" cm="1">
        <f t="array" ref="U2234">_xlfn.IFS(D2234&lt;1000,"Less than 1000",AND(D2234&gt;=1000,D2234&lt;=4999),"1000 to 4999",AND(D2234&gt;=5000,D2234&lt;=9999),"5000 to 9999",AND(D2234&gt;=10000,D2234&lt;=14999),"10000 to 14999",AND(D2234&gt;=15000,D2234&lt;=19999),"15000 to 19999",AND(D2234&gt;=20000,D2234&lt;=24999),"20000 to 24999",AND(D2234&gt;=25000,D2234&lt;=29999),"25000 to 29999",AND(D2234&gt;=30000,D2234&lt;=34999),"30000 to 34999",AND(D2234&gt;=35000,D2234&lt;=39999),"35000 to 39999",AND(D2234&gt;=40000,D2234&lt;=44999),"40000 to 44999",AND(D2234&gt;=45000,D2234&lt;=49999),"45000 to 49999",D2234&gt;=50000,"Greater than or equal to 50000")</f>
        <v>5000 to 9999</v>
      </c>
      <c r="V2234" t="str" cm="1">
        <f t="array" ref="V2234">_xlfn.IFS(OR(F2234="canceled",F2234="failed"),"unsuccessful",F2234="successful","successful",F2234="live","live")</f>
        <v>successful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332.03999999999996</v>
      </c>
      <c r="P2235" s="5">
        <f t="shared" si="209"/>
        <v>21.230179028132991</v>
      </c>
      <c r="Q2235" t="str">
        <f t="shared" si="207"/>
        <v>games</v>
      </c>
      <c r="R2235" t="str">
        <f t="shared" si="208"/>
        <v>tabletop games</v>
      </c>
      <c r="S2235" s="9">
        <f t="shared" si="205"/>
        <v>42352</v>
      </c>
      <c r="T2235" s="9">
        <f t="shared" si="206"/>
        <v>42331.378923611104</v>
      </c>
      <c r="U2235" t="str" cm="1">
        <f t="array" ref="U2235">_xlfn.IFS(D2235&lt;1000,"Less than 1000",AND(D2235&gt;=1000,D2235&lt;=4999),"1000 to 4999",AND(D2235&gt;=5000,D2235&lt;=9999),"5000 to 9999",AND(D2235&gt;=10000,D2235&lt;=14999),"10000 to 14999",AND(D2235&gt;=15000,D2235&lt;=19999),"15000 to 19999",AND(D2235&gt;=20000,D2235&lt;=24999),"20000 to 24999",AND(D2235&gt;=25000,D2235&lt;=29999),"25000 to 29999",AND(D2235&gt;=30000,D2235&lt;=34999),"30000 to 34999",AND(D2235&gt;=35000,D2235&lt;=39999),"35000 to 39999",AND(D2235&gt;=40000,D2235&lt;=44999),"40000 to 44999",AND(D2235&gt;=45000,D2235&lt;=49999),"45000 to 49999",D2235&gt;=50000,"Greater than or equal to 50000")</f>
        <v>1000 to 4999</v>
      </c>
      <c r="V2235" t="str" cm="1">
        <f t="array" ref="V2235">_xlfn.IFS(OR(F2235="canceled",F2235="failed"),"unsuccessful",F2235="successful","successful",F2235="live","live")</f>
        <v>successful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1165</v>
      </c>
      <c r="P2236" s="5">
        <f t="shared" si="209"/>
        <v>41.607142857142854</v>
      </c>
      <c r="Q2236" t="str">
        <f t="shared" si="207"/>
        <v>games</v>
      </c>
      <c r="R2236" t="str">
        <f t="shared" si="208"/>
        <v>tabletop games</v>
      </c>
      <c r="S2236" s="9">
        <f t="shared" si="205"/>
        <v>42740.824618055558</v>
      </c>
      <c r="T2236" s="9">
        <f t="shared" si="206"/>
        <v>42710.824618055558</v>
      </c>
      <c r="U2236" t="str" cm="1">
        <f t="array" ref="U2236">_xlfn.IFS(D2236&lt;1000,"Less than 1000",AND(D2236&gt;=1000,D2236&lt;=4999),"1000 to 4999",AND(D2236&gt;=5000,D2236&lt;=9999),"5000 to 9999",AND(D2236&gt;=10000,D2236&lt;=14999),"10000 to 14999",AND(D2236&gt;=15000,D2236&lt;=19999),"15000 to 19999",AND(D2236&gt;=20000,D2236&lt;=24999),"20000 to 24999",AND(D2236&gt;=25000,D2236&lt;=29999),"25000 to 29999",AND(D2236&gt;=30000,D2236&lt;=34999),"30000 to 34999",AND(D2236&gt;=35000,D2236&lt;=39999),"35000 to 39999",AND(D2236&gt;=40000,D2236&lt;=44999),"40000 to 44999",AND(D2236&gt;=45000,D2236&lt;=49999),"45000 to 49999",D2236&gt;=50000,"Greater than or equal to 50000")</f>
        <v>Less than 1000</v>
      </c>
      <c r="V2236" t="str" cm="1">
        <f t="array" ref="V2236">_xlfn.IFS(OR(F2236="canceled",F2236="failed"),"unsuccessful",F2236="successful","successful",F2236="live","live")</f>
        <v>successful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153.3153846153846</v>
      </c>
      <c r="P2237" s="5">
        <f t="shared" si="209"/>
        <v>135.58503401360545</v>
      </c>
      <c r="Q2237" t="str">
        <f t="shared" si="207"/>
        <v>games</v>
      </c>
      <c r="R2237" t="str">
        <f t="shared" si="208"/>
        <v>tabletop games</v>
      </c>
      <c r="S2237" s="9">
        <f t="shared" si="205"/>
        <v>42091.980451388896</v>
      </c>
      <c r="T2237" s="9">
        <f t="shared" si="206"/>
        <v>42062.022118055553</v>
      </c>
      <c r="U2237" t="str" cm="1">
        <f t="array" ref="U2237">_xlfn.IFS(D2237&lt;1000,"Less than 1000",AND(D2237&gt;=1000,D2237&lt;=4999),"1000 to 4999",AND(D2237&gt;=5000,D2237&lt;=9999),"5000 to 9999",AND(D2237&gt;=10000,D2237&lt;=14999),"10000 to 14999",AND(D2237&gt;=15000,D2237&lt;=19999),"15000 to 19999",AND(D2237&gt;=20000,D2237&lt;=24999),"20000 to 24999",AND(D2237&gt;=25000,D2237&lt;=29999),"25000 to 29999",AND(D2237&gt;=30000,D2237&lt;=34999),"30000 to 34999",AND(D2237&gt;=35000,D2237&lt;=39999),"35000 to 39999",AND(D2237&gt;=40000,D2237&lt;=44999),"40000 to 44999",AND(D2237&gt;=45000,D2237&lt;=49999),"45000 to 49999",D2237&gt;=50000,"Greater than or equal to 50000")</f>
        <v>10000 to 14999</v>
      </c>
      <c r="V2237" t="str" cm="1">
        <f t="array" ref="V2237">_xlfn.IFS(OR(F2237="canceled",F2237="failed"),"unsuccessful",F2237="successful","successful",F2237="live","live")</f>
        <v>successful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537.10714285714289</v>
      </c>
      <c r="P2238" s="5">
        <f t="shared" si="209"/>
        <v>22.116176470588236</v>
      </c>
      <c r="Q2238" t="str">
        <f t="shared" si="207"/>
        <v>games</v>
      </c>
      <c r="R2238" t="str">
        <f t="shared" si="208"/>
        <v>tabletop games</v>
      </c>
      <c r="S2238" s="9">
        <f t="shared" si="205"/>
        <v>42401.617164351846</v>
      </c>
      <c r="T2238" s="9">
        <f t="shared" si="206"/>
        <v>42371.617164351846</v>
      </c>
      <c r="U2238" t="str" cm="1">
        <f t="array" ref="U2238">_xlfn.IFS(D2238&lt;1000,"Less than 1000",AND(D2238&gt;=1000,D2238&lt;=4999),"1000 to 4999",AND(D2238&gt;=5000,D2238&lt;=9999),"5000 to 9999",AND(D2238&gt;=10000,D2238&lt;=14999),"10000 to 14999",AND(D2238&gt;=15000,D2238&lt;=19999),"15000 to 19999",AND(D2238&gt;=20000,D2238&lt;=24999),"20000 to 24999",AND(D2238&gt;=25000,D2238&lt;=29999),"25000 to 29999",AND(D2238&gt;=30000,D2238&lt;=34999),"30000 to 34999",AND(D2238&gt;=35000,D2238&lt;=39999),"35000 to 39999",AND(D2238&gt;=40000,D2238&lt;=44999),"40000 to 44999",AND(D2238&gt;=45000,D2238&lt;=49999),"45000 to 49999",D2238&gt;=50000,"Greater than or equal to 50000")</f>
        <v>1000 to 4999</v>
      </c>
      <c r="V2238" t="str" cm="1">
        <f t="array" ref="V2238">_xlfn.IFS(OR(F2238="canceled",F2238="failed"),"unsuccessful",F2238="successful","successful",F2238="live","live")</f>
        <v>successful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352.92777777777775</v>
      </c>
      <c r="P2239" s="5">
        <f t="shared" si="209"/>
        <v>64.625635808748726</v>
      </c>
      <c r="Q2239" t="str">
        <f t="shared" si="207"/>
        <v>games</v>
      </c>
      <c r="R2239" t="str">
        <f t="shared" si="208"/>
        <v>tabletop games</v>
      </c>
      <c r="S2239" s="9">
        <f t="shared" si="205"/>
        <v>41955.332638888889</v>
      </c>
      <c r="T2239" s="9">
        <f t="shared" si="206"/>
        <v>41915.003275462965</v>
      </c>
      <c r="U2239" t="str" cm="1">
        <f t="array" ref="U2239">_xlfn.IFS(D2239&lt;1000,"Less than 1000",AND(D2239&gt;=1000,D2239&lt;=4999),"1000 to 4999",AND(D2239&gt;=5000,D2239&lt;=9999),"5000 to 9999",AND(D2239&gt;=10000,D2239&lt;=14999),"10000 to 14999",AND(D2239&gt;=15000,D2239&lt;=19999),"15000 to 19999",AND(D2239&gt;=20000,D2239&lt;=24999),"20000 to 24999",AND(D2239&gt;=25000,D2239&lt;=29999),"25000 to 29999",AND(D2239&gt;=30000,D2239&lt;=34999),"30000 to 34999",AND(D2239&gt;=35000,D2239&lt;=39999),"35000 to 39999",AND(D2239&gt;=40000,D2239&lt;=44999),"40000 to 44999",AND(D2239&gt;=45000,D2239&lt;=49999),"45000 to 49999",D2239&gt;=50000,"Greater than or equal to 50000")</f>
        <v>15000 to 19999</v>
      </c>
      <c r="V2239" t="str" cm="1">
        <f t="array" ref="V2239">_xlfn.IFS(OR(F2239="canceled",F2239="failed"),"unsuccessful",F2239="successful","successful",F2239="live","live")</f>
        <v>successful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137.4</v>
      </c>
      <c r="P2240" s="5">
        <f t="shared" si="209"/>
        <v>69.569620253164558</v>
      </c>
      <c r="Q2240" t="str">
        <f t="shared" si="207"/>
        <v>games</v>
      </c>
      <c r="R2240" t="str">
        <f t="shared" si="208"/>
        <v>tabletop games</v>
      </c>
      <c r="S2240" s="9">
        <f t="shared" si="205"/>
        <v>42804.621712962966</v>
      </c>
      <c r="T2240" s="9">
        <f t="shared" si="206"/>
        <v>42774.621712962966</v>
      </c>
      <c r="U2240" t="str" cm="1">
        <f t="array" ref="U2240">_xlfn.IFS(D2240&lt;1000,"Less than 1000",AND(D2240&gt;=1000,D2240&lt;=4999),"1000 to 4999",AND(D2240&gt;=5000,D2240&lt;=9999),"5000 to 9999",AND(D2240&gt;=10000,D2240&lt;=14999),"10000 to 14999",AND(D2240&gt;=15000,D2240&lt;=19999),"15000 to 19999",AND(D2240&gt;=20000,D2240&lt;=24999),"20000 to 24999",AND(D2240&gt;=25000,D2240&lt;=29999),"25000 to 29999",AND(D2240&gt;=30000,D2240&lt;=34999),"30000 to 34999",AND(D2240&gt;=35000,D2240&lt;=39999),"35000 to 39999",AND(D2240&gt;=40000,D2240&lt;=44999),"40000 to 44999",AND(D2240&gt;=45000,D2240&lt;=49999),"45000 to 49999",D2240&gt;=50000,"Greater than or equal to 50000")</f>
        <v>1000 to 4999</v>
      </c>
      <c r="V2240" t="str" cm="1">
        <f t="array" ref="V2240">_xlfn.IFS(OR(F2240="canceled",F2240="failed"),"unsuccessful",F2240="successful","successful",F2240="live","live")</f>
        <v>successful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128.02668</v>
      </c>
      <c r="P2241" s="5">
        <f t="shared" si="209"/>
        <v>75.133028169014082</v>
      </c>
      <c r="Q2241" t="str">
        <f t="shared" si="207"/>
        <v>games</v>
      </c>
      <c r="R2241" t="str">
        <f t="shared" si="208"/>
        <v>tabletop games</v>
      </c>
      <c r="S2241" s="9">
        <f t="shared" si="205"/>
        <v>41609.168055555558</v>
      </c>
      <c r="T2241" s="9">
        <f t="shared" si="206"/>
        <v>41572.958495370374</v>
      </c>
      <c r="U2241" t="str" cm="1">
        <f t="array" ref="U2241">_xlfn.IFS(D2241&lt;1000,"Less than 1000",AND(D2241&gt;=1000,D2241&lt;=4999),"1000 to 4999",AND(D2241&gt;=5000,D2241&lt;=9999),"5000 to 9999",AND(D2241&gt;=10000,D2241&lt;=14999),"10000 to 14999",AND(D2241&gt;=15000,D2241&lt;=19999),"15000 to 19999",AND(D2241&gt;=20000,D2241&lt;=24999),"20000 to 24999",AND(D2241&gt;=25000,D2241&lt;=29999),"25000 to 29999",AND(D2241&gt;=30000,D2241&lt;=34999),"30000 to 34999",AND(D2241&gt;=35000,D2241&lt;=39999),"35000 to 39999",AND(D2241&gt;=40000,D2241&lt;=44999),"40000 to 44999",AND(D2241&gt;=45000,D2241&lt;=49999),"45000 to 49999",D2241&gt;=50000,"Greater than or equal to 50000")</f>
        <v>25000 to 29999</v>
      </c>
      <c r="V2241" t="str" cm="1">
        <f t="array" ref="V2241">_xlfn.IFS(OR(F2241="canceled",F2241="failed"),"unsuccessful",F2241="successful","successful",F2241="live","live")</f>
        <v>successful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ref="O2242:O2305" si="210">(E2242/D2242)*100</f>
        <v>270.68</v>
      </c>
      <c r="P2242" s="5">
        <f t="shared" si="209"/>
        <v>140.97916666666666</v>
      </c>
      <c r="Q2242" t="str">
        <f t="shared" si="207"/>
        <v>games</v>
      </c>
      <c r="R2242" t="str">
        <f t="shared" si="208"/>
        <v>tabletop games</v>
      </c>
      <c r="S2242" s="9">
        <f t="shared" ref="S2242:S2305" si="211">(((I2242/60)/60)/24)+DATE(1970,1,1)</f>
        <v>42482.825740740736</v>
      </c>
      <c r="T2242" s="9">
        <f t="shared" ref="T2242:T2305" si="212">(((J2242/60)/60)/24)+DATE(1970,1,1)</f>
        <v>42452.825740740736</v>
      </c>
      <c r="U2242" t="str" cm="1">
        <f t="array" ref="U2242">_xlfn.IFS(D2242&lt;1000,"Less than 1000",AND(D2242&gt;=1000,D2242&lt;=4999),"1000 to 4999",AND(D2242&gt;=5000,D2242&lt;=9999),"5000 to 9999",AND(D2242&gt;=10000,D2242&lt;=14999),"10000 to 14999",AND(D2242&gt;=15000,D2242&lt;=19999),"15000 to 19999",AND(D2242&gt;=20000,D2242&lt;=24999),"20000 to 24999",AND(D2242&gt;=25000,D2242&lt;=29999),"25000 to 29999",AND(D2242&gt;=30000,D2242&lt;=34999),"30000 to 34999",AND(D2242&gt;=35000,D2242&lt;=39999),"35000 to 39999",AND(D2242&gt;=40000,D2242&lt;=44999),"40000 to 44999",AND(D2242&gt;=45000,D2242&lt;=49999),"45000 to 49999",D2242&gt;=50000,"Greater than or equal to 50000")</f>
        <v>5000 to 9999</v>
      </c>
      <c r="V2242" t="str" cm="1">
        <f t="array" ref="V2242">_xlfn.IFS(OR(F2242="canceled",F2242="failed"),"unsuccessful",F2242="successful","successful",F2242="live","live")</f>
        <v>successful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210"/>
        <v>806.4</v>
      </c>
      <c r="P2243" s="5">
        <f t="shared" si="209"/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9">
        <f t="shared" si="211"/>
        <v>42796.827546296292</v>
      </c>
      <c r="T2243" s="9">
        <f t="shared" si="212"/>
        <v>42766.827546296292</v>
      </c>
      <c r="U2243" t="str" cm="1">
        <f t="array" ref="U2243">_xlfn.IFS(D2243&lt;1000,"Less than 1000",AND(D2243&gt;=1000,D2243&lt;=4999),"1000 to 4999",AND(D2243&gt;=5000,D2243&lt;=9999),"5000 to 9999",AND(D2243&gt;=10000,D2243&lt;=14999),"10000 to 14999",AND(D2243&gt;=15000,D2243&lt;=19999),"15000 to 19999",AND(D2243&gt;=20000,D2243&lt;=24999),"20000 to 24999",AND(D2243&gt;=25000,D2243&lt;=29999),"25000 to 29999",AND(D2243&gt;=30000,D2243&lt;=34999),"30000 to 34999",AND(D2243&gt;=35000,D2243&lt;=39999),"35000 to 39999",AND(D2243&gt;=40000,D2243&lt;=44999),"40000 to 44999",AND(D2243&gt;=45000,D2243&lt;=49999),"45000 to 49999",D2243&gt;=50000,"Greater than or equal to 50000")</f>
        <v>1000 to 4999</v>
      </c>
      <c r="V2243" t="str" cm="1">
        <f t="array" ref="V2243">_xlfn.IFS(OR(F2243="canceled",F2243="failed"),"unsuccessful",F2243="successful","successful",F2243="live","live")</f>
        <v>successful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1360.0976000000001</v>
      </c>
      <c r="P2244" s="5">
        <f t="shared" ref="P2244:P2307" si="215">IFERROR(E2244/L2244,0)</f>
        <v>53.865251485148519</v>
      </c>
      <c r="Q2244" t="str">
        <f t="shared" si="213"/>
        <v>games</v>
      </c>
      <c r="R2244" t="str">
        <f t="shared" si="214"/>
        <v>tabletop games</v>
      </c>
      <c r="S2244" s="9">
        <f t="shared" si="211"/>
        <v>41605.126388888886</v>
      </c>
      <c r="T2244" s="9">
        <f t="shared" si="212"/>
        <v>41569.575613425928</v>
      </c>
      <c r="U2244" t="str" cm="1">
        <f t="array" ref="U2244">_xlfn.IFS(D2244&lt;1000,"Less than 1000",AND(D2244&gt;=1000,D2244&lt;=4999),"1000 to 4999",AND(D2244&gt;=5000,D2244&lt;=9999),"5000 to 9999",AND(D2244&gt;=10000,D2244&lt;=14999),"10000 to 14999",AND(D2244&gt;=15000,D2244&lt;=19999),"15000 to 19999",AND(D2244&gt;=20000,D2244&lt;=24999),"20000 to 24999",AND(D2244&gt;=25000,D2244&lt;=29999),"25000 to 29999",AND(D2244&gt;=30000,D2244&lt;=34999),"30000 to 34999",AND(D2244&gt;=35000,D2244&lt;=39999),"35000 to 39999",AND(D2244&gt;=40000,D2244&lt;=44999),"40000 to 44999",AND(D2244&gt;=45000,D2244&lt;=49999),"45000 to 49999",D2244&gt;=50000,"Greater than or equal to 50000")</f>
        <v>10000 to 14999</v>
      </c>
      <c r="V2244" t="str" cm="1">
        <f t="array" ref="V2244">_xlfn.IFS(OR(F2244="canceled",F2244="failed"),"unsuccessful",F2244="successful","successful",F2244="live","live")</f>
        <v>successful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930250</v>
      </c>
      <c r="P2245" s="5">
        <f t="shared" si="215"/>
        <v>4.5712530712530715</v>
      </c>
      <c r="Q2245" t="str">
        <f t="shared" si="213"/>
        <v>games</v>
      </c>
      <c r="R2245" t="str">
        <f t="shared" si="214"/>
        <v>tabletop games</v>
      </c>
      <c r="S2245" s="9">
        <f t="shared" si="211"/>
        <v>42807.125</v>
      </c>
      <c r="T2245" s="9">
        <f t="shared" si="212"/>
        <v>42800.751041666663</v>
      </c>
      <c r="U2245" t="str" cm="1">
        <f t="array" ref="U2245">_xlfn.IFS(D2245&lt;1000,"Less than 1000",AND(D2245&gt;=1000,D2245&lt;=4999),"1000 to 4999",AND(D2245&gt;=5000,D2245&lt;=9999),"5000 to 9999",AND(D2245&gt;=10000,D2245&lt;=14999),"10000 to 14999",AND(D2245&gt;=15000,D2245&lt;=19999),"15000 to 19999",AND(D2245&gt;=20000,D2245&lt;=24999),"20000 to 24999",AND(D2245&gt;=25000,D2245&lt;=29999),"25000 to 29999",AND(D2245&gt;=30000,D2245&lt;=34999),"30000 to 34999",AND(D2245&gt;=35000,D2245&lt;=39999),"35000 to 39999",AND(D2245&gt;=40000,D2245&lt;=44999),"40000 to 44999",AND(D2245&gt;=45000,D2245&lt;=49999),"45000 to 49999",D2245&gt;=50000,"Greater than or equal to 50000")</f>
        <v>Less than 1000</v>
      </c>
      <c r="V2245" t="str" cm="1">
        <f t="array" ref="V2245">_xlfn.IFS(OR(F2245="canceled",F2245="failed"),"unsuccessful",F2245="successful","successful",F2245="live","live")</f>
        <v>successful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377.02</v>
      </c>
      <c r="P2246" s="5">
        <f t="shared" si="215"/>
        <v>65.00344827586207</v>
      </c>
      <c r="Q2246" t="str">
        <f t="shared" si="213"/>
        <v>games</v>
      </c>
      <c r="R2246" t="str">
        <f t="shared" si="214"/>
        <v>tabletop games</v>
      </c>
      <c r="S2246" s="9">
        <f t="shared" si="211"/>
        <v>42659.854166666672</v>
      </c>
      <c r="T2246" s="9">
        <f t="shared" si="212"/>
        <v>42647.818819444445</v>
      </c>
      <c r="U2246" t="str" cm="1">
        <f t="array" ref="U2246">_xlfn.IFS(D2246&lt;1000,"Less than 1000",AND(D2246&gt;=1000,D2246&lt;=4999),"1000 to 4999",AND(D2246&gt;=5000,D2246&lt;=9999),"5000 to 9999",AND(D2246&gt;=10000,D2246&lt;=14999),"10000 to 14999",AND(D2246&gt;=15000,D2246&lt;=19999),"15000 to 19999",AND(D2246&gt;=20000,D2246&lt;=24999),"20000 to 24999",AND(D2246&gt;=25000,D2246&lt;=29999),"25000 to 29999",AND(D2246&gt;=30000,D2246&lt;=34999),"30000 to 34999",AND(D2246&gt;=35000,D2246&lt;=39999),"35000 to 39999",AND(D2246&gt;=40000,D2246&lt;=44999),"40000 to 44999",AND(D2246&gt;=45000,D2246&lt;=49999),"45000 to 49999",D2246&gt;=50000,"Greater than or equal to 50000")</f>
        <v>5000 to 9999</v>
      </c>
      <c r="V2246" t="str" cm="1">
        <f t="array" ref="V2246">_xlfn.IFS(OR(F2246="canceled",F2246="failed"),"unsuccessful",F2246="successful","successful",F2246="live","live")</f>
        <v>successful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2647.0250000000001</v>
      </c>
      <c r="P2247" s="5">
        <f t="shared" si="215"/>
        <v>53.475252525252522</v>
      </c>
      <c r="Q2247" t="str">
        <f t="shared" si="213"/>
        <v>games</v>
      </c>
      <c r="R2247" t="str">
        <f t="shared" si="214"/>
        <v>tabletop games</v>
      </c>
      <c r="S2247" s="9">
        <f t="shared" si="211"/>
        <v>41691.75</v>
      </c>
      <c r="T2247" s="9">
        <f t="shared" si="212"/>
        <v>41660.708530092597</v>
      </c>
      <c r="U2247" t="str" cm="1">
        <f t="array" ref="U2247">_xlfn.IFS(D2247&lt;1000,"Less than 1000",AND(D2247&gt;=1000,D2247&lt;=4999),"1000 to 4999",AND(D2247&gt;=5000,D2247&lt;=9999),"5000 to 9999",AND(D2247&gt;=10000,D2247&lt;=14999),"10000 to 14999",AND(D2247&gt;=15000,D2247&lt;=19999),"15000 to 19999",AND(D2247&gt;=20000,D2247&lt;=24999),"20000 to 24999",AND(D2247&gt;=25000,D2247&lt;=29999),"25000 to 29999",AND(D2247&gt;=30000,D2247&lt;=34999),"30000 to 34999",AND(D2247&gt;=35000,D2247&lt;=39999),"35000 to 39999",AND(D2247&gt;=40000,D2247&lt;=44999),"40000 to 44999",AND(D2247&gt;=45000,D2247&lt;=49999),"45000 to 49999",D2247&gt;=50000,"Greater than or equal to 50000")</f>
        <v>1000 to 4999</v>
      </c>
      <c r="V2247" t="str" cm="1">
        <f t="array" ref="V2247">_xlfn.IFS(OR(F2247="canceled",F2247="failed"),"unsuccessful",F2247="successful","successful",F2247="live","live")</f>
        <v>successful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100.12</v>
      </c>
      <c r="P2248" s="5">
        <f t="shared" si="215"/>
        <v>43.912280701754383</v>
      </c>
      <c r="Q2248" t="str">
        <f t="shared" si="213"/>
        <v>games</v>
      </c>
      <c r="R2248" t="str">
        <f t="shared" si="214"/>
        <v>tabletop games</v>
      </c>
      <c r="S2248" s="9">
        <f t="shared" si="211"/>
        <v>42251.79178240741</v>
      </c>
      <c r="T2248" s="9">
        <f t="shared" si="212"/>
        <v>42221.79178240741</v>
      </c>
      <c r="U2248" t="str" cm="1">
        <f t="array" ref="U2248">_xlfn.IFS(D2248&lt;1000,"Less than 1000",AND(D2248&gt;=1000,D2248&lt;=4999),"1000 to 4999",AND(D2248&gt;=5000,D2248&lt;=9999),"5000 to 9999",AND(D2248&gt;=10000,D2248&lt;=14999),"10000 to 14999",AND(D2248&gt;=15000,D2248&lt;=19999),"15000 to 19999",AND(D2248&gt;=20000,D2248&lt;=24999),"20000 to 24999",AND(D2248&gt;=25000,D2248&lt;=29999),"25000 to 29999",AND(D2248&gt;=30000,D2248&lt;=34999),"30000 to 34999",AND(D2248&gt;=35000,D2248&lt;=39999),"35000 to 39999",AND(D2248&gt;=40000,D2248&lt;=44999),"40000 to 44999",AND(D2248&gt;=45000,D2248&lt;=49999),"45000 to 49999",D2248&gt;=50000,"Greater than or equal to 50000")</f>
        <v>1000 to 4999</v>
      </c>
      <c r="V2248" t="str" cm="1">
        <f t="array" ref="V2248">_xlfn.IFS(OR(F2248="canceled",F2248="failed"),"unsuccessful",F2248="successful","successful",F2248="live","live")</f>
        <v>successful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104.45405405405405</v>
      </c>
      <c r="P2249" s="5">
        <f t="shared" si="215"/>
        <v>50.852631578947367</v>
      </c>
      <c r="Q2249" t="str">
        <f t="shared" si="213"/>
        <v>games</v>
      </c>
      <c r="R2249" t="str">
        <f t="shared" si="214"/>
        <v>tabletop games</v>
      </c>
      <c r="S2249" s="9">
        <f t="shared" si="211"/>
        <v>42214.666261574079</v>
      </c>
      <c r="T2249" s="9">
        <f t="shared" si="212"/>
        <v>42200.666261574079</v>
      </c>
      <c r="U2249" t="str" cm="1">
        <f t="array" ref="U2249">_xlfn.IFS(D2249&lt;1000,"Less than 1000",AND(D2249&gt;=1000,D2249&lt;=4999),"1000 to 4999",AND(D2249&gt;=5000,D2249&lt;=9999),"5000 to 9999",AND(D2249&gt;=10000,D2249&lt;=14999),"10000 to 14999",AND(D2249&gt;=15000,D2249&lt;=19999),"15000 to 19999",AND(D2249&gt;=20000,D2249&lt;=24999),"20000 to 24999",AND(D2249&gt;=25000,D2249&lt;=29999),"25000 to 29999",AND(D2249&gt;=30000,D2249&lt;=34999),"30000 to 34999",AND(D2249&gt;=35000,D2249&lt;=39999),"35000 to 39999",AND(D2249&gt;=40000,D2249&lt;=44999),"40000 to 44999",AND(D2249&gt;=45000,D2249&lt;=49999),"45000 to 49999",D2249&gt;=50000,"Greater than or equal to 50000")</f>
        <v>15000 to 19999</v>
      </c>
      <c r="V2249" t="str" cm="1">
        <f t="array" ref="V2249">_xlfn.IFS(OR(F2249="canceled",F2249="failed"),"unsuccessful",F2249="successful","successful",F2249="live","live")</f>
        <v>successful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107.21428571428571</v>
      </c>
      <c r="P2250" s="5">
        <f t="shared" si="215"/>
        <v>58.6328125</v>
      </c>
      <c r="Q2250" t="str">
        <f t="shared" si="213"/>
        <v>games</v>
      </c>
      <c r="R2250" t="str">
        <f t="shared" si="214"/>
        <v>tabletop games</v>
      </c>
      <c r="S2250" s="9">
        <f t="shared" si="211"/>
        <v>42718.875902777778</v>
      </c>
      <c r="T2250" s="9">
        <f t="shared" si="212"/>
        <v>42688.875902777778</v>
      </c>
      <c r="U2250" t="str" cm="1">
        <f t="array" ref="U2250">_xlfn.IFS(D2250&lt;1000,"Less than 1000",AND(D2250&gt;=1000,D2250&lt;=4999),"1000 to 4999",AND(D2250&gt;=5000,D2250&lt;=9999),"5000 to 9999",AND(D2250&gt;=10000,D2250&lt;=14999),"10000 to 14999",AND(D2250&gt;=15000,D2250&lt;=19999),"15000 to 19999",AND(D2250&gt;=20000,D2250&lt;=24999),"20000 to 24999",AND(D2250&gt;=25000,D2250&lt;=29999),"25000 to 29999",AND(D2250&gt;=30000,D2250&lt;=34999),"30000 to 34999",AND(D2250&gt;=35000,D2250&lt;=39999),"35000 to 39999",AND(D2250&gt;=40000,D2250&lt;=44999),"40000 to 44999",AND(D2250&gt;=45000,D2250&lt;=49999),"45000 to 49999",D2250&gt;=50000,"Greater than or equal to 50000")</f>
        <v>5000 to 9999</v>
      </c>
      <c r="V2250" t="str" cm="1">
        <f t="array" ref="V2250">_xlfn.IFS(OR(F2250="canceled",F2250="failed"),"unsuccessful",F2250="successful","successful",F2250="live","live")</f>
        <v>successful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168.77142857142857</v>
      </c>
      <c r="P2251" s="5">
        <f t="shared" si="215"/>
        <v>32.81666666666667</v>
      </c>
      <c r="Q2251" t="str">
        <f t="shared" si="213"/>
        <v>games</v>
      </c>
      <c r="R2251" t="str">
        <f t="shared" si="214"/>
        <v>tabletop games</v>
      </c>
      <c r="S2251" s="9">
        <f t="shared" si="211"/>
        <v>41366.661631944444</v>
      </c>
      <c r="T2251" s="9">
        <f t="shared" si="212"/>
        <v>41336.703298611108</v>
      </c>
      <c r="U2251" t="str" cm="1">
        <f t="array" ref="U2251">_xlfn.IFS(D2251&lt;1000,"Less than 1000",AND(D2251&gt;=1000,D2251&lt;=4999),"1000 to 4999",AND(D2251&gt;=5000,D2251&lt;=9999),"5000 to 9999",AND(D2251&gt;=10000,D2251&lt;=14999),"10000 to 14999",AND(D2251&gt;=15000,D2251&lt;=19999),"15000 to 19999",AND(D2251&gt;=20000,D2251&lt;=24999),"20000 to 24999",AND(D2251&gt;=25000,D2251&lt;=29999),"25000 to 29999",AND(D2251&gt;=30000,D2251&lt;=34999),"30000 to 34999",AND(D2251&gt;=35000,D2251&lt;=39999),"35000 to 39999",AND(D2251&gt;=40000,D2251&lt;=44999),"40000 to 44999",AND(D2251&gt;=45000,D2251&lt;=49999),"45000 to 49999",D2251&gt;=50000,"Greater than or equal to 50000")</f>
        <v>1000 to 4999</v>
      </c>
      <c r="V2251" t="str" cm="1">
        <f t="array" ref="V2251">_xlfn.IFS(OR(F2251="canceled",F2251="failed"),"unsuccessful",F2251="successful","successful",F2251="live","live")</f>
        <v>successful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975.11200000000008</v>
      </c>
      <c r="P2252" s="5">
        <f t="shared" si="215"/>
        <v>426.93169877408059</v>
      </c>
      <c r="Q2252" t="str">
        <f t="shared" si="213"/>
        <v>games</v>
      </c>
      <c r="R2252" t="str">
        <f t="shared" si="214"/>
        <v>tabletop games</v>
      </c>
      <c r="S2252" s="9">
        <f t="shared" si="211"/>
        <v>42707.0471412037</v>
      </c>
      <c r="T2252" s="9">
        <f t="shared" si="212"/>
        <v>42677.005474537036</v>
      </c>
      <c r="U2252" t="str" cm="1">
        <f t="array" ref="U2252">_xlfn.IFS(D2252&lt;1000,"Less than 1000",AND(D2252&gt;=1000,D2252&lt;=4999),"1000 to 4999",AND(D2252&gt;=5000,D2252&lt;=9999),"5000 to 9999",AND(D2252&gt;=10000,D2252&lt;=14999),"10000 to 14999",AND(D2252&gt;=15000,D2252&lt;=19999),"15000 to 19999",AND(D2252&gt;=20000,D2252&lt;=24999),"20000 to 24999",AND(D2252&gt;=25000,D2252&lt;=29999),"25000 to 29999",AND(D2252&gt;=30000,D2252&lt;=34999),"30000 to 34999",AND(D2252&gt;=35000,D2252&lt;=39999),"35000 to 39999",AND(D2252&gt;=40000,D2252&lt;=44999),"40000 to 44999",AND(D2252&gt;=45000,D2252&lt;=49999),"45000 to 49999",D2252&gt;=50000,"Greater than or equal to 50000")</f>
        <v>25000 to 29999</v>
      </c>
      <c r="V2252" t="str" cm="1">
        <f t="array" ref="V2252">_xlfn.IFS(OR(F2252="canceled",F2252="failed"),"unsuccessful",F2252="successful","successful",F2252="live","live")</f>
        <v>successful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134.44929411764704</v>
      </c>
      <c r="P2253" s="5">
        <f t="shared" si="215"/>
        <v>23.808729166666669</v>
      </c>
      <c r="Q2253" t="str">
        <f t="shared" si="213"/>
        <v>games</v>
      </c>
      <c r="R2253" t="str">
        <f t="shared" si="214"/>
        <v>tabletop games</v>
      </c>
      <c r="S2253" s="9">
        <f t="shared" si="211"/>
        <v>41867.34579861111</v>
      </c>
      <c r="T2253" s="9">
        <f t="shared" si="212"/>
        <v>41846.34579861111</v>
      </c>
      <c r="U2253" t="str" cm="1">
        <f t="array" ref="U2253">_xlfn.IFS(D2253&lt;1000,"Less than 1000",AND(D2253&gt;=1000,D2253&lt;=4999),"1000 to 4999",AND(D2253&gt;=5000,D2253&lt;=9999),"5000 to 9999",AND(D2253&gt;=10000,D2253&lt;=14999),"10000 to 14999",AND(D2253&gt;=15000,D2253&lt;=19999),"15000 to 19999",AND(D2253&gt;=20000,D2253&lt;=24999),"20000 to 24999",AND(D2253&gt;=25000,D2253&lt;=29999),"25000 to 29999",AND(D2253&gt;=30000,D2253&lt;=34999),"30000 to 34999",AND(D2253&gt;=35000,D2253&lt;=39999),"35000 to 39999",AND(D2253&gt;=40000,D2253&lt;=44999),"40000 to 44999",AND(D2253&gt;=45000,D2253&lt;=49999),"45000 to 49999",D2253&gt;=50000,"Greater than or equal to 50000")</f>
        <v>5000 to 9999</v>
      </c>
      <c r="V2253" t="str" cm="1">
        <f t="array" ref="V2253">_xlfn.IFS(OR(F2253="canceled",F2253="failed"),"unsuccessful",F2253="successful","successful",F2253="live","live")</f>
        <v>successful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272.27777777777777</v>
      </c>
      <c r="P2254" s="5">
        <f t="shared" si="215"/>
        <v>98.413654618473899</v>
      </c>
      <c r="Q2254" t="str">
        <f t="shared" si="213"/>
        <v>games</v>
      </c>
      <c r="R2254" t="str">
        <f t="shared" si="214"/>
        <v>tabletop games</v>
      </c>
      <c r="S2254" s="9">
        <f t="shared" si="211"/>
        <v>42588.327986111108</v>
      </c>
      <c r="T2254" s="9">
        <f t="shared" si="212"/>
        <v>42573.327986111108</v>
      </c>
      <c r="U2254" t="str" cm="1">
        <f t="array" ref="U2254">_xlfn.IFS(D2254&lt;1000,"Less than 1000",AND(D2254&gt;=1000,D2254&lt;=4999),"1000 to 4999",AND(D2254&gt;=5000,D2254&lt;=9999),"5000 to 9999",AND(D2254&gt;=10000,D2254&lt;=14999),"10000 to 14999",AND(D2254&gt;=15000,D2254&lt;=19999),"15000 to 19999",AND(D2254&gt;=20000,D2254&lt;=24999),"20000 to 24999",AND(D2254&gt;=25000,D2254&lt;=29999),"25000 to 29999",AND(D2254&gt;=30000,D2254&lt;=34999),"30000 to 34999",AND(D2254&gt;=35000,D2254&lt;=39999),"35000 to 39999",AND(D2254&gt;=40000,D2254&lt;=44999),"40000 to 44999",AND(D2254&gt;=45000,D2254&lt;=49999),"45000 to 49999",D2254&gt;=50000,"Greater than or equal to 50000")</f>
        <v>5000 to 9999</v>
      </c>
      <c r="V2254" t="str" cm="1">
        <f t="array" ref="V2254">_xlfn.IFS(OR(F2254="canceled",F2254="failed"),"unsuccessful",F2254="successful","successful",F2254="live","live")</f>
        <v>successful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112.6875</v>
      </c>
      <c r="P2255" s="5">
        <f t="shared" si="215"/>
        <v>107.32142857142857</v>
      </c>
      <c r="Q2255" t="str">
        <f t="shared" si="213"/>
        <v>games</v>
      </c>
      <c r="R2255" t="str">
        <f t="shared" si="214"/>
        <v>tabletop games</v>
      </c>
      <c r="S2255" s="9">
        <f t="shared" si="211"/>
        <v>42326.672997685186</v>
      </c>
      <c r="T2255" s="9">
        <f t="shared" si="212"/>
        <v>42296.631331018521</v>
      </c>
      <c r="U2255" t="str" cm="1">
        <f t="array" ref="U2255">_xlfn.IFS(D2255&lt;1000,"Less than 1000",AND(D2255&gt;=1000,D2255&lt;=4999),"1000 to 4999",AND(D2255&gt;=5000,D2255&lt;=9999),"5000 to 9999",AND(D2255&gt;=10000,D2255&lt;=14999),"10000 to 14999",AND(D2255&gt;=15000,D2255&lt;=19999),"15000 to 19999",AND(D2255&gt;=20000,D2255&lt;=24999),"20000 to 24999",AND(D2255&gt;=25000,D2255&lt;=29999),"25000 to 29999",AND(D2255&gt;=30000,D2255&lt;=34999),"30000 to 34999",AND(D2255&gt;=35000,D2255&lt;=39999),"35000 to 39999",AND(D2255&gt;=40000,D2255&lt;=44999),"40000 to 44999",AND(D2255&gt;=45000,D2255&lt;=49999),"45000 to 49999",D2255&gt;=50000,"Greater than or equal to 50000")</f>
        <v>5000 to 9999</v>
      </c>
      <c r="V2255" t="str" cm="1">
        <f t="array" ref="V2255">_xlfn.IFS(OR(F2255="canceled",F2255="failed"),"unsuccessful",F2255="successful","successful",F2255="live","live")</f>
        <v>successful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459.8</v>
      </c>
      <c r="P2256" s="5">
        <f t="shared" si="215"/>
        <v>11.67005076142132</v>
      </c>
      <c r="Q2256" t="str">
        <f t="shared" si="213"/>
        <v>games</v>
      </c>
      <c r="R2256" t="str">
        <f t="shared" si="214"/>
        <v>tabletop games</v>
      </c>
      <c r="S2256" s="9">
        <f t="shared" si="211"/>
        <v>42759.647777777776</v>
      </c>
      <c r="T2256" s="9">
        <f t="shared" si="212"/>
        <v>42752.647777777776</v>
      </c>
      <c r="U2256" t="str" cm="1">
        <f t="array" ref="U2256">_xlfn.IFS(D2256&lt;1000,"Less than 1000",AND(D2256&gt;=1000,D2256&lt;=4999),"1000 to 4999",AND(D2256&gt;=5000,D2256&lt;=9999),"5000 to 9999",AND(D2256&gt;=10000,D2256&lt;=14999),"10000 to 14999",AND(D2256&gt;=15000,D2256&lt;=19999),"15000 to 19999",AND(D2256&gt;=20000,D2256&lt;=24999),"20000 to 24999",AND(D2256&gt;=25000,D2256&lt;=29999),"25000 to 29999",AND(D2256&gt;=30000,D2256&lt;=34999),"30000 to 34999",AND(D2256&gt;=35000,D2256&lt;=39999),"35000 to 39999",AND(D2256&gt;=40000,D2256&lt;=44999),"40000 to 44999",AND(D2256&gt;=45000,D2256&lt;=49999),"45000 to 49999",D2256&gt;=50000,"Greater than or equal to 50000")</f>
        <v>Less than 1000</v>
      </c>
      <c r="V2256" t="str" cm="1">
        <f t="array" ref="V2256">_xlfn.IFS(OR(F2256="canceled",F2256="failed"),"unsuccessful",F2256="successful","successful",F2256="live","live")</f>
        <v>successful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286.65822784810126</v>
      </c>
      <c r="P2257" s="5">
        <f t="shared" si="215"/>
        <v>41.782287822878232</v>
      </c>
      <c r="Q2257" t="str">
        <f t="shared" si="213"/>
        <v>games</v>
      </c>
      <c r="R2257" t="str">
        <f t="shared" si="214"/>
        <v>tabletop games</v>
      </c>
      <c r="S2257" s="9">
        <f t="shared" si="211"/>
        <v>42497.951979166668</v>
      </c>
      <c r="T2257" s="9">
        <f t="shared" si="212"/>
        <v>42467.951979166668</v>
      </c>
      <c r="U2257" t="str" cm="1">
        <f t="array" ref="U2257">_xlfn.IFS(D2257&lt;1000,"Less than 1000",AND(D2257&gt;=1000,D2257&lt;=4999),"1000 to 4999",AND(D2257&gt;=5000,D2257&lt;=9999),"5000 to 9999",AND(D2257&gt;=10000,D2257&lt;=14999),"10000 to 14999",AND(D2257&gt;=15000,D2257&lt;=19999),"15000 to 19999",AND(D2257&gt;=20000,D2257&lt;=24999),"20000 to 24999",AND(D2257&gt;=25000,D2257&lt;=29999),"25000 to 29999",AND(D2257&gt;=30000,D2257&lt;=34999),"30000 to 34999",AND(D2257&gt;=35000,D2257&lt;=39999),"35000 to 39999",AND(D2257&gt;=40000,D2257&lt;=44999),"40000 to 44999",AND(D2257&gt;=45000,D2257&lt;=49999),"45000 to 49999",D2257&gt;=50000,"Greater than or equal to 50000")</f>
        <v>1000 to 4999</v>
      </c>
      <c r="V2257" t="str" cm="1">
        <f t="array" ref="V2257">_xlfn.IFS(OR(F2257="canceled",F2257="failed"),"unsuccessful",F2257="successful","successful",F2257="live","live")</f>
        <v>successful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222.70833333333334</v>
      </c>
      <c r="P2258" s="5">
        <f t="shared" si="215"/>
        <v>21.38</v>
      </c>
      <c r="Q2258" t="str">
        <f t="shared" si="213"/>
        <v>games</v>
      </c>
      <c r="R2258" t="str">
        <f t="shared" si="214"/>
        <v>tabletop games</v>
      </c>
      <c r="S2258" s="9">
        <f t="shared" si="211"/>
        <v>42696.451921296291</v>
      </c>
      <c r="T2258" s="9">
        <f t="shared" si="212"/>
        <v>42682.451921296291</v>
      </c>
      <c r="U2258" t="str" cm="1">
        <f t="array" ref="U2258">_xlfn.IFS(D2258&lt;1000,"Less than 1000",AND(D2258&gt;=1000,D2258&lt;=4999),"1000 to 4999",AND(D2258&gt;=5000,D2258&lt;=9999),"5000 to 9999",AND(D2258&gt;=10000,D2258&lt;=14999),"10000 to 14999",AND(D2258&gt;=15000,D2258&lt;=19999),"15000 to 19999",AND(D2258&gt;=20000,D2258&lt;=24999),"20000 to 24999",AND(D2258&gt;=25000,D2258&lt;=29999),"25000 to 29999",AND(D2258&gt;=30000,D2258&lt;=34999),"30000 to 34999",AND(D2258&gt;=35000,D2258&lt;=39999),"35000 to 39999",AND(D2258&gt;=40000,D2258&lt;=44999),"40000 to 44999",AND(D2258&gt;=45000,D2258&lt;=49999),"45000 to 49999",D2258&gt;=50000,"Greater than or equal to 50000")</f>
        <v>Less than 1000</v>
      </c>
      <c r="V2258" t="str" cm="1">
        <f t="array" ref="V2258">_xlfn.IFS(OR(F2258="canceled",F2258="failed"),"unsuccessful",F2258="successful","successful",F2258="live","live")</f>
        <v>successful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636.14</v>
      </c>
      <c r="P2259" s="5">
        <f t="shared" si="215"/>
        <v>94.103550295857985</v>
      </c>
      <c r="Q2259" t="str">
        <f t="shared" si="213"/>
        <v>games</v>
      </c>
      <c r="R2259" t="str">
        <f t="shared" si="214"/>
        <v>tabletop games</v>
      </c>
      <c r="S2259" s="9">
        <f t="shared" si="211"/>
        <v>42540.958333333328</v>
      </c>
      <c r="T2259" s="9">
        <f t="shared" si="212"/>
        <v>42505.936678240745</v>
      </c>
      <c r="U2259" t="str" cm="1">
        <f t="array" ref="U2259">_xlfn.IFS(D2259&lt;1000,"Less than 1000",AND(D2259&gt;=1000,D2259&lt;=4999),"1000 to 4999",AND(D2259&gt;=5000,D2259&lt;=9999),"5000 to 9999",AND(D2259&gt;=10000,D2259&lt;=14999),"10000 to 14999",AND(D2259&gt;=15000,D2259&lt;=19999),"15000 to 19999",AND(D2259&gt;=20000,D2259&lt;=24999),"20000 to 24999",AND(D2259&gt;=25000,D2259&lt;=29999),"25000 to 29999",AND(D2259&gt;=30000,D2259&lt;=34999),"30000 to 34999",AND(D2259&gt;=35000,D2259&lt;=39999),"35000 to 39999",AND(D2259&gt;=40000,D2259&lt;=44999),"40000 to 44999",AND(D2259&gt;=45000,D2259&lt;=49999),"45000 to 49999",D2259&gt;=50000,"Greater than or equal to 50000")</f>
        <v>1000 to 4999</v>
      </c>
      <c r="V2259" t="str" cm="1">
        <f t="array" ref="V2259">_xlfn.IFS(OR(F2259="canceled",F2259="failed"),"unsuccessful",F2259="successful","successful",F2259="live","live")</f>
        <v>successful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146.5</v>
      </c>
      <c r="P2260" s="5">
        <f t="shared" si="215"/>
        <v>15.721951219512196</v>
      </c>
      <c r="Q2260" t="str">
        <f t="shared" si="213"/>
        <v>games</v>
      </c>
      <c r="R2260" t="str">
        <f t="shared" si="214"/>
        <v>tabletop games</v>
      </c>
      <c r="S2260" s="9">
        <f t="shared" si="211"/>
        <v>42166.75100694444</v>
      </c>
      <c r="T2260" s="9">
        <f t="shared" si="212"/>
        <v>42136.75100694444</v>
      </c>
      <c r="U2260" t="str" cm="1">
        <f t="array" ref="U2260">_xlfn.IFS(D2260&lt;1000,"Less than 1000",AND(D2260&gt;=1000,D2260&lt;=4999),"1000 to 4999",AND(D2260&gt;=5000,D2260&lt;=9999),"5000 to 9999",AND(D2260&gt;=10000,D2260&lt;=14999),"10000 to 14999",AND(D2260&gt;=15000,D2260&lt;=19999),"15000 to 19999",AND(D2260&gt;=20000,D2260&lt;=24999),"20000 to 24999",AND(D2260&gt;=25000,D2260&lt;=29999),"25000 to 29999",AND(D2260&gt;=30000,D2260&lt;=34999),"30000 to 34999",AND(D2260&gt;=35000,D2260&lt;=39999),"35000 to 39999",AND(D2260&gt;=40000,D2260&lt;=44999),"40000 to 44999",AND(D2260&gt;=45000,D2260&lt;=49999),"45000 to 49999",D2260&gt;=50000,"Greater than or equal to 50000")</f>
        <v>1000 to 4999</v>
      </c>
      <c r="V2260" t="str" cm="1">
        <f t="array" ref="V2260">_xlfn.IFS(OR(F2260="canceled",F2260="failed"),"unsuccessful",F2260="successful","successful",F2260="live","live")</f>
        <v>successful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1867.1</v>
      </c>
      <c r="P2261" s="5">
        <f t="shared" si="215"/>
        <v>90.635922330097088</v>
      </c>
      <c r="Q2261" t="str">
        <f t="shared" si="213"/>
        <v>games</v>
      </c>
      <c r="R2261" t="str">
        <f t="shared" si="214"/>
        <v>tabletop games</v>
      </c>
      <c r="S2261" s="9">
        <f t="shared" si="211"/>
        <v>42712.804814814815</v>
      </c>
      <c r="T2261" s="9">
        <f t="shared" si="212"/>
        <v>42702.804814814815</v>
      </c>
      <c r="U2261" t="str" cm="1">
        <f t="array" ref="U2261">_xlfn.IFS(D2261&lt;1000,"Less than 1000",AND(D2261&gt;=1000,D2261&lt;=4999),"1000 to 4999",AND(D2261&gt;=5000,D2261&lt;=9999),"5000 to 9999",AND(D2261&gt;=10000,D2261&lt;=14999),"10000 to 14999",AND(D2261&gt;=15000,D2261&lt;=19999),"15000 to 19999",AND(D2261&gt;=20000,D2261&lt;=24999),"20000 to 24999",AND(D2261&gt;=25000,D2261&lt;=29999),"25000 to 29999",AND(D2261&gt;=30000,D2261&lt;=34999),"30000 to 34999",AND(D2261&gt;=35000,D2261&lt;=39999),"35000 to 39999",AND(D2261&gt;=40000,D2261&lt;=44999),"40000 to 44999",AND(D2261&gt;=45000,D2261&lt;=49999),"45000 to 49999",D2261&gt;=50000,"Greater than or equal to 50000")</f>
        <v>1000 to 4999</v>
      </c>
      <c r="V2261" t="str" cm="1">
        <f t="array" ref="V2261">_xlfn.IFS(OR(F2261="canceled",F2261="failed"),"unsuccessful",F2261="successful","successful",F2261="live","live")</f>
        <v>successful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326.92</v>
      </c>
      <c r="P2262" s="5">
        <f t="shared" si="215"/>
        <v>97.297619047619051</v>
      </c>
      <c r="Q2262" t="str">
        <f t="shared" si="213"/>
        <v>games</v>
      </c>
      <c r="R2262" t="str">
        <f t="shared" si="214"/>
        <v>tabletop games</v>
      </c>
      <c r="S2262" s="9">
        <f t="shared" si="211"/>
        <v>41724.975115740745</v>
      </c>
      <c r="T2262" s="9">
        <f t="shared" si="212"/>
        <v>41695.016782407409</v>
      </c>
      <c r="U2262" t="str" cm="1">
        <f t="array" ref="U2262">_xlfn.IFS(D2262&lt;1000,"Less than 1000",AND(D2262&gt;=1000,D2262&lt;=4999),"1000 to 4999",AND(D2262&gt;=5000,D2262&lt;=9999),"5000 to 9999",AND(D2262&gt;=10000,D2262&lt;=14999),"10000 to 14999",AND(D2262&gt;=15000,D2262&lt;=19999),"15000 to 19999",AND(D2262&gt;=20000,D2262&lt;=24999),"20000 to 24999",AND(D2262&gt;=25000,D2262&lt;=29999),"25000 to 29999",AND(D2262&gt;=30000,D2262&lt;=34999),"30000 to 34999",AND(D2262&gt;=35000,D2262&lt;=39999),"35000 to 39999",AND(D2262&gt;=40000,D2262&lt;=44999),"40000 to 44999",AND(D2262&gt;=45000,D2262&lt;=49999),"45000 to 49999",D2262&gt;=50000,"Greater than or equal to 50000")</f>
        <v>1000 to 4999</v>
      </c>
      <c r="V2262" t="str" cm="1">
        <f t="array" ref="V2262">_xlfn.IFS(OR(F2262="canceled",F2262="failed"),"unsuccessful",F2262="successful","successful",F2262="live","live")</f>
        <v>successful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779.5</v>
      </c>
      <c r="P2263" s="5">
        <f t="shared" si="215"/>
        <v>37.11904761904762</v>
      </c>
      <c r="Q2263" t="str">
        <f t="shared" si="213"/>
        <v>games</v>
      </c>
      <c r="R2263" t="str">
        <f t="shared" si="214"/>
        <v>tabletop games</v>
      </c>
      <c r="S2263" s="9">
        <f t="shared" si="211"/>
        <v>42780.724768518514</v>
      </c>
      <c r="T2263" s="9">
        <f t="shared" si="212"/>
        <v>42759.724768518514</v>
      </c>
      <c r="U2263" t="str" cm="1">
        <f t="array" ref="U2263">_xlfn.IFS(D2263&lt;1000,"Less than 1000",AND(D2263&gt;=1000,D2263&lt;=4999),"1000 to 4999",AND(D2263&gt;=5000,D2263&lt;=9999),"5000 to 9999",AND(D2263&gt;=10000,D2263&lt;=14999),"10000 to 14999",AND(D2263&gt;=15000,D2263&lt;=19999),"15000 to 19999",AND(D2263&gt;=20000,D2263&lt;=24999),"20000 to 24999",AND(D2263&gt;=25000,D2263&lt;=29999),"25000 to 29999",AND(D2263&gt;=30000,D2263&lt;=34999),"30000 to 34999",AND(D2263&gt;=35000,D2263&lt;=39999),"35000 to 39999",AND(D2263&gt;=40000,D2263&lt;=44999),"40000 to 44999",AND(D2263&gt;=45000,D2263&lt;=49999),"45000 to 49999",D2263&gt;=50000,"Greater than or equal to 50000")</f>
        <v>1000 to 4999</v>
      </c>
      <c r="V2263" t="str" cm="1">
        <f t="array" ref="V2263">_xlfn.IFS(OR(F2263="canceled",F2263="failed"),"unsuccessful",F2263="successful","successful",F2263="live","live")</f>
        <v>successful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154.15151515151516</v>
      </c>
      <c r="P2264" s="5">
        <f t="shared" si="215"/>
        <v>28.104972375690608</v>
      </c>
      <c r="Q2264" t="str">
        <f t="shared" si="213"/>
        <v>games</v>
      </c>
      <c r="R2264" t="str">
        <f t="shared" si="214"/>
        <v>tabletop games</v>
      </c>
      <c r="S2264" s="9">
        <f t="shared" si="211"/>
        <v>41961</v>
      </c>
      <c r="T2264" s="9">
        <f t="shared" si="212"/>
        <v>41926.585162037038</v>
      </c>
      <c r="U2264" t="str" cm="1">
        <f t="array" ref="U2264">_xlfn.IFS(D2264&lt;1000,"Less than 1000",AND(D2264&gt;=1000,D2264&lt;=4999),"1000 to 4999",AND(D2264&gt;=5000,D2264&lt;=9999),"5000 to 9999",AND(D2264&gt;=10000,D2264&lt;=14999),"10000 to 14999",AND(D2264&gt;=15000,D2264&lt;=19999),"15000 to 19999",AND(D2264&gt;=20000,D2264&lt;=24999),"20000 to 24999",AND(D2264&gt;=25000,D2264&lt;=29999),"25000 to 29999",AND(D2264&gt;=30000,D2264&lt;=34999),"30000 to 34999",AND(D2264&gt;=35000,D2264&lt;=39999),"35000 to 39999",AND(D2264&gt;=40000,D2264&lt;=44999),"40000 to 44999",AND(D2264&gt;=45000,D2264&lt;=49999),"45000 to 49999",D2264&gt;=50000,"Greater than or equal to 50000")</f>
        <v>1000 to 4999</v>
      </c>
      <c r="V2264" t="str" cm="1">
        <f t="array" ref="V2264">_xlfn.IFS(OR(F2264="canceled",F2264="failed"),"unsuccessful",F2264="successful","successful",F2264="live","live")</f>
        <v>successful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115.54666666666667</v>
      </c>
      <c r="P2265" s="5">
        <f t="shared" si="215"/>
        <v>144.43333333333334</v>
      </c>
      <c r="Q2265" t="str">
        <f t="shared" si="213"/>
        <v>games</v>
      </c>
      <c r="R2265" t="str">
        <f t="shared" si="214"/>
        <v>tabletop games</v>
      </c>
      <c r="S2265" s="9">
        <f t="shared" si="211"/>
        <v>42035.832326388889</v>
      </c>
      <c r="T2265" s="9">
        <f t="shared" si="212"/>
        <v>42014.832326388889</v>
      </c>
      <c r="U2265" t="str" cm="1">
        <f t="array" ref="U2265">_xlfn.IFS(D2265&lt;1000,"Less than 1000",AND(D2265&gt;=1000,D2265&lt;=4999),"1000 to 4999",AND(D2265&gt;=5000,D2265&lt;=9999),"5000 to 9999",AND(D2265&gt;=10000,D2265&lt;=14999),"10000 to 14999",AND(D2265&gt;=15000,D2265&lt;=19999),"15000 to 19999",AND(D2265&gt;=20000,D2265&lt;=24999),"20000 to 24999",AND(D2265&gt;=25000,D2265&lt;=29999),"25000 to 29999",AND(D2265&gt;=30000,D2265&lt;=34999),"30000 to 34999",AND(D2265&gt;=35000,D2265&lt;=39999),"35000 to 39999",AND(D2265&gt;=40000,D2265&lt;=44999),"40000 to 44999",AND(D2265&gt;=45000,D2265&lt;=49999),"45000 to 49999",D2265&gt;=50000,"Greater than or equal to 50000")</f>
        <v>5000 to 9999</v>
      </c>
      <c r="V2265" t="str" cm="1">
        <f t="array" ref="V2265">_xlfn.IFS(OR(F2265="canceled",F2265="failed"),"unsuccessful",F2265="successful","successful",F2265="live","live")</f>
        <v>successful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180.03333333333333</v>
      </c>
      <c r="P2266" s="5">
        <f t="shared" si="215"/>
        <v>24.274157303370785</v>
      </c>
      <c r="Q2266" t="str">
        <f t="shared" si="213"/>
        <v>games</v>
      </c>
      <c r="R2266" t="str">
        <f t="shared" si="214"/>
        <v>tabletop games</v>
      </c>
      <c r="S2266" s="9">
        <f t="shared" si="211"/>
        <v>42513.125</v>
      </c>
      <c r="T2266" s="9">
        <f t="shared" si="212"/>
        <v>42496.582337962958</v>
      </c>
      <c r="U2266" t="str" cm="1">
        <f t="array" ref="U2266">_xlfn.IFS(D2266&lt;1000,"Less than 1000",AND(D2266&gt;=1000,D2266&lt;=4999),"1000 to 4999",AND(D2266&gt;=5000,D2266&lt;=9999),"5000 to 9999",AND(D2266&gt;=10000,D2266&lt;=14999),"10000 to 14999",AND(D2266&gt;=15000,D2266&lt;=19999),"15000 to 19999",AND(D2266&gt;=20000,D2266&lt;=24999),"20000 to 24999",AND(D2266&gt;=25000,D2266&lt;=29999),"25000 to 29999",AND(D2266&gt;=30000,D2266&lt;=34999),"30000 to 34999",AND(D2266&gt;=35000,D2266&lt;=39999),"35000 to 39999",AND(D2266&gt;=40000,D2266&lt;=44999),"40000 to 44999",AND(D2266&gt;=45000,D2266&lt;=49999),"45000 to 49999",D2266&gt;=50000,"Greater than or equal to 50000")</f>
        <v>5000 to 9999</v>
      </c>
      <c r="V2266" t="str" cm="1">
        <f t="array" ref="V2266">_xlfn.IFS(OR(F2266="canceled",F2266="failed"),"unsuccessful",F2266="successful","successful",F2266="live","live")</f>
        <v>successful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298.5</v>
      </c>
      <c r="P2267" s="5">
        <f t="shared" si="215"/>
        <v>35.117647058823529</v>
      </c>
      <c r="Q2267" t="str">
        <f t="shared" si="213"/>
        <v>games</v>
      </c>
      <c r="R2267" t="str">
        <f t="shared" si="214"/>
        <v>tabletop games</v>
      </c>
      <c r="S2267" s="9">
        <f t="shared" si="211"/>
        <v>42696.853090277778</v>
      </c>
      <c r="T2267" s="9">
        <f t="shared" si="212"/>
        <v>42689.853090277778</v>
      </c>
      <c r="U2267" t="str" cm="1">
        <f t="array" ref="U2267">_xlfn.IFS(D2267&lt;1000,"Less than 1000",AND(D2267&gt;=1000,D2267&lt;=4999),"1000 to 4999",AND(D2267&gt;=5000,D2267&lt;=9999),"5000 to 9999",AND(D2267&gt;=10000,D2267&lt;=14999),"10000 to 14999",AND(D2267&gt;=15000,D2267&lt;=19999),"15000 to 19999",AND(D2267&gt;=20000,D2267&lt;=24999),"20000 to 24999",AND(D2267&gt;=25000,D2267&lt;=29999),"25000 to 29999",AND(D2267&gt;=30000,D2267&lt;=34999),"30000 to 34999",AND(D2267&gt;=35000,D2267&lt;=39999),"35000 to 39999",AND(D2267&gt;=40000,D2267&lt;=44999),"40000 to 44999",AND(D2267&gt;=45000,D2267&lt;=49999),"45000 to 49999",D2267&gt;=50000,"Greater than or equal to 50000")</f>
        <v>Less than 1000</v>
      </c>
      <c r="V2267" t="str" cm="1">
        <f t="array" ref="V2267">_xlfn.IFS(OR(F2267="canceled",F2267="failed"),"unsuccessful",F2267="successful","successful",F2267="live","live")</f>
        <v>successful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320.26666666666665</v>
      </c>
      <c r="P2268" s="5">
        <f t="shared" si="215"/>
        <v>24.762886597938145</v>
      </c>
      <c r="Q2268" t="str">
        <f t="shared" si="213"/>
        <v>games</v>
      </c>
      <c r="R2268" t="str">
        <f t="shared" si="214"/>
        <v>tabletop games</v>
      </c>
      <c r="S2268" s="9">
        <f t="shared" si="211"/>
        <v>42487.083333333328</v>
      </c>
      <c r="T2268" s="9">
        <f t="shared" si="212"/>
        <v>42469.874907407408</v>
      </c>
      <c r="U2268" t="str" cm="1">
        <f t="array" ref="U2268">_xlfn.IFS(D2268&lt;1000,"Less than 1000",AND(D2268&gt;=1000,D2268&lt;=4999),"1000 to 4999",AND(D2268&gt;=5000,D2268&lt;=9999),"5000 to 9999",AND(D2268&gt;=10000,D2268&lt;=14999),"10000 to 14999",AND(D2268&gt;=15000,D2268&lt;=19999),"15000 to 19999",AND(D2268&gt;=20000,D2268&lt;=24999),"20000 to 24999",AND(D2268&gt;=25000,D2268&lt;=29999),"25000 to 29999",AND(D2268&gt;=30000,D2268&lt;=34999),"30000 to 34999",AND(D2268&gt;=35000,D2268&lt;=39999),"35000 to 39999",AND(D2268&gt;=40000,D2268&lt;=44999),"40000 to 44999",AND(D2268&gt;=45000,D2268&lt;=49999),"45000 to 49999",D2268&gt;=50000,"Greater than or equal to 50000")</f>
        <v>1000 to 4999</v>
      </c>
      <c r="V2268" t="str" cm="1">
        <f t="array" ref="V2268">_xlfn.IFS(OR(F2268="canceled",F2268="failed"),"unsuccessful",F2268="successful","successful",F2268="live","live")</f>
        <v>successful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380.52499999999998</v>
      </c>
      <c r="P2269" s="5">
        <f t="shared" si="215"/>
        <v>188.37871287128712</v>
      </c>
      <c r="Q2269" t="str">
        <f t="shared" si="213"/>
        <v>games</v>
      </c>
      <c r="R2269" t="str">
        <f t="shared" si="214"/>
        <v>tabletop games</v>
      </c>
      <c r="S2269" s="9">
        <f t="shared" si="211"/>
        <v>41994.041666666672</v>
      </c>
      <c r="T2269" s="9">
        <f t="shared" si="212"/>
        <v>41968.829826388886</v>
      </c>
      <c r="U2269" t="str" cm="1">
        <f t="array" ref="U2269">_xlfn.IFS(D2269&lt;1000,"Less than 1000",AND(D2269&gt;=1000,D2269&lt;=4999),"1000 to 4999",AND(D2269&gt;=5000,D2269&lt;=9999),"5000 to 9999",AND(D2269&gt;=10000,D2269&lt;=14999),"10000 to 14999",AND(D2269&gt;=15000,D2269&lt;=19999),"15000 to 19999",AND(D2269&gt;=20000,D2269&lt;=24999),"20000 to 24999",AND(D2269&gt;=25000,D2269&lt;=29999),"25000 to 29999",AND(D2269&gt;=30000,D2269&lt;=34999),"30000 to 34999",AND(D2269&gt;=35000,D2269&lt;=39999),"35000 to 39999",AND(D2269&gt;=40000,D2269&lt;=44999),"40000 to 44999",AND(D2269&gt;=45000,D2269&lt;=49999),"45000 to 49999",D2269&gt;=50000,"Greater than or equal to 50000")</f>
        <v>20000 to 24999</v>
      </c>
      <c r="V2269" t="str" cm="1">
        <f t="array" ref="V2269">_xlfn.IFS(OR(F2269="canceled",F2269="failed"),"unsuccessful",F2269="successful","successful",F2269="live","live")</f>
        <v>successful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102.60000000000001</v>
      </c>
      <c r="P2270" s="5">
        <f t="shared" si="215"/>
        <v>148.08247422680412</v>
      </c>
      <c r="Q2270" t="str">
        <f t="shared" si="213"/>
        <v>games</v>
      </c>
      <c r="R2270" t="str">
        <f t="shared" si="214"/>
        <v>tabletop games</v>
      </c>
      <c r="S2270" s="9">
        <f t="shared" si="211"/>
        <v>42806.082349537035</v>
      </c>
      <c r="T2270" s="9">
        <f t="shared" si="212"/>
        <v>42776.082349537035</v>
      </c>
      <c r="U2270" t="str" cm="1">
        <f t="array" ref="U2270">_xlfn.IFS(D2270&lt;1000,"Less than 1000",AND(D2270&gt;=1000,D2270&lt;=4999),"1000 to 4999",AND(D2270&gt;=5000,D2270&lt;=9999),"5000 to 9999",AND(D2270&gt;=10000,D2270&lt;=14999),"10000 to 14999",AND(D2270&gt;=15000,D2270&lt;=19999),"15000 to 19999",AND(D2270&gt;=20000,D2270&lt;=24999),"20000 to 24999",AND(D2270&gt;=25000,D2270&lt;=29999),"25000 to 29999",AND(D2270&gt;=30000,D2270&lt;=34999),"30000 to 34999",AND(D2270&gt;=35000,D2270&lt;=39999),"35000 to 39999",AND(D2270&gt;=40000,D2270&lt;=44999),"40000 to 44999",AND(D2270&gt;=45000,D2270&lt;=49999),"45000 to 49999",D2270&gt;=50000,"Greater than or equal to 50000")</f>
        <v>25000 to 29999</v>
      </c>
      <c r="V2270" t="str" cm="1">
        <f t="array" ref="V2270">_xlfn.IFS(OR(F2270="canceled",F2270="failed"),"unsuccessful",F2270="successful","successful",F2270="live","live")</f>
        <v>successful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1801.64</v>
      </c>
      <c r="P2271" s="5">
        <f t="shared" si="215"/>
        <v>49.934589800443462</v>
      </c>
      <c r="Q2271" t="str">
        <f t="shared" si="213"/>
        <v>games</v>
      </c>
      <c r="R2271" t="str">
        <f t="shared" si="214"/>
        <v>tabletop games</v>
      </c>
      <c r="S2271" s="9">
        <f t="shared" si="211"/>
        <v>42801.208333333328</v>
      </c>
      <c r="T2271" s="9">
        <f t="shared" si="212"/>
        <v>42776.704432870371</v>
      </c>
      <c r="U2271" t="str" cm="1">
        <f t="array" ref="U2271">_xlfn.IFS(D2271&lt;1000,"Less than 1000",AND(D2271&gt;=1000,D2271&lt;=4999),"1000 to 4999",AND(D2271&gt;=5000,D2271&lt;=9999),"5000 to 9999",AND(D2271&gt;=10000,D2271&lt;=14999),"10000 to 14999",AND(D2271&gt;=15000,D2271&lt;=19999),"15000 to 19999",AND(D2271&gt;=20000,D2271&lt;=24999),"20000 to 24999",AND(D2271&gt;=25000,D2271&lt;=29999),"25000 to 29999",AND(D2271&gt;=30000,D2271&lt;=34999),"30000 to 34999",AND(D2271&gt;=35000,D2271&lt;=39999),"35000 to 39999",AND(D2271&gt;=40000,D2271&lt;=44999),"40000 to 44999",AND(D2271&gt;=45000,D2271&lt;=49999),"45000 to 49999",D2271&gt;=50000,"Greater than or equal to 50000")</f>
        <v>1000 to 4999</v>
      </c>
      <c r="V2271" t="str" cm="1">
        <f t="array" ref="V2271">_xlfn.IFS(OR(F2271="canceled",F2271="failed"),"unsuccessful",F2271="successful","successful",F2271="live","live")</f>
        <v>successful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720.24800000000005</v>
      </c>
      <c r="P2272" s="5">
        <f t="shared" si="215"/>
        <v>107.82155688622754</v>
      </c>
      <c r="Q2272" t="str">
        <f t="shared" si="213"/>
        <v>games</v>
      </c>
      <c r="R2272" t="str">
        <f t="shared" si="214"/>
        <v>tabletop games</v>
      </c>
      <c r="S2272" s="9">
        <f t="shared" si="211"/>
        <v>42745.915972222225</v>
      </c>
      <c r="T2272" s="9">
        <f t="shared" si="212"/>
        <v>42725.869363425925</v>
      </c>
      <c r="U2272" t="str" cm="1">
        <f t="array" ref="U2272">_xlfn.IFS(D2272&lt;1000,"Less than 1000",AND(D2272&gt;=1000,D2272&lt;=4999),"1000 to 4999",AND(D2272&gt;=5000,D2272&lt;=9999),"5000 to 9999",AND(D2272&gt;=10000,D2272&lt;=14999),"10000 to 14999",AND(D2272&gt;=15000,D2272&lt;=19999),"15000 to 19999",AND(D2272&gt;=20000,D2272&lt;=24999),"20000 to 24999",AND(D2272&gt;=25000,D2272&lt;=29999),"25000 to 29999",AND(D2272&gt;=30000,D2272&lt;=34999),"30000 to 34999",AND(D2272&gt;=35000,D2272&lt;=39999),"35000 to 39999",AND(D2272&gt;=40000,D2272&lt;=44999),"40000 to 44999",AND(D2272&gt;=45000,D2272&lt;=49999),"45000 to 49999",D2272&gt;=50000,"Greater than or equal to 50000")</f>
        <v>25000 to 29999</v>
      </c>
      <c r="V2272" t="str" cm="1">
        <f t="array" ref="V2272">_xlfn.IFS(OR(F2272="canceled",F2272="failed"),"unsuccessful",F2272="successful","successful",F2272="live","live")</f>
        <v>successful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283.09000000000003</v>
      </c>
      <c r="P2273" s="5">
        <f t="shared" si="215"/>
        <v>42.63403614457831</v>
      </c>
      <c r="Q2273" t="str">
        <f t="shared" si="213"/>
        <v>games</v>
      </c>
      <c r="R2273" t="str">
        <f t="shared" si="214"/>
        <v>tabletop games</v>
      </c>
      <c r="S2273" s="9">
        <f t="shared" si="211"/>
        <v>42714.000046296293</v>
      </c>
      <c r="T2273" s="9">
        <f t="shared" si="212"/>
        <v>42684.000046296293</v>
      </c>
      <c r="U2273" t="str" cm="1">
        <f t="array" ref="U2273">_xlfn.IFS(D2273&lt;1000,"Less than 1000",AND(D2273&gt;=1000,D2273&lt;=4999),"1000 to 4999",AND(D2273&gt;=5000,D2273&lt;=9999),"5000 to 9999",AND(D2273&gt;=10000,D2273&lt;=14999),"10000 to 14999",AND(D2273&gt;=15000,D2273&lt;=19999),"15000 to 19999",AND(D2273&gt;=20000,D2273&lt;=24999),"20000 to 24999",AND(D2273&gt;=25000,D2273&lt;=29999),"25000 to 29999",AND(D2273&gt;=30000,D2273&lt;=34999),"30000 to 34999",AND(D2273&gt;=35000,D2273&lt;=39999),"35000 to 39999",AND(D2273&gt;=40000,D2273&lt;=44999),"40000 to 44999",AND(D2273&gt;=45000,D2273&lt;=49999),"45000 to 49999",D2273&gt;=50000,"Greater than or equal to 50000")</f>
        <v>20000 to 24999</v>
      </c>
      <c r="V2273" t="str" cm="1">
        <f t="array" ref="V2273">_xlfn.IFS(OR(F2273="canceled",F2273="failed"),"unsuccessful",F2273="successful","successful",F2273="live","live")</f>
        <v>successful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1356.6000000000001</v>
      </c>
      <c r="P2274" s="5">
        <f t="shared" si="215"/>
        <v>14.370762711864407</v>
      </c>
      <c r="Q2274" t="str">
        <f t="shared" si="213"/>
        <v>games</v>
      </c>
      <c r="R2274" t="str">
        <f t="shared" si="214"/>
        <v>tabletop games</v>
      </c>
      <c r="S2274" s="9">
        <f t="shared" si="211"/>
        <v>42345.699490740735</v>
      </c>
      <c r="T2274" s="9">
        <f t="shared" si="212"/>
        <v>42315.699490740735</v>
      </c>
      <c r="U2274" t="str" cm="1">
        <f t="array" ref="U2274">_xlfn.IFS(D2274&lt;1000,"Less than 1000",AND(D2274&gt;=1000,D2274&lt;=4999),"1000 to 4999",AND(D2274&gt;=5000,D2274&lt;=9999),"5000 to 9999",AND(D2274&gt;=10000,D2274&lt;=14999),"10000 to 14999",AND(D2274&gt;=15000,D2274&lt;=19999),"15000 to 19999",AND(D2274&gt;=20000,D2274&lt;=24999),"20000 to 24999",AND(D2274&gt;=25000,D2274&lt;=29999),"25000 to 29999",AND(D2274&gt;=30000,D2274&lt;=34999),"30000 to 34999",AND(D2274&gt;=35000,D2274&lt;=39999),"35000 to 39999",AND(D2274&gt;=40000,D2274&lt;=44999),"40000 to 44999",AND(D2274&gt;=45000,D2274&lt;=49999),"45000 to 49999",D2274&gt;=50000,"Greater than or equal to 50000")</f>
        <v>1000 to 4999</v>
      </c>
      <c r="V2274" t="str" cm="1">
        <f t="array" ref="V2274">_xlfn.IFS(OR(F2274="canceled",F2274="failed"),"unsuccessful",F2274="successful","successful",F2274="live","live")</f>
        <v>successful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220.35999999999999</v>
      </c>
      <c r="P2275" s="5">
        <f t="shared" si="215"/>
        <v>37.476190476190474</v>
      </c>
      <c r="Q2275" t="str">
        <f t="shared" si="213"/>
        <v>games</v>
      </c>
      <c r="R2275" t="str">
        <f t="shared" si="214"/>
        <v>tabletop games</v>
      </c>
      <c r="S2275" s="9">
        <f t="shared" si="211"/>
        <v>42806.507430555561</v>
      </c>
      <c r="T2275" s="9">
        <f t="shared" si="212"/>
        <v>42781.549097222218</v>
      </c>
      <c r="U2275" t="str" cm="1">
        <f t="array" ref="U2275">_xlfn.IFS(D2275&lt;1000,"Less than 1000",AND(D2275&gt;=1000,D2275&lt;=4999),"1000 to 4999",AND(D2275&gt;=5000,D2275&lt;=9999),"5000 to 9999",AND(D2275&gt;=10000,D2275&lt;=14999),"10000 to 14999",AND(D2275&gt;=15000,D2275&lt;=19999),"15000 to 19999",AND(D2275&gt;=20000,D2275&lt;=24999),"20000 to 24999",AND(D2275&gt;=25000,D2275&lt;=29999),"25000 to 29999",AND(D2275&gt;=30000,D2275&lt;=34999),"30000 to 34999",AND(D2275&gt;=35000,D2275&lt;=39999),"35000 to 39999",AND(D2275&gt;=40000,D2275&lt;=44999),"40000 to 44999",AND(D2275&gt;=45000,D2275&lt;=49999),"45000 to 49999",D2275&gt;=50000,"Greater than or equal to 50000")</f>
        <v>1000 to 4999</v>
      </c>
      <c r="V2275" t="str" cm="1">
        <f t="array" ref="V2275">_xlfn.IFS(OR(F2275="canceled",F2275="failed"),"unsuccessful",F2275="successful","successful",F2275="live","live")</f>
        <v>successful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119.6</v>
      </c>
      <c r="P2276" s="5">
        <f t="shared" si="215"/>
        <v>30.202020202020201</v>
      </c>
      <c r="Q2276" t="str">
        <f t="shared" si="213"/>
        <v>games</v>
      </c>
      <c r="R2276" t="str">
        <f t="shared" si="214"/>
        <v>tabletop games</v>
      </c>
      <c r="S2276" s="9">
        <f t="shared" si="211"/>
        <v>41693.500659722224</v>
      </c>
      <c r="T2276" s="9">
        <f t="shared" si="212"/>
        <v>41663.500659722224</v>
      </c>
      <c r="U2276" t="str" cm="1">
        <f t="array" ref="U2276">_xlfn.IFS(D2276&lt;1000,"Less than 1000",AND(D2276&gt;=1000,D2276&lt;=4999),"1000 to 4999",AND(D2276&gt;=5000,D2276&lt;=9999),"5000 to 9999",AND(D2276&gt;=10000,D2276&lt;=14999),"10000 to 14999",AND(D2276&gt;=15000,D2276&lt;=19999),"15000 to 19999",AND(D2276&gt;=20000,D2276&lt;=24999),"20000 to 24999",AND(D2276&gt;=25000,D2276&lt;=29999),"25000 to 29999",AND(D2276&gt;=30000,D2276&lt;=34999),"30000 to 34999",AND(D2276&gt;=35000,D2276&lt;=39999),"35000 to 39999",AND(D2276&gt;=40000,D2276&lt;=44999),"40000 to 44999",AND(D2276&gt;=45000,D2276&lt;=49999),"45000 to 49999",D2276&gt;=50000,"Greater than or equal to 50000")</f>
        <v>1000 to 4999</v>
      </c>
      <c r="V2276" t="str" cm="1">
        <f t="array" ref="V2276">_xlfn.IFS(OR(F2276="canceled",F2276="failed"),"unsuccessful",F2276="successful","successful",F2276="live","live")</f>
        <v>successful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407.76923076923077</v>
      </c>
      <c r="P2277" s="5">
        <f t="shared" si="215"/>
        <v>33.550632911392405</v>
      </c>
      <c r="Q2277" t="str">
        <f t="shared" si="213"/>
        <v>games</v>
      </c>
      <c r="R2277" t="str">
        <f t="shared" si="214"/>
        <v>tabletop games</v>
      </c>
      <c r="S2277" s="9">
        <f t="shared" si="211"/>
        <v>41995.616655092599</v>
      </c>
      <c r="T2277" s="9">
        <f t="shared" si="212"/>
        <v>41965.616655092599</v>
      </c>
      <c r="U2277" t="str" cm="1">
        <f t="array" ref="U2277">_xlfn.IFS(D2277&lt;1000,"Less than 1000",AND(D2277&gt;=1000,D2277&lt;=4999),"1000 to 4999",AND(D2277&gt;=5000,D2277&lt;=9999),"5000 to 9999",AND(D2277&gt;=10000,D2277&lt;=14999),"10000 to 14999",AND(D2277&gt;=15000,D2277&lt;=19999),"15000 to 19999",AND(D2277&gt;=20000,D2277&lt;=24999),"20000 to 24999",AND(D2277&gt;=25000,D2277&lt;=29999),"25000 to 29999",AND(D2277&gt;=30000,D2277&lt;=34999),"30000 to 34999",AND(D2277&gt;=35000,D2277&lt;=39999),"35000 to 39999",AND(D2277&gt;=40000,D2277&lt;=44999),"40000 to 44999",AND(D2277&gt;=45000,D2277&lt;=49999),"45000 to 49999",D2277&gt;=50000,"Greater than or equal to 50000")</f>
        <v>Less than 1000</v>
      </c>
      <c r="V2277" t="str" cm="1">
        <f t="array" ref="V2277">_xlfn.IFS(OR(F2277="canceled",F2277="failed"),"unsuccessful",F2277="successful","successful",F2277="live","live")</f>
        <v>successful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105.81826105905425</v>
      </c>
      <c r="P2278" s="5">
        <f t="shared" si="215"/>
        <v>64.74666666666667</v>
      </c>
      <c r="Q2278" t="str">
        <f t="shared" si="213"/>
        <v>games</v>
      </c>
      <c r="R2278" t="str">
        <f t="shared" si="214"/>
        <v>tabletop games</v>
      </c>
      <c r="S2278" s="9">
        <f t="shared" si="211"/>
        <v>41644.651493055557</v>
      </c>
      <c r="T2278" s="9">
        <f t="shared" si="212"/>
        <v>41614.651493055557</v>
      </c>
      <c r="U2278" t="str" cm="1">
        <f t="array" ref="U2278">_xlfn.IFS(D2278&lt;1000,"Less than 1000",AND(D2278&gt;=1000,D2278&lt;=4999),"1000 to 4999",AND(D2278&gt;=5000,D2278&lt;=9999),"5000 to 9999",AND(D2278&gt;=10000,D2278&lt;=14999),"10000 to 14999",AND(D2278&gt;=15000,D2278&lt;=19999),"15000 to 19999",AND(D2278&gt;=20000,D2278&lt;=24999),"20000 to 24999",AND(D2278&gt;=25000,D2278&lt;=29999),"25000 to 29999",AND(D2278&gt;=30000,D2278&lt;=34999),"30000 to 34999",AND(D2278&gt;=35000,D2278&lt;=39999),"35000 to 39999",AND(D2278&gt;=40000,D2278&lt;=44999),"40000 to 44999",AND(D2278&gt;=45000,D2278&lt;=49999),"45000 to 49999",D2278&gt;=50000,"Greater than or equal to 50000")</f>
        <v>1000 to 4999</v>
      </c>
      <c r="V2278" t="str" cm="1">
        <f t="array" ref="V2278">_xlfn.IFS(OR(F2278="canceled",F2278="failed"),"unsuccessful",F2278="successful","successful",F2278="live","live")</f>
        <v>successful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141.08235294117648</v>
      </c>
      <c r="P2279" s="5">
        <f t="shared" si="215"/>
        <v>57.932367149758456</v>
      </c>
      <c r="Q2279" t="str">
        <f t="shared" si="213"/>
        <v>games</v>
      </c>
      <c r="R2279" t="str">
        <f t="shared" si="214"/>
        <v>tabletop games</v>
      </c>
      <c r="S2279" s="9">
        <f t="shared" si="211"/>
        <v>40966.678506944445</v>
      </c>
      <c r="T2279" s="9">
        <f t="shared" si="212"/>
        <v>40936.678506944445</v>
      </c>
      <c r="U2279" t="str" cm="1">
        <f t="array" ref="U2279">_xlfn.IFS(D2279&lt;1000,"Less than 1000",AND(D2279&gt;=1000,D2279&lt;=4999),"1000 to 4999",AND(D2279&gt;=5000,D2279&lt;=9999),"5000 to 9999",AND(D2279&gt;=10000,D2279&lt;=14999),"10000 to 14999",AND(D2279&gt;=15000,D2279&lt;=19999),"15000 to 19999",AND(D2279&gt;=20000,D2279&lt;=24999),"20000 to 24999",AND(D2279&gt;=25000,D2279&lt;=29999),"25000 to 29999",AND(D2279&gt;=30000,D2279&lt;=34999),"30000 to 34999",AND(D2279&gt;=35000,D2279&lt;=39999),"35000 to 39999",AND(D2279&gt;=40000,D2279&lt;=44999),"40000 to 44999",AND(D2279&gt;=45000,D2279&lt;=49999),"45000 to 49999",D2279&gt;=50000,"Greater than or equal to 50000")</f>
        <v>5000 to 9999</v>
      </c>
      <c r="V2279" t="str" cm="1">
        <f t="array" ref="V2279">_xlfn.IFS(OR(F2279="canceled",F2279="failed"),"unsuccessful",F2279="successful","successful",F2279="live","live")</f>
        <v>successful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270.7</v>
      </c>
      <c r="P2280" s="5">
        <f t="shared" si="215"/>
        <v>53.078431372549019</v>
      </c>
      <c r="Q2280" t="str">
        <f t="shared" si="213"/>
        <v>games</v>
      </c>
      <c r="R2280" t="str">
        <f t="shared" si="214"/>
        <v>tabletop games</v>
      </c>
      <c r="S2280" s="9">
        <f t="shared" si="211"/>
        <v>42372.957638888889</v>
      </c>
      <c r="T2280" s="9">
        <f t="shared" si="212"/>
        <v>42338.709108796291</v>
      </c>
      <c r="U2280" t="str" cm="1">
        <f t="array" ref="U2280">_xlfn.IFS(D2280&lt;1000,"Less than 1000",AND(D2280&gt;=1000,D2280&lt;=4999),"1000 to 4999",AND(D2280&gt;=5000,D2280&lt;=9999),"5000 to 9999",AND(D2280&gt;=10000,D2280&lt;=14999),"10000 to 14999",AND(D2280&gt;=15000,D2280&lt;=19999),"15000 to 19999",AND(D2280&gt;=20000,D2280&lt;=24999),"20000 to 24999",AND(D2280&gt;=25000,D2280&lt;=29999),"25000 to 29999",AND(D2280&gt;=30000,D2280&lt;=34999),"30000 to 34999",AND(D2280&gt;=35000,D2280&lt;=39999),"35000 to 39999",AND(D2280&gt;=40000,D2280&lt;=44999),"40000 to 44999",AND(D2280&gt;=45000,D2280&lt;=49999),"45000 to 49999",D2280&gt;=50000,"Greater than or equal to 50000")</f>
        <v>1000 to 4999</v>
      </c>
      <c r="V2280" t="str" cm="1">
        <f t="array" ref="V2280">_xlfn.IFS(OR(F2280="canceled",F2280="failed"),"unsuccessful",F2280="successful","successful",F2280="live","live")</f>
        <v>successful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153.80000000000001</v>
      </c>
      <c r="P2281" s="5">
        <f t="shared" si="215"/>
        <v>48.0625</v>
      </c>
      <c r="Q2281" t="str">
        <f t="shared" si="213"/>
        <v>games</v>
      </c>
      <c r="R2281" t="str">
        <f t="shared" si="214"/>
        <v>tabletop games</v>
      </c>
      <c r="S2281" s="9">
        <f t="shared" si="211"/>
        <v>42039.166666666672</v>
      </c>
      <c r="T2281" s="9">
        <f t="shared" si="212"/>
        <v>42020.806701388887</v>
      </c>
      <c r="U2281" t="str" cm="1">
        <f t="array" ref="U2281">_xlfn.IFS(D2281&lt;1000,"Less than 1000",AND(D2281&gt;=1000,D2281&lt;=4999),"1000 to 4999",AND(D2281&gt;=5000,D2281&lt;=9999),"5000 to 9999",AND(D2281&gt;=10000,D2281&lt;=14999),"10000 to 14999",AND(D2281&gt;=15000,D2281&lt;=19999),"15000 to 19999",AND(D2281&gt;=20000,D2281&lt;=24999),"20000 to 24999",AND(D2281&gt;=25000,D2281&lt;=29999),"25000 to 29999",AND(D2281&gt;=30000,D2281&lt;=34999),"30000 to 34999",AND(D2281&gt;=35000,D2281&lt;=39999),"35000 to 39999",AND(D2281&gt;=40000,D2281&lt;=44999),"40000 to 44999",AND(D2281&gt;=45000,D2281&lt;=49999),"45000 to 49999",D2281&gt;=50000,"Greater than or equal to 50000")</f>
        <v>1000 to 4999</v>
      </c>
      <c r="V2281" t="str" cm="1">
        <f t="array" ref="V2281">_xlfn.IFS(OR(F2281="canceled",F2281="failed"),"unsuccessful",F2281="successful","successful",F2281="live","live")</f>
        <v>successful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403.57653061224488</v>
      </c>
      <c r="P2282" s="5">
        <f t="shared" si="215"/>
        <v>82.396874999999994</v>
      </c>
      <c r="Q2282" t="str">
        <f t="shared" si="213"/>
        <v>games</v>
      </c>
      <c r="R2282" t="str">
        <f t="shared" si="214"/>
        <v>tabletop games</v>
      </c>
      <c r="S2282" s="9">
        <f t="shared" si="211"/>
        <v>42264.624895833331</v>
      </c>
      <c r="T2282" s="9">
        <f t="shared" si="212"/>
        <v>42234.624895833331</v>
      </c>
      <c r="U2282" t="str" cm="1">
        <f t="array" ref="U2282">_xlfn.IFS(D2282&lt;1000,"Less than 1000",AND(D2282&gt;=1000,D2282&lt;=4999),"1000 to 4999",AND(D2282&gt;=5000,D2282&lt;=9999),"5000 to 9999",AND(D2282&gt;=10000,D2282&lt;=14999),"10000 to 14999",AND(D2282&gt;=15000,D2282&lt;=19999),"15000 to 19999",AND(D2282&gt;=20000,D2282&lt;=24999),"20000 to 24999",AND(D2282&gt;=25000,D2282&lt;=29999),"25000 to 29999",AND(D2282&gt;=30000,D2282&lt;=34999),"30000 to 34999",AND(D2282&gt;=35000,D2282&lt;=39999),"35000 to 39999",AND(D2282&gt;=40000,D2282&lt;=44999),"40000 to 44999",AND(D2282&gt;=45000,D2282&lt;=49999),"45000 to 49999",D2282&gt;=50000,"Greater than or equal to 50000")</f>
        <v>5000 to 9999</v>
      </c>
      <c r="V2282" t="str" cm="1">
        <f t="array" ref="V2282">_xlfn.IFS(OR(F2282="canceled",F2282="failed"),"unsuccessful",F2282="successful","successful",F2282="live","live")</f>
        <v>successful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185</v>
      </c>
      <c r="P2283" s="5">
        <f t="shared" si="215"/>
        <v>50.454545454545453</v>
      </c>
      <c r="Q2283" t="str">
        <f t="shared" si="213"/>
        <v>music</v>
      </c>
      <c r="R2283" t="str">
        <f t="shared" si="214"/>
        <v>rock</v>
      </c>
      <c r="S2283" s="9">
        <f t="shared" si="211"/>
        <v>40749.284722222219</v>
      </c>
      <c r="T2283" s="9">
        <f t="shared" si="212"/>
        <v>40687.285844907405</v>
      </c>
      <c r="U2283" t="str" cm="1">
        <f t="array" ref="U2283">_xlfn.IFS(D2283&lt;1000,"Less than 1000",AND(D2283&gt;=1000,D2283&lt;=4999),"1000 to 4999",AND(D2283&gt;=5000,D2283&lt;=9999),"5000 to 9999",AND(D2283&gt;=10000,D2283&lt;=14999),"10000 to 14999",AND(D2283&gt;=15000,D2283&lt;=19999),"15000 to 19999",AND(D2283&gt;=20000,D2283&lt;=24999),"20000 to 24999",AND(D2283&gt;=25000,D2283&lt;=29999),"25000 to 29999",AND(D2283&gt;=30000,D2283&lt;=34999),"30000 to 34999",AND(D2283&gt;=35000,D2283&lt;=39999),"35000 to 39999",AND(D2283&gt;=40000,D2283&lt;=44999),"40000 to 44999",AND(D2283&gt;=45000,D2283&lt;=49999),"45000 to 49999",D2283&gt;=50000,"Greater than or equal to 50000")</f>
        <v>Less than 1000</v>
      </c>
      <c r="V2283" t="str" cm="1">
        <f t="array" ref="V2283">_xlfn.IFS(OR(F2283="canceled",F2283="failed"),"unsuccessful",F2283="successful","successful",F2283="live","live")</f>
        <v>successful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185.33333333333331</v>
      </c>
      <c r="P2284" s="5">
        <f t="shared" si="215"/>
        <v>115.83333333333333</v>
      </c>
      <c r="Q2284" t="str">
        <f t="shared" si="213"/>
        <v>music</v>
      </c>
      <c r="R2284" t="str">
        <f t="shared" si="214"/>
        <v>rock</v>
      </c>
      <c r="S2284" s="9">
        <f t="shared" si="211"/>
        <v>42383.17460648148</v>
      </c>
      <c r="T2284" s="9">
        <f t="shared" si="212"/>
        <v>42323.17460648148</v>
      </c>
      <c r="U2284" t="str" cm="1">
        <f t="array" ref="U2284">_xlfn.IFS(D2284&lt;1000,"Less than 1000",AND(D2284&gt;=1000,D2284&lt;=4999),"1000 to 4999",AND(D2284&gt;=5000,D2284&lt;=9999),"5000 to 9999",AND(D2284&gt;=10000,D2284&lt;=14999),"10000 to 14999",AND(D2284&gt;=15000,D2284&lt;=19999),"15000 to 19999",AND(D2284&gt;=20000,D2284&lt;=24999),"20000 to 24999",AND(D2284&gt;=25000,D2284&lt;=29999),"25000 to 29999",AND(D2284&gt;=30000,D2284&lt;=34999),"30000 to 34999",AND(D2284&gt;=35000,D2284&lt;=39999),"35000 to 39999",AND(D2284&gt;=40000,D2284&lt;=44999),"40000 to 44999",AND(D2284&gt;=45000,D2284&lt;=49999),"45000 to 49999",D2284&gt;=50000,"Greater than or equal to 50000")</f>
        <v>Less than 1000</v>
      </c>
      <c r="V2284" t="str" cm="1">
        <f t="array" ref="V2284">_xlfn.IFS(OR(F2284="canceled",F2284="failed"),"unsuccessful",F2284="successful","successful",F2284="live","live")</f>
        <v>successful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100.85533333333332</v>
      </c>
      <c r="P2285" s="5">
        <f t="shared" si="215"/>
        <v>63.03458333333333</v>
      </c>
      <c r="Q2285" t="str">
        <f t="shared" si="213"/>
        <v>music</v>
      </c>
      <c r="R2285" t="str">
        <f t="shared" si="214"/>
        <v>rock</v>
      </c>
      <c r="S2285" s="9">
        <f t="shared" si="211"/>
        <v>41038.083379629628</v>
      </c>
      <c r="T2285" s="9">
        <f t="shared" si="212"/>
        <v>40978.125046296293</v>
      </c>
      <c r="U2285" t="str" cm="1">
        <f t="array" ref="U2285">_xlfn.IFS(D2285&lt;1000,"Less than 1000",AND(D2285&gt;=1000,D2285&lt;=4999),"1000 to 4999",AND(D2285&gt;=5000,D2285&lt;=9999),"5000 to 9999",AND(D2285&gt;=10000,D2285&lt;=14999),"10000 to 14999",AND(D2285&gt;=15000,D2285&lt;=19999),"15000 to 19999",AND(D2285&gt;=20000,D2285&lt;=24999),"20000 to 24999",AND(D2285&gt;=25000,D2285&lt;=29999),"25000 to 29999",AND(D2285&gt;=30000,D2285&lt;=34999),"30000 to 34999",AND(D2285&gt;=35000,D2285&lt;=39999),"35000 to 39999",AND(D2285&gt;=40000,D2285&lt;=44999),"40000 to 44999",AND(D2285&gt;=45000,D2285&lt;=49999),"45000 to 49999",D2285&gt;=50000,"Greater than or equal to 50000")</f>
        <v>1000 to 4999</v>
      </c>
      <c r="V2285" t="str" cm="1">
        <f t="array" ref="V2285">_xlfn.IFS(OR(F2285="canceled",F2285="failed"),"unsuccessful",F2285="successful","successful",F2285="live","live")</f>
        <v>successful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106.22116666666668</v>
      </c>
      <c r="P2286" s="5">
        <f t="shared" si="215"/>
        <v>108.02152542372882</v>
      </c>
      <c r="Q2286" t="str">
        <f t="shared" si="213"/>
        <v>music</v>
      </c>
      <c r="R2286" t="str">
        <f t="shared" si="214"/>
        <v>rock</v>
      </c>
      <c r="S2286" s="9">
        <f t="shared" si="211"/>
        <v>40614.166666666664</v>
      </c>
      <c r="T2286" s="9">
        <f t="shared" si="212"/>
        <v>40585.796817129631</v>
      </c>
      <c r="U2286" t="str" cm="1">
        <f t="array" ref="U2286">_xlfn.IFS(D2286&lt;1000,"Less than 1000",AND(D2286&gt;=1000,D2286&lt;=4999),"1000 to 4999",AND(D2286&gt;=5000,D2286&lt;=9999),"5000 to 9999",AND(D2286&gt;=10000,D2286&lt;=14999),"10000 to 14999",AND(D2286&gt;=15000,D2286&lt;=19999),"15000 to 19999",AND(D2286&gt;=20000,D2286&lt;=24999),"20000 to 24999",AND(D2286&gt;=25000,D2286&lt;=29999),"25000 to 29999",AND(D2286&gt;=30000,D2286&lt;=34999),"30000 to 34999",AND(D2286&gt;=35000,D2286&lt;=39999),"35000 to 39999",AND(D2286&gt;=40000,D2286&lt;=44999),"40000 to 44999",AND(D2286&gt;=45000,D2286&lt;=49999),"45000 to 49999",D2286&gt;=50000,"Greater than or equal to 50000")</f>
        <v>5000 to 9999</v>
      </c>
      <c r="V2286" t="str" cm="1">
        <f t="array" ref="V2286">_xlfn.IFS(OR(F2286="canceled",F2286="failed"),"unsuccessful",F2286="successful","successful",F2286="live","live")</f>
        <v>successful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121.36666666666667</v>
      </c>
      <c r="P2287" s="5">
        <f t="shared" si="215"/>
        <v>46.088607594936711</v>
      </c>
      <c r="Q2287" t="str">
        <f t="shared" si="213"/>
        <v>music</v>
      </c>
      <c r="R2287" t="str">
        <f t="shared" si="214"/>
        <v>rock</v>
      </c>
      <c r="S2287" s="9">
        <f t="shared" si="211"/>
        <v>41089.185682870368</v>
      </c>
      <c r="T2287" s="9">
        <f t="shared" si="212"/>
        <v>41059.185682870368</v>
      </c>
      <c r="U2287" t="str" cm="1">
        <f t="array" ref="U2287">_xlfn.IFS(D2287&lt;1000,"Less than 1000",AND(D2287&gt;=1000,D2287&lt;=4999),"1000 to 4999",AND(D2287&gt;=5000,D2287&lt;=9999),"5000 to 9999",AND(D2287&gt;=10000,D2287&lt;=14999),"10000 to 14999",AND(D2287&gt;=15000,D2287&lt;=19999),"15000 to 19999",AND(D2287&gt;=20000,D2287&lt;=24999),"20000 to 24999",AND(D2287&gt;=25000,D2287&lt;=29999),"25000 to 29999",AND(D2287&gt;=30000,D2287&lt;=34999),"30000 to 34999",AND(D2287&gt;=35000,D2287&lt;=39999),"35000 to 39999",AND(D2287&gt;=40000,D2287&lt;=44999),"40000 to 44999",AND(D2287&gt;=45000,D2287&lt;=49999),"45000 to 49999",D2287&gt;=50000,"Greater than or equal to 50000")</f>
        <v>1000 to 4999</v>
      </c>
      <c r="V2287" t="str" cm="1">
        <f t="array" ref="V2287">_xlfn.IFS(OR(F2287="canceled",F2287="failed"),"unsuccessful",F2287="successful","successful",F2287="live","live")</f>
        <v>successful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100.06666666666666</v>
      </c>
      <c r="P2288" s="5">
        <f t="shared" si="215"/>
        <v>107.21428571428571</v>
      </c>
      <c r="Q2288" t="str">
        <f t="shared" si="213"/>
        <v>music</v>
      </c>
      <c r="R2288" t="str">
        <f t="shared" si="214"/>
        <v>rock</v>
      </c>
      <c r="S2288" s="9">
        <f t="shared" si="211"/>
        <v>41523.165972222225</v>
      </c>
      <c r="T2288" s="9">
        <f t="shared" si="212"/>
        <v>41494.963587962964</v>
      </c>
      <c r="U2288" t="str" cm="1">
        <f t="array" ref="U2288">_xlfn.IFS(D2288&lt;1000,"Less than 1000",AND(D2288&gt;=1000,D2288&lt;=4999),"1000 to 4999",AND(D2288&gt;=5000,D2288&lt;=9999),"5000 to 9999",AND(D2288&gt;=10000,D2288&lt;=14999),"10000 to 14999",AND(D2288&gt;=15000,D2288&lt;=19999),"15000 to 19999",AND(D2288&gt;=20000,D2288&lt;=24999),"20000 to 24999",AND(D2288&gt;=25000,D2288&lt;=29999),"25000 to 29999",AND(D2288&gt;=30000,D2288&lt;=34999),"30000 to 34999",AND(D2288&gt;=35000,D2288&lt;=39999),"35000 to 39999",AND(D2288&gt;=40000,D2288&lt;=44999),"40000 to 44999",AND(D2288&gt;=45000,D2288&lt;=49999),"45000 to 49999",D2288&gt;=50000,"Greater than or equal to 50000")</f>
        <v>1000 to 4999</v>
      </c>
      <c r="V2288" t="str" cm="1">
        <f t="array" ref="V2288">_xlfn.IFS(OR(F2288="canceled",F2288="failed"),"unsuccessful",F2288="successful","successful",F2288="live","live")</f>
        <v>successful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119.97755555555555</v>
      </c>
      <c r="P2289" s="5">
        <f t="shared" si="215"/>
        <v>50.9338679245283</v>
      </c>
      <c r="Q2289" t="str">
        <f t="shared" si="213"/>
        <v>music</v>
      </c>
      <c r="R2289" t="str">
        <f t="shared" si="214"/>
        <v>rock</v>
      </c>
      <c r="S2289" s="9">
        <f t="shared" si="211"/>
        <v>41813.667361111111</v>
      </c>
      <c r="T2289" s="9">
        <f t="shared" si="212"/>
        <v>41792.667361111111</v>
      </c>
      <c r="U2289" t="str" cm="1">
        <f t="array" ref="U2289">_xlfn.IFS(D2289&lt;1000,"Less than 1000",AND(D2289&gt;=1000,D2289&lt;=4999),"1000 to 4999",AND(D2289&gt;=5000,D2289&lt;=9999),"5000 to 9999",AND(D2289&gt;=10000,D2289&lt;=14999),"10000 to 14999",AND(D2289&gt;=15000,D2289&lt;=19999),"15000 to 19999",AND(D2289&gt;=20000,D2289&lt;=24999),"20000 to 24999",AND(D2289&gt;=25000,D2289&lt;=29999),"25000 to 29999",AND(D2289&gt;=30000,D2289&lt;=34999),"30000 to 34999",AND(D2289&gt;=35000,D2289&lt;=39999),"35000 to 39999",AND(D2289&gt;=40000,D2289&lt;=44999),"40000 to 44999",AND(D2289&gt;=45000,D2289&lt;=49999),"45000 to 49999",D2289&gt;=50000,"Greater than or equal to 50000")</f>
        <v>1000 to 4999</v>
      </c>
      <c r="V2289" t="str" cm="1">
        <f t="array" ref="V2289">_xlfn.IFS(OR(F2289="canceled",F2289="failed"),"unsuccessful",F2289="successful","successful",F2289="live","live")</f>
        <v>successful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100.1</v>
      </c>
      <c r="P2290" s="5">
        <f t="shared" si="215"/>
        <v>40.04</v>
      </c>
      <c r="Q2290" t="str">
        <f t="shared" si="213"/>
        <v>music</v>
      </c>
      <c r="R2290" t="str">
        <f t="shared" si="214"/>
        <v>rock</v>
      </c>
      <c r="S2290" s="9">
        <f t="shared" si="211"/>
        <v>41086.75</v>
      </c>
      <c r="T2290" s="9">
        <f t="shared" si="212"/>
        <v>41067.827418981484</v>
      </c>
      <c r="U2290" t="str" cm="1">
        <f t="array" ref="U2290">_xlfn.IFS(D2290&lt;1000,"Less than 1000",AND(D2290&gt;=1000,D2290&lt;=4999),"1000 to 4999",AND(D2290&gt;=5000,D2290&lt;=9999),"5000 to 9999",AND(D2290&gt;=10000,D2290&lt;=14999),"10000 to 14999",AND(D2290&gt;=15000,D2290&lt;=19999),"15000 to 19999",AND(D2290&gt;=20000,D2290&lt;=24999),"20000 to 24999",AND(D2290&gt;=25000,D2290&lt;=29999),"25000 to 29999",AND(D2290&gt;=30000,D2290&lt;=34999),"30000 to 34999",AND(D2290&gt;=35000,D2290&lt;=39999),"35000 to 39999",AND(D2290&gt;=40000,D2290&lt;=44999),"40000 to 44999",AND(D2290&gt;=45000,D2290&lt;=49999),"45000 to 49999",D2290&gt;=50000,"Greater than or equal to 50000")</f>
        <v>1000 to 4999</v>
      </c>
      <c r="V2290" t="str" cm="1">
        <f t="array" ref="V2290">_xlfn.IFS(OR(F2290="canceled",F2290="failed"),"unsuccessful",F2290="successful","successful",F2290="live","live")</f>
        <v>successful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107.4</v>
      </c>
      <c r="P2291" s="5">
        <f t="shared" si="215"/>
        <v>64.44</v>
      </c>
      <c r="Q2291" t="str">
        <f t="shared" si="213"/>
        <v>music</v>
      </c>
      <c r="R2291" t="str">
        <f t="shared" si="214"/>
        <v>rock</v>
      </c>
      <c r="S2291" s="9">
        <f t="shared" si="211"/>
        <v>41614.973611111112</v>
      </c>
      <c r="T2291" s="9">
        <f t="shared" si="212"/>
        <v>41571.998379629629</v>
      </c>
      <c r="U2291" t="str" cm="1">
        <f t="array" ref="U2291">_xlfn.IFS(D2291&lt;1000,"Less than 1000",AND(D2291&gt;=1000,D2291&lt;=4999),"1000 to 4999",AND(D2291&gt;=5000,D2291&lt;=9999),"5000 to 9999",AND(D2291&gt;=10000,D2291&lt;=14999),"10000 to 14999",AND(D2291&gt;=15000,D2291&lt;=19999),"15000 to 19999",AND(D2291&gt;=20000,D2291&lt;=24999),"20000 to 24999",AND(D2291&gt;=25000,D2291&lt;=29999),"25000 to 29999",AND(D2291&gt;=30000,D2291&lt;=34999),"30000 to 34999",AND(D2291&gt;=35000,D2291&lt;=39999),"35000 to 39999",AND(D2291&gt;=40000,D2291&lt;=44999),"40000 to 44999",AND(D2291&gt;=45000,D2291&lt;=49999),"45000 to 49999",D2291&gt;=50000,"Greater than or equal to 50000")</f>
        <v>1000 to 4999</v>
      </c>
      <c r="V2291" t="str" cm="1">
        <f t="array" ref="V2291">_xlfn.IFS(OR(F2291="canceled",F2291="failed"),"unsuccessful",F2291="successful","successful",F2291="live","live")</f>
        <v>successful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104.06666666666666</v>
      </c>
      <c r="P2292" s="5">
        <f t="shared" si="215"/>
        <v>53.827586206896555</v>
      </c>
      <c r="Q2292" t="str">
        <f t="shared" si="213"/>
        <v>music</v>
      </c>
      <c r="R2292" t="str">
        <f t="shared" si="214"/>
        <v>rock</v>
      </c>
      <c r="S2292" s="9">
        <f t="shared" si="211"/>
        <v>40148.708333333336</v>
      </c>
      <c r="T2292" s="9">
        <f t="shared" si="212"/>
        <v>40070.253819444442</v>
      </c>
      <c r="U2292" t="str" cm="1">
        <f t="array" ref="U2292">_xlfn.IFS(D2292&lt;1000,"Less than 1000",AND(D2292&gt;=1000,D2292&lt;=4999),"1000 to 4999",AND(D2292&gt;=5000,D2292&lt;=9999),"5000 to 9999",AND(D2292&gt;=10000,D2292&lt;=14999),"10000 to 14999",AND(D2292&gt;=15000,D2292&lt;=19999),"15000 to 19999",AND(D2292&gt;=20000,D2292&lt;=24999),"20000 to 24999",AND(D2292&gt;=25000,D2292&lt;=29999),"25000 to 29999",AND(D2292&gt;=30000,D2292&lt;=34999),"30000 to 34999",AND(D2292&gt;=35000,D2292&lt;=39999),"35000 to 39999",AND(D2292&gt;=40000,D2292&lt;=44999),"40000 to 44999",AND(D2292&gt;=45000,D2292&lt;=49999),"45000 to 49999",D2292&gt;=50000,"Greater than or equal to 50000")</f>
        <v>1000 to 4999</v>
      </c>
      <c r="V2292" t="str" cm="1">
        <f t="array" ref="V2292">_xlfn.IFS(OR(F2292="canceled",F2292="failed"),"unsuccessful",F2292="successful","successful",F2292="live","live")</f>
        <v>successful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172.8</v>
      </c>
      <c r="P2293" s="5">
        <f t="shared" si="215"/>
        <v>100.46511627906976</v>
      </c>
      <c r="Q2293" t="str">
        <f t="shared" si="213"/>
        <v>music</v>
      </c>
      <c r="R2293" t="str">
        <f t="shared" si="214"/>
        <v>rock</v>
      </c>
      <c r="S2293" s="9">
        <f t="shared" si="211"/>
        <v>41022.166666666664</v>
      </c>
      <c r="T2293" s="9">
        <f t="shared" si="212"/>
        <v>40987.977060185185</v>
      </c>
      <c r="U2293" t="str" cm="1">
        <f t="array" ref="U2293">_xlfn.IFS(D2293&lt;1000,"Less than 1000",AND(D2293&gt;=1000,D2293&lt;=4999),"1000 to 4999",AND(D2293&gt;=5000,D2293&lt;=9999),"5000 to 9999",AND(D2293&gt;=10000,D2293&lt;=14999),"10000 to 14999",AND(D2293&gt;=15000,D2293&lt;=19999),"15000 to 19999",AND(D2293&gt;=20000,D2293&lt;=24999),"20000 to 24999",AND(D2293&gt;=25000,D2293&lt;=29999),"25000 to 29999",AND(D2293&gt;=30000,D2293&lt;=34999),"30000 to 34999",AND(D2293&gt;=35000,D2293&lt;=39999),"35000 to 39999",AND(D2293&gt;=40000,D2293&lt;=44999),"40000 to 44999",AND(D2293&gt;=45000,D2293&lt;=49999),"45000 to 49999",D2293&gt;=50000,"Greater than or equal to 50000")</f>
        <v>1000 to 4999</v>
      </c>
      <c r="V2293" t="str" cm="1">
        <f t="array" ref="V2293">_xlfn.IFS(OR(F2293="canceled",F2293="failed"),"unsuccessful",F2293="successful","successful",F2293="live","live")</f>
        <v>successful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107.2505</v>
      </c>
      <c r="P2294" s="5">
        <f t="shared" si="215"/>
        <v>46.630652173913049</v>
      </c>
      <c r="Q2294" t="str">
        <f t="shared" si="213"/>
        <v>music</v>
      </c>
      <c r="R2294" t="str">
        <f t="shared" si="214"/>
        <v>rock</v>
      </c>
      <c r="S2294" s="9">
        <f t="shared" si="211"/>
        <v>41017.697638888887</v>
      </c>
      <c r="T2294" s="9">
        <f t="shared" si="212"/>
        <v>40987.697638888887</v>
      </c>
      <c r="U2294" t="str" cm="1">
        <f t="array" ref="U2294">_xlfn.IFS(D2294&lt;1000,"Less than 1000",AND(D2294&gt;=1000,D2294&lt;=4999),"1000 to 4999",AND(D2294&gt;=5000,D2294&lt;=9999),"5000 to 9999",AND(D2294&gt;=10000,D2294&lt;=14999),"10000 to 14999",AND(D2294&gt;=15000,D2294&lt;=19999),"15000 to 19999",AND(D2294&gt;=20000,D2294&lt;=24999),"20000 to 24999",AND(D2294&gt;=25000,D2294&lt;=29999),"25000 to 29999",AND(D2294&gt;=30000,D2294&lt;=34999),"30000 to 34999",AND(D2294&gt;=35000,D2294&lt;=39999),"35000 to 39999",AND(D2294&gt;=40000,D2294&lt;=44999),"40000 to 44999",AND(D2294&gt;=45000,D2294&lt;=49999),"45000 to 49999",D2294&gt;=50000,"Greater than or equal to 50000")</f>
        <v>1000 to 4999</v>
      </c>
      <c r="V2294" t="str" cm="1">
        <f t="array" ref="V2294">_xlfn.IFS(OR(F2294="canceled",F2294="failed"),"unsuccessful",F2294="successful","successful",F2294="live","live")</f>
        <v>successful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108.23529411764706</v>
      </c>
      <c r="P2295" s="5">
        <f t="shared" si="215"/>
        <v>34.074074074074076</v>
      </c>
      <c r="Q2295" t="str">
        <f t="shared" si="213"/>
        <v>music</v>
      </c>
      <c r="R2295" t="str">
        <f t="shared" si="214"/>
        <v>rock</v>
      </c>
      <c r="S2295" s="9">
        <f t="shared" si="211"/>
        <v>41177.165972222225</v>
      </c>
      <c r="T2295" s="9">
        <f t="shared" si="212"/>
        <v>41151.708321759259</v>
      </c>
      <c r="U2295" t="str" cm="1">
        <f t="array" ref="U2295">_xlfn.IFS(D2295&lt;1000,"Less than 1000",AND(D2295&gt;=1000,D2295&lt;=4999),"1000 to 4999",AND(D2295&gt;=5000,D2295&lt;=9999),"5000 to 9999",AND(D2295&gt;=10000,D2295&lt;=14999),"10000 to 14999",AND(D2295&gt;=15000,D2295&lt;=19999),"15000 to 19999",AND(D2295&gt;=20000,D2295&lt;=24999),"20000 to 24999",AND(D2295&gt;=25000,D2295&lt;=29999),"25000 to 29999",AND(D2295&gt;=30000,D2295&lt;=34999),"30000 to 34999",AND(D2295&gt;=35000,D2295&lt;=39999),"35000 to 39999",AND(D2295&gt;=40000,D2295&lt;=44999),"40000 to 44999",AND(D2295&gt;=45000,D2295&lt;=49999),"45000 to 49999",D2295&gt;=50000,"Greater than or equal to 50000")</f>
        <v>Less than 1000</v>
      </c>
      <c r="V2295" t="str" cm="1">
        <f t="array" ref="V2295">_xlfn.IFS(OR(F2295="canceled",F2295="failed"),"unsuccessful",F2295="successful","successful",F2295="live","live")</f>
        <v>successful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146.08079999999998</v>
      </c>
      <c r="P2296" s="5">
        <f t="shared" si="215"/>
        <v>65.214642857142863</v>
      </c>
      <c r="Q2296" t="str">
        <f t="shared" si="213"/>
        <v>music</v>
      </c>
      <c r="R2296" t="str">
        <f t="shared" si="214"/>
        <v>rock</v>
      </c>
      <c r="S2296" s="9">
        <f t="shared" si="211"/>
        <v>41294.72314814815</v>
      </c>
      <c r="T2296" s="9">
        <f t="shared" si="212"/>
        <v>41264.72314814815</v>
      </c>
      <c r="U2296" t="str" cm="1">
        <f t="array" ref="U2296">_xlfn.IFS(D2296&lt;1000,"Less than 1000",AND(D2296&gt;=1000,D2296&lt;=4999),"1000 to 4999",AND(D2296&gt;=5000,D2296&lt;=9999),"5000 to 9999",AND(D2296&gt;=10000,D2296&lt;=14999),"10000 to 14999",AND(D2296&gt;=15000,D2296&lt;=19999),"15000 to 19999",AND(D2296&gt;=20000,D2296&lt;=24999),"20000 to 24999",AND(D2296&gt;=25000,D2296&lt;=29999),"25000 to 29999",AND(D2296&gt;=30000,D2296&lt;=34999),"30000 to 34999",AND(D2296&gt;=35000,D2296&lt;=39999),"35000 to 39999",AND(D2296&gt;=40000,D2296&lt;=44999),"40000 to 44999",AND(D2296&gt;=45000,D2296&lt;=49999),"45000 to 49999",D2296&gt;=50000,"Greater than or equal to 50000")</f>
        <v>5000 to 9999</v>
      </c>
      <c r="V2296" t="str" cm="1">
        <f t="array" ref="V2296">_xlfn.IFS(OR(F2296="canceled",F2296="failed"),"unsuccessful",F2296="successful","successful",F2296="live","live")</f>
        <v>successful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125.25</v>
      </c>
      <c r="P2297" s="5">
        <f t="shared" si="215"/>
        <v>44.205882352941174</v>
      </c>
      <c r="Q2297" t="str">
        <f t="shared" si="213"/>
        <v>music</v>
      </c>
      <c r="R2297" t="str">
        <f t="shared" si="214"/>
        <v>rock</v>
      </c>
      <c r="S2297" s="9">
        <f t="shared" si="211"/>
        <v>41300.954351851848</v>
      </c>
      <c r="T2297" s="9">
        <f t="shared" si="212"/>
        <v>41270.954351851848</v>
      </c>
      <c r="U2297" t="str" cm="1">
        <f t="array" ref="U2297">_xlfn.IFS(D2297&lt;1000,"Less than 1000",AND(D2297&gt;=1000,D2297&lt;=4999),"1000 to 4999",AND(D2297&gt;=5000,D2297&lt;=9999),"5000 to 9999",AND(D2297&gt;=10000,D2297&lt;=14999),"10000 to 14999",AND(D2297&gt;=15000,D2297&lt;=19999),"15000 to 19999",AND(D2297&gt;=20000,D2297&lt;=24999),"20000 to 24999",AND(D2297&gt;=25000,D2297&lt;=29999),"25000 to 29999",AND(D2297&gt;=30000,D2297&lt;=34999),"30000 to 34999",AND(D2297&gt;=35000,D2297&lt;=39999),"35000 to 39999",AND(D2297&gt;=40000,D2297&lt;=44999),"40000 to 44999",AND(D2297&gt;=45000,D2297&lt;=49999),"45000 to 49999",D2297&gt;=50000,"Greater than or equal to 50000")</f>
        <v>1000 to 4999</v>
      </c>
      <c r="V2297" t="str" cm="1">
        <f t="array" ref="V2297">_xlfn.IFS(OR(F2297="canceled",F2297="failed"),"unsuccessful",F2297="successful","successful",F2297="live","live")</f>
        <v>successful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149.07142857142856</v>
      </c>
      <c r="P2298" s="5">
        <f t="shared" si="215"/>
        <v>71.965517241379317</v>
      </c>
      <c r="Q2298" t="str">
        <f t="shared" si="213"/>
        <v>music</v>
      </c>
      <c r="R2298" t="str">
        <f t="shared" si="214"/>
        <v>rock</v>
      </c>
      <c r="S2298" s="9">
        <f t="shared" si="211"/>
        <v>40962.731782407405</v>
      </c>
      <c r="T2298" s="9">
        <f t="shared" si="212"/>
        <v>40927.731782407405</v>
      </c>
      <c r="U2298" t="str" cm="1">
        <f t="array" ref="U2298">_xlfn.IFS(D2298&lt;1000,"Less than 1000",AND(D2298&gt;=1000,D2298&lt;=4999),"1000 to 4999",AND(D2298&gt;=5000,D2298&lt;=9999),"5000 to 9999",AND(D2298&gt;=10000,D2298&lt;=14999),"10000 to 14999",AND(D2298&gt;=15000,D2298&lt;=19999),"15000 to 19999",AND(D2298&gt;=20000,D2298&lt;=24999),"20000 to 24999",AND(D2298&gt;=25000,D2298&lt;=29999),"25000 to 29999",AND(D2298&gt;=30000,D2298&lt;=34999),"30000 to 34999",AND(D2298&gt;=35000,D2298&lt;=39999),"35000 to 39999",AND(D2298&gt;=40000,D2298&lt;=44999),"40000 to 44999",AND(D2298&gt;=45000,D2298&lt;=49999),"45000 to 49999",D2298&gt;=50000,"Greater than or equal to 50000")</f>
        <v>5000 to 9999</v>
      </c>
      <c r="V2298" t="str" cm="1">
        <f t="array" ref="V2298">_xlfn.IFS(OR(F2298="canceled",F2298="failed"),"unsuccessful",F2298="successful","successful",F2298="live","live")</f>
        <v>successful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100.6</v>
      </c>
      <c r="P2299" s="5">
        <f t="shared" si="215"/>
        <v>52.94736842105263</v>
      </c>
      <c r="Q2299" t="str">
        <f t="shared" si="213"/>
        <v>music</v>
      </c>
      <c r="R2299" t="str">
        <f t="shared" si="214"/>
        <v>rock</v>
      </c>
      <c r="S2299" s="9">
        <f t="shared" si="211"/>
        <v>40982.165972222225</v>
      </c>
      <c r="T2299" s="9">
        <f t="shared" si="212"/>
        <v>40948.042233796295</v>
      </c>
      <c r="U2299" t="str" cm="1">
        <f t="array" ref="U2299">_xlfn.IFS(D2299&lt;1000,"Less than 1000",AND(D2299&gt;=1000,D2299&lt;=4999),"1000 to 4999",AND(D2299&gt;=5000,D2299&lt;=9999),"5000 to 9999",AND(D2299&gt;=10000,D2299&lt;=14999),"10000 to 14999",AND(D2299&gt;=15000,D2299&lt;=19999),"15000 to 19999",AND(D2299&gt;=20000,D2299&lt;=24999),"20000 to 24999",AND(D2299&gt;=25000,D2299&lt;=29999),"25000 to 29999",AND(D2299&gt;=30000,D2299&lt;=34999),"30000 to 34999",AND(D2299&gt;=35000,D2299&lt;=39999),"35000 to 39999",AND(D2299&gt;=40000,D2299&lt;=44999),"40000 to 44999",AND(D2299&gt;=45000,D2299&lt;=49999),"45000 to 49999",D2299&gt;=50000,"Greater than or equal to 50000")</f>
        <v>1000 to 4999</v>
      </c>
      <c r="V2299" t="str" cm="1">
        <f t="array" ref="V2299">_xlfn.IFS(OR(F2299="canceled",F2299="failed"),"unsuccessful",F2299="successful","successful",F2299="live","live")</f>
        <v>successful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105.07333333333332</v>
      </c>
      <c r="P2300" s="5">
        <f t="shared" si="215"/>
        <v>109.45138888888889</v>
      </c>
      <c r="Q2300" t="str">
        <f t="shared" si="213"/>
        <v>music</v>
      </c>
      <c r="R2300" t="str">
        <f t="shared" si="214"/>
        <v>rock</v>
      </c>
      <c r="S2300" s="9">
        <f t="shared" si="211"/>
        <v>41724.798993055556</v>
      </c>
      <c r="T2300" s="9">
        <f t="shared" si="212"/>
        <v>41694.84065972222</v>
      </c>
      <c r="U2300" t="str" cm="1">
        <f t="array" ref="U2300">_xlfn.IFS(D2300&lt;1000,"Less than 1000",AND(D2300&gt;=1000,D2300&lt;=4999),"1000 to 4999",AND(D2300&gt;=5000,D2300&lt;=9999),"5000 to 9999",AND(D2300&gt;=10000,D2300&lt;=14999),"10000 to 14999",AND(D2300&gt;=15000,D2300&lt;=19999),"15000 to 19999",AND(D2300&gt;=20000,D2300&lt;=24999),"20000 to 24999",AND(D2300&gt;=25000,D2300&lt;=29999),"25000 to 29999",AND(D2300&gt;=30000,D2300&lt;=34999),"30000 to 34999",AND(D2300&gt;=35000,D2300&lt;=39999),"35000 to 39999",AND(D2300&gt;=40000,D2300&lt;=44999),"40000 to 44999",AND(D2300&gt;=45000,D2300&lt;=49999),"45000 to 49999",D2300&gt;=50000,"Greater than or equal to 50000")</f>
        <v>30000 to 34999</v>
      </c>
      <c r="V2300" t="str" cm="1">
        <f t="array" ref="V2300">_xlfn.IFS(OR(F2300="canceled",F2300="failed"),"unsuccessful",F2300="successful","successful",F2300="live","live")</f>
        <v>successful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350.16666666666663</v>
      </c>
      <c r="P2301" s="5">
        <f t="shared" si="215"/>
        <v>75.035714285714292</v>
      </c>
      <c r="Q2301" t="str">
        <f t="shared" si="213"/>
        <v>music</v>
      </c>
      <c r="R2301" t="str">
        <f t="shared" si="214"/>
        <v>rock</v>
      </c>
      <c r="S2301" s="9">
        <f t="shared" si="211"/>
        <v>40580.032511574071</v>
      </c>
      <c r="T2301" s="9">
        <f t="shared" si="212"/>
        <v>40565.032511574071</v>
      </c>
      <c r="U2301" t="str" cm="1">
        <f t="array" ref="U2301">_xlfn.IFS(D2301&lt;1000,"Less than 1000",AND(D2301&gt;=1000,D2301&lt;=4999),"1000 to 4999",AND(D2301&gt;=5000,D2301&lt;=9999),"5000 to 9999",AND(D2301&gt;=10000,D2301&lt;=14999),"10000 to 14999",AND(D2301&gt;=15000,D2301&lt;=19999),"15000 to 19999",AND(D2301&gt;=20000,D2301&lt;=24999),"20000 to 24999",AND(D2301&gt;=25000,D2301&lt;=29999),"25000 to 29999",AND(D2301&gt;=30000,D2301&lt;=34999),"30000 to 34999",AND(D2301&gt;=35000,D2301&lt;=39999),"35000 to 39999",AND(D2301&gt;=40000,D2301&lt;=44999),"40000 to 44999",AND(D2301&gt;=45000,D2301&lt;=49999),"45000 to 49999",D2301&gt;=50000,"Greater than or equal to 50000")</f>
        <v>Less than 1000</v>
      </c>
      <c r="V2301" t="str" cm="1">
        <f t="array" ref="V2301">_xlfn.IFS(OR(F2301="canceled",F2301="failed"),"unsuccessful",F2301="successful","successful",F2301="live","live")</f>
        <v>successful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101.25</v>
      </c>
      <c r="P2302" s="5">
        <f t="shared" si="215"/>
        <v>115.71428571428571</v>
      </c>
      <c r="Q2302" t="str">
        <f t="shared" si="213"/>
        <v>music</v>
      </c>
      <c r="R2302" t="str">
        <f t="shared" si="214"/>
        <v>rock</v>
      </c>
      <c r="S2302" s="9">
        <f t="shared" si="211"/>
        <v>41088.727037037039</v>
      </c>
      <c r="T2302" s="9">
        <f t="shared" si="212"/>
        <v>41074.727037037039</v>
      </c>
      <c r="U2302" t="str" cm="1">
        <f t="array" ref="U2302">_xlfn.IFS(D2302&lt;1000,"Less than 1000",AND(D2302&gt;=1000,D2302&lt;=4999),"1000 to 4999",AND(D2302&gt;=5000,D2302&lt;=9999),"5000 to 9999",AND(D2302&gt;=10000,D2302&lt;=14999),"10000 to 14999",AND(D2302&gt;=15000,D2302&lt;=19999),"15000 to 19999",AND(D2302&gt;=20000,D2302&lt;=24999),"20000 to 24999",AND(D2302&gt;=25000,D2302&lt;=29999),"25000 to 29999",AND(D2302&gt;=30000,D2302&lt;=34999),"30000 to 34999",AND(D2302&gt;=35000,D2302&lt;=39999),"35000 to 39999",AND(D2302&gt;=40000,D2302&lt;=44999),"40000 to 44999",AND(D2302&gt;=45000,D2302&lt;=49999),"45000 to 49999",D2302&gt;=50000,"Greater than or equal to 50000")</f>
        <v>Less than 1000</v>
      </c>
      <c r="V2302" t="str" cm="1">
        <f t="array" ref="V2302">_xlfn.IFS(OR(F2302="canceled",F2302="failed"),"unsuccessful",F2302="successful","successful",F2302="live","live")</f>
        <v>successful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133.6044</v>
      </c>
      <c r="P2303" s="5">
        <f t="shared" si="215"/>
        <v>31.659810426540286</v>
      </c>
      <c r="Q2303" t="str">
        <f t="shared" si="213"/>
        <v>music</v>
      </c>
      <c r="R2303" t="str">
        <f t="shared" si="214"/>
        <v>indie rock</v>
      </c>
      <c r="S2303" s="9">
        <f t="shared" si="211"/>
        <v>41446.146944444445</v>
      </c>
      <c r="T2303" s="9">
        <f t="shared" si="212"/>
        <v>41416.146944444445</v>
      </c>
      <c r="U2303" t="str" cm="1">
        <f t="array" ref="U2303">_xlfn.IFS(D2303&lt;1000,"Less than 1000",AND(D2303&gt;=1000,D2303&lt;=4999),"1000 to 4999",AND(D2303&gt;=5000,D2303&lt;=9999),"5000 to 9999",AND(D2303&gt;=10000,D2303&lt;=14999),"10000 to 14999",AND(D2303&gt;=15000,D2303&lt;=19999),"15000 to 19999",AND(D2303&gt;=20000,D2303&lt;=24999),"20000 to 24999",AND(D2303&gt;=25000,D2303&lt;=29999),"25000 to 29999",AND(D2303&gt;=30000,D2303&lt;=34999),"30000 to 34999",AND(D2303&gt;=35000,D2303&lt;=39999),"35000 to 39999",AND(D2303&gt;=40000,D2303&lt;=44999),"40000 to 44999",AND(D2303&gt;=45000,D2303&lt;=49999),"45000 to 49999",D2303&gt;=50000,"Greater than or equal to 50000")</f>
        <v>5000 to 9999</v>
      </c>
      <c r="V2303" t="str" cm="1">
        <f t="array" ref="V2303">_xlfn.IFS(OR(F2303="canceled",F2303="failed"),"unsuccessful",F2303="successful","successful",F2303="live","live")</f>
        <v>successful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170.65217391304347</v>
      </c>
      <c r="P2304" s="5">
        <f t="shared" si="215"/>
        <v>46.176470588235297</v>
      </c>
      <c r="Q2304" t="str">
        <f t="shared" si="213"/>
        <v>music</v>
      </c>
      <c r="R2304" t="str">
        <f t="shared" si="214"/>
        <v>indie rock</v>
      </c>
      <c r="S2304" s="9">
        <f t="shared" si="211"/>
        <v>41639.291666666664</v>
      </c>
      <c r="T2304" s="9">
        <f t="shared" si="212"/>
        <v>41605.868449074071</v>
      </c>
      <c r="U2304" t="str" cm="1">
        <f t="array" ref="U2304">_xlfn.IFS(D2304&lt;1000,"Less than 1000",AND(D2304&gt;=1000,D2304&lt;=4999),"1000 to 4999",AND(D2304&gt;=5000,D2304&lt;=9999),"5000 to 9999",AND(D2304&gt;=10000,D2304&lt;=14999),"10000 to 14999",AND(D2304&gt;=15000,D2304&lt;=19999),"15000 to 19999",AND(D2304&gt;=20000,D2304&lt;=24999),"20000 to 24999",AND(D2304&gt;=25000,D2304&lt;=29999),"25000 to 29999",AND(D2304&gt;=30000,D2304&lt;=34999),"30000 to 34999",AND(D2304&gt;=35000,D2304&lt;=39999),"35000 to 39999",AND(D2304&gt;=40000,D2304&lt;=44999),"40000 to 44999",AND(D2304&gt;=45000,D2304&lt;=49999),"45000 to 49999",D2304&gt;=50000,"Greater than or equal to 50000")</f>
        <v>1000 to 4999</v>
      </c>
      <c r="V2304" t="str" cm="1">
        <f t="array" ref="V2304">_xlfn.IFS(OR(F2304="canceled",F2304="failed"),"unsuccessful",F2304="successful","successful",F2304="live","live")</f>
        <v>successful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109.35829457364341</v>
      </c>
      <c r="P2305" s="5">
        <f t="shared" si="215"/>
        <v>68.481650485436887</v>
      </c>
      <c r="Q2305" t="str">
        <f t="shared" si="213"/>
        <v>music</v>
      </c>
      <c r="R2305" t="str">
        <f t="shared" si="214"/>
        <v>indie rock</v>
      </c>
      <c r="S2305" s="9">
        <f t="shared" si="211"/>
        <v>40890.152731481481</v>
      </c>
      <c r="T2305" s="9">
        <f t="shared" si="212"/>
        <v>40850.111064814817</v>
      </c>
      <c r="U2305" t="str" cm="1">
        <f t="array" ref="U2305">_xlfn.IFS(D2305&lt;1000,"Less than 1000",AND(D2305&gt;=1000,D2305&lt;=4999),"1000 to 4999",AND(D2305&gt;=5000,D2305&lt;=9999),"5000 to 9999",AND(D2305&gt;=10000,D2305&lt;=14999),"10000 to 14999",AND(D2305&gt;=15000,D2305&lt;=19999),"15000 to 19999",AND(D2305&gt;=20000,D2305&lt;=24999),"20000 to 24999",AND(D2305&gt;=25000,D2305&lt;=29999),"25000 to 29999",AND(D2305&gt;=30000,D2305&lt;=34999),"30000 to 34999",AND(D2305&gt;=35000,D2305&lt;=39999),"35000 to 39999",AND(D2305&gt;=40000,D2305&lt;=44999),"40000 to 44999",AND(D2305&gt;=45000,D2305&lt;=49999),"45000 to 49999",D2305&gt;=50000,"Greater than or equal to 50000")</f>
        <v>5000 to 9999</v>
      </c>
      <c r="V2305" t="str" cm="1">
        <f t="array" ref="V2305">_xlfn.IFS(OR(F2305="canceled",F2305="failed"),"unsuccessful",F2305="successful","successful",F2305="live","live")</f>
        <v>successful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ref="O2306:O2369" si="216">(E2306/D2306)*100</f>
        <v>100.70033333333335</v>
      </c>
      <c r="P2306" s="5">
        <f t="shared" si="215"/>
        <v>53.469203539823013</v>
      </c>
      <c r="Q2306" t="str">
        <f t="shared" si="213"/>
        <v>music</v>
      </c>
      <c r="R2306" t="str">
        <f t="shared" si="214"/>
        <v>indie rock</v>
      </c>
      <c r="S2306" s="9">
        <f t="shared" ref="S2306:S2369" si="217">(((I2306/60)/60)/24)+DATE(1970,1,1)</f>
        <v>40544.207638888889</v>
      </c>
      <c r="T2306" s="9">
        <f t="shared" ref="T2306:T2369" si="218">(((J2306/60)/60)/24)+DATE(1970,1,1)</f>
        <v>40502.815868055557</v>
      </c>
      <c r="U2306" t="str" cm="1">
        <f t="array" ref="U2306">_xlfn.IFS(D2306&lt;1000,"Less than 1000",AND(D2306&gt;=1000,D2306&lt;=4999),"1000 to 4999",AND(D2306&gt;=5000,D2306&lt;=9999),"5000 to 9999",AND(D2306&gt;=10000,D2306&lt;=14999),"10000 to 14999",AND(D2306&gt;=15000,D2306&lt;=19999),"15000 to 19999",AND(D2306&gt;=20000,D2306&lt;=24999),"20000 to 24999",AND(D2306&gt;=25000,D2306&lt;=29999),"25000 to 29999",AND(D2306&gt;=30000,D2306&lt;=34999),"30000 to 34999",AND(D2306&gt;=35000,D2306&lt;=39999),"35000 to 39999",AND(D2306&gt;=40000,D2306&lt;=44999),"40000 to 44999",AND(D2306&gt;=45000,D2306&lt;=49999),"45000 to 49999",D2306&gt;=50000,"Greater than or equal to 50000")</f>
        <v>5000 to 9999</v>
      </c>
      <c r="V2306" t="str" cm="1">
        <f t="array" ref="V2306">_xlfn.IFS(OR(F2306="canceled",F2306="failed"),"unsuccessful",F2306="successful","successful",F2306="live","live")</f>
        <v>successful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216"/>
        <v>101.22777777777779</v>
      </c>
      <c r="P2307" s="5">
        <f t="shared" si="215"/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9">
        <f t="shared" si="217"/>
        <v>41859.75</v>
      </c>
      <c r="T2307" s="9">
        <f t="shared" si="218"/>
        <v>41834.695277777777</v>
      </c>
      <c r="U2307" t="str" cm="1">
        <f t="array" ref="U2307">_xlfn.IFS(D2307&lt;1000,"Less than 1000",AND(D2307&gt;=1000,D2307&lt;=4999),"1000 to 4999",AND(D2307&gt;=5000,D2307&lt;=9999),"5000 to 9999",AND(D2307&gt;=10000,D2307&lt;=14999),"10000 to 14999",AND(D2307&gt;=15000,D2307&lt;=19999),"15000 to 19999",AND(D2307&gt;=20000,D2307&lt;=24999),"20000 to 24999",AND(D2307&gt;=25000,D2307&lt;=29999),"25000 to 29999",AND(D2307&gt;=30000,D2307&lt;=34999),"30000 to 34999",AND(D2307&gt;=35000,D2307&lt;=39999),"35000 to 39999",AND(D2307&gt;=40000,D2307&lt;=44999),"40000 to 44999",AND(D2307&gt;=45000,D2307&lt;=49999),"45000 to 49999",D2307&gt;=50000,"Greater than or equal to 50000")</f>
        <v>15000 to 19999</v>
      </c>
      <c r="V2307" t="str" cm="1">
        <f t="array" ref="V2307">_xlfn.IFS(OR(F2307="canceled",F2307="failed"),"unsuccessful",F2307="successful","successful",F2307="live","live")</f>
        <v>successful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106.75857142857143</v>
      </c>
      <c r="P2308" s="5">
        <f t="shared" ref="P2308:P2371" si="221">IFERROR(E2308/L2308,0)</f>
        <v>51.185616438356163</v>
      </c>
      <c r="Q2308" t="str">
        <f t="shared" si="219"/>
        <v>music</v>
      </c>
      <c r="R2308" t="str">
        <f t="shared" si="220"/>
        <v>indie rock</v>
      </c>
      <c r="S2308" s="9">
        <f t="shared" si="217"/>
        <v>40978.16815972222</v>
      </c>
      <c r="T2308" s="9">
        <f t="shared" si="218"/>
        <v>40948.16815972222</v>
      </c>
      <c r="U2308" t="str" cm="1">
        <f t="array" ref="U2308">_xlfn.IFS(D2308&lt;1000,"Less than 1000",AND(D2308&gt;=1000,D2308&lt;=4999),"1000 to 4999",AND(D2308&gt;=5000,D2308&lt;=9999),"5000 to 9999",AND(D2308&gt;=10000,D2308&lt;=14999),"10000 to 14999",AND(D2308&gt;=15000,D2308&lt;=19999),"15000 to 19999",AND(D2308&gt;=20000,D2308&lt;=24999),"20000 to 24999",AND(D2308&gt;=25000,D2308&lt;=29999),"25000 to 29999",AND(D2308&gt;=30000,D2308&lt;=34999),"30000 to 34999",AND(D2308&gt;=35000,D2308&lt;=39999),"35000 to 39999",AND(D2308&gt;=40000,D2308&lt;=44999),"40000 to 44999",AND(D2308&gt;=45000,D2308&lt;=49999),"45000 to 49999",D2308&gt;=50000,"Greater than or equal to 50000")</f>
        <v>1000 to 4999</v>
      </c>
      <c r="V2308" t="str" cm="1">
        <f t="array" ref="V2308">_xlfn.IFS(OR(F2308="canceled",F2308="failed"),"unsuccessful",F2308="successful","successful",F2308="live","live")</f>
        <v>successful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106.65777537961894</v>
      </c>
      <c r="P2309" s="5">
        <f t="shared" si="221"/>
        <v>27.936800000000002</v>
      </c>
      <c r="Q2309" t="str">
        <f t="shared" si="219"/>
        <v>music</v>
      </c>
      <c r="R2309" t="str">
        <f t="shared" si="220"/>
        <v>indie rock</v>
      </c>
      <c r="S2309" s="9">
        <f t="shared" si="217"/>
        <v>41034.802407407406</v>
      </c>
      <c r="T2309" s="9">
        <f t="shared" si="218"/>
        <v>41004.802465277775</v>
      </c>
      <c r="U2309" t="str" cm="1">
        <f t="array" ref="U2309">_xlfn.IFS(D2309&lt;1000,"Less than 1000",AND(D2309&gt;=1000,D2309&lt;=4999),"1000 to 4999",AND(D2309&gt;=5000,D2309&lt;=9999),"5000 to 9999",AND(D2309&gt;=10000,D2309&lt;=14999),"10000 to 14999",AND(D2309&gt;=15000,D2309&lt;=19999),"15000 to 19999",AND(D2309&gt;=20000,D2309&lt;=24999),"20000 to 24999",AND(D2309&gt;=25000,D2309&lt;=29999),"25000 to 29999",AND(D2309&gt;=30000,D2309&lt;=34999),"30000 to 34999",AND(D2309&gt;=35000,D2309&lt;=39999),"35000 to 39999",AND(D2309&gt;=40000,D2309&lt;=44999),"40000 to 44999",AND(D2309&gt;=45000,D2309&lt;=49999),"45000 to 49999",D2309&gt;=50000,"Greater than or equal to 50000")</f>
        <v>1000 to 4999</v>
      </c>
      <c r="V2309" t="str" cm="1">
        <f t="array" ref="V2309">_xlfn.IFS(OR(F2309="canceled",F2309="failed"),"unsuccessful",F2309="successful","successful",F2309="live","live")</f>
        <v>successful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101.30622</v>
      </c>
      <c r="P2310" s="5">
        <f t="shared" si="221"/>
        <v>82.496921824104234</v>
      </c>
      <c r="Q2310" t="str">
        <f t="shared" si="219"/>
        <v>music</v>
      </c>
      <c r="R2310" t="str">
        <f t="shared" si="220"/>
        <v>indie rock</v>
      </c>
      <c r="S2310" s="9">
        <f t="shared" si="217"/>
        <v>41880.041666666664</v>
      </c>
      <c r="T2310" s="9">
        <f t="shared" si="218"/>
        <v>41851.962916666671</v>
      </c>
      <c r="U2310" t="str" cm="1">
        <f t="array" ref="U2310">_xlfn.IFS(D2310&lt;1000,"Less than 1000",AND(D2310&gt;=1000,D2310&lt;=4999),"1000 to 4999",AND(D2310&gt;=5000,D2310&lt;=9999),"5000 to 9999",AND(D2310&gt;=10000,D2310&lt;=14999),"10000 to 14999",AND(D2310&gt;=15000,D2310&lt;=19999),"15000 to 19999",AND(D2310&gt;=20000,D2310&lt;=24999),"20000 to 24999",AND(D2310&gt;=25000,D2310&lt;=29999),"25000 to 29999",AND(D2310&gt;=30000,D2310&lt;=34999),"30000 to 34999",AND(D2310&gt;=35000,D2310&lt;=39999),"35000 to 39999",AND(D2310&gt;=40000,D2310&lt;=44999),"40000 to 44999",AND(D2310&gt;=45000,D2310&lt;=49999),"45000 to 49999",D2310&gt;=50000,"Greater than or equal to 50000")</f>
        <v>Greater than or equal to 50000</v>
      </c>
      <c r="V2310" t="str" cm="1">
        <f t="array" ref="V2310">_xlfn.IFS(OR(F2310="canceled",F2310="failed"),"unsuccessful",F2310="successful","successful",F2310="live","live")</f>
        <v>successful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106.67450000000001</v>
      </c>
      <c r="P2311" s="5">
        <f t="shared" si="221"/>
        <v>59.817476635514019</v>
      </c>
      <c r="Q2311" t="str">
        <f t="shared" si="219"/>
        <v>music</v>
      </c>
      <c r="R2311" t="str">
        <f t="shared" si="220"/>
        <v>indie rock</v>
      </c>
      <c r="S2311" s="9">
        <f t="shared" si="217"/>
        <v>41342.987696759257</v>
      </c>
      <c r="T2311" s="9">
        <f t="shared" si="218"/>
        <v>41307.987696759257</v>
      </c>
      <c r="U2311" t="str" cm="1">
        <f t="array" ref="U2311">_xlfn.IFS(D2311&lt;1000,"Less than 1000",AND(D2311&gt;=1000,D2311&lt;=4999),"1000 to 4999",AND(D2311&gt;=5000,D2311&lt;=9999),"5000 to 9999",AND(D2311&gt;=10000,D2311&lt;=14999),"10000 to 14999",AND(D2311&gt;=15000,D2311&lt;=19999),"15000 to 19999",AND(D2311&gt;=20000,D2311&lt;=24999),"20000 to 24999",AND(D2311&gt;=25000,D2311&lt;=29999),"25000 to 29999",AND(D2311&gt;=30000,D2311&lt;=34999),"30000 to 34999",AND(D2311&gt;=35000,D2311&lt;=39999),"35000 to 39999",AND(D2311&gt;=40000,D2311&lt;=44999),"40000 to 44999",AND(D2311&gt;=45000,D2311&lt;=49999),"45000 to 49999",D2311&gt;=50000,"Greater than or equal to 50000")</f>
        <v>5000 to 9999</v>
      </c>
      <c r="V2311" t="str" cm="1">
        <f t="array" ref="V2311">_xlfn.IFS(OR(F2311="canceled",F2311="failed"),"unsuccessful",F2311="successful","successful",F2311="live","live")</f>
        <v>successful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428.83978378378379</v>
      </c>
      <c r="P2312" s="5">
        <f t="shared" si="221"/>
        <v>64.816470588235291</v>
      </c>
      <c r="Q2312" t="str">
        <f t="shared" si="219"/>
        <v>music</v>
      </c>
      <c r="R2312" t="str">
        <f t="shared" si="220"/>
        <v>indie rock</v>
      </c>
      <c r="S2312" s="9">
        <f t="shared" si="217"/>
        <v>41354.752488425926</v>
      </c>
      <c r="T2312" s="9">
        <f t="shared" si="218"/>
        <v>41324.79415509259</v>
      </c>
      <c r="U2312" t="str" cm="1">
        <f t="array" ref="U2312">_xlfn.IFS(D2312&lt;1000,"Less than 1000",AND(D2312&gt;=1000,D2312&lt;=4999),"1000 to 4999",AND(D2312&gt;=5000,D2312&lt;=9999),"5000 to 9999",AND(D2312&gt;=10000,D2312&lt;=14999),"10000 to 14999",AND(D2312&gt;=15000,D2312&lt;=19999),"15000 to 19999",AND(D2312&gt;=20000,D2312&lt;=24999),"20000 to 24999",AND(D2312&gt;=25000,D2312&lt;=29999),"25000 to 29999",AND(D2312&gt;=30000,D2312&lt;=34999),"30000 to 34999",AND(D2312&gt;=35000,D2312&lt;=39999),"35000 to 39999",AND(D2312&gt;=40000,D2312&lt;=44999),"40000 to 44999",AND(D2312&gt;=45000,D2312&lt;=49999),"45000 to 49999",D2312&gt;=50000,"Greater than or equal to 50000")</f>
        <v>15000 to 19999</v>
      </c>
      <c r="V2312" t="str" cm="1">
        <f t="array" ref="V2312">_xlfn.IFS(OR(F2312="canceled",F2312="failed"),"unsuccessful",F2312="successful","successful",F2312="live","live")</f>
        <v>successful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104.11111111111111</v>
      </c>
      <c r="P2313" s="5">
        <f t="shared" si="221"/>
        <v>90.09615384615384</v>
      </c>
      <c r="Q2313" t="str">
        <f t="shared" si="219"/>
        <v>music</v>
      </c>
      <c r="R2313" t="str">
        <f t="shared" si="220"/>
        <v>indie rock</v>
      </c>
      <c r="S2313" s="9">
        <f t="shared" si="217"/>
        <v>41766.004502314812</v>
      </c>
      <c r="T2313" s="9">
        <f t="shared" si="218"/>
        <v>41736.004502314812</v>
      </c>
      <c r="U2313" t="str" cm="1">
        <f t="array" ref="U2313">_xlfn.IFS(D2313&lt;1000,"Less than 1000",AND(D2313&gt;=1000,D2313&lt;=4999),"1000 to 4999",AND(D2313&gt;=5000,D2313&lt;=9999),"5000 to 9999",AND(D2313&gt;=10000,D2313&lt;=14999),"10000 to 14999",AND(D2313&gt;=15000,D2313&lt;=19999),"15000 to 19999",AND(D2313&gt;=20000,D2313&lt;=24999),"20000 to 24999",AND(D2313&gt;=25000,D2313&lt;=29999),"25000 to 29999",AND(D2313&gt;=30000,D2313&lt;=34999),"30000 to 34999",AND(D2313&gt;=35000,D2313&lt;=39999),"35000 to 39999",AND(D2313&gt;=40000,D2313&lt;=44999),"40000 to 44999",AND(D2313&gt;=45000,D2313&lt;=49999),"45000 to 49999",D2313&gt;=50000,"Greater than or equal to 50000")</f>
        <v>5000 to 9999</v>
      </c>
      <c r="V2313" t="str" cm="1">
        <f t="array" ref="V2313">_xlfn.IFS(OR(F2313="canceled",F2313="failed"),"unsuccessful",F2313="successful","successful",F2313="live","live")</f>
        <v>successful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107.86666666666666</v>
      </c>
      <c r="P2314" s="5">
        <f t="shared" si="221"/>
        <v>40.962025316455694</v>
      </c>
      <c r="Q2314" t="str">
        <f t="shared" si="219"/>
        <v>music</v>
      </c>
      <c r="R2314" t="str">
        <f t="shared" si="220"/>
        <v>indie rock</v>
      </c>
      <c r="S2314" s="9">
        <f t="shared" si="217"/>
        <v>41747.958333333336</v>
      </c>
      <c r="T2314" s="9">
        <f t="shared" si="218"/>
        <v>41716.632847222223</v>
      </c>
      <c r="U2314" t="str" cm="1">
        <f t="array" ref="U2314">_xlfn.IFS(D2314&lt;1000,"Less than 1000",AND(D2314&gt;=1000,D2314&lt;=4999),"1000 to 4999",AND(D2314&gt;=5000,D2314&lt;=9999),"5000 to 9999",AND(D2314&gt;=10000,D2314&lt;=14999),"10000 to 14999",AND(D2314&gt;=15000,D2314&lt;=19999),"15000 to 19999",AND(D2314&gt;=20000,D2314&lt;=24999),"20000 to 24999",AND(D2314&gt;=25000,D2314&lt;=29999),"25000 to 29999",AND(D2314&gt;=30000,D2314&lt;=34999),"30000 to 34999",AND(D2314&gt;=35000,D2314&lt;=39999),"35000 to 39999",AND(D2314&gt;=40000,D2314&lt;=44999),"40000 to 44999",AND(D2314&gt;=45000,D2314&lt;=49999),"45000 to 49999",D2314&gt;=50000,"Greater than or equal to 50000")</f>
        <v>1000 to 4999</v>
      </c>
      <c r="V2314" t="str" cm="1">
        <f t="array" ref="V2314">_xlfn.IFS(OR(F2314="canceled",F2314="failed"),"unsuccessful",F2314="successful","successful",F2314="live","live")</f>
        <v>successful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175.84040000000002</v>
      </c>
      <c r="P2315" s="5">
        <f t="shared" si="221"/>
        <v>56.000127388535034</v>
      </c>
      <c r="Q2315" t="str">
        <f t="shared" si="219"/>
        <v>music</v>
      </c>
      <c r="R2315" t="str">
        <f t="shared" si="220"/>
        <v>indie rock</v>
      </c>
      <c r="S2315" s="9">
        <f t="shared" si="217"/>
        <v>41032.958634259259</v>
      </c>
      <c r="T2315" s="9">
        <f t="shared" si="218"/>
        <v>41002.958634259259</v>
      </c>
      <c r="U2315" t="str" cm="1">
        <f t="array" ref="U2315">_xlfn.IFS(D2315&lt;1000,"Less than 1000",AND(D2315&gt;=1000,D2315&lt;=4999),"1000 to 4999",AND(D2315&gt;=5000,D2315&lt;=9999),"5000 to 9999",AND(D2315&gt;=10000,D2315&lt;=14999),"10000 to 14999",AND(D2315&gt;=15000,D2315&lt;=19999),"15000 to 19999",AND(D2315&gt;=20000,D2315&lt;=24999),"20000 to 24999",AND(D2315&gt;=25000,D2315&lt;=29999),"25000 to 29999",AND(D2315&gt;=30000,D2315&lt;=34999),"30000 to 34999",AND(D2315&gt;=35000,D2315&lt;=39999),"35000 to 39999",AND(D2315&gt;=40000,D2315&lt;=44999),"40000 to 44999",AND(D2315&gt;=45000,D2315&lt;=49999),"45000 to 49999",D2315&gt;=50000,"Greater than or equal to 50000")</f>
        <v>5000 to 9999</v>
      </c>
      <c r="V2315" t="str" cm="1">
        <f t="array" ref="V2315">_xlfn.IFS(OR(F2315="canceled",F2315="failed"),"unsuccessful",F2315="successful","successful",F2315="live","live")</f>
        <v>successful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156.97</v>
      </c>
      <c r="P2316" s="5">
        <f t="shared" si="221"/>
        <v>37.672800000000002</v>
      </c>
      <c r="Q2316" t="str">
        <f t="shared" si="219"/>
        <v>music</v>
      </c>
      <c r="R2316" t="str">
        <f t="shared" si="220"/>
        <v>indie rock</v>
      </c>
      <c r="S2316" s="9">
        <f t="shared" si="217"/>
        <v>41067.551585648151</v>
      </c>
      <c r="T2316" s="9">
        <f t="shared" si="218"/>
        <v>41037.551585648151</v>
      </c>
      <c r="U2316" t="str" cm="1">
        <f t="array" ref="U2316">_xlfn.IFS(D2316&lt;1000,"Less than 1000",AND(D2316&gt;=1000,D2316&lt;=4999),"1000 to 4999",AND(D2316&gt;=5000,D2316&lt;=9999),"5000 to 9999",AND(D2316&gt;=10000,D2316&lt;=14999),"10000 to 14999",AND(D2316&gt;=15000,D2316&lt;=19999),"15000 to 19999",AND(D2316&gt;=20000,D2316&lt;=24999),"20000 to 24999",AND(D2316&gt;=25000,D2316&lt;=29999),"25000 to 29999",AND(D2316&gt;=30000,D2316&lt;=34999),"30000 to 34999",AND(D2316&gt;=35000,D2316&lt;=39999),"35000 to 39999",AND(D2316&gt;=40000,D2316&lt;=44999),"40000 to 44999",AND(D2316&gt;=45000,D2316&lt;=49999),"45000 to 49999",D2316&gt;=50000,"Greater than or equal to 50000")</f>
        <v>1000 to 4999</v>
      </c>
      <c r="V2316" t="str" cm="1">
        <f t="array" ref="V2316">_xlfn.IFS(OR(F2316="canceled",F2316="failed"),"unsuccessful",F2316="successful","successful",F2316="live","live")</f>
        <v>successful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102.60000000000001</v>
      </c>
      <c r="P2317" s="5">
        <f t="shared" si="221"/>
        <v>40.078125</v>
      </c>
      <c r="Q2317" t="str">
        <f t="shared" si="219"/>
        <v>music</v>
      </c>
      <c r="R2317" t="str">
        <f t="shared" si="220"/>
        <v>indie rock</v>
      </c>
      <c r="S2317" s="9">
        <f t="shared" si="217"/>
        <v>41034.72619212963</v>
      </c>
      <c r="T2317" s="9">
        <f t="shared" si="218"/>
        <v>41004.72619212963</v>
      </c>
      <c r="U2317" t="str" cm="1">
        <f t="array" ref="U2317">_xlfn.IFS(D2317&lt;1000,"Less than 1000",AND(D2317&gt;=1000,D2317&lt;=4999),"1000 to 4999",AND(D2317&gt;=5000,D2317&lt;=9999),"5000 to 9999",AND(D2317&gt;=10000,D2317&lt;=14999),"10000 to 14999",AND(D2317&gt;=15000,D2317&lt;=19999),"15000 to 19999",AND(D2317&gt;=20000,D2317&lt;=24999),"20000 to 24999",AND(D2317&gt;=25000,D2317&lt;=29999),"25000 to 29999",AND(D2317&gt;=30000,D2317&lt;=34999),"30000 to 34999",AND(D2317&gt;=35000,D2317&lt;=39999),"35000 to 39999",AND(D2317&gt;=40000,D2317&lt;=44999),"40000 to 44999",AND(D2317&gt;=45000,D2317&lt;=49999),"45000 to 49999",D2317&gt;=50000,"Greater than or equal to 50000")</f>
        <v>1000 to 4999</v>
      </c>
      <c r="V2317" t="str" cm="1">
        <f t="array" ref="V2317">_xlfn.IFS(OR(F2317="canceled",F2317="failed"),"unsuccessful",F2317="successful","successful",F2317="live","live")</f>
        <v>successful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104.04266666666666</v>
      </c>
      <c r="P2318" s="5">
        <f t="shared" si="221"/>
        <v>78.031999999999996</v>
      </c>
      <c r="Q2318" t="str">
        <f t="shared" si="219"/>
        <v>music</v>
      </c>
      <c r="R2318" t="str">
        <f t="shared" si="220"/>
        <v>indie rock</v>
      </c>
      <c r="S2318" s="9">
        <f t="shared" si="217"/>
        <v>40156.76666666667</v>
      </c>
      <c r="T2318" s="9">
        <f t="shared" si="218"/>
        <v>40079.725115740745</v>
      </c>
      <c r="U2318" t="str" cm="1">
        <f t="array" ref="U2318">_xlfn.IFS(D2318&lt;1000,"Less than 1000",AND(D2318&gt;=1000,D2318&lt;=4999),"1000 to 4999",AND(D2318&gt;=5000,D2318&lt;=9999),"5000 to 9999",AND(D2318&gt;=10000,D2318&lt;=14999),"10000 to 14999",AND(D2318&gt;=15000,D2318&lt;=19999),"15000 to 19999",AND(D2318&gt;=20000,D2318&lt;=24999),"20000 to 24999",AND(D2318&gt;=25000,D2318&lt;=29999),"25000 to 29999",AND(D2318&gt;=30000,D2318&lt;=34999),"30000 to 34999",AND(D2318&gt;=35000,D2318&lt;=39999),"35000 to 39999",AND(D2318&gt;=40000,D2318&lt;=44999),"40000 to 44999",AND(D2318&gt;=45000,D2318&lt;=49999),"45000 to 49999",D2318&gt;=50000,"Greater than or equal to 50000")</f>
        <v>15000 to 19999</v>
      </c>
      <c r="V2318" t="str" cm="1">
        <f t="array" ref="V2318">_xlfn.IFS(OR(F2318="canceled",F2318="failed"),"unsuccessful",F2318="successful","successful",F2318="live","live")</f>
        <v>successful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104</v>
      </c>
      <c r="P2319" s="5">
        <f t="shared" si="221"/>
        <v>18.90909090909091</v>
      </c>
      <c r="Q2319" t="str">
        <f t="shared" si="219"/>
        <v>music</v>
      </c>
      <c r="R2319" t="str">
        <f t="shared" si="220"/>
        <v>indie rock</v>
      </c>
      <c r="S2319" s="9">
        <f t="shared" si="217"/>
        <v>40224.208333333336</v>
      </c>
      <c r="T2319" s="9">
        <f t="shared" si="218"/>
        <v>40192.542233796295</v>
      </c>
      <c r="U2319" t="str" cm="1">
        <f t="array" ref="U2319">_xlfn.IFS(D2319&lt;1000,"Less than 1000",AND(D2319&gt;=1000,D2319&lt;=4999),"1000 to 4999",AND(D2319&gt;=5000,D2319&lt;=9999),"5000 to 9999",AND(D2319&gt;=10000,D2319&lt;=14999),"10000 to 14999",AND(D2319&gt;=15000,D2319&lt;=19999),"15000 to 19999",AND(D2319&gt;=20000,D2319&lt;=24999),"20000 to 24999",AND(D2319&gt;=25000,D2319&lt;=29999),"25000 to 29999",AND(D2319&gt;=30000,D2319&lt;=34999),"30000 to 34999",AND(D2319&gt;=35000,D2319&lt;=39999),"35000 to 39999",AND(D2319&gt;=40000,D2319&lt;=44999),"40000 to 44999",AND(D2319&gt;=45000,D2319&lt;=49999),"45000 to 49999",D2319&gt;=50000,"Greater than or equal to 50000")</f>
        <v>Less than 1000</v>
      </c>
      <c r="V2319" t="str" cm="1">
        <f t="array" ref="V2319">_xlfn.IFS(OR(F2319="canceled",F2319="failed"),"unsuccessful",F2319="successful","successful",F2319="live","live")</f>
        <v>successful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121.05999999999999</v>
      </c>
      <c r="P2320" s="5">
        <f t="shared" si="221"/>
        <v>37.134969325153371</v>
      </c>
      <c r="Q2320" t="str">
        <f t="shared" si="219"/>
        <v>music</v>
      </c>
      <c r="R2320" t="str">
        <f t="shared" si="220"/>
        <v>indie rock</v>
      </c>
      <c r="S2320" s="9">
        <f t="shared" si="217"/>
        <v>40082.165972222225</v>
      </c>
      <c r="T2320" s="9">
        <f t="shared" si="218"/>
        <v>40050.643680555557</v>
      </c>
      <c r="U2320" t="str" cm="1">
        <f t="array" ref="U2320">_xlfn.IFS(D2320&lt;1000,"Less than 1000",AND(D2320&gt;=1000,D2320&lt;=4999),"1000 to 4999",AND(D2320&gt;=5000,D2320&lt;=9999),"5000 to 9999",AND(D2320&gt;=10000,D2320&lt;=14999),"10000 to 14999",AND(D2320&gt;=15000,D2320&lt;=19999),"15000 to 19999",AND(D2320&gt;=20000,D2320&lt;=24999),"20000 to 24999",AND(D2320&gt;=25000,D2320&lt;=29999),"25000 to 29999",AND(D2320&gt;=30000,D2320&lt;=34999),"30000 to 34999",AND(D2320&gt;=35000,D2320&lt;=39999),"35000 to 39999",AND(D2320&gt;=40000,D2320&lt;=44999),"40000 to 44999",AND(D2320&gt;=45000,D2320&lt;=49999),"45000 to 49999",D2320&gt;=50000,"Greater than or equal to 50000")</f>
        <v>5000 to 9999</v>
      </c>
      <c r="V2320" t="str" cm="1">
        <f t="array" ref="V2320">_xlfn.IFS(OR(F2320="canceled",F2320="failed"),"unsuccessful",F2320="successful","successful",F2320="live","live")</f>
        <v>successful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107.69999999999999</v>
      </c>
      <c r="P2321" s="5">
        <f t="shared" si="221"/>
        <v>41.961038961038959</v>
      </c>
      <c r="Q2321" t="str">
        <f t="shared" si="219"/>
        <v>music</v>
      </c>
      <c r="R2321" t="str">
        <f t="shared" si="220"/>
        <v>indie rock</v>
      </c>
      <c r="S2321" s="9">
        <f t="shared" si="217"/>
        <v>41623.082002314812</v>
      </c>
      <c r="T2321" s="9">
        <f t="shared" si="218"/>
        <v>41593.082002314812</v>
      </c>
      <c r="U2321" t="str" cm="1">
        <f t="array" ref="U2321">_xlfn.IFS(D2321&lt;1000,"Less than 1000",AND(D2321&gt;=1000,D2321&lt;=4999),"1000 to 4999",AND(D2321&gt;=5000,D2321&lt;=9999),"5000 to 9999",AND(D2321&gt;=10000,D2321&lt;=14999),"10000 to 14999",AND(D2321&gt;=15000,D2321&lt;=19999),"15000 to 19999",AND(D2321&gt;=20000,D2321&lt;=24999),"20000 to 24999",AND(D2321&gt;=25000,D2321&lt;=29999),"25000 to 29999",AND(D2321&gt;=30000,D2321&lt;=34999),"30000 to 34999",AND(D2321&gt;=35000,D2321&lt;=39999),"35000 to 39999",AND(D2321&gt;=40000,D2321&lt;=44999),"40000 to 44999",AND(D2321&gt;=45000,D2321&lt;=49999),"45000 to 49999",D2321&gt;=50000,"Greater than or equal to 50000")</f>
        <v>1000 to 4999</v>
      </c>
      <c r="V2321" t="str" cm="1">
        <f t="array" ref="V2321">_xlfn.IFS(OR(F2321="canceled",F2321="failed"),"unsuccessful",F2321="successful","successful",F2321="live","live")</f>
        <v>successful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108.66</v>
      </c>
      <c r="P2322" s="5">
        <f t="shared" si="221"/>
        <v>61.044943820224717</v>
      </c>
      <c r="Q2322" t="str">
        <f t="shared" si="219"/>
        <v>music</v>
      </c>
      <c r="R2322" t="str">
        <f t="shared" si="220"/>
        <v>indie rock</v>
      </c>
      <c r="S2322" s="9">
        <f t="shared" si="217"/>
        <v>41731.775462962964</v>
      </c>
      <c r="T2322" s="9">
        <f t="shared" si="218"/>
        <v>41696.817129629628</v>
      </c>
      <c r="U2322" t="str" cm="1">
        <f t="array" ref="U2322">_xlfn.IFS(D2322&lt;1000,"Less than 1000",AND(D2322&gt;=1000,D2322&lt;=4999),"1000 to 4999",AND(D2322&gt;=5000,D2322&lt;=9999),"5000 to 9999",AND(D2322&gt;=10000,D2322&lt;=14999),"10000 to 14999",AND(D2322&gt;=15000,D2322&lt;=19999),"15000 to 19999",AND(D2322&gt;=20000,D2322&lt;=24999),"20000 to 24999",AND(D2322&gt;=25000,D2322&lt;=29999),"25000 to 29999",AND(D2322&gt;=30000,D2322&lt;=34999),"30000 to 34999",AND(D2322&gt;=35000,D2322&lt;=39999),"35000 to 39999",AND(D2322&gt;=40000,D2322&lt;=44999),"40000 to 44999",AND(D2322&gt;=45000,D2322&lt;=49999),"45000 to 49999",D2322&gt;=50000,"Greater than or equal to 50000")</f>
        <v>5000 to 9999</v>
      </c>
      <c r="V2322" t="str" cm="1">
        <f t="array" ref="V2322">_xlfn.IFS(OR(F2322="canceled",F2322="failed"),"unsuccessful",F2322="successful","successful",F2322="live","live")</f>
        <v>successful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39.120962394619681</v>
      </c>
      <c r="P2323" s="5">
        <f t="shared" si="221"/>
        <v>64.53125</v>
      </c>
      <c r="Q2323" t="str">
        <f t="shared" si="219"/>
        <v>food</v>
      </c>
      <c r="R2323" t="str">
        <f t="shared" si="220"/>
        <v>small batch</v>
      </c>
      <c r="S2323" s="9">
        <f t="shared" si="217"/>
        <v>42829.21876157407</v>
      </c>
      <c r="T2323" s="9">
        <f t="shared" si="218"/>
        <v>42799.260428240741</v>
      </c>
      <c r="U2323" t="str" cm="1">
        <f t="array" ref="U2323">_xlfn.IFS(D2323&lt;1000,"Less than 1000",AND(D2323&gt;=1000,D2323&lt;=4999),"1000 to 4999",AND(D2323&gt;=5000,D2323&lt;=9999),"5000 to 9999",AND(D2323&gt;=10000,D2323&lt;=14999),"10000 to 14999",AND(D2323&gt;=15000,D2323&lt;=19999),"15000 to 19999",AND(D2323&gt;=20000,D2323&lt;=24999),"20000 to 24999",AND(D2323&gt;=25000,D2323&lt;=29999),"25000 to 29999",AND(D2323&gt;=30000,D2323&lt;=34999),"30000 to 34999",AND(D2323&gt;=35000,D2323&lt;=39999),"35000 to 39999",AND(D2323&gt;=40000,D2323&lt;=44999),"40000 to 44999",AND(D2323&gt;=45000,D2323&lt;=49999),"45000 to 49999",D2323&gt;=50000,"Greater than or equal to 50000")</f>
        <v>10000 to 14999</v>
      </c>
      <c r="V2323" t="str" cm="1">
        <f t="array" ref="V2323">_xlfn.IFS(OR(F2323="canceled",F2323="failed"),"unsuccessful",F2323="successful","successful",F2323="live","live")</f>
        <v>live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3.1481481481481479</v>
      </c>
      <c r="P2324" s="5">
        <f t="shared" si="221"/>
        <v>21.25</v>
      </c>
      <c r="Q2324" t="str">
        <f t="shared" si="219"/>
        <v>food</v>
      </c>
      <c r="R2324" t="str">
        <f t="shared" si="220"/>
        <v>small batch</v>
      </c>
      <c r="S2324" s="9">
        <f t="shared" si="217"/>
        <v>42834.853807870371</v>
      </c>
      <c r="T2324" s="9">
        <f t="shared" si="218"/>
        <v>42804.895474537043</v>
      </c>
      <c r="U2324" t="str" cm="1">
        <f t="array" ref="U2324">_xlfn.IFS(D2324&lt;1000,"Less than 1000",AND(D2324&gt;=1000,D2324&lt;=4999),"1000 to 4999",AND(D2324&gt;=5000,D2324&lt;=9999),"5000 to 9999",AND(D2324&gt;=10000,D2324&lt;=14999),"10000 to 14999",AND(D2324&gt;=15000,D2324&lt;=19999),"15000 to 19999",AND(D2324&gt;=20000,D2324&lt;=24999),"20000 to 24999",AND(D2324&gt;=25000,D2324&lt;=29999),"25000 to 29999",AND(D2324&gt;=30000,D2324&lt;=34999),"30000 to 34999",AND(D2324&gt;=35000,D2324&lt;=39999),"35000 to 39999",AND(D2324&gt;=40000,D2324&lt;=44999),"40000 to 44999",AND(D2324&gt;=45000,D2324&lt;=49999),"45000 to 49999",D2324&gt;=50000,"Greater than or equal to 50000")</f>
        <v>1000 to 4999</v>
      </c>
      <c r="V2324" t="str" cm="1">
        <f t="array" ref="V2324">_xlfn.IFS(OR(F2324="canceled",F2324="failed"),"unsuccessful",F2324="successful","successful",F2324="live","live")</f>
        <v>live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48</v>
      </c>
      <c r="P2325" s="5">
        <f t="shared" si="221"/>
        <v>30</v>
      </c>
      <c r="Q2325" t="str">
        <f t="shared" si="219"/>
        <v>food</v>
      </c>
      <c r="R2325" t="str">
        <f t="shared" si="220"/>
        <v>small batch</v>
      </c>
      <c r="S2325" s="9">
        <f t="shared" si="217"/>
        <v>42814.755173611105</v>
      </c>
      <c r="T2325" s="9">
        <f t="shared" si="218"/>
        <v>42807.755173611105</v>
      </c>
      <c r="U2325" t="str" cm="1">
        <f t="array" ref="U2325">_xlfn.IFS(D2325&lt;1000,"Less than 1000",AND(D2325&gt;=1000,D2325&lt;=4999),"1000 to 4999",AND(D2325&gt;=5000,D2325&lt;=9999),"5000 to 9999",AND(D2325&gt;=10000,D2325&lt;=14999),"10000 to 14999",AND(D2325&gt;=15000,D2325&lt;=19999),"15000 to 19999",AND(D2325&gt;=20000,D2325&lt;=24999),"20000 to 24999",AND(D2325&gt;=25000,D2325&lt;=29999),"25000 to 29999",AND(D2325&gt;=30000,D2325&lt;=34999),"30000 to 34999",AND(D2325&gt;=35000,D2325&lt;=39999),"35000 to 39999",AND(D2325&gt;=40000,D2325&lt;=44999),"40000 to 44999",AND(D2325&gt;=45000,D2325&lt;=49999),"45000 to 49999",D2325&gt;=50000,"Greater than or equal to 50000")</f>
        <v>Less than 1000</v>
      </c>
      <c r="V2325" t="str" cm="1">
        <f t="array" ref="V2325">_xlfn.IFS(OR(F2325="canceled",F2325="failed"),"unsuccessful",F2325="successful","successful",F2325="live","live")</f>
        <v>live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20.733333333333334</v>
      </c>
      <c r="P2326" s="5">
        <f t="shared" si="221"/>
        <v>25.491803278688526</v>
      </c>
      <c r="Q2326" t="str">
        <f t="shared" si="219"/>
        <v>food</v>
      </c>
      <c r="R2326" t="str">
        <f t="shared" si="220"/>
        <v>small batch</v>
      </c>
      <c r="S2326" s="9">
        <f t="shared" si="217"/>
        <v>42820.843576388885</v>
      </c>
      <c r="T2326" s="9">
        <f t="shared" si="218"/>
        <v>42790.885243055556</v>
      </c>
      <c r="U2326" t="str" cm="1">
        <f t="array" ref="U2326">_xlfn.IFS(D2326&lt;1000,"Less than 1000",AND(D2326&gt;=1000,D2326&lt;=4999),"1000 to 4999",AND(D2326&gt;=5000,D2326&lt;=9999),"5000 to 9999",AND(D2326&gt;=10000,D2326&lt;=14999),"10000 to 14999",AND(D2326&gt;=15000,D2326&lt;=19999),"15000 to 19999",AND(D2326&gt;=20000,D2326&lt;=24999),"20000 to 24999",AND(D2326&gt;=25000,D2326&lt;=29999),"25000 to 29999",AND(D2326&gt;=30000,D2326&lt;=34999),"30000 to 34999",AND(D2326&gt;=35000,D2326&lt;=39999),"35000 to 39999",AND(D2326&gt;=40000,D2326&lt;=44999),"40000 to 44999",AND(D2326&gt;=45000,D2326&lt;=49999),"45000 to 49999",D2326&gt;=50000,"Greater than or equal to 50000")</f>
        <v>5000 to 9999</v>
      </c>
      <c r="V2326" t="str" cm="1">
        <f t="array" ref="V2326">_xlfn.IFS(OR(F2326="canceled",F2326="failed"),"unsuccessful",F2326="successful","successful",F2326="live","live")</f>
        <v>live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8</v>
      </c>
      <c r="P2327" s="5">
        <f t="shared" si="221"/>
        <v>11.428571428571429</v>
      </c>
      <c r="Q2327" t="str">
        <f t="shared" si="219"/>
        <v>food</v>
      </c>
      <c r="R2327" t="str">
        <f t="shared" si="220"/>
        <v>small batch</v>
      </c>
      <c r="S2327" s="9">
        <f t="shared" si="217"/>
        <v>42823.980682870373</v>
      </c>
      <c r="T2327" s="9">
        <f t="shared" si="218"/>
        <v>42794.022349537037</v>
      </c>
      <c r="U2327" t="str" cm="1">
        <f t="array" ref="U2327">_xlfn.IFS(D2327&lt;1000,"Less than 1000",AND(D2327&gt;=1000,D2327&lt;=4999),"1000 to 4999",AND(D2327&gt;=5000,D2327&lt;=9999),"5000 to 9999",AND(D2327&gt;=10000,D2327&lt;=14999),"10000 to 14999",AND(D2327&gt;=15000,D2327&lt;=19999),"15000 to 19999",AND(D2327&gt;=20000,D2327&lt;=24999),"20000 to 24999",AND(D2327&gt;=25000,D2327&lt;=29999),"25000 to 29999",AND(D2327&gt;=30000,D2327&lt;=34999),"30000 to 34999",AND(D2327&gt;=35000,D2327&lt;=39999),"35000 to 39999",AND(D2327&gt;=40000,D2327&lt;=44999),"40000 to 44999",AND(D2327&gt;=45000,D2327&lt;=49999),"45000 to 49999",D2327&gt;=50000,"Greater than or equal to 50000")</f>
        <v>1000 to 4999</v>
      </c>
      <c r="V2327" t="str" cm="1">
        <f t="array" ref="V2327">_xlfn.IFS(OR(F2327="canceled",F2327="failed"),"unsuccessful",F2327="successful","successful",F2327="live","live")</f>
        <v>live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0.72</v>
      </c>
      <c r="P2328" s="5">
        <f t="shared" si="221"/>
        <v>108</v>
      </c>
      <c r="Q2328" t="str">
        <f t="shared" si="219"/>
        <v>food</v>
      </c>
      <c r="R2328" t="str">
        <f t="shared" si="220"/>
        <v>small batch</v>
      </c>
      <c r="S2328" s="9">
        <f t="shared" si="217"/>
        <v>42855.708333333328</v>
      </c>
      <c r="T2328" s="9">
        <f t="shared" si="218"/>
        <v>42804.034120370372</v>
      </c>
      <c r="U2328" t="str" cm="1">
        <f t="array" ref="U2328">_xlfn.IFS(D2328&lt;1000,"Less than 1000",AND(D2328&gt;=1000,D2328&lt;=4999),"1000 to 4999",AND(D2328&gt;=5000,D2328&lt;=9999),"5000 to 9999",AND(D2328&gt;=10000,D2328&lt;=14999),"10000 to 14999",AND(D2328&gt;=15000,D2328&lt;=19999),"15000 to 19999",AND(D2328&gt;=20000,D2328&lt;=24999),"20000 to 24999",AND(D2328&gt;=25000,D2328&lt;=29999),"25000 to 29999",AND(D2328&gt;=30000,D2328&lt;=34999),"30000 to 34999",AND(D2328&gt;=35000,D2328&lt;=39999),"35000 to 39999",AND(D2328&gt;=40000,D2328&lt;=44999),"40000 to 44999",AND(D2328&gt;=45000,D2328&lt;=49999),"45000 to 49999",D2328&gt;=50000,"Greater than or equal to 50000")</f>
        <v>15000 to 19999</v>
      </c>
      <c r="V2328" t="str" cm="1">
        <f t="array" ref="V2328">_xlfn.IFS(OR(F2328="canceled",F2328="failed"),"unsuccessful",F2328="successful","successful",F2328="live","live")</f>
        <v>live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526.09431428571429</v>
      </c>
      <c r="P2329" s="5">
        <f t="shared" si="221"/>
        <v>54.883162444113267</v>
      </c>
      <c r="Q2329" t="str">
        <f t="shared" si="219"/>
        <v>food</v>
      </c>
      <c r="R2329" t="str">
        <f t="shared" si="220"/>
        <v>small batch</v>
      </c>
      <c r="S2329" s="9">
        <f t="shared" si="217"/>
        <v>41877.917129629634</v>
      </c>
      <c r="T2329" s="9">
        <f t="shared" si="218"/>
        <v>41842.917129629634</v>
      </c>
      <c r="U2329" t="str" cm="1">
        <f t="array" ref="U2329">_xlfn.IFS(D2329&lt;1000,"Less than 1000",AND(D2329&gt;=1000,D2329&lt;=4999),"1000 to 4999",AND(D2329&gt;=5000,D2329&lt;=9999),"5000 to 9999",AND(D2329&gt;=10000,D2329&lt;=14999),"10000 to 14999",AND(D2329&gt;=15000,D2329&lt;=19999),"15000 to 19999",AND(D2329&gt;=20000,D2329&lt;=24999),"20000 to 24999",AND(D2329&gt;=25000,D2329&lt;=29999),"25000 to 29999",AND(D2329&gt;=30000,D2329&lt;=34999),"30000 to 34999",AND(D2329&gt;=35000,D2329&lt;=39999),"35000 to 39999",AND(D2329&gt;=40000,D2329&lt;=44999),"40000 to 44999",AND(D2329&gt;=45000,D2329&lt;=49999),"45000 to 49999",D2329&gt;=50000,"Greater than or equal to 50000")</f>
        <v>35000 to 39999</v>
      </c>
      <c r="V2329" t="str" cm="1">
        <f t="array" ref="V2329">_xlfn.IFS(OR(F2329="canceled",F2329="failed"),"unsuccessful",F2329="successful","successful",F2329="live","live")</f>
        <v>successful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254.45000000000002</v>
      </c>
      <c r="P2330" s="5">
        <f t="shared" si="221"/>
        <v>47.383612662942269</v>
      </c>
      <c r="Q2330" t="str">
        <f t="shared" si="219"/>
        <v>food</v>
      </c>
      <c r="R2330" t="str">
        <f t="shared" si="220"/>
        <v>small batch</v>
      </c>
      <c r="S2330" s="9">
        <f t="shared" si="217"/>
        <v>42169.781678240746</v>
      </c>
      <c r="T2330" s="9">
        <f t="shared" si="218"/>
        <v>42139.781678240746</v>
      </c>
      <c r="U2330" t="str" cm="1">
        <f t="array" ref="U2330">_xlfn.IFS(D2330&lt;1000,"Less than 1000",AND(D2330&gt;=1000,D2330&lt;=4999),"1000 to 4999",AND(D2330&gt;=5000,D2330&lt;=9999),"5000 to 9999",AND(D2330&gt;=10000,D2330&lt;=14999),"10000 to 14999",AND(D2330&gt;=15000,D2330&lt;=19999),"15000 to 19999",AND(D2330&gt;=20000,D2330&lt;=24999),"20000 to 24999",AND(D2330&gt;=25000,D2330&lt;=29999),"25000 to 29999",AND(D2330&gt;=30000,D2330&lt;=34999),"30000 to 34999",AND(D2330&gt;=35000,D2330&lt;=39999),"35000 to 39999",AND(D2330&gt;=40000,D2330&lt;=44999),"40000 to 44999",AND(D2330&gt;=45000,D2330&lt;=49999),"45000 to 49999",D2330&gt;=50000,"Greater than or equal to 50000")</f>
        <v>10000 to 14999</v>
      </c>
      <c r="V2330" t="str" cm="1">
        <f t="array" ref="V2330">_xlfn.IFS(OR(F2330="canceled",F2330="failed"),"unsuccessful",F2330="successful","successful",F2330="live","live")</f>
        <v>successful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105.91999999999999</v>
      </c>
      <c r="P2331" s="5">
        <f t="shared" si="221"/>
        <v>211.84</v>
      </c>
      <c r="Q2331" t="str">
        <f t="shared" si="219"/>
        <v>food</v>
      </c>
      <c r="R2331" t="str">
        <f t="shared" si="220"/>
        <v>small batch</v>
      </c>
      <c r="S2331" s="9">
        <f t="shared" si="217"/>
        <v>41837.624374999999</v>
      </c>
      <c r="T2331" s="9">
        <f t="shared" si="218"/>
        <v>41807.624374999999</v>
      </c>
      <c r="U2331" t="str" cm="1">
        <f t="array" ref="U2331">_xlfn.IFS(D2331&lt;1000,"Less than 1000",AND(D2331&gt;=1000,D2331&lt;=4999),"1000 to 4999",AND(D2331&gt;=5000,D2331&lt;=9999),"5000 to 9999",AND(D2331&gt;=10000,D2331&lt;=14999),"10000 to 14999",AND(D2331&gt;=15000,D2331&lt;=19999),"15000 to 19999",AND(D2331&gt;=20000,D2331&lt;=24999),"20000 to 24999",AND(D2331&gt;=25000,D2331&lt;=29999),"25000 to 29999",AND(D2331&gt;=30000,D2331&lt;=34999),"30000 to 34999",AND(D2331&gt;=35000,D2331&lt;=39999),"35000 to 39999",AND(D2331&gt;=40000,D2331&lt;=44999),"40000 to 44999",AND(D2331&gt;=45000,D2331&lt;=49999),"45000 to 49999",D2331&gt;=50000,"Greater than or equal to 50000")</f>
        <v>25000 to 29999</v>
      </c>
      <c r="V2331" t="str" cm="1">
        <f t="array" ref="V2331">_xlfn.IFS(OR(F2331="canceled",F2331="failed"),"unsuccessful",F2331="successful","successful",F2331="live","live")</f>
        <v>successful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102.42285714285715</v>
      </c>
      <c r="P2332" s="5">
        <f t="shared" si="221"/>
        <v>219.92638036809817</v>
      </c>
      <c r="Q2332" t="str">
        <f t="shared" si="219"/>
        <v>food</v>
      </c>
      <c r="R2332" t="str">
        <f t="shared" si="220"/>
        <v>small batch</v>
      </c>
      <c r="S2332" s="9">
        <f t="shared" si="217"/>
        <v>42363</v>
      </c>
      <c r="T2332" s="9">
        <f t="shared" si="218"/>
        <v>42332.89980324074</v>
      </c>
      <c r="U2332" t="str" cm="1">
        <f t="array" ref="U2332">_xlfn.IFS(D2332&lt;1000,"Less than 1000",AND(D2332&gt;=1000,D2332&lt;=4999),"1000 to 4999",AND(D2332&gt;=5000,D2332&lt;=9999),"5000 to 9999",AND(D2332&gt;=10000,D2332&lt;=14999),"10000 to 14999",AND(D2332&gt;=15000,D2332&lt;=19999),"15000 to 19999",AND(D2332&gt;=20000,D2332&lt;=24999),"20000 to 24999",AND(D2332&gt;=25000,D2332&lt;=29999),"25000 to 29999",AND(D2332&gt;=30000,D2332&lt;=34999),"30000 to 34999",AND(D2332&gt;=35000,D2332&lt;=39999),"35000 to 39999",AND(D2332&gt;=40000,D2332&lt;=44999),"40000 to 44999",AND(D2332&gt;=45000,D2332&lt;=49999),"45000 to 49999",D2332&gt;=50000,"Greater than or equal to 50000")</f>
        <v>35000 to 39999</v>
      </c>
      <c r="V2332" t="str" cm="1">
        <f t="array" ref="V2332">_xlfn.IFS(OR(F2332="canceled",F2332="failed"),"unsuccessful",F2332="successful","successful",F2332="live","live")</f>
        <v>successful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144.31375</v>
      </c>
      <c r="P2333" s="5">
        <f t="shared" si="221"/>
        <v>40.795406360424032</v>
      </c>
      <c r="Q2333" t="str">
        <f t="shared" si="219"/>
        <v>food</v>
      </c>
      <c r="R2333" t="str">
        <f t="shared" si="220"/>
        <v>small batch</v>
      </c>
      <c r="S2333" s="9">
        <f t="shared" si="217"/>
        <v>41869.005671296298</v>
      </c>
      <c r="T2333" s="9">
        <f t="shared" si="218"/>
        <v>41839.005671296298</v>
      </c>
      <c r="U2333" t="str" cm="1">
        <f t="array" ref="U2333">_xlfn.IFS(D2333&lt;1000,"Less than 1000",AND(D2333&gt;=1000,D2333&lt;=4999),"1000 to 4999",AND(D2333&gt;=5000,D2333&lt;=9999),"5000 to 9999",AND(D2333&gt;=10000,D2333&lt;=14999),"10000 to 14999",AND(D2333&gt;=15000,D2333&lt;=19999),"15000 to 19999",AND(D2333&gt;=20000,D2333&lt;=24999),"20000 to 24999",AND(D2333&gt;=25000,D2333&lt;=29999),"25000 to 29999",AND(D2333&gt;=30000,D2333&lt;=34999),"30000 to 34999",AND(D2333&gt;=35000,D2333&lt;=39999),"35000 to 39999",AND(D2333&gt;=40000,D2333&lt;=44999),"40000 to 44999",AND(D2333&gt;=45000,D2333&lt;=49999),"45000 to 49999",D2333&gt;=50000,"Greater than or equal to 50000")</f>
        <v>5000 to 9999</v>
      </c>
      <c r="V2333" t="str" cm="1">
        <f t="array" ref="V2333">_xlfn.IFS(OR(F2333="canceled",F2333="failed"),"unsuccessful",F2333="successful","successful",F2333="live","live")</f>
        <v>successful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106.30800000000001</v>
      </c>
      <c r="P2334" s="5">
        <f t="shared" si="221"/>
        <v>75.502840909090907</v>
      </c>
      <c r="Q2334" t="str">
        <f t="shared" si="219"/>
        <v>food</v>
      </c>
      <c r="R2334" t="str">
        <f t="shared" si="220"/>
        <v>small batch</v>
      </c>
      <c r="S2334" s="9">
        <f t="shared" si="217"/>
        <v>42041.628136574072</v>
      </c>
      <c r="T2334" s="9">
        <f t="shared" si="218"/>
        <v>42011.628136574072</v>
      </c>
      <c r="U2334" t="str" cm="1">
        <f t="array" ref="U2334">_xlfn.IFS(D2334&lt;1000,"Less than 1000",AND(D2334&gt;=1000,D2334&lt;=4999),"1000 to 4999",AND(D2334&gt;=5000,D2334&lt;=9999),"5000 to 9999",AND(D2334&gt;=10000,D2334&lt;=14999),"10000 to 14999",AND(D2334&gt;=15000,D2334&lt;=19999),"15000 to 19999",AND(D2334&gt;=20000,D2334&lt;=24999),"20000 to 24999",AND(D2334&gt;=25000,D2334&lt;=29999),"25000 to 29999",AND(D2334&gt;=30000,D2334&lt;=34999),"30000 to 34999",AND(D2334&gt;=35000,D2334&lt;=39999),"35000 to 39999",AND(D2334&gt;=40000,D2334&lt;=44999),"40000 to 44999",AND(D2334&gt;=45000,D2334&lt;=49999),"45000 to 49999",D2334&gt;=50000,"Greater than or equal to 50000")</f>
        <v>25000 to 29999</v>
      </c>
      <c r="V2334" t="str" cm="1">
        <f t="array" ref="V2334">_xlfn.IFS(OR(F2334="canceled",F2334="failed"),"unsuccessful",F2334="successful","successful",F2334="live","live")</f>
        <v>successful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212.16666666666666</v>
      </c>
      <c r="P2335" s="5">
        <f t="shared" si="221"/>
        <v>13.542553191489361</v>
      </c>
      <c r="Q2335" t="str">
        <f t="shared" si="219"/>
        <v>food</v>
      </c>
      <c r="R2335" t="str">
        <f t="shared" si="220"/>
        <v>small batch</v>
      </c>
      <c r="S2335" s="9">
        <f t="shared" si="217"/>
        <v>41788.743055555555</v>
      </c>
      <c r="T2335" s="9">
        <f t="shared" si="218"/>
        <v>41767.650347222225</v>
      </c>
      <c r="U2335" t="str" cm="1">
        <f t="array" ref="U2335">_xlfn.IFS(D2335&lt;1000,"Less than 1000",AND(D2335&gt;=1000,D2335&lt;=4999),"1000 to 4999",AND(D2335&gt;=5000,D2335&lt;=9999),"5000 to 9999",AND(D2335&gt;=10000,D2335&lt;=14999),"10000 to 14999",AND(D2335&gt;=15000,D2335&lt;=19999),"15000 to 19999",AND(D2335&gt;=20000,D2335&lt;=24999),"20000 to 24999",AND(D2335&gt;=25000,D2335&lt;=29999),"25000 to 29999",AND(D2335&gt;=30000,D2335&lt;=34999),"30000 to 34999",AND(D2335&gt;=35000,D2335&lt;=39999),"35000 to 39999",AND(D2335&gt;=40000,D2335&lt;=44999),"40000 to 44999",AND(D2335&gt;=45000,D2335&lt;=49999),"45000 to 49999",D2335&gt;=50000,"Greater than or equal to 50000")</f>
        <v>Less than 1000</v>
      </c>
      <c r="V2335" t="str" cm="1">
        <f t="array" ref="V2335">_xlfn.IFS(OR(F2335="canceled",F2335="failed"),"unsuccessful",F2335="successful","successful",F2335="live","live")</f>
        <v>successful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101.95</v>
      </c>
      <c r="P2336" s="5">
        <f t="shared" si="221"/>
        <v>60.865671641791046</v>
      </c>
      <c r="Q2336" t="str">
        <f t="shared" si="219"/>
        <v>food</v>
      </c>
      <c r="R2336" t="str">
        <f t="shared" si="220"/>
        <v>small batch</v>
      </c>
      <c r="S2336" s="9">
        <f t="shared" si="217"/>
        <v>41948.731944444444</v>
      </c>
      <c r="T2336" s="9">
        <f t="shared" si="218"/>
        <v>41918.670115740737</v>
      </c>
      <c r="U2336" t="str" cm="1">
        <f t="array" ref="U2336">_xlfn.IFS(D2336&lt;1000,"Less than 1000",AND(D2336&gt;=1000,D2336&lt;=4999),"1000 to 4999",AND(D2336&gt;=5000,D2336&lt;=9999),"5000 to 9999",AND(D2336&gt;=10000,D2336&lt;=14999),"10000 to 14999",AND(D2336&gt;=15000,D2336&lt;=19999),"15000 to 19999",AND(D2336&gt;=20000,D2336&lt;=24999),"20000 to 24999",AND(D2336&gt;=25000,D2336&lt;=29999),"25000 to 29999",AND(D2336&gt;=30000,D2336&lt;=34999),"30000 to 34999",AND(D2336&gt;=35000,D2336&lt;=39999),"35000 to 39999",AND(D2336&gt;=40000,D2336&lt;=44999),"40000 to 44999",AND(D2336&gt;=45000,D2336&lt;=49999),"45000 to 49999",D2336&gt;=50000,"Greater than or equal to 50000")</f>
        <v>1000 to 4999</v>
      </c>
      <c r="V2336" t="str" cm="1">
        <f t="array" ref="V2336">_xlfn.IFS(OR(F2336="canceled",F2336="failed"),"unsuccessful",F2336="successful","successful",F2336="live","live")</f>
        <v>successful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102.27200000000001</v>
      </c>
      <c r="P2337" s="5">
        <f t="shared" si="221"/>
        <v>115.69230769230769</v>
      </c>
      <c r="Q2337" t="str">
        <f t="shared" si="219"/>
        <v>food</v>
      </c>
      <c r="R2337" t="str">
        <f t="shared" si="220"/>
        <v>small batch</v>
      </c>
      <c r="S2337" s="9">
        <f t="shared" si="217"/>
        <v>41801.572256944448</v>
      </c>
      <c r="T2337" s="9">
        <f t="shared" si="218"/>
        <v>41771.572256944448</v>
      </c>
      <c r="U2337" t="str" cm="1">
        <f t="array" ref="U2337">_xlfn.IFS(D2337&lt;1000,"Less than 1000",AND(D2337&gt;=1000,D2337&lt;=4999),"1000 to 4999",AND(D2337&gt;=5000,D2337&lt;=9999),"5000 to 9999",AND(D2337&gt;=10000,D2337&lt;=14999),"10000 to 14999",AND(D2337&gt;=15000,D2337&lt;=19999),"15000 to 19999",AND(D2337&gt;=20000,D2337&lt;=24999),"20000 to 24999",AND(D2337&gt;=25000,D2337&lt;=29999),"25000 to 29999",AND(D2337&gt;=30000,D2337&lt;=34999),"30000 to 34999",AND(D2337&gt;=35000,D2337&lt;=39999),"35000 to 39999",AND(D2337&gt;=40000,D2337&lt;=44999),"40000 to 44999",AND(D2337&gt;=45000,D2337&lt;=49999),"45000 to 49999",D2337&gt;=50000,"Greater than or equal to 50000")</f>
        <v>25000 to 29999</v>
      </c>
      <c r="V2337" t="str" cm="1">
        <f t="array" ref="V2337">_xlfn.IFS(OR(F2337="canceled",F2337="failed"),"unsuccessful",F2337="successful","successful",F2337="live","live")</f>
        <v>successful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520.73254999999995</v>
      </c>
      <c r="P2338" s="5">
        <f t="shared" si="221"/>
        <v>48.104623556581984</v>
      </c>
      <c r="Q2338" t="str">
        <f t="shared" si="219"/>
        <v>food</v>
      </c>
      <c r="R2338" t="str">
        <f t="shared" si="220"/>
        <v>small batch</v>
      </c>
      <c r="S2338" s="9">
        <f t="shared" si="217"/>
        <v>41706.924710648149</v>
      </c>
      <c r="T2338" s="9">
        <f t="shared" si="218"/>
        <v>41666.924710648149</v>
      </c>
      <c r="U2338" t="str" cm="1">
        <f t="array" ref="U2338">_xlfn.IFS(D2338&lt;1000,"Less than 1000",AND(D2338&gt;=1000,D2338&lt;=4999),"1000 to 4999",AND(D2338&gt;=5000,D2338&lt;=9999),"5000 to 9999",AND(D2338&gt;=10000,D2338&lt;=14999),"10000 to 14999",AND(D2338&gt;=15000,D2338&lt;=19999),"15000 to 19999",AND(D2338&gt;=20000,D2338&lt;=24999),"20000 to 24999",AND(D2338&gt;=25000,D2338&lt;=29999),"25000 to 29999",AND(D2338&gt;=30000,D2338&lt;=34999),"30000 to 34999",AND(D2338&gt;=35000,D2338&lt;=39999),"35000 to 39999",AND(D2338&gt;=40000,D2338&lt;=44999),"40000 to 44999",AND(D2338&gt;=45000,D2338&lt;=49999),"45000 to 49999",D2338&gt;=50000,"Greater than or equal to 50000")</f>
        <v>20000 to 24999</v>
      </c>
      <c r="V2338" t="str" cm="1">
        <f t="array" ref="V2338">_xlfn.IFS(OR(F2338="canceled",F2338="failed"),"unsuccessful",F2338="successful","successful",F2338="live","live")</f>
        <v>successful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110.65833333333333</v>
      </c>
      <c r="P2339" s="5">
        <f t="shared" si="221"/>
        <v>74.184357541899445</v>
      </c>
      <c r="Q2339" t="str">
        <f t="shared" si="219"/>
        <v>food</v>
      </c>
      <c r="R2339" t="str">
        <f t="shared" si="220"/>
        <v>small batch</v>
      </c>
      <c r="S2339" s="9">
        <f t="shared" si="217"/>
        <v>41816.640543981484</v>
      </c>
      <c r="T2339" s="9">
        <f t="shared" si="218"/>
        <v>41786.640543981484</v>
      </c>
      <c r="U2339" t="str" cm="1">
        <f t="array" ref="U2339">_xlfn.IFS(D2339&lt;1000,"Less than 1000",AND(D2339&gt;=1000,D2339&lt;=4999),"1000 to 4999",AND(D2339&gt;=5000,D2339&lt;=9999),"5000 to 9999",AND(D2339&gt;=10000,D2339&lt;=14999),"10000 to 14999",AND(D2339&gt;=15000,D2339&lt;=19999),"15000 to 19999",AND(D2339&gt;=20000,D2339&lt;=24999),"20000 to 24999",AND(D2339&gt;=25000,D2339&lt;=29999),"25000 to 29999",AND(D2339&gt;=30000,D2339&lt;=34999),"30000 to 34999",AND(D2339&gt;=35000,D2339&lt;=39999),"35000 to 39999",AND(D2339&gt;=40000,D2339&lt;=44999),"40000 to 44999",AND(D2339&gt;=45000,D2339&lt;=49999),"45000 to 49999",D2339&gt;=50000,"Greater than or equal to 50000")</f>
        <v>10000 to 14999</v>
      </c>
      <c r="V2339" t="str" cm="1">
        <f t="array" ref="V2339">_xlfn.IFS(OR(F2339="canceled",F2339="failed"),"unsuccessful",F2339="successful","successful",F2339="live","live")</f>
        <v>successful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101.14333333333335</v>
      </c>
      <c r="P2340" s="5">
        <f t="shared" si="221"/>
        <v>123.34552845528455</v>
      </c>
      <c r="Q2340" t="str">
        <f t="shared" si="219"/>
        <v>food</v>
      </c>
      <c r="R2340" t="str">
        <f t="shared" si="220"/>
        <v>small batch</v>
      </c>
      <c r="S2340" s="9">
        <f t="shared" si="217"/>
        <v>41819.896805555552</v>
      </c>
      <c r="T2340" s="9">
        <f t="shared" si="218"/>
        <v>41789.896805555552</v>
      </c>
      <c r="U2340" t="str" cm="1">
        <f t="array" ref="U2340">_xlfn.IFS(D2340&lt;1000,"Less than 1000",AND(D2340&gt;=1000,D2340&lt;=4999),"1000 to 4999",AND(D2340&gt;=5000,D2340&lt;=9999),"5000 to 9999",AND(D2340&gt;=10000,D2340&lt;=14999),"10000 to 14999",AND(D2340&gt;=15000,D2340&lt;=19999),"15000 to 19999",AND(D2340&gt;=20000,D2340&lt;=24999),"20000 to 24999",AND(D2340&gt;=25000,D2340&lt;=29999),"25000 to 29999",AND(D2340&gt;=30000,D2340&lt;=34999),"30000 to 34999",AND(D2340&gt;=35000,D2340&lt;=39999),"35000 to 39999",AND(D2340&gt;=40000,D2340&lt;=44999),"40000 to 44999",AND(D2340&gt;=45000,D2340&lt;=49999),"45000 to 49999",D2340&gt;=50000,"Greater than or equal to 50000")</f>
        <v>15000 to 19999</v>
      </c>
      <c r="V2340" t="str" cm="1">
        <f t="array" ref="V2340">_xlfn.IFS(OR(F2340="canceled",F2340="failed"),"unsuccessful",F2340="successful","successful",F2340="live","live")</f>
        <v>successful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294.20799999999997</v>
      </c>
      <c r="P2341" s="5">
        <f t="shared" si="221"/>
        <v>66.623188405797094</v>
      </c>
      <c r="Q2341" t="str">
        <f t="shared" si="219"/>
        <v>food</v>
      </c>
      <c r="R2341" t="str">
        <f t="shared" si="220"/>
        <v>small batch</v>
      </c>
      <c r="S2341" s="9">
        <f t="shared" si="217"/>
        <v>42723.332638888889</v>
      </c>
      <c r="T2341" s="9">
        <f t="shared" si="218"/>
        <v>42692.79987268518</v>
      </c>
      <c r="U2341" t="str" cm="1">
        <f t="array" ref="U2341">_xlfn.IFS(D2341&lt;1000,"Less than 1000",AND(D2341&gt;=1000,D2341&lt;=4999),"1000 to 4999",AND(D2341&gt;=5000,D2341&lt;=9999),"5000 to 9999",AND(D2341&gt;=10000,D2341&lt;=14999),"10000 to 14999",AND(D2341&gt;=15000,D2341&lt;=19999),"15000 to 19999",AND(D2341&gt;=20000,D2341&lt;=24999),"20000 to 24999",AND(D2341&gt;=25000,D2341&lt;=29999),"25000 to 29999",AND(D2341&gt;=30000,D2341&lt;=34999),"30000 to 34999",AND(D2341&gt;=35000,D2341&lt;=39999),"35000 to 39999",AND(D2341&gt;=40000,D2341&lt;=44999),"40000 to 44999",AND(D2341&gt;=45000,D2341&lt;=49999),"45000 to 49999",D2341&gt;=50000,"Greater than or equal to 50000")</f>
        <v>25000 to 29999</v>
      </c>
      <c r="V2341" t="str" cm="1">
        <f t="array" ref="V2341">_xlfn.IFS(OR(F2341="canceled",F2341="failed"),"unsuccessful",F2341="successful","successful",F2341="live","live")</f>
        <v>successful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105.77749999999999</v>
      </c>
      <c r="P2342" s="5">
        <f t="shared" si="221"/>
        <v>104.99007444168734</v>
      </c>
      <c r="Q2342" t="str">
        <f t="shared" si="219"/>
        <v>food</v>
      </c>
      <c r="R2342" t="str">
        <f t="shared" si="220"/>
        <v>small batch</v>
      </c>
      <c r="S2342" s="9">
        <f t="shared" si="217"/>
        <v>42673.642800925925</v>
      </c>
      <c r="T2342" s="9">
        <f t="shared" si="218"/>
        <v>42643.642800925925</v>
      </c>
      <c r="U2342" t="str" cm="1">
        <f t="array" ref="U2342">_xlfn.IFS(D2342&lt;1000,"Less than 1000",AND(D2342&gt;=1000,D2342&lt;=4999),"1000 to 4999",AND(D2342&gt;=5000,D2342&lt;=9999),"5000 to 9999",AND(D2342&gt;=10000,D2342&lt;=14999),"10000 to 14999",AND(D2342&gt;=15000,D2342&lt;=19999),"15000 to 19999",AND(D2342&gt;=20000,D2342&lt;=24999),"20000 to 24999",AND(D2342&gt;=25000,D2342&lt;=29999),"25000 to 29999",AND(D2342&gt;=30000,D2342&lt;=34999),"30000 to 34999",AND(D2342&gt;=35000,D2342&lt;=39999),"35000 to 39999",AND(D2342&gt;=40000,D2342&lt;=44999),"40000 to 44999",AND(D2342&gt;=45000,D2342&lt;=49999),"45000 to 49999",D2342&gt;=50000,"Greater than or equal to 50000")</f>
        <v>40000 to 44999</v>
      </c>
      <c r="V2342" t="str" cm="1">
        <f t="array" ref="V2342">_xlfn.IFS(OR(F2342="canceled",F2342="failed"),"unsuccessful",F2342="successful","successful",F2342="live","live")</f>
        <v>successful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5">
        <f t="shared" si="221"/>
        <v>0</v>
      </c>
      <c r="Q2343" t="str">
        <f t="shared" si="219"/>
        <v>technology</v>
      </c>
      <c r="R2343" t="str">
        <f t="shared" si="220"/>
        <v>web</v>
      </c>
      <c r="S2343" s="9">
        <f t="shared" si="217"/>
        <v>42197.813703703709</v>
      </c>
      <c r="T2343" s="9">
        <f t="shared" si="218"/>
        <v>42167.813703703709</v>
      </c>
      <c r="U2343" t="str" cm="1">
        <f t="array" ref="U2343">_xlfn.IFS(D2343&lt;1000,"Less than 1000",AND(D2343&gt;=1000,D2343&lt;=4999),"1000 to 4999",AND(D2343&gt;=5000,D2343&lt;=9999),"5000 to 9999",AND(D2343&gt;=10000,D2343&lt;=14999),"10000 to 14999",AND(D2343&gt;=15000,D2343&lt;=19999),"15000 to 19999",AND(D2343&gt;=20000,D2343&lt;=24999),"20000 to 24999",AND(D2343&gt;=25000,D2343&lt;=29999),"25000 to 29999",AND(D2343&gt;=30000,D2343&lt;=34999),"30000 to 34999",AND(D2343&gt;=35000,D2343&lt;=39999),"35000 to 39999",AND(D2343&gt;=40000,D2343&lt;=44999),"40000 to 44999",AND(D2343&gt;=45000,D2343&lt;=49999),"45000 to 49999",D2343&gt;=50000,"Greater than or equal to 50000")</f>
        <v>5000 to 9999</v>
      </c>
      <c r="V2343" t="str" cm="1">
        <f t="array" ref="V2343">_xlfn.IFS(OR(F2343="canceled",F2343="failed"),"unsuccessful",F2343="successful","successful",F2343="live","live")</f>
        <v>unsuccessful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5">
        <f t="shared" si="221"/>
        <v>0</v>
      </c>
      <c r="Q2344" t="str">
        <f t="shared" si="219"/>
        <v>technology</v>
      </c>
      <c r="R2344" t="str">
        <f t="shared" si="220"/>
        <v>web</v>
      </c>
      <c r="S2344" s="9">
        <f t="shared" si="217"/>
        <v>41918.208333333336</v>
      </c>
      <c r="T2344" s="9">
        <f t="shared" si="218"/>
        <v>41897.702199074076</v>
      </c>
      <c r="U2344" t="str" cm="1">
        <f t="array" ref="U2344">_xlfn.IFS(D2344&lt;1000,"Less than 1000",AND(D2344&gt;=1000,D2344&lt;=4999),"1000 to 4999",AND(D2344&gt;=5000,D2344&lt;=9999),"5000 to 9999",AND(D2344&gt;=10000,D2344&lt;=14999),"10000 to 14999",AND(D2344&gt;=15000,D2344&lt;=19999),"15000 to 19999",AND(D2344&gt;=20000,D2344&lt;=24999),"20000 to 24999",AND(D2344&gt;=25000,D2344&lt;=29999),"25000 to 29999",AND(D2344&gt;=30000,D2344&lt;=34999),"30000 to 34999",AND(D2344&gt;=35000,D2344&lt;=39999),"35000 to 39999",AND(D2344&gt;=40000,D2344&lt;=44999),"40000 to 44999",AND(D2344&gt;=45000,D2344&lt;=49999),"45000 to 49999",D2344&gt;=50000,"Greater than or equal to 50000")</f>
        <v>5000 to 9999</v>
      </c>
      <c r="V2344" t="str" cm="1">
        <f t="array" ref="V2344">_xlfn.IFS(OR(F2344="canceled",F2344="failed"),"unsuccessful",F2344="successful","successful",F2344="live","live")</f>
        <v>unsuccessful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3</v>
      </c>
      <c r="P2345" s="5">
        <f t="shared" si="221"/>
        <v>300</v>
      </c>
      <c r="Q2345" t="str">
        <f t="shared" si="219"/>
        <v>technology</v>
      </c>
      <c r="R2345" t="str">
        <f t="shared" si="220"/>
        <v>web</v>
      </c>
      <c r="S2345" s="9">
        <f t="shared" si="217"/>
        <v>42377.82430555555</v>
      </c>
      <c r="T2345" s="9">
        <f t="shared" si="218"/>
        <v>42327.825289351851</v>
      </c>
      <c r="U2345" t="str" cm="1">
        <f t="array" ref="U2345">_xlfn.IFS(D2345&lt;1000,"Less than 1000",AND(D2345&gt;=1000,D2345&lt;=4999),"1000 to 4999",AND(D2345&gt;=5000,D2345&lt;=9999),"5000 to 9999",AND(D2345&gt;=10000,D2345&lt;=14999),"10000 to 14999",AND(D2345&gt;=15000,D2345&lt;=19999),"15000 to 19999",AND(D2345&gt;=20000,D2345&lt;=24999),"20000 to 24999",AND(D2345&gt;=25000,D2345&lt;=29999),"25000 to 29999",AND(D2345&gt;=30000,D2345&lt;=34999),"30000 to 34999",AND(D2345&gt;=35000,D2345&lt;=39999),"35000 to 39999",AND(D2345&gt;=40000,D2345&lt;=44999),"40000 to 44999",AND(D2345&gt;=45000,D2345&lt;=49999),"45000 to 49999",D2345&gt;=50000,"Greater than or equal to 50000")</f>
        <v>10000 to 14999</v>
      </c>
      <c r="V2345" t="str" cm="1">
        <f t="array" ref="V2345">_xlfn.IFS(OR(F2345="canceled",F2345="failed"),"unsuccessful",F2345="successful","successful",F2345="live","live")</f>
        <v>unsuccessful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0.1</v>
      </c>
      <c r="P2346" s="5">
        <f t="shared" si="221"/>
        <v>1</v>
      </c>
      <c r="Q2346" t="str">
        <f t="shared" si="219"/>
        <v>technology</v>
      </c>
      <c r="R2346" t="str">
        <f t="shared" si="220"/>
        <v>web</v>
      </c>
      <c r="S2346" s="9">
        <f t="shared" si="217"/>
        <v>42545.727650462963</v>
      </c>
      <c r="T2346" s="9">
        <f t="shared" si="218"/>
        <v>42515.727650462963</v>
      </c>
      <c r="U2346" t="str" cm="1">
        <f t="array" ref="U2346">_xlfn.IFS(D2346&lt;1000,"Less than 1000",AND(D2346&gt;=1000,D2346&lt;=4999),"1000 to 4999",AND(D2346&gt;=5000,D2346&lt;=9999),"5000 to 9999",AND(D2346&gt;=10000,D2346&lt;=14999),"10000 to 14999",AND(D2346&gt;=15000,D2346&lt;=19999),"15000 to 19999",AND(D2346&gt;=20000,D2346&lt;=24999),"20000 to 24999",AND(D2346&gt;=25000,D2346&lt;=29999),"25000 to 29999",AND(D2346&gt;=30000,D2346&lt;=34999),"30000 to 34999",AND(D2346&gt;=35000,D2346&lt;=39999),"35000 to 39999",AND(D2346&gt;=40000,D2346&lt;=44999),"40000 to 44999",AND(D2346&gt;=45000,D2346&lt;=49999),"45000 to 49999",D2346&gt;=50000,"Greater than or equal to 50000")</f>
        <v>1000 to 4999</v>
      </c>
      <c r="V2346" t="str" cm="1">
        <f t="array" ref="V2346">_xlfn.IFS(OR(F2346="canceled",F2346="failed"),"unsuccessful",F2346="successful","successful",F2346="live","live")</f>
        <v>unsuccessful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5">
        <f t="shared" si="221"/>
        <v>0</v>
      </c>
      <c r="Q2347" t="str">
        <f t="shared" si="219"/>
        <v>technology</v>
      </c>
      <c r="R2347" t="str">
        <f t="shared" si="220"/>
        <v>web</v>
      </c>
      <c r="S2347" s="9">
        <f t="shared" si="217"/>
        <v>42094.985416666663</v>
      </c>
      <c r="T2347" s="9">
        <f t="shared" si="218"/>
        <v>42060.001805555556</v>
      </c>
      <c r="U2347" t="str" cm="1">
        <f t="array" ref="U2347">_xlfn.IFS(D2347&lt;1000,"Less than 1000",AND(D2347&gt;=1000,D2347&lt;=4999),"1000 to 4999",AND(D2347&gt;=5000,D2347&lt;=9999),"5000 to 9999",AND(D2347&gt;=10000,D2347&lt;=14999),"10000 to 14999",AND(D2347&gt;=15000,D2347&lt;=19999),"15000 to 19999",AND(D2347&gt;=20000,D2347&lt;=24999),"20000 to 24999",AND(D2347&gt;=25000,D2347&lt;=29999),"25000 to 29999",AND(D2347&gt;=30000,D2347&lt;=34999),"30000 to 34999",AND(D2347&gt;=35000,D2347&lt;=39999),"35000 to 39999",AND(D2347&gt;=40000,D2347&lt;=44999),"40000 to 44999",AND(D2347&gt;=45000,D2347&lt;=49999),"45000 to 49999",D2347&gt;=50000,"Greater than or equal to 50000")</f>
        <v>1000 to 4999</v>
      </c>
      <c r="V2347" t="str" cm="1">
        <f t="array" ref="V2347">_xlfn.IFS(OR(F2347="canceled",F2347="failed"),"unsuccessful",F2347="successful","successful",F2347="live","live")</f>
        <v>unsuccessful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6.5000000000000002E-2</v>
      </c>
      <c r="P2348" s="5">
        <f t="shared" si="221"/>
        <v>13</v>
      </c>
      <c r="Q2348" t="str">
        <f t="shared" si="219"/>
        <v>technology</v>
      </c>
      <c r="R2348" t="str">
        <f t="shared" si="220"/>
        <v>web</v>
      </c>
      <c r="S2348" s="9">
        <f t="shared" si="217"/>
        <v>42660.79896990741</v>
      </c>
      <c r="T2348" s="9">
        <f t="shared" si="218"/>
        <v>42615.79896990741</v>
      </c>
      <c r="U2348" t="str" cm="1">
        <f t="array" ref="U2348">_xlfn.IFS(D2348&lt;1000,"Less than 1000",AND(D2348&gt;=1000,D2348&lt;=4999),"1000 to 4999",AND(D2348&gt;=5000,D2348&lt;=9999),"5000 to 9999",AND(D2348&gt;=10000,D2348&lt;=14999),"10000 to 14999",AND(D2348&gt;=15000,D2348&lt;=19999),"15000 to 19999",AND(D2348&gt;=20000,D2348&lt;=24999),"20000 to 24999",AND(D2348&gt;=25000,D2348&lt;=29999),"25000 to 29999",AND(D2348&gt;=30000,D2348&lt;=34999),"30000 to 34999",AND(D2348&gt;=35000,D2348&lt;=39999),"35000 to 39999",AND(D2348&gt;=40000,D2348&lt;=44999),"40000 to 44999",AND(D2348&gt;=45000,D2348&lt;=49999),"45000 to 49999",D2348&gt;=50000,"Greater than or equal to 50000")</f>
        <v>Greater than or equal to 50000</v>
      </c>
      <c r="V2348" t="str" cm="1">
        <f t="array" ref="V2348">_xlfn.IFS(OR(F2348="canceled",F2348="failed"),"unsuccessful",F2348="successful","successful",F2348="live","live")</f>
        <v>unsuccessful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1.5</v>
      </c>
      <c r="P2349" s="5">
        <f t="shared" si="221"/>
        <v>15</v>
      </c>
      <c r="Q2349" t="str">
        <f t="shared" si="219"/>
        <v>technology</v>
      </c>
      <c r="R2349" t="str">
        <f t="shared" si="220"/>
        <v>web</v>
      </c>
      <c r="S2349" s="9">
        <f t="shared" si="217"/>
        <v>42607.607361111113</v>
      </c>
      <c r="T2349" s="9">
        <f t="shared" si="218"/>
        <v>42577.607361111113</v>
      </c>
      <c r="U2349" t="str" cm="1">
        <f t="array" ref="U2349">_xlfn.IFS(D2349&lt;1000,"Less than 1000",AND(D2349&gt;=1000,D2349&lt;=4999),"1000 to 4999",AND(D2349&gt;=5000,D2349&lt;=9999),"5000 to 9999",AND(D2349&gt;=10000,D2349&lt;=14999),"10000 to 14999",AND(D2349&gt;=15000,D2349&lt;=19999),"15000 to 19999",AND(D2349&gt;=20000,D2349&lt;=24999),"20000 to 24999",AND(D2349&gt;=25000,D2349&lt;=29999),"25000 to 29999",AND(D2349&gt;=30000,D2349&lt;=34999),"30000 to 34999",AND(D2349&gt;=35000,D2349&lt;=39999),"35000 to 39999",AND(D2349&gt;=40000,D2349&lt;=44999),"40000 to 44999",AND(D2349&gt;=45000,D2349&lt;=49999),"45000 to 49999",D2349&gt;=50000,"Greater than or equal to 50000")</f>
        <v>1000 to 4999</v>
      </c>
      <c r="V2349" t="str" cm="1">
        <f t="array" ref="V2349">_xlfn.IFS(OR(F2349="canceled",F2349="failed"),"unsuccessful",F2349="successful","successful",F2349="live","live")</f>
        <v>unsuccessful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0.38571428571428573</v>
      </c>
      <c r="P2350" s="5">
        <f t="shared" si="221"/>
        <v>54</v>
      </c>
      <c r="Q2350" t="str">
        <f t="shared" si="219"/>
        <v>technology</v>
      </c>
      <c r="R2350" t="str">
        <f t="shared" si="220"/>
        <v>web</v>
      </c>
      <c r="S2350" s="9">
        <f t="shared" si="217"/>
        <v>42420.932152777779</v>
      </c>
      <c r="T2350" s="9">
        <f t="shared" si="218"/>
        <v>42360.932152777779</v>
      </c>
      <c r="U2350" t="str" cm="1">
        <f t="array" ref="U2350">_xlfn.IFS(D2350&lt;1000,"Less than 1000",AND(D2350&gt;=1000,D2350&lt;=4999),"1000 to 4999",AND(D2350&gt;=5000,D2350&lt;=9999),"5000 to 9999",AND(D2350&gt;=10000,D2350&lt;=14999),"10000 to 14999",AND(D2350&gt;=15000,D2350&lt;=19999),"15000 to 19999",AND(D2350&gt;=20000,D2350&lt;=24999),"20000 to 24999",AND(D2350&gt;=25000,D2350&lt;=29999),"25000 to 29999",AND(D2350&gt;=30000,D2350&lt;=34999),"30000 to 34999",AND(D2350&gt;=35000,D2350&lt;=39999),"35000 to 39999",AND(D2350&gt;=40000,D2350&lt;=44999),"40000 to 44999",AND(D2350&gt;=45000,D2350&lt;=49999),"45000 to 49999",D2350&gt;=50000,"Greater than or equal to 50000")</f>
        <v>Greater than or equal to 50000</v>
      </c>
      <c r="V2350" t="str" cm="1">
        <f t="array" ref="V2350">_xlfn.IFS(OR(F2350="canceled",F2350="failed"),"unsuccessful",F2350="successful","successful",F2350="live","live")</f>
        <v>unsuccessful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5">
        <f t="shared" si="221"/>
        <v>0</v>
      </c>
      <c r="Q2351" t="str">
        <f t="shared" si="219"/>
        <v>technology</v>
      </c>
      <c r="R2351" t="str">
        <f t="shared" si="220"/>
        <v>web</v>
      </c>
      <c r="S2351" s="9">
        <f t="shared" si="217"/>
        <v>42227.775787037041</v>
      </c>
      <c r="T2351" s="9">
        <f t="shared" si="218"/>
        <v>42198.775787037041</v>
      </c>
      <c r="U2351" t="str" cm="1">
        <f t="array" ref="U2351">_xlfn.IFS(D2351&lt;1000,"Less than 1000",AND(D2351&gt;=1000,D2351&lt;=4999),"1000 to 4999",AND(D2351&gt;=5000,D2351&lt;=9999),"5000 to 9999",AND(D2351&gt;=10000,D2351&lt;=14999),"10000 to 14999",AND(D2351&gt;=15000,D2351&lt;=19999),"15000 to 19999",AND(D2351&gt;=20000,D2351&lt;=24999),"20000 to 24999",AND(D2351&gt;=25000,D2351&lt;=29999),"25000 to 29999",AND(D2351&gt;=30000,D2351&lt;=34999),"30000 to 34999",AND(D2351&gt;=35000,D2351&lt;=39999),"35000 to 39999",AND(D2351&gt;=40000,D2351&lt;=44999),"40000 to 44999",AND(D2351&gt;=45000,D2351&lt;=49999),"45000 to 49999",D2351&gt;=50000,"Greater than or equal to 50000")</f>
        <v>Greater than or equal to 50000</v>
      </c>
      <c r="V2351" t="str" cm="1">
        <f t="array" ref="V2351">_xlfn.IFS(OR(F2351="canceled",F2351="failed"),"unsuccessful",F2351="successful","successful",F2351="live","live")</f>
        <v>unsuccessful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5">
        <f t="shared" si="221"/>
        <v>0</v>
      </c>
      <c r="Q2352" t="str">
        <f t="shared" si="219"/>
        <v>technology</v>
      </c>
      <c r="R2352" t="str">
        <f t="shared" si="220"/>
        <v>web</v>
      </c>
      <c r="S2352" s="9">
        <f t="shared" si="217"/>
        <v>42738.842245370368</v>
      </c>
      <c r="T2352" s="9">
        <f t="shared" si="218"/>
        <v>42708.842245370368</v>
      </c>
      <c r="U2352" t="str" cm="1">
        <f t="array" ref="U2352">_xlfn.IFS(D2352&lt;1000,"Less than 1000",AND(D2352&gt;=1000,D2352&lt;=4999),"1000 to 4999",AND(D2352&gt;=5000,D2352&lt;=9999),"5000 to 9999",AND(D2352&gt;=10000,D2352&lt;=14999),"10000 to 14999",AND(D2352&gt;=15000,D2352&lt;=19999),"15000 to 19999",AND(D2352&gt;=20000,D2352&lt;=24999),"20000 to 24999",AND(D2352&gt;=25000,D2352&lt;=29999),"25000 to 29999",AND(D2352&gt;=30000,D2352&lt;=34999),"30000 to 34999",AND(D2352&gt;=35000,D2352&lt;=39999),"35000 to 39999",AND(D2352&gt;=40000,D2352&lt;=44999),"40000 to 44999",AND(D2352&gt;=45000,D2352&lt;=49999),"45000 to 49999",D2352&gt;=50000,"Greater than or equal to 50000")</f>
        <v>Greater than or equal to 50000</v>
      </c>
      <c r="V2352" t="str" cm="1">
        <f t="array" ref="V2352">_xlfn.IFS(OR(F2352="canceled",F2352="failed"),"unsuccessful",F2352="successful","successful",F2352="live","live")</f>
        <v>unsuccessful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0.5714285714285714</v>
      </c>
      <c r="P2353" s="5">
        <f t="shared" si="221"/>
        <v>15.428571428571429</v>
      </c>
      <c r="Q2353" t="str">
        <f t="shared" si="219"/>
        <v>technology</v>
      </c>
      <c r="R2353" t="str">
        <f t="shared" si="220"/>
        <v>web</v>
      </c>
      <c r="S2353" s="9">
        <f t="shared" si="217"/>
        <v>42124.101145833338</v>
      </c>
      <c r="T2353" s="9">
        <f t="shared" si="218"/>
        <v>42094.101145833338</v>
      </c>
      <c r="U2353" t="str" cm="1">
        <f t="array" ref="U2353">_xlfn.IFS(D2353&lt;1000,"Less than 1000",AND(D2353&gt;=1000,D2353&lt;=4999),"1000 to 4999",AND(D2353&gt;=5000,D2353&lt;=9999),"5000 to 9999",AND(D2353&gt;=10000,D2353&lt;=14999),"10000 to 14999",AND(D2353&gt;=15000,D2353&lt;=19999),"15000 to 19999",AND(D2353&gt;=20000,D2353&lt;=24999),"20000 to 24999",AND(D2353&gt;=25000,D2353&lt;=29999),"25000 to 29999",AND(D2353&gt;=30000,D2353&lt;=34999),"30000 to 34999",AND(D2353&gt;=35000,D2353&lt;=39999),"35000 to 39999",AND(D2353&gt;=40000,D2353&lt;=44999),"40000 to 44999",AND(D2353&gt;=45000,D2353&lt;=49999),"45000 to 49999",D2353&gt;=50000,"Greater than or equal to 50000")</f>
        <v>15000 to 19999</v>
      </c>
      <c r="V2353" t="str" cm="1">
        <f t="array" ref="V2353">_xlfn.IFS(OR(F2353="canceled",F2353="failed"),"unsuccessful",F2353="successful","successful",F2353="live","live")</f>
        <v>unsuccessful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5">
        <f t="shared" si="221"/>
        <v>0</v>
      </c>
      <c r="Q2354" t="str">
        <f t="shared" si="219"/>
        <v>technology</v>
      </c>
      <c r="R2354" t="str">
        <f t="shared" si="220"/>
        <v>web</v>
      </c>
      <c r="S2354" s="9">
        <f t="shared" si="217"/>
        <v>42161.633703703701</v>
      </c>
      <c r="T2354" s="9">
        <f t="shared" si="218"/>
        <v>42101.633703703701</v>
      </c>
      <c r="U2354" t="str" cm="1">
        <f t="array" ref="U2354">_xlfn.IFS(D2354&lt;1000,"Less than 1000",AND(D2354&gt;=1000,D2354&lt;=4999),"1000 to 4999",AND(D2354&gt;=5000,D2354&lt;=9999),"5000 to 9999",AND(D2354&gt;=10000,D2354&lt;=14999),"10000 to 14999",AND(D2354&gt;=15000,D2354&lt;=19999),"15000 to 19999",AND(D2354&gt;=20000,D2354&lt;=24999),"20000 to 24999",AND(D2354&gt;=25000,D2354&lt;=29999),"25000 to 29999",AND(D2354&gt;=30000,D2354&lt;=34999),"30000 to 34999",AND(D2354&gt;=35000,D2354&lt;=39999),"35000 to 39999",AND(D2354&gt;=40000,D2354&lt;=44999),"40000 to 44999",AND(D2354&gt;=45000,D2354&lt;=49999),"45000 to 49999",D2354&gt;=50000,"Greater than or equal to 50000")</f>
        <v>1000 to 4999</v>
      </c>
      <c r="V2354" t="str" cm="1">
        <f t="array" ref="V2354">_xlfn.IFS(OR(F2354="canceled",F2354="failed"),"unsuccessful",F2354="successful","successful",F2354="live","live")</f>
        <v>unsuccessful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5">
        <f t="shared" si="221"/>
        <v>0</v>
      </c>
      <c r="Q2355" t="str">
        <f t="shared" si="219"/>
        <v>technology</v>
      </c>
      <c r="R2355" t="str">
        <f t="shared" si="220"/>
        <v>web</v>
      </c>
      <c r="S2355" s="9">
        <f t="shared" si="217"/>
        <v>42115.676180555558</v>
      </c>
      <c r="T2355" s="9">
        <f t="shared" si="218"/>
        <v>42103.676180555558</v>
      </c>
      <c r="U2355" t="str" cm="1">
        <f t="array" ref="U2355">_xlfn.IFS(D2355&lt;1000,"Less than 1000",AND(D2355&gt;=1000,D2355&lt;=4999),"1000 to 4999",AND(D2355&gt;=5000,D2355&lt;=9999),"5000 to 9999",AND(D2355&gt;=10000,D2355&lt;=14999),"10000 to 14999",AND(D2355&gt;=15000,D2355&lt;=19999),"15000 to 19999",AND(D2355&gt;=20000,D2355&lt;=24999),"20000 to 24999",AND(D2355&gt;=25000,D2355&lt;=29999),"25000 to 29999",AND(D2355&gt;=30000,D2355&lt;=34999),"30000 to 34999",AND(D2355&gt;=35000,D2355&lt;=39999),"35000 to 39999",AND(D2355&gt;=40000,D2355&lt;=44999),"40000 to 44999",AND(D2355&gt;=45000,D2355&lt;=49999),"45000 to 49999",D2355&gt;=50000,"Greater than or equal to 50000")</f>
        <v>1000 to 4999</v>
      </c>
      <c r="V2355" t="str" cm="1">
        <f t="array" ref="V2355">_xlfn.IFS(OR(F2355="canceled",F2355="failed"),"unsuccessful",F2355="successful","successful",F2355="live","live")</f>
        <v>unsuccessful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7.1428571428571425E-2</v>
      </c>
      <c r="P2356" s="5">
        <f t="shared" si="221"/>
        <v>25</v>
      </c>
      <c r="Q2356" t="str">
        <f t="shared" si="219"/>
        <v>technology</v>
      </c>
      <c r="R2356" t="str">
        <f t="shared" si="220"/>
        <v>web</v>
      </c>
      <c r="S2356" s="9">
        <f t="shared" si="217"/>
        <v>42014.722916666666</v>
      </c>
      <c r="T2356" s="9">
        <f t="shared" si="218"/>
        <v>41954.722916666666</v>
      </c>
      <c r="U2356" t="str" cm="1">
        <f t="array" ref="U2356">_xlfn.IFS(D2356&lt;1000,"Less than 1000",AND(D2356&gt;=1000,D2356&lt;=4999),"1000 to 4999",AND(D2356&gt;=5000,D2356&lt;=9999),"5000 to 9999",AND(D2356&gt;=10000,D2356&lt;=14999),"10000 to 14999",AND(D2356&gt;=15000,D2356&lt;=19999),"15000 to 19999",AND(D2356&gt;=20000,D2356&lt;=24999),"20000 to 24999",AND(D2356&gt;=25000,D2356&lt;=29999),"25000 to 29999",AND(D2356&gt;=30000,D2356&lt;=34999),"30000 to 34999",AND(D2356&gt;=35000,D2356&lt;=39999),"35000 to 39999",AND(D2356&gt;=40000,D2356&lt;=44999),"40000 to 44999",AND(D2356&gt;=45000,D2356&lt;=49999),"45000 to 49999",D2356&gt;=50000,"Greater than or equal to 50000")</f>
        <v>35000 to 39999</v>
      </c>
      <c r="V2356" t="str" cm="1">
        <f t="array" ref="V2356">_xlfn.IFS(OR(F2356="canceled",F2356="failed"),"unsuccessful",F2356="successful","successful",F2356="live","live")</f>
        <v>unsuccessful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0.6875</v>
      </c>
      <c r="P2357" s="5">
        <f t="shared" si="221"/>
        <v>27.5</v>
      </c>
      <c r="Q2357" t="str">
        <f t="shared" si="219"/>
        <v>technology</v>
      </c>
      <c r="R2357" t="str">
        <f t="shared" si="220"/>
        <v>web</v>
      </c>
      <c r="S2357" s="9">
        <f t="shared" si="217"/>
        <v>42126.918240740735</v>
      </c>
      <c r="T2357" s="9">
        <f t="shared" si="218"/>
        <v>42096.918240740735</v>
      </c>
      <c r="U2357" t="str" cm="1">
        <f t="array" ref="U2357">_xlfn.IFS(D2357&lt;1000,"Less than 1000",AND(D2357&gt;=1000,D2357&lt;=4999),"1000 to 4999",AND(D2357&gt;=5000,D2357&lt;=9999),"5000 to 9999",AND(D2357&gt;=10000,D2357&lt;=14999),"10000 to 14999",AND(D2357&gt;=15000,D2357&lt;=19999),"15000 to 19999",AND(D2357&gt;=20000,D2357&lt;=24999),"20000 to 24999",AND(D2357&gt;=25000,D2357&lt;=29999),"25000 to 29999",AND(D2357&gt;=30000,D2357&lt;=34999),"30000 to 34999",AND(D2357&gt;=35000,D2357&lt;=39999),"35000 to 39999",AND(D2357&gt;=40000,D2357&lt;=44999),"40000 to 44999",AND(D2357&gt;=45000,D2357&lt;=49999),"45000 to 49999",D2357&gt;=50000,"Greater than or equal to 50000")</f>
        <v>5000 to 9999</v>
      </c>
      <c r="V2357" t="str" cm="1">
        <f t="array" ref="V2357">_xlfn.IFS(OR(F2357="canceled",F2357="failed"),"unsuccessful",F2357="successful","successful",F2357="live","live")</f>
        <v>unsuccessful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5">
        <f t="shared" si="221"/>
        <v>0</v>
      </c>
      <c r="Q2358" t="str">
        <f t="shared" si="219"/>
        <v>technology</v>
      </c>
      <c r="R2358" t="str">
        <f t="shared" si="220"/>
        <v>web</v>
      </c>
      <c r="S2358" s="9">
        <f t="shared" si="217"/>
        <v>42160.78361111111</v>
      </c>
      <c r="T2358" s="9">
        <f t="shared" si="218"/>
        <v>42130.78361111111</v>
      </c>
      <c r="U2358" t="str" cm="1">
        <f t="array" ref="U2358">_xlfn.IFS(D2358&lt;1000,"Less than 1000",AND(D2358&gt;=1000,D2358&lt;=4999),"1000 to 4999",AND(D2358&gt;=5000,D2358&lt;=9999),"5000 to 9999",AND(D2358&gt;=10000,D2358&lt;=14999),"10000 to 14999",AND(D2358&gt;=15000,D2358&lt;=19999),"15000 to 19999",AND(D2358&gt;=20000,D2358&lt;=24999),"20000 to 24999",AND(D2358&gt;=25000,D2358&lt;=29999),"25000 to 29999",AND(D2358&gt;=30000,D2358&lt;=34999),"30000 to 34999",AND(D2358&gt;=35000,D2358&lt;=39999),"35000 to 39999",AND(D2358&gt;=40000,D2358&lt;=44999),"40000 to 44999",AND(D2358&gt;=45000,D2358&lt;=49999),"45000 to 49999",D2358&gt;=50000,"Greater than or equal to 50000")</f>
        <v>10000 to 14999</v>
      </c>
      <c r="V2358" t="str" cm="1">
        <f t="array" ref="V2358">_xlfn.IFS(OR(F2358="canceled",F2358="failed"),"unsuccessful",F2358="successful","successful",F2358="live","live")</f>
        <v>unsuccessful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5">
        <f t="shared" si="221"/>
        <v>0</v>
      </c>
      <c r="Q2359" t="str">
        <f t="shared" si="219"/>
        <v>technology</v>
      </c>
      <c r="R2359" t="str">
        <f t="shared" si="220"/>
        <v>web</v>
      </c>
      <c r="S2359" s="9">
        <f t="shared" si="217"/>
        <v>42294.620115740734</v>
      </c>
      <c r="T2359" s="9">
        <f t="shared" si="218"/>
        <v>42264.620115740734</v>
      </c>
      <c r="U2359" t="str" cm="1">
        <f t="array" ref="U2359">_xlfn.IFS(D2359&lt;1000,"Less than 1000",AND(D2359&gt;=1000,D2359&lt;=4999),"1000 to 4999",AND(D2359&gt;=5000,D2359&lt;=9999),"5000 to 9999",AND(D2359&gt;=10000,D2359&lt;=14999),"10000 to 14999",AND(D2359&gt;=15000,D2359&lt;=19999),"15000 to 19999",AND(D2359&gt;=20000,D2359&lt;=24999),"20000 to 24999",AND(D2359&gt;=25000,D2359&lt;=29999),"25000 to 29999",AND(D2359&gt;=30000,D2359&lt;=34999),"30000 to 34999",AND(D2359&gt;=35000,D2359&lt;=39999),"35000 to 39999",AND(D2359&gt;=40000,D2359&lt;=44999),"40000 to 44999",AND(D2359&gt;=45000,D2359&lt;=49999),"45000 to 49999",D2359&gt;=50000,"Greater than or equal to 50000")</f>
        <v>25000 to 29999</v>
      </c>
      <c r="V2359" t="str" cm="1">
        <f t="array" ref="V2359">_xlfn.IFS(OR(F2359="canceled",F2359="failed"),"unsuccessful",F2359="successful","successful",F2359="live","live")</f>
        <v>unsuccessful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5">
        <f t="shared" si="221"/>
        <v>0</v>
      </c>
      <c r="Q2360" t="str">
        <f t="shared" si="219"/>
        <v>technology</v>
      </c>
      <c r="R2360" t="str">
        <f t="shared" si="220"/>
        <v>web</v>
      </c>
      <c r="S2360" s="9">
        <f t="shared" si="217"/>
        <v>42035.027083333334</v>
      </c>
      <c r="T2360" s="9">
        <f t="shared" si="218"/>
        <v>41978.930972222224</v>
      </c>
      <c r="U2360" t="str" cm="1">
        <f t="array" ref="U2360">_xlfn.IFS(D2360&lt;1000,"Less than 1000",AND(D2360&gt;=1000,D2360&lt;=4999),"1000 to 4999",AND(D2360&gt;=5000,D2360&lt;=9999),"5000 to 9999",AND(D2360&gt;=10000,D2360&lt;=14999),"10000 to 14999",AND(D2360&gt;=15000,D2360&lt;=19999),"15000 to 19999",AND(D2360&gt;=20000,D2360&lt;=24999),"20000 to 24999",AND(D2360&gt;=25000,D2360&lt;=29999),"25000 to 29999",AND(D2360&gt;=30000,D2360&lt;=34999),"30000 to 34999",AND(D2360&gt;=35000,D2360&lt;=39999),"35000 to 39999",AND(D2360&gt;=40000,D2360&lt;=44999),"40000 to 44999",AND(D2360&gt;=45000,D2360&lt;=49999),"45000 to 49999",D2360&gt;=50000,"Greater than or equal to 50000")</f>
        <v>1000 to 4999</v>
      </c>
      <c r="V2360" t="str" cm="1">
        <f t="array" ref="V2360">_xlfn.IFS(OR(F2360="canceled",F2360="failed"),"unsuccessful",F2360="successful","successful",F2360="live","live")</f>
        <v>unsuccessful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14.680000000000001</v>
      </c>
      <c r="P2361" s="5">
        <f t="shared" si="221"/>
        <v>367</v>
      </c>
      <c r="Q2361" t="str">
        <f t="shared" si="219"/>
        <v>technology</v>
      </c>
      <c r="R2361" t="str">
        <f t="shared" si="220"/>
        <v>web</v>
      </c>
      <c r="S2361" s="9">
        <f t="shared" si="217"/>
        <v>42219.649583333332</v>
      </c>
      <c r="T2361" s="9">
        <f t="shared" si="218"/>
        <v>42159.649583333332</v>
      </c>
      <c r="U2361" t="str" cm="1">
        <f t="array" ref="U2361">_xlfn.IFS(D2361&lt;1000,"Less than 1000",AND(D2361&gt;=1000,D2361&lt;=4999),"1000 to 4999",AND(D2361&gt;=5000,D2361&lt;=9999),"5000 to 9999",AND(D2361&gt;=10000,D2361&lt;=14999),"10000 to 14999",AND(D2361&gt;=15000,D2361&lt;=19999),"15000 to 19999",AND(D2361&gt;=20000,D2361&lt;=24999),"20000 to 24999",AND(D2361&gt;=25000,D2361&lt;=29999),"25000 to 29999",AND(D2361&gt;=30000,D2361&lt;=34999),"30000 to 34999",AND(D2361&gt;=35000,D2361&lt;=39999),"35000 to 39999",AND(D2361&gt;=40000,D2361&lt;=44999),"40000 to 44999",AND(D2361&gt;=45000,D2361&lt;=49999),"45000 to 49999",D2361&gt;=50000,"Greater than or equal to 50000")</f>
        <v>5000 to 9999</v>
      </c>
      <c r="V2361" t="str" cm="1">
        <f t="array" ref="V2361">_xlfn.IFS(OR(F2361="canceled",F2361="failed"),"unsuccessful",F2361="successful","successful",F2361="live","live")</f>
        <v>unsuccessful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0.04</v>
      </c>
      <c r="P2362" s="5">
        <f t="shared" si="221"/>
        <v>2</v>
      </c>
      <c r="Q2362" t="str">
        <f t="shared" si="219"/>
        <v>technology</v>
      </c>
      <c r="R2362" t="str">
        <f t="shared" si="220"/>
        <v>web</v>
      </c>
      <c r="S2362" s="9">
        <f t="shared" si="217"/>
        <v>42407.70694444445</v>
      </c>
      <c r="T2362" s="9">
        <f t="shared" si="218"/>
        <v>42377.70694444445</v>
      </c>
      <c r="U2362" t="str" cm="1">
        <f t="array" ref="U2362">_xlfn.IFS(D2362&lt;1000,"Less than 1000",AND(D2362&gt;=1000,D2362&lt;=4999),"1000 to 4999",AND(D2362&gt;=5000,D2362&lt;=9999),"5000 to 9999",AND(D2362&gt;=10000,D2362&lt;=14999),"10000 to 14999",AND(D2362&gt;=15000,D2362&lt;=19999),"15000 to 19999",AND(D2362&gt;=20000,D2362&lt;=24999),"20000 to 24999",AND(D2362&gt;=25000,D2362&lt;=29999),"25000 to 29999",AND(D2362&gt;=30000,D2362&lt;=34999),"30000 to 34999",AND(D2362&gt;=35000,D2362&lt;=39999),"35000 to 39999",AND(D2362&gt;=40000,D2362&lt;=44999),"40000 to 44999",AND(D2362&gt;=45000,D2362&lt;=49999),"45000 to 49999",D2362&gt;=50000,"Greater than or equal to 50000")</f>
        <v>5000 to 9999</v>
      </c>
      <c r="V2362" t="str" cm="1">
        <f t="array" ref="V2362">_xlfn.IFS(OR(F2362="canceled",F2362="failed"),"unsuccessful",F2362="successful","successful",F2362="live","live")</f>
        <v>unsuccessful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5">
        <f t="shared" si="221"/>
        <v>0</v>
      </c>
      <c r="Q2363" t="str">
        <f t="shared" si="219"/>
        <v>technology</v>
      </c>
      <c r="R2363" t="str">
        <f t="shared" si="220"/>
        <v>web</v>
      </c>
      <c r="S2363" s="9">
        <f t="shared" si="217"/>
        <v>42490.916666666672</v>
      </c>
      <c r="T2363" s="9">
        <f t="shared" si="218"/>
        <v>42466.858888888892</v>
      </c>
      <c r="U2363" t="str" cm="1">
        <f t="array" ref="U2363">_xlfn.IFS(D2363&lt;1000,"Less than 1000",AND(D2363&gt;=1000,D2363&lt;=4999),"1000 to 4999",AND(D2363&gt;=5000,D2363&lt;=9999),"5000 to 9999",AND(D2363&gt;=10000,D2363&lt;=14999),"10000 to 14999",AND(D2363&gt;=15000,D2363&lt;=19999),"15000 to 19999",AND(D2363&gt;=20000,D2363&lt;=24999),"20000 to 24999",AND(D2363&gt;=25000,D2363&lt;=29999),"25000 to 29999",AND(D2363&gt;=30000,D2363&lt;=34999),"30000 to 34999",AND(D2363&gt;=35000,D2363&lt;=39999),"35000 to 39999",AND(D2363&gt;=40000,D2363&lt;=44999),"40000 to 44999",AND(D2363&gt;=45000,D2363&lt;=49999),"45000 to 49999",D2363&gt;=50000,"Greater than or equal to 50000")</f>
        <v>Less than 1000</v>
      </c>
      <c r="V2363" t="str" cm="1">
        <f t="array" ref="V2363">_xlfn.IFS(OR(F2363="canceled",F2363="failed"),"unsuccessful",F2363="successful","successful",F2363="live","live")</f>
        <v>unsuccessful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28.571428571428569</v>
      </c>
      <c r="P2364" s="5">
        <f t="shared" si="221"/>
        <v>60</v>
      </c>
      <c r="Q2364" t="str">
        <f t="shared" si="219"/>
        <v>technology</v>
      </c>
      <c r="R2364" t="str">
        <f t="shared" si="220"/>
        <v>web</v>
      </c>
      <c r="S2364" s="9">
        <f t="shared" si="217"/>
        <v>41984.688310185185</v>
      </c>
      <c r="T2364" s="9">
        <f t="shared" si="218"/>
        <v>41954.688310185185</v>
      </c>
      <c r="U2364" t="str" cm="1">
        <f t="array" ref="U2364">_xlfn.IFS(D2364&lt;1000,"Less than 1000",AND(D2364&gt;=1000,D2364&lt;=4999),"1000 to 4999",AND(D2364&gt;=5000,D2364&lt;=9999),"5000 to 9999",AND(D2364&gt;=10000,D2364&lt;=14999),"10000 to 14999",AND(D2364&gt;=15000,D2364&lt;=19999),"15000 to 19999",AND(D2364&gt;=20000,D2364&lt;=24999),"20000 to 24999",AND(D2364&gt;=25000,D2364&lt;=29999),"25000 to 29999",AND(D2364&gt;=30000,D2364&lt;=34999),"30000 to 34999",AND(D2364&gt;=35000,D2364&lt;=39999),"35000 to 39999",AND(D2364&gt;=40000,D2364&lt;=44999),"40000 to 44999",AND(D2364&gt;=45000,D2364&lt;=49999),"45000 to 49999",D2364&gt;=50000,"Greater than or equal to 50000")</f>
        <v>Less than 1000</v>
      </c>
      <c r="V2364" t="str" cm="1">
        <f t="array" ref="V2364">_xlfn.IFS(OR(F2364="canceled",F2364="failed"),"unsuccessful",F2364="successful","successful",F2364="live","live")</f>
        <v>unsuccessful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5">
        <f t="shared" si="221"/>
        <v>0</v>
      </c>
      <c r="Q2365" t="str">
        <f t="shared" si="219"/>
        <v>technology</v>
      </c>
      <c r="R2365" t="str">
        <f t="shared" si="220"/>
        <v>web</v>
      </c>
      <c r="S2365" s="9">
        <f t="shared" si="217"/>
        <v>42367.011574074073</v>
      </c>
      <c r="T2365" s="9">
        <f t="shared" si="218"/>
        <v>42322.011574074073</v>
      </c>
      <c r="U2365" t="str" cm="1">
        <f t="array" ref="U2365">_xlfn.IFS(D2365&lt;1000,"Less than 1000",AND(D2365&gt;=1000,D2365&lt;=4999),"1000 to 4999",AND(D2365&gt;=5000,D2365&lt;=9999),"5000 to 9999",AND(D2365&gt;=10000,D2365&lt;=14999),"10000 to 14999",AND(D2365&gt;=15000,D2365&lt;=19999),"15000 to 19999",AND(D2365&gt;=20000,D2365&lt;=24999),"20000 to 24999",AND(D2365&gt;=25000,D2365&lt;=29999),"25000 to 29999",AND(D2365&gt;=30000,D2365&lt;=34999),"30000 to 34999",AND(D2365&gt;=35000,D2365&lt;=39999),"35000 to 39999",AND(D2365&gt;=40000,D2365&lt;=44999),"40000 to 44999",AND(D2365&gt;=45000,D2365&lt;=49999),"45000 to 49999",D2365&gt;=50000,"Greater than or equal to 50000")</f>
        <v>Greater than or equal to 50000</v>
      </c>
      <c r="V2365" t="str" cm="1">
        <f t="array" ref="V2365">_xlfn.IFS(OR(F2365="canceled",F2365="failed"),"unsuccessful",F2365="successful","successful",F2365="live","live")</f>
        <v>unsuccessful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5">
        <f t="shared" si="221"/>
        <v>0</v>
      </c>
      <c r="Q2366" t="str">
        <f t="shared" si="219"/>
        <v>technology</v>
      </c>
      <c r="R2366" t="str">
        <f t="shared" si="220"/>
        <v>web</v>
      </c>
      <c r="S2366" s="9">
        <f t="shared" si="217"/>
        <v>42303.934675925921</v>
      </c>
      <c r="T2366" s="9">
        <f t="shared" si="218"/>
        <v>42248.934675925921</v>
      </c>
      <c r="U2366" t="str" cm="1">
        <f t="array" ref="U2366">_xlfn.IFS(D2366&lt;1000,"Less than 1000",AND(D2366&gt;=1000,D2366&lt;=4999),"1000 to 4999",AND(D2366&gt;=5000,D2366&lt;=9999),"5000 to 9999",AND(D2366&gt;=10000,D2366&lt;=14999),"10000 to 14999",AND(D2366&gt;=15000,D2366&lt;=19999),"15000 to 19999",AND(D2366&gt;=20000,D2366&lt;=24999),"20000 to 24999",AND(D2366&gt;=25000,D2366&lt;=29999),"25000 to 29999",AND(D2366&gt;=30000,D2366&lt;=34999),"30000 to 34999",AND(D2366&gt;=35000,D2366&lt;=39999),"35000 to 39999",AND(D2366&gt;=40000,D2366&lt;=44999),"40000 to 44999",AND(D2366&gt;=45000,D2366&lt;=49999),"45000 to 49999",D2366&gt;=50000,"Greater than or equal to 50000")</f>
        <v>Less than 1000</v>
      </c>
      <c r="V2366" t="str" cm="1">
        <f t="array" ref="V2366">_xlfn.IFS(OR(F2366="canceled",F2366="failed"),"unsuccessful",F2366="successful","successful",F2366="live","live")</f>
        <v>unsuccessful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5">
        <f t="shared" si="221"/>
        <v>0</v>
      </c>
      <c r="Q2367" t="str">
        <f t="shared" si="219"/>
        <v>technology</v>
      </c>
      <c r="R2367" t="str">
        <f t="shared" si="220"/>
        <v>web</v>
      </c>
      <c r="S2367" s="9">
        <f t="shared" si="217"/>
        <v>42386.958333333328</v>
      </c>
      <c r="T2367" s="9">
        <f t="shared" si="218"/>
        <v>42346.736400462964</v>
      </c>
      <c r="U2367" t="str" cm="1">
        <f t="array" ref="U2367">_xlfn.IFS(D2367&lt;1000,"Less than 1000",AND(D2367&gt;=1000,D2367&lt;=4999),"1000 to 4999",AND(D2367&gt;=5000,D2367&lt;=9999),"5000 to 9999",AND(D2367&gt;=10000,D2367&lt;=14999),"10000 to 14999",AND(D2367&gt;=15000,D2367&lt;=19999),"15000 to 19999",AND(D2367&gt;=20000,D2367&lt;=24999),"20000 to 24999",AND(D2367&gt;=25000,D2367&lt;=29999),"25000 to 29999",AND(D2367&gt;=30000,D2367&lt;=34999),"30000 to 34999",AND(D2367&gt;=35000,D2367&lt;=39999),"35000 to 39999",AND(D2367&gt;=40000,D2367&lt;=44999),"40000 to 44999",AND(D2367&gt;=45000,D2367&lt;=49999),"45000 to 49999",D2367&gt;=50000,"Greater than or equal to 50000")</f>
        <v>1000 to 4999</v>
      </c>
      <c r="V2367" t="str" cm="1">
        <f t="array" ref="V2367">_xlfn.IFS(OR(F2367="canceled",F2367="failed"),"unsuccessful",F2367="successful","successful",F2367="live","live")</f>
        <v>unsuccessful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10.52</v>
      </c>
      <c r="P2368" s="5">
        <f t="shared" si="221"/>
        <v>97.407407407407405</v>
      </c>
      <c r="Q2368" t="str">
        <f t="shared" si="219"/>
        <v>technology</v>
      </c>
      <c r="R2368" t="str">
        <f t="shared" si="220"/>
        <v>web</v>
      </c>
      <c r="S2368" s="9">
        <f t="shared" si="217"/>
        <v>42298.531631944439</v>
      </c>
      <c r="T2368" s="9">
        <f t="shared" si="218"/>
        <v>42268.531631944439</v>
      </c>
      <c r="U2368" t="str" cm="1">
        <f t="array" ref="U2368">_xlfn.IFS(D2368&lt;1000,"Less than 1000",AND(D2368&gt;=1000,D2368&lt;=4999),"1000 to 4999",AND(D2368&gt;=5000,D2368&lt;=9999),"5000 to 9999",AND(D2368&gt;=10000,D2368&lt;=14999),"10000 to 14999",AND(D2368&gt;=15000,D2368&lt;=19999),"15000 to 19999",AND(D2368&gt;=20000,D2368&lt;=24999),"20000 to 24999",AND(D2368&gt;=25000,D2368&lt;=29999),"25000 to 29999",AND(D2368&gt;=30000,D2368&lt;=34999),"30000 to 34999",AND(D2368&gt;=35000,D2368&lt;=39999),"35000 to 39999",AND(D2368&gt;=40000,D2368&lt;=44999),"40000 to 44999",AND(D2368&gt;=45000,D2368&lt;=49999),"45000 to 49999",D2368&gt;=50000,"Greater than or equal to 50000")</f>
        <v>25000 to 29999</v>
      </c>
      <c r="V2368" t="str" cm="1">
        <f t="array" ref="V2368">_xlfn.IFS(OR(F2368="canceled",F2368="failed"),"unsuccessful",F2368="successful","successful",F2368="live","live")</f>
        <v>unsuccessful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</v>
      </c>
      <c r="P2369" s="5">
        <f t="shared" si="221"/>
        <v>47.857142857142854</v>
      </c>
      <c r="Q2369" t="str">
        <f t="shared" si="219"/>
        <v>technology</v>
      </c>
      <c r="R2369" t="str">
        <f t="shared" si="220"/>
        <v>web</v>
      </c>
      <c r="S2369" s="9">
        <f t="shared" si="217"/>
        <v>42485.928425925929</v>
      </c>
      <c r="T2369" s="9">
        <f t="shared" si="218"/>
        <v>42425.970092592594</v>
      </c>
      <c r="U2369" t="str" cm="1">
        <f t="array" ref="U2369">_xlfn.IFS(D2369&lt;1000,"Less than 1000",AND(D2369&gt;=1000,D2369&lt;=4999),"1000 to 4999",AND(D2369&gt;=5000,D2369&lt;=9999),"5000 to 9999",AND(D2369&gt;=10000,D2369&lt;=14999),"10000 to 14999",AND(D2369&gt;=15000,D2369&lt;=19999),"15000 to 19999",AND(D2369&gt;=20000,D2369&lt;=24999),"20000 to 24999",AND(D2369&gt;=25000,D2369&lt;=29999),"25000 to 29999",AND(D2369&gt;=30000,D2369&lt;=34999),"30000 to 34999",AND(D2369&gt;=35000,D2369&lt;=39999),"35000 to 39999",AND(D2369&gt;=40000,D2369&lt;=44999),"40000 to 44999",AND(D2369&gt;=45000,D2369&lt;=49999),"45000 to 49999",D2369&gt;=50000,"Greater than or equal to 50000")</f>
        <v>Greater than or equal to 50000</v>
      </c>
      <c r="V2369" t="str" cm="1">
        <f t="array" ref="V2369">_xlfn.IFS(OR(F2369="canceled",F2369="failed"),"unsuccessful",F2369="successful","successful",F2369="live","live")</f>
        <v>unsuccessful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ref="O2370:O2433" si="222">(E2370/D2370)*100</f>
        <v>0.25</v>
      </c>
      <c r="P2370" s="5">
        <f t="shared" si="221"/>
        <v>50</v>
      </c>
      <c r="Q2370" t="str">
        <f t="shared" si="219"/>
        <v>technology</v>
      </c>
      <c r="R2370" t="str">
        <f t="shared" si="220"/>
        <v>web</v>
      </c>
      <c r="S2370" s="9">
        <f t="shared" ref="S2370:S2433" si="223">(((I2370/60)/60)/24)+DATE(1970,1,1)</f>
        <v>42108.680150462969</v>
      </c>
      <c r="T2370" s="9">
        <f t="shared" ref="T2370:T2433" si="224">(((J2370/60)/60)/24)+DATE(1970,1,1)</f>
        <v>42063.721817129626</v>
      </c>
      <c r="U2370" t="str" cm="1">
        <f t="array" ref="U2370">_xlfn.IFS(D2370&lt;1000,"Less than 1000",AND(D2370&gt;=1000,D2370&lt;=4999),"1000 to 4999",AND(D2370&gt;=5000,D2370&lt;=9999),"5000 to 9999",AND(D2370&gt;=10000,D2370&lt;=14999),"10000 to 14999",AND(D2370&gt;=15000,D2370&lt;=19999),"15000 to 19999",AND(D2370&gt;=20000,D2370&lt;=24999),"20000 to 24999",AND(D2370&gt;=25000,D2370&lt;=29999),"25000 to 29999",AND(D2370&gt;=30000,D2370&lt;=34999),"30000 to 34999",AND(D2370&gt;=35000,D2370&lt;=39999),"35000 to 39999",AND(D2370&gt;=40000,D2370&lt;=44999),"40000 to 44999",AND(D2370&gt;=45000,D2370&lt;=49999),"45000 to 49999",D2370&gt;=50000,"Greater than or equal to 50000")</f>
        <v>40000 to 44999</v>
      </c>
      <c r="V2370" t="str" cm="1">
        <f t="array" ref="V2370">_xlfn.IFS(OR(F2370="canceled",F2370="failed"),"unsuccessful",F2370="successful","successful",F2370="live","live")</f>
        <v>unsuccessful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222"/>
        <v>0</v>
      </c>
      <c r="P2371" s="5">
        <f t="shared" si="221"/>
        <v>0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9">
        <f t="shared" si="223"/>
        <v>42410.812627314815</v>
      </c>
      <c r="T2371" s="9">
        <f t="shared" si="224"/>
        <v>42380.812627314815</v>
      </c>
      <c r="U2371" t="str" cm="1">
        <f t="array" ref="U2371">_xlfn.IFS(D2371&lt;1000,"Less than 1000",AND(D2371&gt;=1000,D2371&lt;=4999),"1000 to 4999",AND(D2371&gt;=5000,D2371&lt;=9999),"5000 to 9999",AND(D2371&gt;=10000,D2371&lt;=14999),"10000 to 14999",AND(D2371&gt;=15000,D2371&lt;=19999),"15000 to 19999",AND(D2371&gt;=20000,D2371&lt;=24999),"20000 to 24999",AND(D2371&gt;=25000,D2371&lt;=29999),"25000 to 29999",AND(D2371&gt;=30000,D2371&lt;=34999),"30000 to 34999",AND(D2371&gt;=35000,D2371&lt;=39999),"35000 to 39999",AND(D2371&gt;=40000,D2371&lt;=44999),"40000 to 44999",AND(D2371&gt;=45000,D2371&lt;=49999),"45000 to 49999",D2371&gt;=50000,"Greater than or equal to 50000")</f>
        <v>25000 to 29999</v>
      </c>
      <c r="V2371" t="str" cm="1">
        <f t="array" ref="V2371">_xlfn.IFS(OR(F2371="canceled",F2371="failed"),"unsuccessful",F2371="successful","successful",F2371="live","live")</f>
        <v>unsuccessful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0.32800000000000001</v>
      </c>
      <c r="P2372" s="5">
        <f t="shared" ref="P2372:P2435" si="227">IFERROR(E2372/L2372,0)</f>
        <v>20.5</v>
      </c>
      <c r="Q2372" t="str">
        <f t="shared" si="225"/>
        <v>technology</v>
      </c>
      <c r="R2372" t="str">
        <f t="shared" si="226"/>
        <v>web</v>
      </c>
      <c r="S2372" s="9">
        <f t="shared" si="223"/>
        <v>41991.18913194444</v>
      </c>
      <c r="T2372" s="9">
        <f t="shared" si="224"/>
        <v>41961.18913194444</v>
      </c>
      <c r="U2372" t="str" cm="1">
        <f t="array" ref="U2372">_xlfn.IFS(D2372&lt;1000,"Less than 1000",AND(D2372&gt;=1000,D2372&lt;=4999),"1000 to 4999",AND(D2372&gt;=5000,D2372&lt;=9999),"5000 to 9999",AND(D2372&gt;=10000,D2372&lt;=14999),"10000 to 14999",AND(D2372&gt;=15000,D2372&lt;=19999),"15000 to 19999",AND(D2372&gt;=20000,D2372&lt;=24999),"20000 to 24999",AND(D2372&gt;=25000,D2372&lt;=29999),"25000 to 29999",AND(D2372&gt;=30000,D2372&lt;=34999),"30000 to 34999",AND(D2372&gt;=35000,D2372&lt;=39999),"35000 to 39999",AND(D2372&gt;=40000,D2372&lt;=44999),"40000 to 44999",AND(D2372&gt;=45000,D2372&lt;=49999),"45000 to 49999",D2372&gt;=50000,"Greater than or equal to 50000")</f>
        <v>25000 to 29999</v>
      </c>
      <c r="V2372" t="str" cm="1">
        <f t="array" ref="V2372">_xlfn.IFS(OR(F2372="canceled",F2372="failed"),"unsuccessful",F2372="successful","successful",F2372="live","live")</f>
        <v>unsuccessful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5">
        <f t="shared" si="227"/>
        <v>0</v>
      </c>
      <c r="Q2373" t="str">
        <f t="shared" si="225"/>
        <v>technology</v>
      </c>
      <c r="R2373" t="str">
        <f t="shared" si="226"/>
        <v>web</v>
      </c>
      <c r="S2373" s="9">
        <f t="shared" si="223"/>
        <v>42180.777731481481</v>
      </c>
      <c r="T2373" s="9">
        <f t="shared" si="224"/>
        <v>42150.777731481481</v>
      </c>
      <c r="U2373" t="str" cm="1">
        <f t="array" ref="U2373">_xlfn.IFS(D2373&lt;1000,"Less than 1000",AND(D2373&gt;=1000,D2373&lt;=4999),"1000 to 4999",AND(D2373&gt;=5000,D2373&lt;=9999),"5000 to 9999",AND(D2373&gt;=10000,D2373&lt;=14999),"10000 to 14999",AND(D2373&gt;=15000,D2373&lt;=19999),"15000 to 19999",AND(D2373&gt;=20000,D2373&lt;=24999),"20000 to 24999",AND(D2373&gt;=25000,D2373&lt;=29999),"25000 to 29999",AND(D2373&gt;=30000,D2373&lt;=34999),"30000 to 34999",AND(D2373&gt;=35000,D2373&lt;=39999),"35000 to 39999",AND(D2373&gt;=40000,D2373&lt;=44999),"40000 to 44999",AND(D2373&gt;=45000,D2373&lt;=49999),"45000 to 49999",D2373&gt;=50000,"Greater than or equal to 50000")</f>
        <v>1000 to 4999</v>
      </c>
      <c r="V2373" t="str" cm="1">
        <f t="array" ref="V2373">_xlfn.IFS(OR(F2373="canceled",F2373="failed"),"unsuccessful",F2373="successful","successful",F2373="live","live")</f>
        <v>unsuccessful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3.2727272727272729</v>
      </c>
      <c r="P2374" s="5">
        <f t="shared" si="227"/>
        <v>30</v>
      </c>
      <c r="Q2374" t="str">
        <f t="shared" si="225"/>
        <v>technology</v>
      </c>
      <c r="R2374" t="str">
        <f t="shared" si="226"/>
        <v>web</v>
      </c>
      <c r="S2374" s="9">
        <f t="shared" si="223"/>
        <v>42118.069108796291</v>
      </c>
      <c r="T2374" s="9">
        <f t="shared" si="224"/>
        <v>42088.069108796291</v>
      </c>
      <c r="U2374" t="str" cm="1">
        <f t="array" ref="U2374">_xlfn.IFS(D2374&lt;1000,"Less than 1000",AND(D2374&gt;=1000,D2374&lt;=4999),"1000 to 4999",AND(D2374&gt;=5000,D2374&lt;=9999),"5000 to 9999",AND(D2374&gt;=10000,D2374&lt;=14999),"10000 to 14999",AND(D2374&gt;=15000,D2374&lt;=19999),"15000 to 19999",AND(D2374&gt;=20000,D2374&lt;=24999),"20000 to 24999",AND(D2374&gt;=25000,D2374&lt;=29999),"25000 to 29999",AND(D2374&gt;=30000,D2374&lt;=34999),"30000 to 34999",AND(D2374&gt;=35000,D2374&lt;=39999),"35000 to 39999",AND(D2374&gt;=40000,D2374&lt;=44999),"40000 to 44999",AND(D2374&gt;=45000,D2374&lt;=49999),"45000 to 49999",D2374&gt;=50000,"Greater than or equal to 50000")</f>
        <v>5000 to 9999</v>
      </c>
      <c r="V2374" t="str" cm="1">
        <f t="array" ref="V2374">_xlfn.IFS(OR(F2374="canceled",F2374="failed"),"unsuccessful",F2374="successful","successful",F2374="live","live")</f>
        <v>unsuccessful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5.8823529411764705E-3</v>
      </c>
      <c r="P2375" s="5">
        <f t="shared" si="227"/>
        <v>50</v>
      </c>
      <c r="Q2375" t="str">
        <f t="shared" si="225"/>
        <v>technology</v>
      </c>
      <c r="R2375" t="str">
        <f t="shared" si="226"/>
        <v>web</v>
      </c>
      <c r="S2375" s="9">
        <f t="shared" si="223"/>
        <v>42245.662314814821</v>
      </c>
      <c r="T2375" s="9">
        <f t="shared" si="224"/>
        <v>42215.662314814821</v>
      </c>
      <c r="U2375" t="str" cm="1">
        <f t="array" ref="U2375">_xlfn.IFS(D2375&lt;1000,"Less than 1000",AND(D2375&gt;=1000,D2375&lt;=4999),"1000 to 4999",AND(D2375&gt;=5000,D2375&lt;=9999),"5000 to 9999",AND(D2375&gt;=10000,D2375&lt;=14999),"10000 to 14999",AND(D2375&gt;=15000,D2375&lt;=19999),"15000 to 19999",AND(D2375&gt;=20000,D2375&lt;=24999),"20000 to 24999",AND(D2375&gt;=25000,D2375&lt;=29999),"25000 to 29999",AND(D2375&gt;=30000,D2375&lt;=34999),"30000 to 34999",AND(D2375&gt;=35000,D2375&lt;=39999),"35000 to 39999",AND(D2375&gt;=40000,D2375&lt;=44999),"40000 to 44999",AND(D2375&gt;=45000,D2375&lt;=49999),"45000 to 49999",D2375&gt;=50000,"Greater than or equal to 50000")</f>
        <v>Greater than or equal to 50000</v>
      </c>
      <c r="V2375" t="str" cm="1">
        <f t="array" ref="V2375">_xlfn.IFS(OR(F2375="canceled",F2375="failed"),"unsuccessful",F2375="successful","successful",F2375="live","live")</f>
        <v>unsuccessful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4.5454545454545456E-2</v>
      </c>
      <c r="P2376" s="5">
        <f t="shared" si="227"/>
        <v>10</v>
      </c>
      <c r="Q2376" t="str">
        <f t="shared" si="225"/>
        <v>technology</v>
      </c>
      <c r="R2376" t="str">
        <f t="shared" si="226"/>
        <v>web</v>
      </c>
      <c r="S2376" s="9">
        <f t="shared" si="223"/>
        <v>42047.843287037031</v>
      </c>
      <c r="T2376" s="9">
        <f t="shared" si="224"/>
        <v>42017.843287037031</v>
      </c>
      <c r="U2376" t="str" cm="1">
        <f t="array" ref="U2376">_xlfn.IFS(D2376&lt;1000,"Less than 1000",AND(D2376&gt;=1000,D2376&lt;=4999),"1000 to 4999",AND(D2376&gt;=5000,D2376&lt;=9999),"5000 to 9999",AND(D2376&gt;=10000,D2376&lt;=14999),"10000 to 14999",AND(D2376&gt;=15000,D2376&lt;=19999),"15000 to 19999",AND(D2376&gt;=20000,D2376&lt;=24999),"20000 to 24999",AND(D2376&gt;=25000,D2376&lt;=29999),"25000 to 29999",AND(D2376&gt;=30000,D2376&lt;=34999),"30000 to 34999",AND(D2376&gt;=35000,D2376&lt;=39999),"35000 to 39999",AND(D2376&gt;=40000,D2376&lt;=44999),"40000 to 44999",AND(D2376&gt;=45000,D2376&lt;=49999),"45000 to 49999",D2376&gt;=50000,"Greater than or equal to 50000")</f>
        <v>20000 to 24999</v>
      </c>
      <c r="V2376" t="str" cm="1">
        <f t="array" ref="V2376">_xlfn.IFS(OR(F2376="canceled",F2376="failed"),"unsuccessful",F2376="successful","successful",F2376="live","live")</f>
        <v>unsuccessful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5">
        <f t="shared" si="227"/>
        <v>0</v>
      </c>
      <c r="Q2377" t="str">
        <f t="shared" si="225"/>
        <v>technology</v>
      </c>
      <c r="R2377" t="str">
        <f t="shared" si="226"/>
        <v>web</v>
      </c>
      <c r="S2377" s="9">
        <f t="shared" si="223"/>
        <v>42622.836076388892</v>
      </c>
      <c r="T2377" s="9">
        <f t="shared" si="224"/>
        <v>42592.836076388892</v>
      </c>
      <c r="U2377" t="str" cm="1">
        <f t="array" ref="U2377">_xlfn.IFS(D2377&lt;1000,"Less than 1000",AND(D2377&gt;=1000,D2377&lt;=4999),"1000 to 4999",AND(D2377&gt;=5000,D2377&lt;=9999),"5000 to 9999",AND(D2377&gt;=10000,D2377&lt;=14999),"10000 to 14999",AND(D2377&gt;=15000,D2377&lt;=19999),"15000 to 19999",AND(D2377&gt;=20000,D2377&lt;=24999),"20000 to 24999",AND(D2377&gt;=25000,D2377&lt;=29999),"25000 to 29999",AND(D2377&gt;=30000,D2377&lt;=34999),"30000 to 34999",AND(D2377&gt;=35000,D2377&lt;=39999),"35000 to 39999",AND(D2377&gt;=40000,D2377&lt;=44999),"40000 to 44999",AND(D2377&gt;=45000,D2377&lt;=49999),"45000 to 49999",D2377&gt;=50000,"Greater than or equal to 50000")</f>
        <v>10000 to 14999</v>
      </c>
      <c r="V2377" t="str" cm="1">
        <f t="array" ref="V2377">_xlfn.IFS(OR(F2377="canceled",F2377="failed"),"unsuccessful",F2377="successful","successful",F2377="live","live")</f>
        <v>unsuccessful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10.877666666666666</v>
      </c>
      <c r="P2378" s="5">
        <f t="shared" si="227"/>
        <v>81.582499999999996</v>
      </c>
      <c r="Q2378" t="str">
        <f t="shared" si="225"/>
        <v>technology</v>
      </c>
      <c r="R2378" t="str">
        <f t="shared" si="226"/>
        <v>web</v>
      </c>
      <c r="S2378" s="9">
        <f t="shared" si="223"/>
        <v>42348.925532407404</v>
      </c>
      <c r="T2378" s="9">
        <f t="shared" si="224"/>
        <v>42318.925532407404</v>
      </c>
      <c r="U2378" t="str" cm="1">
        <f t="array" ref="U2378">_xlfn.IFS(D2378&lt;1000,"Less than 1000",AND(D2378&gt;=1000,D2378&lt;=4999),"1000 to 4999",AND(D2378&gt;=5000,D2378&lt;=9999),"5000 to 9999",AND(D2378&gt;=10000,D2378&lt;=14999),"10000 to 14999",AND(D2378&gt;=15000,D2378&lt;=19999),"15000 to 19999",AND(D2378&gt;=20000,D2378&lt;=24999),"20000 to 24999",AND(D2378&gt;=25000,D2378&lt;=29999),"25000 to 29999",AND(D2378&gt;=30000,D2378&lt;=34999),"30000 to 34999",AND(D2378&gt;=35000,D2378&lt;=39999),"35000 to 39999",AND(D2378&gt;=40000,D2378&lt;=44999),"40000 to 44999",AND(D2378&gt;=45000,D2378&lt;=49999),"45000 to 49999",D2378&gt;=50000,"Greater than or equal to 50000")</f>
        <v>1000 to 4999</v>
      </c>
      <c r="V2378" t="str" cm="1">
        <f t="array" ref="V2378">_xlfn.IFS(OR(F2378="canceled",F2378="failed"),"unsuccessful",F2378="successful","successful",F2378="live","live")</f>
        <v>unsuccessful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5">
        <f t="shared" si="227"/>
        <v>0</v>
      </c>
      <c r="Q2379" t="str">
        <f t="shared" si="225"/>
        <v>technology</v>
      </c>
      <c r="R2379" t="str">
        <f t="shared" si="226"/>
        <v>web</v>
      </c>
      <c r="S2379" s="9">
        <f t="shared" si="223"/>
        <v>42699.911840277782</v>
      </c>
      <c r="T2379" s="9">
        <f t="shared" si="224"/>
        <v>42669.870173611111</v>
      </c>
      <c r="U2379" t="str" cm="1">
        <f t="array" ref="U2379">_xlfn.IFS(D2379&lt;1000,"Less than 1000",AND(D2379&gt;=1000,D2379&lt;=4999),"1000 to 4999",AND(D2379&gt;=5000,D2379&lt;=9999),"5000 to 9999",AND(D2379&gt;=10000,D2379&lt;=14999),"10000 to 14999",AND(D2379&gt;=15000,D2379&lt;=19999),"15000 to 19999",AND(D2379&gt;=20000,D2379&lt;=24999),"20000 to 24999",AND(D2379&gt;=25000,D2379&lt;=29999),"25000 to 29999",AND(D2379&gt;=30000,D2379&lt;=34999),"30000 to 34999",AND(D2379&gt;=35000,D2379&lt;=39999),"35000 to 39999",AND(D2379&gt;=40000,D2379&lt;=44999),"40000 to 44999",AND(D2379&gt;=45000,D2379&lt;=49999),"45000 to 49999",D2379&gt;=50000,"Greater than or equal to 50000")</f>
        <v>1000 to 4999</v>
      </c>
      <c r="V2379" t="str" cm="1">
        <f t="array" ref="V2379">_xlfn.IFS(OR(F2379="canceled",F2379="failed"),"unsuccessful",F2379="successful","successful",F2379="live","live")</f>
        <v>unsuccessful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5">
        <f t="shared" si="227"/>
        <v>0</v>
      </c>
      <c r="Q2380" t="str">
        <f t="shared" si="225"/>
        <v>technology</v>
      </c>
      <c r="R2380" t="str">
        <f t="shared" si="226"/>
        <v>web</v>
      </c>
      <c r="S2380" s="9">
        <f t="shared" si="223"/>
        <v>42242.013078703705</v>
      </c>
      <c r="T2380" s="9">
        <f t="shared" si="224"/>
        <v>42213.013078703705</v>
      </c>
      <c r="U2380" t="str" cm="1">
        <f t="array" ref="U2380">_xlfn.IFS(D2380&lt;1000,"Less than 1000",AND(D2380&gt;=1000,D2380&lt;=4999),"1000 to 4999",AND(D2380&gt;=5000,D2380&lt;=9999),"5000 to 9999",AND(D2380&gt;=10000,D2380&lt;=14999),"10000 to 14999",AND(D2380&gt;=15000,D2380&lt;=19999),"15000 to 19999",AND(D2380&gt;=20000,D2380&lt;=24999),"20000 to 24999",AND(D2380&gt;=25000,D2380&lt;=29999),"25000 to 29999",AND(D2380&gt;=30000,D2380&lt;=34999),"30000 to 34999",AND(D2380&gt;=35000,D2380&lt;=39999),"35000 to 39999",AND(D2380&gt;=40000,D2380&lt;=44999),"40000 to 44999",AND(D2380&gt;=45000,D2380&lt;=49999),"45000 to 49999",D2380&gt;=50000,"Greater than or equal to 50000")</f>
        <v>Greater than or equal to 50000</v>
      </c>
      <c r="V2380" t="str" cm="1">
        <f t="array" ref="V2380">_xlfn.IFS(OR(F2380="canceled",F2380="failed"),"unsuccessful",F2380="successful","successful",F2380="live","live")</f>
        <v>unsuccessful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5">
        <f t="shared" si="227"/>
        <v>0</v>
      </c>
      <c r="Q2381" t="str">
        <f t="shared" si="225"/>
        <v>technology</v>
      </c>
      <c r="R2381" t="str">
        <f t="shared" si="226"/>
        <v>web</v>
      </c>
      <c r="S2381" s="9">
        <f t="shared" si="223"/>
        <v>42282.016388888893</v>
      </c>
      <c r="T2381" s="9">
        <f t="shared" si="224"/>
        <v>42237.016388888893</v>
      </c>
      <c r="U2381" t="str" cm="1">
        <f t="array" ref="U2381">_xlfn.IFS(D2381&lt;1000,"Less than 1000",AND(D2381&gt;=1000,D2381&lt;=4999),"1000 to 4999",AND(D2381&gt;=5000,D2381&lt;=9999),"5000 to 9999",AND(D2381&gt;=10000,D2381&lt;=14999),"10000 to 14999",AND(D2381&gt;=15000,D2381&lt;=19999),"15000 to 19999",AND(D2381&gt;=20000,D2381&lt;=24999),"20000 to 24999",AND(D2381&gt;=25000,D2381&lt;=29999),"25000 to 29999",AND(D2381&gt;=30000,D2381&lt;=34999),"30000 to 34999",AND(D2381&gt;=35000,D2381&lt;=39999),"35000 to 39999",AND(D2381&gt;=40000,D2381&lt;=44999),"40000 to 44999",AND(D2381&gt;=45000,D2381&lt;=49999),"45000 to 49999",D2381&gt;=50000,"Greater than or equal to 50000")</f>
        <v>30000 to 34999</v>
      </c>
      <c r="V2381" t="str" cm="1">
        <f t="array" ref="V2381">_xlfn.IFS(OR(F2381="canceled",F2381="failed"),"unsuccessful",F2381="successful","successful",F2381="live","live")</f>
        <v>unsuccessful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0.36666666666666664</v>
      </c>
      <c r="P2382" s="5">
        <f t="shared" si="227"/>
        <v>18.333333333333332</v>
      </c>
      <c r="Q2382" t="str">
        <f t="shared" si="225"/>
        <v>technology</v>
      </c>
      <c r="R2382" t="str">
        <f t="shared" si="226"/>
        <v>web</v>
      </c>
      <c r="S2382" s="9">
        <f t="shared" si="223"/>
        <v>42278.793310185181</v>
      </c>
      <c r="T2382" s="9">
        <f t="shared" si="224"/>
        <v>42248.793310185181</v>
      </c>
      <c r="U2382" t="str" cm="1">
        <f t="array" ref="U2382">_xlfn.IFS(D2382&lt;1000,"Less than 1000",AND(D2382&gt;=1000,D2382&lt;=4999),"1000 to 4999",AND(D2382&gt;=5000,D2382&lt;=9999),"5000 to 9999",AND(D2382&gt;=10000,D2382&lt;=14999),"10000 to 14999",AND(D2382&gt;=15000,D2382&lt;=19999),"15000 to 19999",AND(D2382&gt;=20000,D2382&lt;=24999),"20000 to 24999",AND(D2382&gt;=25000,D2382&lt;=29999),"25000 to 29999",AND(D2382&gt;=30000,D2382&lt;=34999),"30000 to 34999",AND(D2382&gt;=35000,D2382&lt;=39999),"35000 to 39999",AND(D2382&gt;=40000,D2382&lt;=44999),"40000 to 44999",AND(D2382&gt;=45000,D2382&lt;=49999),"45000 to 49999",D2382&gt;=50000,"Greater than or equal to 50000")</f>
        <v>15000 to 19999</v>
      </c>
      <c r="V2382" t="str" cm="1">
        <f t="array" ref="V2382">_xlfn.IFS(OR(F2382="canceled",F2382="failed"),"unsuccessful",F2382="successful","successful",F2382="live","live")</f>
        <v>unsuccessful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</v>
      </c>
      <c r="P2383" s="5">
        <f t="shared" si="227"/>
        <v>224.42857142857142</v>
      </c>
      <c r="Q2383" t="str">
        <f t="shared" si="225"/>
        <v>technology</v>
      </c>
      <c r="R2383" t="str">
        <f t="shared" si="226"/>
        <v>web</v>
      </c>
      <c r="S2383" s="9">
        <f t="shared" si="223"/>
        <v>42104.935740740737</v>
      </c>
      <c r="T2383" s="9">
        <f t="shared" si="224"/>
        <v>42074.935740740737</v>
      </c>
      <c r="U2383" t="str" cm="1">
        <f t="array" ref="U2383">_xlfn.IFS(D2383&lt;1000,"Less than 1000",AND(D2383&gt;=1000,D2383&lt;=4999),"1000 to 4999",AND(D2383&gt;=5000,D2383&lt;=9999),"5000 to 9999",AND(D2383&gt;=10000,D2383&lt;=14999),"10000 to 14999",AND(D2383&gt;=15000,D2383&lt;=19999),"15000 to 19999",AND(D2383&gt;=20000,D2383&lt;=24999),"20000 to 24999",AND(D2383&gt;=25000,D2383&lt;=29999),"25000 to 29999",AND(D2383&gt;=30000,D2383&lt;=34999),"30000 to 34999",AND(D2383&gt;=35000,D2383&lt;=39999),"35000 to 39999",AND(D2383&gt;=40000,D2383&lt;=44999),"40000 to 44999",AND(D2383&gt;=45000,D2383&lt;=49999),"45000 to 49999",D2383&gt;=50000,"Greater than or equal to 50000")</f>
        <v>Greater than or equal to 50000</v>
      </c>
      <c r="V2383" t="str" cm="1">
        <f t="array" ref="V2383">_xlfn.IFS(OR(F2383="canceled",F2383="failed"),"unsuccessful",F2383="successful","successful",F2383="live","live")</f>
        <v>unsuccessful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</v>
      </c>
      <c r="P2384" s="5">
        <f t="shared" si="227"/>
        <v>37.5</v>
      </c>
      <c r="Q2384" t="str">
        <f t="shared" si="225"/>
        <v>technology</v>
      </c>
      <c r="R2384" t="str">
        <f t="shared" si="226"/>
        <v>web</v>
      </c>
      <c r="S2384" s="9">
        <f t="shared" si="223"/>
        <v>42220.187534722223</v>
      </c>
      <c r="T2384" s="9">
        <f t="shared" si="224"/>
        <v>42195.187534722223</v>
      </c>
      <c r="U2384" t="str" cm="1">
        <f t="array" ref="U2384">_xlfn.IFS(D2384&lt;1000,"Less than 1000",AND(D2384&gt;=1000,D2384&lt;=4999),"1000 to 4999",AND(D2384&gt;=5000,D2384&lt;=9999),"5000 to 9999",AND(D2384&gt;=10000,D2384&lt;=14999),"10000 to 14999",AND(D2384&gt;=15000,D2384&lt;=19999),"15000 to 19999",AND(D2384&gt;=20000,D2384&lt;=24999),"20000 to 24999",AND(D2384&gt;=25000,D2384&lt;=29999),"25000 to 29999",AND(D2384&gt;=30000,D2384&lt;=34999),"30000 to 34999",AND(D2384&gt;=35000,D2384&lt;=39999),"35000 to 39999",AND(D2384&gt;=40000,D2384&lt;=44999),"40000 to 44999",AND(D2384&gt;=45000,D2384&lt;=49999),"45000 to 49999",D2384&gt;=50000,"Greater than or equal to 50000")</f>
        <v>1000 to 4999</v>
      </c>
      <c r="V2384" t="str" cm="1">
        <f t="array" ref="V2384">_xlfn.IFS(OR(F2384="canceled",F2384="failed"),"unsuccessful",F2384="successful","successful",F2384="live","live")</f>
        <v>unsuccessful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4.3499999999999996</v>
      </c>
      <c r="P2385" s="5">
        <f t="shared" si="227"/>
        <v>145</v>
      </c>
      <c r="Q2385" t="str">
        <f t="shared" si="225"/>
        <v>technology</v>
      </c>
      <c r="R2385" t="str">
        <f t="shared" si="226"/>
        <v>web</v>
      </c>
      <c r="S2385" s="9">
        <f t="shared" si="223"/>
        <v>42057.056793981479</v>
      </c>
      <c r="T2385" s="9">
        <f t="shared" si="224"/>
        <v>42027.056793981479</v>
      </c>
      <c r="U2385" t="str" cm="1">
        <f t="array" ref="U2385">_xlfn.IFS(D2385&lt;1000,"Less than 1000",AND(D2385&gt;=1000,D2385&lt;=4999),"1000 to 4999",AND(D2385&gt;=5000,D2385&lt;=9999),"5000 to 9999",AND(D2385&gt;=10000,D2385&lt;=14999),"10000 to 14999",AND(D2385&gt;=15000,D2385&lt;=19999),"15000 to 19999",AND(D2385&gt;=20000,D2385&lt;=24999),"20000 to 24999",AND(D2385&gt;=25000,D2385&lt;=29999),"25000 to 29999",AND(D2385&gt;=30000,D2385&lt;=34999),"30000 to 34999",AND(D2385&gt;=35000,D2385&lt;=39999),"35000 to 39999",AND(D2385&gt;=40000,D2385&lt;=44999),"40000 to 44999",AND(D2385&gt;=45000,D2385&lt;=49999),"45000 to 49999",D2385&gt;=50000,"Greater than or equal to 50000")</f>
        <v>10000 to 14999</v>
      </c>
      <c r="V2385" t="str" cm="1">
        <f t="array" ref="V2385">_xlfn.IFS(OR(F2385="canceled",F2385="failed"),"unsuccessful",F2385="successful","successful",F2385="live","live")</f>
        <v>unsuccessful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0.8</v>
      </c>
      <c r="P2386" s="5">
        <f t="shared" si="227"/>
        <v>1</v>
      </c>
      <c r="Q2386" t="str">
        <f t="shared" si="225"/>
        <v>technology</v>
      </c>
      <c r="R2386" t="str">
        <f t="shared" si="226"/>
        <v>web</v>
      </c>
      <c r="S2386" s="9">
        <f t="shared" si="223"/>
        <v>41957.109293981484</v>
      </c>
      <c r="T2386" s="9">
        <f t="shared" si="224"/>
        <v>41927.067627314813</v>
      </c>
      <c r="U2386" t="str" cm="1">
        <f t="array" ref="U2386">_xlfn.IFS(D2386&lt;1000,"Less than 1000",AND(D2386&gt;=1000,D2386&lt;=4999),"1000 to 4999",AND(D2386&gt;=5000,D2386&lt;=9999),"5000 to 9999",AND(D2386&gt;=10000,D2386&lt;=14999),"10000 to 14999",AND(D2386&gt;=15000,D2386&lt;=19999),"15000 to 19999",AND(D2386&gt;=20000,D2386&lt;=24999),"20000 to 24999",AND(D2386&gt;=25000,D2386&lt;=29999),"25000 to 29999",AND(D2386&gt;=30000,D2386&lt;=34999),"30000 to 34999",AND(D2386&gt;=35000,D2386&lt;=39999),"35000 to 39999",AND(D2386&gt;=40000,D2386&lt;=44999),"40000 to 44999",AND(D2386&gt;=45000,D2386&lt;=49999),"45000 to 49999",D2386&gt;=50000,"Greater than or equal to 50000")</f>
        <v>1000 to 4999</v>
      </c>
      <c r="V2386" t="str" cm="1">
        <f t="array" ref="V2386">_xlfn.IFS(OR(F2386="canceled",F2386="failed"),"unsuccessful",F2386="successful","successful",F2386="live","live")</f>
        <v>unsuccessful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1.2123076923076923</v>
      </c>
      <c r="P2387" s="5">
        <f t="shared" si="227"/>
        <v>112.57142857142857</v>
      </c>
      <c r="Q2387" t="str">
        <f t="shared" si="225"/>
        <v>technology</v>
      </c>
      <c r="R2387" t="str">
        <f t="shared" si="226"/>
        <v>web</v>
      </c>
      <c r="S2387" s="9">
        <f t="shared" si="223"/>
        <v>42221.70175925926</v>
      </c>
      <c r="T2387" s="9">
        <f t="shared" si="224"/>
        <v>42191.70175925926</v>
      </c>
      <c r="U2387" t="str" cm="1">
        <f t="array" ref="U2387">_xlfn.IFS(D2387&lt;1000,"Less than 1000",AND(D2387&gt;=1000,D2387&lt;=4999),"1000 to 4999",AND(D2387&gt;=5000,D2387&lt;=9999),"5000 to 9999",AND(D2387&gt;=10000,D2387&lt;=14999),"10000 to 14999",AND(D2387&gt;=15000,D2387&lt;=19999),"15000 to 19999",AND(D2387&gt;=20000,D2387&lt;=24999),"20000 to 24999",AND(D2387&gt;=25000,D2387&lt;=29999),"25000 to 29999",AND(D2387&gt;=30000,D2387&lt;=34999),"30000 to 34999",AND(D2387&gt;=35000,D2387&lt;=39999),"35000 to 39999",AND(D2387&gt;=40000,D2387&lt;=44999),"40000 to 44999",AND(D2387&gt;=45000,D2387&lt;=49999),"45000 to 49999",D2387&gt;=50000,"Greater than or equal to 50000")</f>
        <v>Greater than or equal to 50000</v>
      </c>
      <c r="V2387" t="str" cm="1">
        <f t="array" ref="V2387">_xlfn.IFS(OR(F2387="canceled",F2387="failed"),"unsuccessful",F2387="successful","successful",F2387="live","live")</f>
        <v>unsuccessful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5">
        <f t="shared" si="227"/>
        <v>0</v>
      </c>
      <c r="Q2388" t="str">
        <f t="shared" si="225"/>
        <v>technology</v>
      </c>
      <c r="R2388" t="str">
        <f t="shared" si="226"/>
        <v>web</v>
      </c>
      <c r="S2388" s="9">
        <f t="shared" si="223"/>
        <v>42014.838240740741</v>
      </c>
      <c r="T2388" s="9">
        <f t="shared" si="224"/>
        <v>41954.838240740741</v>
      </c>
      <c r="U2388" t="str" cm="1">
        <f t="array" ref="U2388">_xlfn.IFS(D2388&lt;1000,"Less than 1000",AND(D2388&gt;=1000,D2388&lt;=4999),"1000 to 4999",AND(D2388&gt;=5000,D2388&lt;=9999),"5000 to 9999",AND(D2388&gt;=10000,D2388&lt;=14999),"10000 to 14999",AND(D2388&gt;=15000,D2388&lt;=19999),"15000 to 19999",AND(D2388&gt;=20000,D2388&lt;=24999),"20000 to 24999",AND(D2388&gt;=25000,D2388&lt;=29999),"25000 to 29999",AND(D2388&gt;=30000,D2388&lt;=34999),"30000 to 34999",AND(D2388&gt;=35000,D2388&lt;=39999),"35000 to 39999",AND(D2388&gt;=40000,D2388&lt;=44999),"40000 to 44999",AND(D2388&gt;=45000,D2388&lt;=49999),"45000 to 49999",D2388&gt;=50000,"Greater than or equal to 50000")</f>
        <v>30000 to 34999</v>
      </c>
      <c r="V2388" t="str" cm="1">
        <f t="array" ref="V2388">_xlfn.IFS(OR(F2388="canceled",F2388="failed"),"unsuccessful",F2388="successful","successful",F2388="live","live")</f>
        <v>unsuccessful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0.68399999999999994</v>
      </c>
      <c r="P2389" s="5">
        <f t="shared" si="227"/>
        <v>342</v>
      </c>
      <c r="Q2389" t="str">
        <f t="shared" si="225"/>
        <v>technology</v>
      </c>
      <c r="R2389" t="str">
        <f t="shared" si="226"/>
        <v>web</v>
      </c>
      <c r="S2389" s="9">
        <f t="shared" si="223"/>
        <v>42573.626620370371</v>
      </c>
      <c r="T2389" s="9">
        <f t="shared" si="224"/>
        <v>42528.626620370371</v>
      </c>
      <c r="U2389" t="str" cm="1">
        <f t="array" ref="U2389">_xlfn.IFS(D2389&lt;1000,"Less than 1000",AND(D2389&gt;=1000,D2389&lt;=4999),"1000 to 4999",AND(D2389&gt;=5000,D2389&lt;=9999),"5000 to 9999",AND(D2389&gt;=10000,D2389&lt;=14999),"10000 to 14999",AND(D2389&gt;=15000,D2389&lt;=19999),"15000 to 19999",AND(D2389&gt;=20000,D2389&lt;=24999),"20000 to 24999",AND(D2389&gt;=25000,D2389&lt;=29999),"25000 to 29999",AND(D2389&gt;=30000,D2389&lt;=34999),"30000 to 34999",AND(D2389&gt;=35000,D2389&lt;=39999),"35000 to 39999",AND(D2389&gt;=40000,D2389&lt;=44999),"40000 to 44999",AND(D2389&gt;=45000,D2389&lt;=49999),"45000 to 49999",D2389&gt;=50000,"Greater than or equal to 50000")</f>
        <v>Greater than or equal to 50000</v>
      </c>
      <c r="V2389" t="str" cm="1">
        <f t="array" ref="V2389">_xlfn.IFS(OR(F2389="canceled",F2389="failed"),"unsuccessful",F2389="successful","successful",F2389="live","live")</f>
        <v>unsuccessful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1.2513513513513512</v>
      </c>
      <c r="P2390" s="5">
        <f t="shared" si="227"/>
        <v>57.875</v>
      </c>
      <c r="Q2390" t="str">
        <f t="shared" si="225"/>
        <v>technology</v>
      </c>
      <c r="R2390" t="str">
        <f t="shared" si="226"/>
        <v>web</v>
      </c>
      <c r="S2390" s="9">
        <f t="shared" si="223"/>
        <v>42019.811805555553</v>
      </c>
      <c r="T2390" s="9">
        <f t="shared" si="224"/>
        <v>41989.853692129633</v>
      </c>
      <c r="U2390" t="str" cm="1">
        <f t="array" ref="U2390">_xlfn.IFS(D2390&lt;1000,"Less than 1000",AND(D2390&gt;=1000,D2390&lt;=4999),"1000 to 4999",AND(D2390&gt;=5000,D2390&lt;=9999),"5000 to 9999",AND(D2390&gt;=10000,D2390&lt;=14999),"10000 to 14999",AND(D2390&gt;=15000,D2390&lt;=19999),"15000 to 19999",AND(D2390&gt;=20000,D2390&lt;=24999),"20000 to 24999",AND(D2390&gt;=25000,D2390&lt;=29999),"25000 to 29999",AND(D2390&gt;=30000,D2390&lt;=34999),"30000 to 34999",AND(D2390&gt;=35000,D2390&lt;=39999),"35000 to 39999",AND(D2390&gt;=40000,D2390&lt;=44999),"40000 to 44999",AND(D2390&gt;=45000,D2390&lt;=49999),"45000 to 49999",D2390&gt;=50000,"Greater than or equal to 50000")</f>
        <v>35000 to 39999</v>
      </c>
      <c r="V2390" t="str" cm="1">
        <f t="array" ref="V2390">_xlfn.IFS(OR(F2390="canceled",F2390="failed"),"unsuccessful",F2390="successful","successful",F2390="live","live")</f>
        <v>unsuccessful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0.1875</v>
      </c>
      <c r="P2391" s="5">
        <f t="shared" si="227"/>
        <v>30</v>
      </c>
      <c r="Q2391" t="str">
        <f t="shared" si="225"/>
        <v>technology</v>
      </c>
      <c r="R2391" t="str">
        <f t="shared" si="226"/>
        <v>web</v>
      </c>
      <c r="S2391" s="9">
        <f t="shared" si="223"/>
        <v>42210.915972222225</v>
      </c>
      <c r="T2391" s="9">
        <f t="shared" si="224"/>
        <v>42179.653379629628</v>
      </c>
      <c r="U2391" t="str" cm="1">
        <f t="array" ref="U2391">_xlfn.IFS(D2391&lt;1000,"Less than 1000",AND(D2391&gt;=1000,D2391&lt;=4999),"1000 to 4999",AND(D2391&gt;=5000,D2391&lt;=9999),"5000 to 9999",AND(D2391&gt;=10000,D2391&lt;=14999),"10000 to 14999",AND(D2391&gt;=15000,D2391&lt;=19999),"15000 to 19999",AND(D2391&gt;=20000,D2391&lt;=24999),"20000 to 24999",AND(D2391&gt;=25000,D2391&lt;=29999),"25000 to 29999",AND(D2391&gt;=30000,D2391&lt;=34999),"30000 to 34999",AND(D2391&gt;=35000,D2391&lt;=39999),"35000 to 39999",AND(D2391&gt;=40000,D2391&lt;=44999),"40000 to 44999",AND(D2391&gt;=45000,D2391&lt;=49999),"45000 to 49999",D2391&gt;=50000,"Greater than or equal to 50000")</f>
        <v>15000 to 19999</v>
      </c>
      <c r="V2391" t="str" cm="1">
        <f t="array" ref="V2391">_xlfn.IFS(OR(F2391="canceled",F2391="failed"),"unsuccessful",F2391="successful","successful",F2391="live","live")</f>
        <v>unsuccessful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5">
        <f t="shared" si="227"/>
        <v>0</v>
      </c>
      <c r="Q2392" t="str">
        <f t="shared" si="225"/>
        <v>technology</v>
      </c>
      <c r="R2392" t="str">
        <f t="shared" si="226"/>
        <v>web</v>
      </c>
      <c r="S2392" s="9">
        <f t="shared" si="223"/>
        <v>42008.262314814812</v>
      </c>
      <c r="T2392" s="9">
        <f t="shared" si="224"/>
        <v>41968.262314814812</v>
      </c>
      <c r="U2392" t="str" cm="1">
        <f t="array" ref="U2392">_xlfn.IFS(D2392&lt;1000,"Less than 1000",AND(D2392&gt;=1000,D2392&lt;=4999),"1000 to 4999",AND(D2392&gt;=5000,D2392&lt;=9999),"5000 to 9999",AND(D2392&gt;=10000,D2392&lt;=14999),"10000 to 14999",AND(D2392&gt;=15000,D2392&lt;=19999),"15000 to 19999",AND(D2392&gt;=20000,D2392&lt;=24999),"20000 to 24999",AND(D2392&gt;=25000,D2392&lt;=29999),"25000 to 29999",AND(D2392&gt;=30000,D2392&lt;=34999),"30000 to 34999",AND(D2392&gt;=35000,D2392&lt;=39999),"35000 to 39999",AND(D2392&gt;=40000,D2392&lt;=44999),"40000 to 44999",AND(D2392&gt;=45000,D2392&lt;=49999),"45000 to 49999",D2392&gt;=50000,"Greater than or equal to 50000")</f>
        <v>Greater than or equal to 50000</v>
      </c>
      <c r="V2392" t="str" cm="1">
        <f t="array" ref="V2392">_xlfn.IFS(OR(F2392="canceled",F2392="failed"),"unsuccessful",F2392="successful","successful",F2392="live","live")</f>
        <v>unsuccessful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0.125</v>
      </c>
      <c r="P2393" s="5">
        <f t="shared" si="227"/>
        <v>25</v>
      </c>
      <c r="Q2393" t="str">
        <f t="shared" si="225"/>
        <v>technology</v>
      </c>
      <c r="R2393" t="str">
        <f t="shared" si="226"/>
        <v>web</v>
      </c>
      <c r="S2393" s="9">
        <f t="shared" si="223"/>
        <v>42094.752824074079</v>
      </c>
      <c r="T2393" s="9">
        <f t="shared" si="224"/>
        <v>42064.794490740736</v>
      </c>
      <c r="U2393" t="str" cm="1">
        <f t="array" ref="U2393">_xlfn.IFS(D2393&lt;1000,"Less than 1000",AND(D2393&gt;=1000,D2393&lt;=4999),"1000 to 4999",AND(D2393&gt;=5000,D2393&lt;=9999),"5000 to 9999",AND(D2393&gt;=10000,D2393&lt;=14999),"10000 to 14999",AND(D2393&gt;=15000,D2393&lt;=19999),"15000 to 19999",AND(D2393&gt;=20000,D2393&lt;=24999),"20000 to 24999",AND(D2393&gt;=25000,D2393&lt;=29999),"25000 to 29999",AND(D2393&gt;=30000,D2393&lt;=34999),"30000 to 34999",AND(D2393&gt;=35000,D2393&lt;=39999),"35000 to 39999",AND(D2393&gt;=40000,D2393&lt;=44999),"40000 to 44999",AND(D2393&gt;=45000,D2393&lt;=49999),"45000 to 49999",D2393&gt;=50000,"Greater than or equal to 50000")</f>
        <v>20000 to 24999</v>
      </c>
      <c r="V2393" t="str" cm="1">
        <f t="array" ref="V2393">_xlfn.IFS(OR(F2393="canceled",F2393="failed"),"unsuccessful",F2393="successful","successful",F2393="live","live")</f>
        <v>unsuccessful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5">
        <f t="shared" si="227"/>
        <v>0</v>
      </c>
      <c r="Q2394" t="str">
        <f t="shared" si="225"/>
        <v>technology</v>
      </c>
      <c r="R2394" t="str">
        <f t="shared" si="226"/>
        <v>web</v>
      </c>
      <c r="S2394" s="9">
        <f t="shared" si="223"/>
        <v>42306.120636574073</v>
      </c>
      <c r="T2394" s="9">
        <f t="shared" si="224"/>
        <v>42276.120636574073</v>
      </c>
      <c r="U2394" t="str" cm="1">
        <f t="array" ref="U2394">_xlfn.IFS(D2394&lt;1000,"Less than 1000",AND(D2394&gt;=1000,D2394&lt;=4999),"1000 to 4999",AND(D2394&gt;=5000,D2394&lt;=9999),"5000 to 9999",AND(D2394&gt;=10000,D2394&lt;=14999),"10000 to 14999",AND(D2394&gt;=15000,D2394&lt;=19999),"15000 to 19999",AND(D2394&gt;=20000,D2394&lt;=24999),"20000 to 24999",AND(D2394&gt;=25000,D2394&lt;=29999),"25000 to 29999",AND(D2394&gt;=30000,D2394&lt;=34999),"30000 to 34999",AND(D2394&gt;=35000,D2394&lt;=39999),"35000 to 39999",AND(D2394&gt;=40000,D2394&lt;=44999),"40000 to 44999",AND(D2394&gt;=45000,D2394&lt;=49999),"45000 to 49999",D2394&gt;=50000,"Greater than or equal to 50000")</f>
        <v>1000 to 4999</v>
      </c>
      <c r="V2394" t="str" cm="1">
        <f t="array" ref="V2394">_xlfn.IFS(OR(F2394="canceled",F2394="failed"),"unsuccessful",F2394="successful","successful",F2394="live","live")</f>
        <v>unsuccessful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0.05</v>
      </c>
      <c r="P2395" s="5">
        <f t="shared" si="227"/>
        <v>50</v>
      </c>
      <c r="Q2395" t="str">
        <f t="shared" si="225"/>
        <v>technology</v>
      </c>
      <c r="R2395" t="str">
        <f t="shared" si="226"/>
        <v>web</v>
      </c>
      <c r="S2395" s="9">
        <f t="shared" si="223"/>
        <v>42224.648344907408</v>
      </c>
      <c r="T2395" s="9">
        <f t="shared" si="224"/>
        <v>42194.648344907408</v>
      </c>
      <c r="U2395" t="str" cm="1">
        <f t="array" ref="U2395">_xlfn.IFS(D2395&lt;1000,"Less than 1000",AND(D2395&gt;=1000,D2395&lt;=4999),"1000 to 4999",AND(D2395&gt;=5000,D2395&lt;=9999),"5000 to 9999",AND(D2395&gt;=10000,D2395&lt;=14999),"10000 to 14999",AND(D2395&gt;=15000,D2395&lt;=19999),"15000 to 19999",AND(D2395&gt;=20000,D2395&lt;=24999),"20000 to 24999",AND(D2395&gt;=25000,D2395&lt;=29999),"25000 to 29999",AND(D2395&gt;=30000,D2395&lt;=34999),"30000 to 34999",AND(D2395&gt;=35000,D2395&lt;=39999),"35000 to 39999",AND(D2395&gt;=40000,D2395&lt;=44999),"40000 to 44999",AND(D2395&gt;=45000,D2395&lt;=49999),"45000 to 49999",D2395&gt;=50000,"Greater than or equal to 50000")</f>
        <v>Greater than or equal to 50000</v>
      </c>
      <c r="V2395" t="str" cm="1">
        <f t="array" ref="V2395">_xlfn.IFS(OR(F2395="canceled",F2395="failed"),"unsuccessful",F2395="successful","successful",F2395="live","live")</f>
        <v>unsuccessful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0.06</v>
      </c>
      <c r="P2396" s="5">
        <f t="shared" si="227"/>
        <v>1.5</v>
      </c>
      <c r="Q2396" t="str">
        <f t="shared" si="225"/>
        <v>technology</v>
      </c>
      <c r="R2396" t="str">
        <f t="shared" si="226"/>
        <v>web</v>
      </c>
      <c r="S2396" s="9">
        <f t="shared" si="223"/>
        <v>42061.362187499995</v>
      </c>
      <c r="T2396" s="9">
        <f t="shared" si="224"/>
        <v>42031.362187499995</v>
      </c>
      <c r="U2396" t="str" cm="1">
        <f t="array" ref="U2396">_xlfn.IFS(D2396&lt;1000,"Less than 1000",AND(D2396&gt;=1000,D2396&lt;=4999),"1000 to 4999",AND(D2396&gt;=5000,D2396&lt;=9999),"5000 to 9999",AND(D2396&gt;=10000,D2396&lt;=14999),"10000 to 14999",AND(D2396&gt;=15000,D2396&lt;=19999),"15000 to 19999",AND(D2396&gt;=20000,D2396&lt;=24999),"20000 to 24999",AND(D2396&gt;=25000,D2396&lt;=29999),"25000 to 29999",AND(D2396&gt;=30000,D2396&lt;=34999),"30000 to 34999",AND(D2396&gt;=35000,D2396&lt;=39999),"35000 to 39999",AND(D2396&gt;=40000,D2396&lt;=44999),"40000 to 44999",AND(D2396&gt;=45000,D2396&lt;=49999),"45000 to 49999",D2396&gt;=50000,"Greater than or equal to 50000")</f>
        <v>5000 to 9999</v>
      </c>
      <c r="V2396" t="str" cm="1">
        <f t="array" ref="V2396">_xlfn.IFS(OR(F2396="canceled",F2396="failed"),"unsuccessful",F2396="successful","successful",F2396="live","live")</f>
        <v>unsuccessful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5">
        <f t="shared" si="227"/>
        <v>0</v>
      </c>
      <c r="Q2397" t="str">
        <f t="shared" si="225"/>
        <v>technology</v>
      </c>
      <c r="R2397" t="str">
        <f t="shared" si="226"/>
        <v>web</v>
      </c>
      <c r="S2397" s="9">
        <f t="shared" si="223"/>
        <v>42745.372916666667</v>
      </c>
      <c r="T2397" s="9">
        <f t="shared" si="224"/>
        <v>42717.121377314819</v>
      </c>
      <c r="U2397" t="str" cm="1">
        <f t="array" ref="U2397">_xlfn.IFS(D2397&lt;1000,"Less than 1000",AND(D2397&gt;=1000,D2397&lt;=4999),"1000 to 4999",AND(D2397&gt;=5000,D2397&lt;=9999),"5000 to 9999",AND(D2397&gt;=10000,D2397&lt;=14999),"10000 to 14999",AND(D2397&gt;=15000,D2397&lt;=19999),"15000 to 19999",AND(D2397&gt;=20000,D2397&lt;=24999),"20000 to 24999",AND(D2397&gt;=25000,D2397&lt;=29999),"25000 to 29999",AND(D2397&gt;=30000,D2397&lt;=34999),"30000 to 34999",AND(D2397&gt;=35000,D2397&lt;=39999),"35000 to 39999",AND(D2397&gt;=40000,D2397&lt;=44999),"40000 to 44999",AND(D2397&gt;=45000,D2397&lt;=49999),"45000 to 49999",D2397&gt;=50000,"Greater than or equal to 50000")</f>
        <v>30000 to 34999</v>
      </c>
      <c r="V2397" t="str" cm="1">
        <f t="array" ref="V2397">_xlfn.IFS(OR(F2397="canceled",F2397="failed"),"unsuccessful",F2397="successful","successful",F2397="live","live")</f>
        <v>unsuccessful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0.2</v>
      </c>
      <c r="P2398" s="5">
        <f t="shared" si="227"/>
        <v>10</v>
      </c>
      <c r="Q2398" t="str">
        <f t="shared" si="225"/>
        <v>technology</v>
      </c>
      <c r="R2398" t="str">
        <f t="shared" si="226"/>
        <v>web</v>
      </c>
      <c r="S2398" s="9">
        <f t="shared" si="223"/>
        <v>42292.849050925928</v>
      </c>
      <c r="T2398" s="9">
        <f t="shared" si="224"/>
        <v>42262.849050925928</v>
      </c>
      <c r="U2398" t="str" cm="1">
        <f t="array" ref="U2398">_xlfn.IFS(D2398&lt;1000,"Less than 1000",AND(D2398&gt;=1000,D2398&lt;=4999),"1000 to 4999",AND(D2398&gt;=5000,D2398&lt;=9999),"5000 to 9999",AND(D2398&gt;=10000,D2398&lt;=14999),"10000 to 14999",AND(D2398&gt;=15000,D2398&lt;=19999),"15000 to 19999",AND(D2398&gt;=20000,D2398&lt;=24999),"20000 to 24999",AND(D2398&gt;=25000,D2398&lt;=29999),"25000 to 29999",AND(D2398&gt;=30000,D2398&lt;=34999),"30000 to 34999",AND(D2398&gt;=35000,D2398&lt;=39999),"35000 to 39999",AND(D2398&gt;=40000,D2398&lt;=44999),"40000 to 44999",AND(D2398&gt;=45000,D2398&lt;=49999),"45000 to 49999",D2398&gt;=50000,"Greater than or equal to 50000")</f>
        <v>5000 to 9999</v>
      </c>
      <c r="V2398" t="str" cm="1">
        <f t="array" ref="V2398">_xlfn.IFS(OR(F2398="canceled",F2398="failed"),"unsuccessful",F2398="successful","successful",F2398="live","live")</f>
        <v>unsuccessful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5">
        <f t="shared" si="227"/>
        <v>0</v>
      </c>
      <c r="Q2399" t="str">
        <f t="shared" si="225"/>
        <v>technology</v>
      </c>
      <c r="R2399" t="str">
        <f t="shared" si="226"/>
        <v>web</v>
      </c>
      <c r="S2399" s="9">
        <f t="shared" si="223"/>
        <v>42006.88490740741</v>
      </c>
      <c r="T2399" s="9">
        <f t="shared" si="224"/>
        <v>41976.88490740741</v>
      </c>
      <c r="U2399" t="str" cm="1">
        <f t="array" ref="U2399">_xlfn.IFS(D2399&lt;1000,"Less than 1000",AND(D2399&gt;=1000,D2399&lt;=4999),"1000 to 4999",AND(D2399&gt;=5000,D2399&lt;=9999),"5000 to 9999",AND(D2399&gt;=10000,D2399&lt;=14999),"10000 to 14999",AND(D2399&gt;=15000,D2399&lt;=19999),"15000 to 19999",AND(D2399&gt;=20000,D2399&lt;=24999),"20000 to 24999",AND(D2399&gt;=25000,D2399&lt;=29999),"25000 to 29999",AND(D2399&gt;=30000,D2399&lt;=34999),"30000 to 34999",AND(D2399&gt;=35000,D2399&lt;=39999),"35000 to 39999",AND(D2399&gt;=40000,D2399&lt;=44999),"40000 to 44999",AND(D2399&gt;=45000,D2399&lt;=49999),"45000 to 49999",D2399&gt;=50000,"Greater than or equal to 50000")</f>
        <v>Greater than or equal to 50000</v>
      </c>
      <c r="V2399" t="str" cm="1">
        <f t="array" ref="V2399">_xlfn.IFS(OR(F2399="canceled",F2399="failed"),"unsuccessful",F2399="successful","successful",F2399="live","live")</f>
        <v>unsuccessful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5">
        <f t="shared" si="227"/>
        <v>0</v>
      </c>
      <c r="Q2400" t="str">
        <f t="shared" si="225"/>
        <v>technology</v>
      </c>
      <c r="R2400" t="str">
        <f t="shared" si="226"/>
        <v>web</v>
      </c>
      <c r="S2400" s="9">
        <f t="shared" si="223"/>
        <v>42187.916481481487</v>
      </c>
      <c r="T2400" s="9">
        <f t="shared" si="224"/>
        <v>42157.916481481487</v>
      </c>
      <c r="U2400" t="str" cm="1">
        <f t="array" ref="U2400">_xlfn.IFS(D2400&lt;1000,"Less than 1000",AND(D2400&gt;=1000,D2400&lt;=4999),"1000 to 4999",AND(D2400&gt;=5000,D2400&lt;=9999),"5000 to 9999",AND(D2400&gt;=10000,D2400&lt;=14999),"10000 to 14999",AND(D2400&gt;=15000,D2400&lt;=19999),"15000 to 19999",AND(D2400&gt;=20000,D2400&lt;=24999),"20000 to 24999",AND(D2400&gt;=25000,D2400&lt;=29999),"25000 to 29999",AND(D2400&gt;=30000,D2400&lt;=34999),"30000 to 34999",AND(D2400&gt;=35000,D2400&lt;=39999),"35000 to 39999",AND(D2400&gt;=40000,D2400&lt;=44999),"40000 to 44999",AND(D2400&gt;=45000,D2400&lt;=49999),"45000 to 49999",D2400&gt;=50000,"Greater than or equal to 50000")</f>
        <v>1000 to 4999</v>
      </c>
      <c r="V2400" t="str" cm="1">
        <f t="array" ref="V2400">_xlfn.IFS(OR(F2400="canceled",F2400="failed"),"unsuccessful",F2400="successful","successful",F2400="live","live")</f>
        <v>unsuccessful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5">
        <f t="shared" si="227"/>
        <v>0</v>
      </c>
      <c r="Q2401" t="str">
        <f t="shared" si="225"/>
        <v>technology</v>
      </c>
      <c r="R2401" t="str">
        <f t="shared" si="226"/>
        <v>web</v>
      </c>
      <c r="S2401" s="9">
        <f t="shared" si="223"/>
        <v>41991.853078703702</v>
      </c>
      <c r="T2401" s="9">
        <f t="shared" si="224"/>
        <v>41956.853078703702</v>
      </c>
      <c r="U2401" t="str" cm="1">
        <f t="array" ref="U2401">_xlfn.IFS(D2401&lt;1000,"Less than 1000",AND(D2401&gt;=1000,D2401&lt;=4999),"1000 to 4999",AND(D2401&gt;=5000,D2401&lt;=9999),"5000 to 9999",AND(D2401&gt;=10000,D2401&lt;=14999),"10000 to 14999",AND(D2401&gt;=15000,D2401&lt;=19999),"15000 to 19999",AND(D2401&gt;=20000,D2401&lt;=24999),"20000 to 24999",AND(D2401&gt;=25000,D2401&lt;=29999),"25000 to 29999",AND(D2401&gt;=30000,D2401&lt;=34999),"30000 to 34999",AND(D2401&gt;=35000,D2401&lt;=39999),"35000 to 39999",AND(D2401&gt;=40000,D2401&lt;=44999),"40000 to 44999",AND(D2401&gt;=45000,D2401&lt;=49999),"45000 to 49999",D2401&gt;=50000,"Greater than or equal to 50000")</f>
        <v>10000 to 14999</v>
      </c>
      <c r="V2401" t="str" cm="1">
        <f t="array" ref="V2401">_xlfn.IFS(OR(F2401="canceled",F2401="failed"),"unsuccessful",F2401="successful","successful",F2401="live","live")</f>
        <v>unsuccessful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5">
        <f t="shared" si="227"/>
        <v>0</v>
      </c>
      <c r="Q2402" t="str">
        <f t="shared" si="225"/>
        <v>technology</v>
      </c>
      <c r="R2402" t="str">
        <f t="shared" si="226"/>
        <v>web</v>
      </c>
      <c r="S2402" s="9">
        <f t="shared" si="223"/>
        <v>42474.268101851849</v>
      </c>
      <c r="T2402" s="9">
        <f t="shared" si="224"/>
        <v>42444.268101851849</v>
      </c>
      <c r="U2402" t="str" cm="1">
        <f t="array" ref="U2402">_xlfn.IFS(D2402&lt;1000,"Less than 1000",AND(D2402&gt;=1000,D2402&lt;=4999),"1000 to 4999",AND(D2402&gt;=5000,D2402&lt;=9999),"5000 to 9999",AND(D2402&gt;=10000,D2402&lt;=14999),"10000 to 14999",AND(D2402&gt;=15000,D2402&lt;=19999),"15000 to 19999",AND(D2402&gt;=20000,D2402&lt;=24999),"20000 to 24999",AND(D2402&gt;=25000,D2402&lt;=29999),"25000 to 29999",AND(D2402&gt;=30000,D2402&lt;=34999),"30000 to 34999",AND(D2402&gt;=35000,D2402&lt;=39999),"35000 to 39999",AND(D2402&gt;=40000,D2402&lt;=44999),"40000 to 44999",AND(D2402&gt;=45000,D2402&lt;=49999),"45000 to 49999",D2402&gt;=50000,"Greater than or equal to 50000")</f>
        <v>Greater than or equal to 50000</v>
      </c>
      <c r="V2402" t="str" cm="1">
        <f t="array" ref="V2402">_xlfn.IFS(OR(F2402="canceled",F2402="failed"),"unsuccessful",F2402="successful","successful",F2402="live","live")</f>
        <v>unsuccessful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0.71785714285714286</v>
      </c>
      <c r="P2403" s="5">
        <f t="shared" si="227"/>
        <v>22.333333333333332</v>
      </c>
      <c r="Q2403" t="str">
        <f t="shared" si="225"/>
        <v>food</v>
      </c>
      <c r="R2403" t="str">
        <f t="shared" si="226"/>
        <v>food trucks</v>
      </c>
      <c r="S2403" s="9">
        <f t="shared" si="223"/>
        <v>42434.822870370372</v>
      </c>
      <c r="T2403" s="9">
        <f t="shared" si="224"/>
        <v>42374.822870370372</v>
      </c>
      <c r="U2403" t="str" cm="1">
        <f t="array" ref="U2403">_xlfn.IFS(D2403&lt;1000,"Less than 1000",AND(D2403&gt;=1000,D2403&lt;=4999),"1000 to 4999",AND(D2403&gt;=5000,D2403&lt;=9999),"5000 to 9999",AND(D2403&gt;=10000,D2403&lt;=14999),"10000 to 14999",AND(D2403&gt;=15000,D2403&lt;=19999),"15000 to 19999",AND(D2403&gt;=20000,D2403&lt;=24999),"20000 to 24999",AND(D2403&gt;=25000,D2403&lt;=29999),"25000 to 29999",AND(D2403&gt;=30000,D2403&lt;=34999),"30000 to 34999",AND(D2403&gt;=35000,D2403&lt;=39999),"35000 to 39999",AND(D2403&gt;=40000,D2403&lt;=44999),"40000 to 44999",AND(D2403&gt;=45000,D2403&lt;=49999),"45000 to 49999",D2403&gt;=50000,"Greater than or equal to 50000")</f>
        <v>25000 to 29999</v>
      </c>
      <c r="V2403" t="str" cm="1">
        <f t="array" ref="V2403">_xlfn.IFS(OR(F2403="canceled",F2403="failed"),"unsuccessful",F2403="successful","successful",F2403="live","live")</f>
        <v>unsuccessful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0.43333333333333329</v>
      </c>
      <c r="P2404" s="5">
        <f t="shared" si="227"/>
        <v>52</v>
      </c>
      <c r="Q2404" t="str">
        <f t="shared" si="225"/>
        <v>food</v>
      </c>
      <c r="R2404" t="str">
        <f t="shared" si="226"/>
        <v>food trucks</v>
      </c>
      <c r="S2404" s="9">
        <f t="shared" si="223"/>
        <v>42137.679756944446</v>
      </c>
      <c r="T2404" s="9">
        <f t="shared" si="224"/>
        <v>42107.679756944446</v>
      </c>
      <c r="U2404" t="str" cm="1">
        <f t="array" ref="U2404">_xlfn.IFS(D2404&lt;1000,"Less than 1000",AND(D2404&gt;=1000,D2404&lt;=4999),"1000 to 4999",AND(D2404&gt;=5000,D2404&lt;=9999),"5000 to 9999",AND(D2404&gt;=10000,D2404&lt;=14999),"10000 to 14999",AND(D2404&gt;=15000,D2404&lt;=19999),"15000 to 19999",AND(D2404&gt;=20000,D2404&lt;=24999),"20000 to 24999",AND(D2404&gt;=25000,D2404&lt;=29999),"25000 to 29999",AND(D2404&gt;=30000,D2404&lt;=34999),"30000 to 34999",AND(D2404&gt;=35000,D2404&lt;=39999),"35000 to 39999",AND(D2404&gt;=40000,D2404&lt;=44999),"40000 to 44999",AND(D2404&gt;=45000,D2404&lt;=49999),"45000 to 49999",D2404&gt;=50000,"Greater than or equal to 50000")</f>
        <v>10000 to 14999</v>
      </c>
      <c r="V2404" t="str" cm="1">
        <f t="array" ref="V2404">_xlfn.IFS(OR(F2404="canceled",F2404="failed"),"unsuccessful",F2404="successful","successful",F2404="live","live")</f>
        <v>unsuccessful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16.833333333333332</v>
      </c>
      <c r="P2405" s="5">
        <f t="shared" si="227"/>
        <v>16.833333333333332</v>
      </c>
      <c r="Q2405" t="str">
        <f t="shared" si="225"/>
        <v>food</v>
      </c>
      <c r="R2405" t="str">
        <f t="shared" si="226"/>
        <v>food trucks</v>
      </c>
      <c r="S2405" s="9">
        <f t="shared" si="223"/>
        <v>42459.840949074074</v>
      </c>
      <c r="T2405" s="9">
        <f t="shared" si="224"/>
        <v>42399.882615740738</v>
      </c>
      <c r="U2405" t="str" cm="1">
        <f t="array" ref="U2405">_xlfn.IFS(D2405&lt;1000,"Less than 1000",AND(D2405&gt;=1000,D2405&lt;=4999),"1000 to 4999",AND(D2405&gt;=5000,D2405&lt;=9999),"5000 to 9999",AND(D2405&gt;=10000,D2405&lt;=14999),"10000 to 14999",AND(D2405&gt;=15000,D2405&lt;=19999),"15000 to 19999",AND(D2405&gt;=20000,D2405&lt;=24999),"20000 to 24999",AND(D2405&gt;=25000,D2405&lt;=29999),"25000 to 29999",AND(D2405&gt;=30000,D2405&lt;=34999),"30000 to 34999",AND(D2405&gt;=35000,D2405&lt;=39999),"35000 to 39999",AND(D2405&gt;=40000,D2405&lt;=44999),"40000 to 44999",AND(D2405&gt;=45000,D2405&lt;=49999),"45000 to 49999",D2405&gt;=50000,"Greater than or equal to 50000")</f>
        <v>1000 to 4999</v>
      </c>
      <c r="V2405" t="str" cm="1">
        <f t="array" ref="V2405">_xlfn.IFS(OR(F2405="canceled",F2405="failed"),"unsuccessful",F2405="successful","successful",F2405="live","live")</f>
        <v>unsuccessful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5">
        <f t="shared" si="227"/>
        <v>0</v>
      </c>
      <c r="Q2406" t="str">
        <f t="shared" si="225"/>
        <v>food</v>
      </c>
      <c r="R2406" t="str">
        <f t="shared" si="226"/>
        <v>food trucks</v>
      </c>
      <c r="S2406" s="9">
        <f t="shared" si="223"/>
        <v>42372.03943287037</v>
      </c>
      <c r="T2406" s="9">
        <f t="shared" si="224"/>
        <v>42342.03943287037</v>
      </c>
      <c r="U2406" t="str" cm="1">
        <f t="array" ref="U2406">_xlfn.IFS(D2406&lt;1000,"Less than 1000",AND(D2406&gt;=1000,D2406&lt;=4999),"1000 to 4999",AND(D2406&gt;=5000,D2406&lt;=9999),"5000 to 9999",AND(D2406&gt;=10000,D2406&lt;=14999),"10000 to 14999",AND(D2406&gt;=15000,D2406&lt;=19999),"15000 to 19999",AND(D2406&gt;=20000,D2406&lt;=24999),"20000 to 24999",AND(D2406&gt;=25000,D2406&lt;=29999),"25000 to 29999",AND(D2406&gt;=30000,D2406&lt;=34999),"30000 to 34999",AND(D2406&gt;=35000,D2406&lt;=39999),"35000 to 39999",AND(D2406&gt;=40000,D2406&lt;=44999),"40000 to 44999",AND(D2406&gt;=45000,D2406&lt;=49999),"45000 to 49999",D2406&gt;=50000,"Greater than or equal to 50000")</f>
        <v>15000 to 19999</v>
      </c>
      <c r="V2406" t="str" cm="1">
        <f t="array" ref="V2406">_xlfn.IFS(OR(F2406="canceled",F2406="failed"),"unsuccessful",F2406="successful","successful",F2406="live","live")</f>
        <v>unsuccessful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22.52</v>
      </c>
      <c r="P2407" s="5">
        <f t="shared" si="227"/>
        <v>56.3</v>
      </c>
      <c r="Q2407" t="str">
        <f t="shared" si="225"/>
        <v>food</v>
      </c>
      <c r="R2407" t="str">
        <f t="shared" si="226"/>
        <v>food trucks</v>
      </c>
      <c r="S2407" s="9">
        <f t="shared" si="223"/>
        <v>42616.585358796292</v>
      </c>
      <c r="T2407" s="9">
        <f t="shared" si="224"/>
        <v>42595.585358796292</v>
      </c>
      <c r="U2407" t="str" cm="1">
        <f t="array" ref="U2407">_xlfn.IFS(D2407&lt;1000,"Less than 1000",AND(D2407&gt;=1000,D2407&lt;=4999),"1000 to 4999",AND(D2407&gt;=5000,D2407&lt;=9999),"5000 to 9999",AND(D2407&gt;=10000,D2407&lt;=14999),"10000 to 14999",AND(D2407&gt;=15000,D2407&lt;=19999),"15000 to 19999",AND(D2407&gt;=20000,D2407&lt;=24999),"20000 to 24999",AND(D2407&gt;=25000,D2407&lt;=29999),"25000 to 29999",AND(D2407&gt;=30000,D2407&lt;=34999),"30000 to 34999",AND(D2407&gt;=35000,D2407&lt;=39999),"35000 to 39999",AND(D2407&gt;=40000,D2407&lt;=44999),"40000 to 44999",AND(D2407&gt;=45000,D2407&lt;=49999),"45000 to 49999",D2407&gt;=50000,"Greater than or equal to 50000")</f>
        <v>5000 to 9999</v>
      </c>
      <c r="V2407" t="str" cm="1">
        <f t="array" ref="V2407">_xlfn.IFS(OR(F2407="canceled",F2407="failed"),"unsuccessful",F2407="successful","successful",F2407="live","live")</f>
        <v>unsuccessful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41.384615384615387</v>
      </c>
      <c r="P2408" s="5">
        <f t="shared" si="227"/>
        <v>84.0625</v>
      </c>
      <c r="Q2408" t="str">
        <f t="shared" si="225"/>
        <v>food</v>
      </c>
      <c r="R2408" t="str">
        <f t="shared" si="226"/>
        <v>food trucks</v>
      </c>
      <c r="S2408" s="9">
        <f t="shared" si="223"/>
        <v>42023.110995370371</v>
      </c>
      <c r="T2408" s="9">
        <f t="shared" si="224"/>
        <v>41983.110995370371</v>
      </c>
      <c r="U2408" t="str" cm="1">
        <f t="array" ref="U2408">_xlfn.IFS(D2408&lt;1000,"Less than 1000",AND(D2408&gt;=1000,D2408&lt;=4999),"1000 to 4999",AND(D2408&gt;=5000,D2408&lt;=9999),"5000 to 9999",AND(D2408&gt;=10000,D2408&lt;=14999),"10000 to 14999",AND(D2408&gt;=15000,D2408&lt;=19999),"15000 to 19999",AND(D2408&gt;=20000,D2408&lt;=24999),"20000 to 24999",AND(D2408&gt;=25000,D2408&lt;=29999),"25000 to 29999",AND(D2408&gt;=30000,D2408&lt;=34999),"30000 to 34999",AND(D2408&gt;=35000,D2408&lt;=39999),"35000 to 39999",AND(D2408&gt;=40000,D2408&lt;=44999),"40000 to 44999",AND(D2408&gt;=45000,D2408&lt;=49999),"45000 to 49999",D2408&gt;=50000,"Greater than or equal to 50000")</f>
        <v>1000 to 4999</v>
      </c>
      <c r="V2408" t="str" cm="1">
        <f t="array" ref="V2408">_xlfn.IFS(OR(F2408="canceled",F2408="failed"),"unsuccessful",F2408="successful","successful",F2408="live","live")</f>
        <v>unsuccessful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25.259090909090908</v>
      </c>
      <c r="P2409" s="5">
        <f t="shared" si="227"/>
        <v>168.39393939393941</v>
      </c>
      <c r="Q2409" t="str">
        <f t="shared" si="225"/>
        <v>food</v>
      </c>
      <c r="R2409" t="str">
        <f t="shared" si="226"/>
        <v>food trucks</v>
      </c>
      <c r="S2409" s="9">
        <f t="shared" si="223"/>
        <v>42105.25</v>
      </c>
      <c r="T2409" s="9">
        <f t="shared" si="224"/>
        <v>42082.575555555552</v>
      </c>
      <c r="U2409" t="str" cm="1">
        <f t="array" ref="U2409">_xlfn.IFS(D2409&lt;1000,"Less than 1000",AND(D2409&gt;=1000,D2409&lt;=4999),"1000 to 4999",AND(D2409&gt;=5000,D2409&lt;=9999),"5000 to 9999",AND(D2409&gt;=10000,D2409&lt;=14999),"10000 to 14999",AND(D2409&gt;=15000,D2409&lt;=19999),"15000 to 19999",AND(D2409&gt;=20000,D2409&lt;=24999),"20000 to 24999",AND(D2409&gt;=25000,D2409&lt;=29999),"25000 to 29999",AND(D2409&gt;=30000,D2409&lt;=34999),"30000 to 34999",AND(D2409&gt;=35000,D2409&lt;=39999),"35000 to 39999",AND(D2409&gt;=40000,D2409&lt;=44999),"40000 to 44999",AND(D2409&gt;=45000,D2409&lt;=49999),"45000 to 49999",D2409&gt;=50000,"Greater than or equal to 50000")</f>
        <v>20000 to 24999</v>
      </c>
      <c r="V2409" t="str" cm="1">
        <f t="array" ref="V2409">_xlfn.IFS(OR(F2409="canceled",F2409="failed"),"unsuccessful",F2409="successful","successful",F2409="live","live")</f>
        <v>unsuccessful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0.2</v>
      </c>
      <c r="P2410" s="5">
        <f t="shared" si="227"/>
        <v>15</v>
      </c>
      <c r="Q2410" t="str">
        <f t="shared" si="225"/>
        <v>food</v>
      </c>
      <c r="R2410" t="str">
        <f t="shared" si="226"/>
        <v>food trucks</v>
      </c>
      <c r="S2410" s="9">
        <f t="shared" si="223"/>
        <v>41949.182372685187</v>
      </c>
      <c r="T2410" s="9">
        <f t="shared" si="224"/>
        <v>41919.140706018516</v>
      </c>
      <c r="U2410" t="str" cm="1">
        <f t="array" ref="U2410">_xlfn.IFS(D2410&lt;1000,"Less than 1000",AND(D2410&gt;=1000,D2410&lt;=4999),"1000 to 4999",AND(D2410&gt;=5000,D2410&lt;=9999),"5000 to 9999",AND(D2410&gt;=10000,D2410&lt;=14999),"10000 to 14999",AND(D2410&gt;=15000,D2410&lt;=19999),"15000 to 19999",AND(D2410&gt;=20000,D2410&lt;=24999),"20000 to 24999",AND(D2410&gt;=25000,D2410&lt;=29999),"25000 to 29999",AND(D2410&gt;=30000,D2410&lt;=34999),"30000 to 34999",AND(D2410&gt;=35000,D2410&lt;=39999),"35000 to 39999",AND(D2410&gt;=40000,D2410&lt;=44999),"40000 to 44999",AND(D2410&gt;=45000,D2410&lt;=49999),"45000 to 49999",D2410&gt;=50000,"Greater than or equal to 50000")</f>
        <v>15000 to 19999</v>
      </c>
      <c r="V2410" t="str" cm="1">
        <f t="array" ref="V2410">_xlfn.IFS(OR(F2410="canceled",F2410="failed"),"unsuccessful",F2410="successful","successful",F2410="live","live")</f>
        <v>unsuccessful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1.8399999999999999</v>
      </c>
      <c r="P2411" s="5">
        <f t="shared" si="227"/>
        <v>76.666666666666671</v>
      </c>
      <c r="Q2411" t="str">
        <f t="shared" si="225"/>
        <v>food</v>
      </c>
      <c r="R2411" t="str">
        <f t="shared" si="226"/>
        <v>food trucks</v>
      </c>
      <c r="S2411" s="9">
        <f t="shared" si="223"/>
        <v>42234.875868055555</v>
      </c>
      <c r="T2411" s="9">
        <f t="shared" si="224"/>
        <v>42204.875868055555</v>
      </c>
      <c r="U2411" t="str" cm="1">
        <f t="array" ref="U2411">_xlfn.IFS(D2411&lt;1000,"Less than 1000",AND(D2411&gt;=1000,D2411&lt;=4999),"1000 to 4999",AND(D2411&gt;=5000,D2411&lt;=9999),"5000 to 9999",AND(D2411&gt;=10000,D2411&lt;=14999),"10000 to 14999",AND(D2411&gt;=15000,D2411&lt;=19999),"15000 to 19999",AND(D2411&gt;=20000,D2411&lt;=24999),"20000 to 24999",AND(D2411&gt;=25000,D2411&lt;=29999),"25000 to 29999",AND(D2411&gt;=30000,D2411&lt;=34999),"30000 to 34999",AND(D2411&gt;=35000,D2411&lt;=39999),"35000 to 39999",AND(D2411&gt;=40000,D2411&lt;=44999),"40000 to 44999",AND(D2411&gt;=45000,D2411&lt;=49999),"45000 to 49999",D2411&gt;=50000,"Greater than or equal to 50000")</f>
        <v>25000 to 29999</v>
      </c>
      <c r="V2411" t="str" cm="1">
        <f t="array" ref="V2411">_xlfn.IFS(OR(F2411="canceled",F2411="failed"),"unsuccessful",F2411="successful","successful",F2411="live","live")</f>
        <v>unsuccessful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5">
        <f t="shared" si="227"/>
        <v>0</v>
      </c>
      <c r="Q2412" t="str">
        <f t="shared" si="225"/>
        <v>food</v>
      </c>
      <c r="R2412" t="str">
        <f t="shared" si="226"/>
        <v>food trucks</v>
      </c>
      <c r="S2412" s="9">
        <f t="shared" si="223"/>
        <v>42254.408275462964</v>
      </c>
      <c r="T2412" s="9">
        <f t="shared" si="224"/>
        <v>42224.408275462964</v>
      </c>
      <c r="U2412" t="str" cm="1">
        <f t="array" ref="U2412">_xlfn.IFS(D2412&lt;1000,"Less than 1000",AND(D2412&gt;=1000,D2412&lt;=4999),"1000 to 4999",AND(D2412&gt;=5000,D2412&lt;=9999),"5000 to 9999",AND(D2412&gt;=10000,D2412&lt;=14999),"10000 to 14999",AND(D2412&gt;=15000,D2412&lt;=19999),"15000 to 19999",AND(D2412&gt;=20000,D2412&lt;=24999),"20000 to 24999",AND(D2412&gt;=25000,D2412&lt;=29999),"25000 to 29999",AND(D2412&gt;=30000,D2412&lt;=34999),"30000 to 34999",AND(D2412&gt;=35000,D2412&lt;=39999),"35000 to 39999",AND(D2412&gt;=40000,D2412&lt;=44999),"40000 to 44999",AND(D2412&gt;=45000,D2412&lt;=49999),"45000 to 49999",D2412&gt;=50000,"Greater than or equal to 50000")</f>
        <v>15000 to 19999</v>
      </c>
      <c r="V2412" t="str" cm="1">
        <f t="array" ref="V2412">_xlfn.IFS(OR(F2412="canceled",F2412="failed"),"unsuccessful",F2412="successful","successful",F2412="live","live")</f>
        <v>unsuccessful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0.60399999999999998</v>
      </c>
      <c r="P2413" s="5">
        <f t="shared" si="227"/>
        <v>50.333333333333336</v>
      </c>
      <c r="Q2413" t="str">
        <f t="shared" si="225"/>
        <v>food</v>
      </c>
      <c r="R2413" t="str">
        <f t="shared" si="226"/>
        <v>food trucks</v>
      </c>
      <c r="S2413" s="9">
        <f t="shared" si="223"/>
        <v>42241.732430555552</v>
      </c>
      <c r="T2413" s="9">
        <f t="shared" si="224"/>
        <v>42211.732430555552</v>
      </c>
      <c r="U2413" t="str" cm="1">
        <f t="array" ref="U2413">_xlfn.IFS(D2413&lt;1000,"Less than 1000",AND(D2413&gt;=1000,D2413&lt;=4999),"1000 to 4999",AND(D2413&gt;=5000,D2413&lt;=9999),"5000 to 9999",AND(D2413&gt;=10000,D2413&lt;=14999),"10000 to 14999",AND(D2413&gt;=15000,D2413&lt;=19999),"15000 to 19999",AND(D2413&gt;=20000,D2413&lt;=24999),"20000 to 24999",AND(D2413&gt;=25000,D2413&lt;=29999),"25000 to 29999",AND(D2413&gt;=30000,D2413&lt;=34999),"30000 to 34999",AND(D2413&gt;=35000,D2413&lt;=39999),"35000 to 39999",AND(D2413&gt;=40000,D2413&lt;=44999),"40000 to 44999",AND(D2413&gt;=45000,D2413&lt;=49999),"45000 to 49999",D2413&gt;=50000,"Greater than or equal to 50000")</f>
        <v>25000 to 29999</v>
      </c>
      <c r="V2413" t="str" cm="1">
        <f t="array" ref="V2413">_xlfn.IFS(OR(F2413="canceled",F2413="failed"),"unsuccessful",F2413="successful","successful",F2413="live","live")</f>
        <v>unsuccessful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5">
        <f t="shared" si="227"/>
        <v>0</v>
      </c>
      <c r="Q2414" t="str">
        <f t="shared" si="225"/>
        <v>food</v>
      </c>
      <c r="R2414" t="str">
        <f t="shared" si="226"/>
        <v>food trucks</v>
      </c>
      <c r="S2414" s="9">
        <f t="shared" si="223"/>
        <v>42700.778622685189</v>
      </c>
      <c r="T2414" s="9">
        <f t="shared" si="224"/>
        <v>42655.736956018518</v>
      </c>
      <c r="U2414" t="str" cm="1">
        <f t="array" ref="U2414">_xlfn.IFS(D2414&lt;1000,"Less than 1000",AND(D2414&gt;=1000,D2414&lt;=4999),"1000 to 4999",AND(D2414&gt;=5000,D2414&lt;=9999),"5000 to 9999",AND(D2414&gt;=10000,D2414&lt;=14999),"10000 to 14999",AND(D2414&gt;=15000,D2414&lt;=19999),"15000 to 19999",AND(D2414&gt;=20000,D2414&lt;=24999),"20000 to 24999",AND(D2414&gt;=25000,D2414&lt;=29999),"25000 to 29999",AND(D2414&gt;=30000,D2414&lt;=34999),"30000 to 34999",AND(D2414&gt;=35000,D2414&lt;=39999),"35000 to 39999",AND(D2414&gt;=40000,D2414&lt;=44999),"40000 to 44999",AND(D2414&gt;=45000,D2414&lt;=49999),"45000 to 49999",D2414&gt;=50000,"Greater than or equal to 50000")</f>
        <v>5000 to 9999</v>
      </c>
      <c r="V2414" t="str" cm="1">
        <f t="array" ref="V2414">_xlfn.IFS(OR(F2414="canceled",F2414="failed"),"unsuccessful",F2414="successful","successful",F2414="live","live")</f>
        <v>unsuccessful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0.83333333333333337</v>
      </c>
      <c r="P2415" s="5">
        <f t="shared" si="227"/>
        <v>8.3333333333333339</v>
      </c>
      <c r="Q2415" t="str">
        <f t="shared" si="225"/>
        <v>food</v>
      </c>
      <c r="R2415" t="str">
        <f t="shared" si="226"/>
        <v>food trucks</v>
      </c>
      <c r="S2415" s="9">
        <f t="shared" si="223"/>
        <v>41790.979166666664</v>
      </c>
      <c r="T2415" s="9">
        <f t="shared" si="224"/>
        <v>41760.10974537037</v>
      </c>
      <c r="U2415" t="str" cm="1">
        <f t="array" ref="U2415">_xlfn.IFS(D2415&lt;1000,"Less than 1000",AND(D2415&gt;=1000,D2415&lt;=4999),"1000 to 4999",AND(D2415&gt;=5000,D2415&lt;=9999),"5000 to 9999",AND(D2415&gt;=10000,D2415&lt;=14999),"10000 to 14999",AND(D2415&gt;=15000,D2415&lt;=19999),"15000 to 19999",AND(D2415&gt;=20000,D2415&lt;=24999),"20000 to 24999",AND(D2415&gt;=25000,D2415&lt;=29999),"25000 to 29999",AND(D2415&gt;=30000,D2415&lt;=34999),"30000 to 34999",AND(D2415&gt;=35000,D2415&lt;=39999),"35000 to 39999",AND(D2415&gt;=40000,D2415&lt;=44999),"40000 to 44999",AND(D2415&gt;=45000,D2415&lt;=49999),"45000 to 49999",D2415&gt;=50000,"Greater than or equal to 50000")</f>
        <v>1000 to 4999</v>
      </c>
      <c r="V2415" t="str" cm="1">
        <f t="array" ref="V2415">_xlfn.IFS(OR(F2415="canceled",F2415="failed"),"unsuccessful",F2415="successful","successful",F2415="live","live")</f>
        <v>unsuccessful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3.0666666666666664</v>
      </c>
      <c r="P2416" s="5">
        <f t="shared" si="227"/>
        <v>35.384615384615387</v>
      </c>
      <c r="Q2416" t="str">
        <f t="shared" si="225"/>
        <v>food</v>
      </c>
      <c r="R2416" t="str">
        <f t="shared" si="226"/>
        <v>food trucks</v>
      </c>
      <c r="S2416" s="9">
        <f t="shared" si="223"/>
        <v>42238.165972222225</v>
      </c>
      <c r="T2416" s="9">
        <f t="shared" si="224"/>
        <v>42198.695138888885</v>
      </c>
      <c r="U2416" t="str" cm="1">
        <f t="array" ref="U2416">_xlfn.IFS(D2416&lt;1000,"Less than 1000",AND(D2416&gt;=1000,D2416&lt;=4999),"1000 to 4999",AND(D2416&gt;=5000,D2416&lt;=9999),"5000 to 9999",AND(D2416&gt;=10000,D2416&lt;=14999),"10000 to 14999",AND(D2416&gt;=15000,D2416&lt;=19999),"15000 to 19999",AND(D2416&gt;=20000,D2416&lt;=24999),"20000 to 24999",AND(D2416&gt;=25000,D2416&lt;=29999),"25000 to 29999",AND(D2416&gt;=30000,D2416&lt;=34999),"30000 to 34999",AND(D2416&gt;=35000,D2416&lt;=39999),"35000 to 39999",AND(D2416&gt;=40000,D2416&lt;=44999),"40000 to 44999",AND(D2416&gt;=45000,D2416&lt;=49999),"45000 to 49999",D2416&gt;=50000,"Greater than or equal to 50000")</f>
        <v>15000 to 19999</v>
      </c>
      <c r="V2416" t="str" cm="1">
        <f t="array" ref="V2416">_xlfn.IFS(OR(F2416="canceled",F2416="failed"),"unsuccessful",F2416="successful","successful",F2416="live","live")</f>
        <v>unsuccessful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0.55833333333333335</v>
      </c>
      <c r="P2417" s="5">
        <f t="shared" si="227"/>
        <v>55.833333333333336</v>
      </c>
      <c r="Q2417" t="str">
        <f t="shared" si="225"/>
        <v>food</v>
      </c>
      <c r="R2417" t="str">
        <f t="shared" si="226"/>
        <v>food trucks</v>
      </c>
      <c r="S2417" s="9">
        <f t="shared" si="223"/>
        <v>42566.862800925926</v>
      </c>
      <c r="T2417" s="9">
        <f t="shared" si="224"/>
        <v>42536.862800925926</v>
      </c>
      <c r="U2417" t="str" cm="1">
        <f t="array" ref="U2417">_xlfn.IFS(D2417&lt;1000,"Less than 1000",AND(D2417&gt;=1000,D2417&lt;=4999),"1000 to 4999",AND(D2417&gt;=5000,D2417&lt;=9999),"5000 to 9999",AND(D2417&gt;=10000,D2417&lt;=14999),"10000 to 14999",AND(D2417&gt;=15000,D2417&lt;=19999),"15000 to 19999",AND(D2417&gt;=20000,D2417&lt;=24999),"20000 to 24999",AND(D2417&gt;=25000,D2417&lt;=29999),"25000 to 29999",AND(D2417&gt;=30000,D2417&lt;=34999),"30000 to 34999",AND(D2417&gt;=35000,D2417&lt;=39999),"35000 to 39999",AND(D2417&gt;=40000,D2417&lt;=44999),"40000 to 44999",AND(D2417&gt;=45000,D2417&lt;=49999),"45000 to 49999",D2417&gt;=50000,"Greater than or equal to 50000")</f>
        <v>Greater than or equal to 50000</v>
      </c>
      <c r="V2417" t="str" cm="1">
        <f t="array" ref="V2417">_xlfn.IFS(OR(F2417="canceled",F2417="failed"),"unsuccessful",F2417="successful","successful",F2417="live","live")</f>
        <v>unsuccessful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2.5000000000000001E-2</v>
      </c>
      <c r="P2418" s="5">
        <f t="shared" si="227"/>
        <v>5</v>
      </c>
      <c r="Q2418" t="str">
        <f t="shared" si="225"/>
        <v>food</v>
      </c>
      <c r="R2418" t="str">
        <f t="shared" si="226"/>
        <v>food trucks</v>
      </c>
      <c r="S2418" s="9">
        <f t="shared" si="223"/>
        <v>42077.625</v>
      </c>
      <c r="T2418" s="9">
        <f t="shared" si="224"/>
        <v>42019.737766203703</v>
      </c>
      <c r="U2418" t="str" cm="1">
        <f t="array" ref="U2418">_xlfn.IFS(D2418&lt;1000,"Less than 1000",AND(D2418&gt;=1000,D2418&lt;=4999),"1000 to 4999",AND(D2418&gt;=5000,D2418&lt;=9999),"5000 to 9999",AND(D2418&gt;=10000,D2418&lt;=14999),"10000 to 14999",AND(D2418&gt;=15000,D2418&lt;=19999),"15000 to 19999",AND(D2418&gt;=20000,D2418&lt;=24999),"20000 to 24999",AND(D2418&gt;=25000,D2418&lt;=29999),"25000 to 29999",AND(D2418&gt;=30000,D2418&lt;=34999),"30000 to 34999",AND(D2418&gt;=35000,D2418&lt;=39999),"35000 to 39999",AND(D2418&gt;=40000,D2418&lt;=44999),"40000 to 44999",AND(D2418&gt;=45000,D2418&lt;=49999),"45000 to 49999",D2418&gt;=50000,"Greater than or equal to 50000")</f>
        <v>20000 to 24999</v>
      </c>
      <c r="V2418" t="str" cm="1">
        <f t="array" ref="V2418">_xlfn.IFS(OR(F2418="canceled",F2418="failed"),"unsuccessful",F2418="successful","successful",F2418="live","live")</f>
        <v>unsuccessful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5">
        <f t="shared" si="227"/>
        <v>0</v>
      </c>
      <c r="Q2419" t="str">
        <f t="shared" si="225"/>
        <v>food</v>
      </c>
      <c r="R2419" t="str">
        <f t="shared" si="226"/>
        <v>food trucks</v>
      </c>
      <c r="S2419" s="9">
        <f t="shared" si="223"/>
        <v>41861.884108796294</v>
      </c>
      <c r="T2419" s="9">
        <f t="shared" si="224"/>
        <v>41831.884108796294</v>
      </c>
      <c r="U2419" t="str" cm="1">
        <f t="array" ref="U2419">_xlfn.IFS(D2419&lt;1000,"Less than 1000",AND(D2419&gt;=1000,D2419&lt;=4999),"1000 to 4999",AND(D2419&gt;=5000,D2419&lt;=9999),"5000 to 9999",AND(D2419&gt;=10000,D2419&lt;=14999),"10000 to 14999",AND(D2419&gt;=15000,D2419&lt;=19999),"15000 to 19999",AND(D2419&gt;=20000,D2419&lt;=24999),"20000 to 24999",AND(D2419&gt;=25000,D2419&lt;=29999),"25000 to 29999",AND(D2419&gt;=30000,D2419&lt;=34999),"30000 to 34999",AND(D2419&gt;=35000,D2419&lt;=39999),"35000 to 39999",AND(D2419&gt;=40000,D2419&lt;=44999),"40000 to 44999",AND(D2419&gt;=45000,D2419&lt;=49999),"45000 to 49999",D2419&gt;=50000,"Greater than or equal to 50000")</f>
        <v>1000 to 4999</v>
      </c>
      <c r="V2419" t="str" cm="1">
        <f t="array" ref="V2419">_xlfn.IFS(OR(F2419="canceled",F2419="failed"),"unsuccessful",F2419="successful","successful",F2419="live","live")</f>
        <v>unsuccessful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0.02</v>
      </c>
      <c r="P2420" s="5">
        <f t="shared" si="227"/>
        <v>1</v>
      </c>
      <c r="Q2420" t="str">
        <f t="shared" si="225"/>
        <v>food</v>
      </c>
      <c r="R2420" t="str">
        <f t="shared" si="226"/>
        <v>food trucks</v>
      </c>
      <c r="S2420" s="9">
        <f t="shared" si="223"/>
        <v>42087.815324074079</v>
      </c>
      <c r="T2420" s="9">
        <f t="shared" si="224"/>
        <v>42027.856990740736</v>
      </c>
      <c r="U2420" t="str" cm="1">
        <f t="array" ref="U2420">_xlfn.IFS(D2420&lt;1000,"Less than 1000",AND(D2420&gt;=1000,D2420&lt;=4999),"1000 to 4999",AND(D2420&gt;=5000,D2420&lt;=9999),"5000 to 9999",AND(D2420&gt;=10000,D2420&lt;=14999),"10000 to 14999",AND(D2420&gt;=15000,D2420&lt;=19999),"15000 to 19999",AND(D2420&gt;=20000,D2420&lt;=24999),"20000 to 24999",AND(D2420&gt;=25000,D2420&lt;=29999),"25000 to 29999",AND(D2420&gt;=30000,D2420&lt;=34999),"30000 to 34999",AND(D2420&gt;=35000,D2420&lt;=39999),"35000 to 39999",AND(D2420&gt;=40000,D2420&lt;=44999),"40000 to 44999",AND(D2420&gt;=45000,D2420&lt;=49999),"45000 to 49999",D2420&gt;=50000,"Greater than or equal to 50000")</f>
        <v>25000 to 29999</v>
      </c>
      <c r="V2420" t="str" cm="1">
        <f t="array" ref="V2420">_xlfn.IFS(OR(F2420="canceled",F2420="failed"),"unsuccessful",F2420="successful","successful",F2420="live","live")</f>
        <v>unsuccessful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5">
        <f t="shared" si="227"/>
        <v>0</v>
      </c>
      <c r="Q2421" t="str">
        <f t="shared" si="225"/>
        <v>food</v>
      </c>
      <c r="R2421" t="str">
        <f t="shared" si="226"/>
        <v>food trucks</v>
      </c>
      <c r="S2421" s="9">
        <f t="shared" si="223"/>
        <v>42053.738298611104</v>
      </c>
      <c r="T2421" s="9">
        <f t="shared" si="224"/>
        <v>41993.738298611104</v>
      </c>
      <c r="U2421" t="str" cm="1">
        <f t="array" ref="U2421">_xlfn.IFS(D2421&lt;1000,"Less than 1000",AND(D2421&gt;=1000,D2421&lt;=4999),"1000 to 4999",AND(D2421&gt;=5000,D2421&lt;=9999),"5000 to 9999",AND(D2421&gt;=10000,D2421&lt;=14999),"10000 to 14999",AND(D2421&gt;=15000,D2421&lt;=19999),"15000 to 19999",AND(D2421&gt;=20000,D2421&lt;=24999),"20000 to 24999",AND(D2421&gt;=25000,D2421&lt;=29999),"25000 to 29999",AND(D2421&gt;=30000,D2421&lt;=34999),"30000 to 34999",AND(D2421&gt;=35000,D2421&lt;=39999),"35000 to 39999",AND(D2421&gt;=40000,D2421&lt;=44999),"40000 to 44999",AND(D2421&gt;=45000,D2421&lt;=49999),"45000 to 49999",D2421&gt;=50000,"Greater than or equal to 50000")</f>
        <v>1000 to 4999</v>
      </c>
      <c r="V2421" t="str" cm="1">
        <f t="array" ref="V2421">_xlfn.IFS(OR(F2421="canceled",F2421="failed"),"unsuccessful",F2421="successful","successful",F2421="live","live")</f>
        <v>unsuccessful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14.825133372851216</v>
      </c>
      <c r="P2422" s="5">
        <f t="shared" si="227"/>
        <v>69.472222222222229</v>
      </c>
      <c r="Q2422" t="str">
        <f t="shared" si="225"/>
        <v>food</v>
      </c>
      <c r="R2422" t="str">
        <f t="shared" si="226"/>
        <v>food trucks</v>
      </c>
      <c r="S2422" s="9">
        <f t="shared" si="223"/>
        <v>41953.070543981477</v>
      </c>
      <c r="T2422" s="9">
        <f t="shared" si="224"/>
        <v>41893.028877314813</v>
      </c>
      <c r="U2422" t="str" cm="1">
        <f t="array" ref="U2422">_xlfn.IFS(D2422&lt;1000,"Less than 1000",AND(D2422&gt;=1000,D2422&lt;=4999),"1000 to 4999",AND(D2422&gt;=5000,D2422&lt;=9999),"5000 to 9999",AND(D2422&gt;=10000,D2422&lt;=14999),"10000 to 14999",AND(D2422&gt;=15000,D2422&lt;=19999),"15000 to 19999",AND(D2422&gt;=20000,D2422&lt;=24999),"20000 to 24999",AND(D2422&gt;=25000,D2422&lt;=29999),"25000 to 29999",AND(D2422&gt;=30000,D2422&lt;=34999),"30000 to 34999",AND(D2422&gt;=35000,D2422&lt;=39999),"35000 to 39999",AND(D2422&gt;=40000,D2422&lt;=44999),"40000 to 44999",AND(D2422&gt;=45000,D2422&lt;=49999),"45000 to 49999",D2422&gt;=50000,"Greater than or equal to 50000")</f>
        <v>15000 to 19999</v>
      </c>
      <c r="V2422" t="str" cm="1">
        <f t="array" ref="V2422">_xlfn.IFS(OR(F2422="canceled",F2422="failed"),"unsuccessful",F2422="successful","successful",F2422="live","live")</f>
        <v>unsuccessful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1.6666666666666666E-2</v>
      </c>
      <c r="P2423" s="5">
        <f t="shared" si="227"/>
        <v>1</v>
      </c>
      <c r="Q2423" t="str">
        <f t="shared" si="225"/>
        <v>food</v>
      </c>
      <c r="R2423" t="str">
        <f t="shared" si="226"/>
        <v>food trucks</v>
      </c>
      <c r="S2423" s="9">
        <f t="shared" si="223"/>
        <v>42056.687453703707</v>
      </c>
      <c r="T2423" s="9">
        <f t="shared" si="224"/>
        <v>42026.687453703707</v>
      </c>
      <c r="U2423" t="str" cm="1">
        <f t="array" ref="U2423">_xlfn.IFS(D2423&lt;1000,"Less than 1000",AND(D2423&gt;=1000,D2423&lt;=4999),"1000 to 4999",AND(D2423&gt;=5000,D2423&lt;=9999),"5000 to 9999",AND(D2423&gt;=10000,D2423&lt;=14999),"10000 to 14999",AND(D2423&gt;=15000,D2423&lt;=19999),"15000 to 19999",AND(D2423&gt;=20000,D2423&lt;=24999),"20000 to 24999",AND(D2423&gt;=25000,D2423&lt;=29999),"25000 to 29999",AND(D2423&gt;=30000,D2423&lt;=34999),"30000 to 34999",AND(D2423&gt;=35000,D2423&lt;=39999),"35000 to 39999",AND(D2423&gt;=40000,D2423&lt;=44999),"40000 to 44999",AND(D2423&gt;=45000,D2423&lt;=49999),"45000 to 49999",D2423&gt;=50000,"Greater than or equal to 50000")</f>
        <v>5000 to 9999</v>
      </c>
      <c r="V2423" t="str" cm="1">
        <f t="array" ref="V2423">_xlfn.IFS(OR(F2423="canceled",F2423="failed"),"unsuccessful",F2423="successful","successful",F2423="live","live")</f>
        <v>unsuccessful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0.2</v>
      </c>
      <c r="P2424" s="5">
        <f t="shared" si="227"/>
        <v>1</v>
      </c>
      <c r="Q2424" t="str">
        <f t="shared" si="225"/>
        <v>food</v>
      </c>
      <c r="R2424" t="str">
        <f t="shared" si="226"/>
        <v>food trucks</v>
      </c>
      <c r="S2424" s="9">
        <f t="shared" si="223"/>
        <v>42074.683287037042</v>
      </c>
      <c r="T2424" s="9">
        <f t="shared" si="224"/>
        <v>42044.724953703699</v>
      </c>
      <c r="U2424" t="str" cm="1">
        <f t="array" ref="U2424">_xlfn.IFS(D2424&lt;1000,"Less than 1000",AND(D2424&gt;=1000,D2424&lt;=4999),"1000 to 4999",AND(D2424&gt;=5000,D2424&lt;=9999),"5000 to 9999",AND(D2424&gt;=10000,D2424&lt;=14999),"10000 to 14999",AND(D2424&gt;=15000,D2424&lt;=19999),"15000 to 19999",AND(D2424&gt;=20000,D2424&lt;=24999),"20000 to 24999",AND(D2424&gt;=25000,D2424&lt;=29999),"25000 to 29999",AND(D2424&gt;=30000,D2424&lt;=34999),"30000 to 34999",AND(D2424&gt;=35000,D2424&lt;=39999),"35000 to 39999",AND(D2424&gt;=40000,D2424&lt;=44999),"40000 to 44999",AND(D2424&gt;=45000,D2424&lt;=49999),"45000 to 49999",D2424&gt;=50000,"Greater than or equal to 50000")</f>
        <v>Less than 1000</v>
      </c>
      <c r="V2424" t="str" cm="1">
        <f t="array" ref="V2424">_xlfn.IFS(OR(F2424="canceled",F2424="failed"),"unsuccessful",F2424="successful","successful",F2424="live","live")</f>
        <v>unsuccessful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1.3333333333333334E-2</v>
      </c>
      <c r="P2425" s="5">
        <f t="shared" si="227"/>
        <v>8</v>
      </c>
      <c r="Q2425" t="str">
        <f t="shared" si="225"/>
        <v>food</v>
      </c>
      <c r="R2425" t="str">
        <f t="shared" si="226"/>
        <v>food trucks</v>
      </c>
      <c r="S2425" s="9">
        <f t="shared" si="223"/>
        <v>42004.704745370371</v>
      </c>
      <c r="T2425" s="9">
        <f t="shared" si="224"/>
        <v>41974.704745370371</v>
      </c>
      <c r="U2425" t="str" cm="1">
        <f t="array" ref="U2425">_xlfn.IFS(D2425&lt;1000,"Less than 1000",AND(D2425&gt;=1000,D2425&lt;=4999),"1000 to 4999",AND(D2425&gt;=5000,D2425&lt;=9999),"5000 to 9999",AND(D2425&gt;=10000,D2425&lt;=14999),"10000 to 14999",AND(D2425&gt;=15000,D2425&lt;=19999),"15000 to 19999",AND(D2425&gt;=20000,D2425&lt;=24999),"20000 to 24999",AND(D2425&gt;=25000,D2425&lt;=29999),"25000 to 29999",AND(D2425&gt;=30000,D2425&lt;=34999),"30000 to 34999",AND(D2425&gt;=35000,D2425&lt;=39999),"35000 to 39999",AND(D2425&gt;=40000,D2425&lt;=44999),"40000 to 44999",AND(D2425&gt;=45000,D2425&lt;=49999),"45000 to 49999",D2425&gt;=50000,"Greater than or equal to 50000")</f>
        <v>Greater than or equal to 50000</v>
      </c>
      <c r="V2425" t="str" cm="1">
        <f t="array" ref="V2425">_xlfn.IFS(OR(F2425="canceled",F2425="failed"),"unsuccessful",F2425="successful","successful",F2425="live","live")</f>
        <v>unsuccessful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</v>
      </c>
      <c r="P2426" s="5">
        <f t="shared" si="227"/>
        <v>34.444444444444443</v>
      </c>
      <c r="Q2426" t="str">
        <f t="shared" si="225"/>
        <v>food</v>
      </c>
      <c r="R2426" t="str">
        <f t="shared" si="226"/>
        <v>food trucks</v>
      </c>
      <c r="S2426" s="9">
        <f t="shared" si="223"/>
        <v>41939.892453703702</v>
      </c>
      <c r="T2426" s="9">
        <f t="shared" si="224"/>
        <v>41909.892453703702</v>
      </c>
      <c r="U2426" t="str" cm="1">
        <f t="array" ref="U2426">_xlfn.IFS(D2426&lt;1000,"Less than 1000",AND(D2426&gt;=1000,D2426&lt;=4999),"1000 to 4999",AND(D2426&gt;=5000,D2426&lt;=9999),"5000 to 9999",AND(D2426&gt;=10000,D2426&lt;=14999),"10000 to 14999",AND(D2426&gt;=15000,D2426&lt;=19999),"15000 to 19999",AND(D2426&gt;=20000,D2426&lt;=24999),"20000 to 24999",AND(D2426&gt;=25000,D2426&lt;=29999),"25000 to 29999",AND(D2426&gt;=30000,D2426&lt;=34999),"30000 to 34999",AND(D2426&gt;=35000,D2426&lt;=39999),"35000 to 39999",AND(D2426&gt;=40000,D2426&lt;=44999),"40000 to 44999",AND(D2426&gt;=45000,D2426&lt;=49999),"45000 to 49999",D2426&gt;=50000,"Greater than or equal to 50000")</f>
        <v>25000 to 29999</v>
      </c>
      <c r="V2426" t="str" cm="1">
        <f t="array" ref="V2426">_xlfn.IFS(OR(F2426="canceled",F2426="failed"),"unsuccessful",F2426="successful","successful",F2426="live","live")</f>
        <v>unsuccessful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2.8571428571428574E-2</v>
      </c>
      <c r="P2427" s="5">
        <f t="shared" si="227"/>
        <v>1</v>
      </c>
      <c r="Q2427" t="str">
        <f t="shared" si="225"/>
        <v>food</v>
      </c>
      <c r="R2427" t="str">
        <f t="shared" si="226"/>
        <v>food trucks</v>
      </c>
      <c r="S2427" s="9">
        <f t="shared" si="223"/>
        <v>42517.919444444444</v>
      </c>
      <c r="T2427" s="9">
        <f t="shared" si="224"/>
        <v>42502.913761574076</v>
      </c>
      <c r="U2427" t="str" cm="1">
        <f t="array" ref="U2427">_xlfn.IFS(D2427&lt;1000,"Less than 1000",AND(D2427&gt;=1000,D2427&lt;=4999),"1000 to 4999",AND(D2427&gt;=5000,D2427&lt;=9999),"5000 to 9999",AND(D2427&gt;=10000,D2427&lt;=14999),"10000 to 14999",AND(D2427&gt;=15000,D2427&lt;=19999),"15000 to 19999",AND(D2427&gt;=20000,D2427&lt;=24999),"20000 to 24999",AND(D2427&gt;=25000,D2427&lt;=29999),"25000 to 29999",AND(D2427&gt;=30000,D2427&lt;=34999),"30000 to 34999",AND(D2427&gt;=35000,D2427&lt;=39999),"35000 to 39999",AND(D2427&gt;=40000,D2427&lt;=44999),"40000 to 44999",AND(D2427&gt;=45000,D2427&lt;=49999),"45000 to 49999",D2427&gt;=50000,"Greater than or equal to 50000")</f>
        <v>1000 to 4999</v>
      </c>
      <c r="V2427" t="str" cm="1">
        <f t="array" ref="V2427">_xlfn.IFS(OR(F2427="canceled",F2427="failed"),"unsuccessful",F2427="successful","successful",F2427="live","live")</f>
        <v>unsuccessful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5">
        <f t="shared" si="227"/>
        <v>0</v>
      </c>
      <c r="Q2428" t="str">
        <f t="shared" si="225"/>
        <v>food</v>
      </c>
      <c r="R2428" t="str">
        <f t="shared" si="226"/>
        <v>food trucks</v>
      </c>
      <c r="S2428" s="9">
        <f t="shared" si="223"/>
        <v>42224.170046296291</v>
      </c>
      <c r="T2428" s="9">
        <f t="shared" si="224"/>
        <v>42164.170046296291</v>
      </c>
      <c r="U2428" t="str" cm="1">
        <f t="array" ref="U2428">_xlfn.IFS(D2428&lt;1000,"Less than 1000",AND(D2428&gt;=1000,D2428&lt;=4999),"1000 to 4999",AND(D2428&gt;=5000,D2428&lt;=9999),"5000 to 9999",AND(D2428&gt;=10000,D2428&lt;=14999),"10000 to 14999",AND(D2428&gt;=15000,D2428&lt;=19999),"15000 to 19999",AND(D2428&gt;=20000,D2428&lt;=24999),"20000 to 24999",AND(D2428&gt;=25000,D2428&lt;=29999),"25000 to 29999",AND(D2428&gt;=30000,D2428&lt;=34999),"30000 to 34999",AND(D2428&gt;=35000,D2428&lt;=39999),"35000 to 39999",AND(D2428&gt;=40000,D2428&lt;=44999),"40000 to 44999",AND(D2428&gt;=45000,D2428&lt;=49999),"45000 to 49999",D2428&gt;=50000,"Greater than or equal to 50000")</f>
        <v>20000 to 24999</v>
      </c>
      <c r="V2428" t="str" cm="1">
        <f t="array" ref="V2428">_xlfn.IFS(OR(F2428="canceled",F2428="failed"),"unsuccessful",F2428="successful","successful",F2428="live","live")</f>
        <v>unsuccessful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2E-3</v>
      </c>
      <c r="P2429" s="5">
        <f t="shared" si="227"/>
        <v>1</v>
      </c>
      <c r="Q2429" t="str">
        <f t="shared" si="225"/>
        <v>food</v>
      </c>
      <c r="R2429" t="str">
        <f t="shared" si="226"/>
        <v>food trucks</v>
      </c>
      <c r="S2429" s="9">
        <f t="shared" si="223"/>
        <v>42452.277002314819</v>
      </c>
      <c r="T2429" s="9">
        <f t="shared" si="224"/>
        <v>42412.318668981476</v>
      </c>
      <c r="U2429" t="str" cm="1">
        <f t="array" ref="U2429">_xlfn.IFS(D2429&lt;1000,"Less than 1000",AND(D2429&gt;=1000,D2429&lt;=4999),"1000 to 4999",AND(D2429&gt;=5000,D2429&lt;=9999),"5000 to 9999",AND(D2429&gt;=10000,D2429&lt;=14999),"10000 to 14999",AND(D2429&gt;=15000,D2429&lt;=19999),"15000 to 19999",AND(D2429&gt;=20000,D2429&lt;=24999),"20000 to 24999",AND(D2429&gt;=25000,D2429&lt;=29999),"25000 to 29999",AND(D2429&gt;=30000,D2429&lt;=34999),"30000 to 34999",AND(D2429&gt;=35000,D2429&lt;=39999),"35000 to 39999",AND(D2429&gt;=40000,D2429&lt;=44999),"40000 to 44999",AND(D2429&gt;=45000,D2429&lt;=49999),"45000 to 49999",D2429&gt;=50000,"Greater than or equal to 50000")</f>
        <v>Greater than or equal to 50000</v>
      </c>
      <c r="V2429" t="str" cm="1">
        <f t="array" ref="V2429">_xlfn.IFS(OR(F2429="canceled",F2429="failed"),"unsuccessful",F2429="successful","successful",F2429="live","live")</f>
        <v>unsuccessful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2.8571428571428571E-3</v>
      </c>
      <c r="P2430" s="5">
        <f t="shared" si="227"/>
        <v>1</v>
      </c>
      <c r="Q2430" t="str">
        <f t="shared" si="225"/>
        <v>food</v>
      </c>
      <c r="R2430" t="str">
        <f t="shared" si="226"/>
        <v>food trucks</v>
      </c>
      <c r="S2430" s="9">
        <f t="shared" si="223"/>
        <v>42075.742488425924</v>
      </c>
      <c r="T2430" s="9">
        <f t="shared" si="224"/>
        <v>42045.784155092595</v>
      </c>
      <c r="U2430" t="str" cm="1">
        <f t="array" ref="U2430">_xlfn.IFS(D2430&lt;1000,"Less than 1000",AND(D2430&gt;=1000,D2430&lt;=4999),"1000 to 4999",AND(D2430&gt;=5000,D2430&lt;=9999),"5000 to 9999",AND(D2430&gt;=10000,D2430&lt;=14999),"10000 to 14999",AND(D2430&gt;=15000,D2430&lt;=19999),"15000 to 19999",AND(D2430&gt;=20000,D2430&lt;=24999),"20000 to 24999",AND(D2430&gt;=25000,D2430&lt;=29999),"25000 to 29999",AND(D2430&gt;=30000,D2430&lt;=34999),"30000 to 34999",AND(D2430&gt;=35000,D2430&lt;=39999),"35000 to 39999",AND(D2430&gt;=40000,D2430&lt;=44999),"40000 to 44999",AND(D2430&gt;=45000,D2430&lt;=49999),"45000 to 49999",D2430&gt;=50000,"Greater than or equal to 50000")</f>
        <v>35000 to 39999</v>
      </c>
      <c r="V2430" t="str" cm="1">
        <f t="array" ref="V2430">_xlfn.IFS(OR(F2430="canceled",F2430="failed"),"unsuccessful",F2430="successful","successful",F2430="live","live")</f>
        <v>unsuccessful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</v>
      </c>
      <c r="P2431" s="5">
        <f t="shared" si="227"/>
        <v>501.25</v>
      </c>
      <c r="Q2431" t="str">
        <f t="shared" si="225"/>
        <v>food</v>
      </c>
      <c r="R2431" t="str">
        <f t="shared" si="226"/>
        <v>food trucks</v>
      </c>
      <c r="S2431" s="9">
        <f t="shared" si="223"/>
        <v>42771.697222222225</v>
      </c>
      <c r="T2431" s="9">
        <f t="shared" si="224"/>
        <v>42734.879236111112</v>
      </c>
      <c r="U2431" t="str" cm="1">
        <f t="array" ref="U2431">_xlfn.IFS(D2431&lt;1000,"Less than 1000",AND(D2431&gt;=1000,D2431&lt;=4999),"1000 to 4999",AND(D2431&gt;=5000,D2431&lt;=9999),"5000 to 9999",AND(D2431&gt;=10000,D2431&lt;=14999),"10000 to 14999",AND(D2431&gt;=15000,D2431&lt;=19999),"15000 to 19999",AND(D2431&gt;=20000,D2431&lt;=24999),"20000 to 24999",AND(D2431&gt;=25000,D2431&lt;=29999),"25000 to 29999",AND(D2431&gt;=30000,D2431&lt;=34999),"30000 to 34999",AND(D2431&gt;=35000,D2431&lt;=39999),"35000 to 39999",AND(D2431&gt;=40000,D2431&lt;=44999),"40000 to 44999",AND(D2431&gt;=45000,D2431&lt;=49999),"45000 to 49999",D2431&gt;=50000,"Greater than or equal to 50000")</f>
        <v>Greater than or equal to 50000</v>
      </c>
      <c r="V2431" t="str" cm="1">
        <f t="array" ref="V2431">_xlfn.IFS(OR(F2431="canceled",F2431="failed"),"unsuccessful",F2431="successful","successful",F2431="live","live")</f>
        <v>unsuccessful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0.70000000000000007</v>
      </c>
      <c r="P2432" s="5">
        <f t="shared" si="227"/>
        <v>10.5</v>
      </c>
      <c r="Q2432" t="str">
        <f t="shared" si="225"/>
        <v>food</v>
      </c>
      <c r="R2432" t="str">
        <f t="shared" si="226"/>
        <v>food trucks</v>
      </c>
      <c r="S2432" s="9">
        <f t="shared" si="223"/>
        <v>42412.130833333329</v>
      </c>
      <c r="T2432" s="9">
        <f t="shared" si="224"/>
        <v>42382.130833333329</v>
      </c>
      <c r="U2432" t="str" cm="1">
        <f t="array" ref="U2432">_xlfn.IFS(D2432&lt;1000,"Less than 1000",AND(D2432&gt;=1000,D2432&lt;=4999),"1000 to 4999",AND(D2432&gt;=5000,D2432&lt;=9999),"5000 to 9999",AND(D2432&gt;=10000,D2432&lt;=14999),"10000 to 14999",AND(D2432&gt;=15000,D2432&lt;=19999),"15000 to 19999",AND(D2432&gt;=20000,D2432&lt;=24999),"20000 to 24999",AND(D2432&gt;=25000,D2432&lt;=29999),"25000 to 29999",AND(D2432&gt;=30000,D2432&lt;=34999),"30000 to 34999",AND(D2432&gt;=35000,D2432&lt;=39999),"35000 to 39999",AND(D2432&gt;=40000,D2432&lt;=44999),"40000 to 44999",AND(D2432&gt;=45000,D2432&lt;=49999),"45000 to 49999",D2432&gt;=50000,"Greater than or equal to 50000")</f>
        <v>1000 to 4999</v>
      </c>
      <c r="V2432" t="str" cm="1">
        <f t="array" ref="V2432">_xlfn.IFS(OR(F2432="canceled",F2432="failed"),"unsuccessful",F2432="successful","successful",F2432="live","live")</f>
        <v>unsuccessful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2E-3</v>
      </c>
      <c r="P2433" s="5">
        <f t="shared" si="227"/>
        <v>1</v>
      </c>
      <c r="Q2433" t="str">
        <f t="shared" si="225"/>
        <v>food</v>
      </c>
      <c r="R2433" t="str">
        <f t="shared" si="226"/>
        <v>food trucks</v>
      </c>
      <c r="S2433" s="9">
        <f t="shared" si="223"/>
        <v>42549.099687499998</v>
      </c>
      <c r="T2433" s="9">
        <f t="shared" si="224"/>
        <v>42489.099687499998</v>
      </c>
      <c r="U2433" t="str" cm="1">
        <f t="array" ref="U2433">_xlfn.IFS(D2433&lt;1000,"Less than 1000",AND(D2433&gt;=1000,D2433&lt;=4999),"1000 to 4999",AND(D2433&gt;=5000,D2433&lt;=9999),"5000 to 9999",AND(D2433&gt;=10000,D2433&lt;=14999),"10000 to 14999",AND(D2433&gt;=15000,D2433&lt;=19999),"15000 to 19999",AND(D2433&gt;=20000,D2433&lt;=24999),"20000 to 24999",AND(D2433&gt;=25000,D2433&lt;=29999),"25000 to 29999",AND(D2433&gt;=30000,D2433&lt;=34999),"30000 to 34999",AND(D2433&gt;=35000,D2433&lt;=39999),"35000 to 39999",AND(D2433&gt;=40000,D2433&lt;=44999),"40000 to 44999",AND(D2433&gt;=45000,D2433&lt;=49999),"45000 to 49999",D2433&gt;=50000,"Greater than or equal to 50000")</f>
        <v>Greater than or equal to 50000</v>
      </c>
      <c r="V2433" t="str" cm="1">
        <f t="array" ref="V2433">_xlfn.IFS(OR(F2433="canceled",F2433="failed"),"unsuccessful",F2433="successful","successful",F2433="live","live")</f>
        <v>unsuccessful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ref="O2434:O2497" si="228">(E2434/D2434)*100</f>
        <v>1.4285714285714287E-2</v>
      </c>
      <c r="P2434" s="5">
        <f t="shared" si="227"/>
        <v>1</v>
      </c>
      <c r="Q2434" t="str">
        <f t="shared" si="225"/>
        <v>food</v>
      </c>
      <c r="R2434" t="str">
        <f t="shared" si="226"/>
        <v>food trucks</v>
      </c>
      <c r="S2434" s="9">
        <f t="shared" ref="S2434:S2497" si="229">(((I2434/60)/60)/24)+DATE(1970,1,1)</f>
        <v>42071.218715277777</v>
      </c>
      <c r="T2434" s="9">
        <f t="shared" ref="T2434:T2497" si="230">(((J2434/60)/60)/24)+DATE(1970,1,1)</f>
        <v>42041.218715277777</v>
      </c>
      <c r="U2434" t="str" cm="1">
        <f t="array" ref="U2434">_xlfn.IFS(D2434&lt;1000,"Less than 1000",AND(D2434&gt;=1000,D2434&lt;=4999),"1000 to 4999",AND(D2434&gt;=5000,D2434&lt;=9999),"5000 to 9999",AND(D2434&gt;=10000,D2434&lt;=14999),"10000 to 14999",AND(D2434&gt;=15000,D2434&lt;=19999),"15000 to 19999",AND(D2434&gt;=20000,D2434&lt;=24999),"20000 to 24999",AND(D2434&gt;=25000,D2434&lt;=29999),"25000 to 29999",AND(D2434&gt;=30000,D2434&lt;=34999),"30000 to 34999",AND(D2434&gt;=35000,D2434&lt;=39999),"35000 to 39999",AND(D2434&gt;=40000,D2434&lt;=44999),"40000 to 44999",AND(D2434&gt;=45000,D2434&lt;=49999),"45000 to 49999",D2434&gt;=50000,"Greater than or equal to 50000")</f>
        <v>10000 to 14999</v>
      </c>
      <c r="V2434" t="str" cm="1">
        <f t="array" ref="V2434">_xlfn.IFS(OR(F2434="canceled",F2434="failed"),"unsuccessful",F2434="successful","successful",F2434="live","live")</f>
        <v>unsuccessful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228"/>
        <v>0</v>
      </c>
      <c r="P2435" s="5">
        <f t="shared" si="227"/>
        <v>0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9">
        <f t="shared" si="229"/>
        <v>42427.89980324074</v>
      </c>
      <c r="T2435" s="9">
        <f t="shared" si="230"/>
        <v>42397.89980324074</v>
      </c>
      <c r="U2435" t="str" cm="1">
        <f t="array" ref="U2435">_xlfn.IFS(D2435&lt;1000,"Less than 1000",AND(D2435&gt;=1000,D2435&lt;=4999),"1000 to 4999",AND(D2435&gt;=5000,D2435&lt;=9999),"5000 to 9999",AND(D2435&gt;=10000,D2435&lt;=14999),"10000 to 14999",AND(D2435&gt;=15000,D2435&lt;=19999),"15000 to 19999",AND(D2435&gt;=20000,D2435&lt;=24999),"20000 to 24999",AND(D2435&gt;=25000,D2435&lt;=29999),"25000 to 29999",AND(D2435&gt;=30000,D2435&lt;=34999),"30000 to 34999",AND(D2435&gt;=35000,D2435&lt;=39999),"35000 to 39999",AND(D2435&gt;=40000,D2435&lt;=44999),"40000 to 44999",AND(D2435&gt;=45000,D2435&lt;=49999),"45000 to 49999",D2435&gt;=50000,"Greater than or equal to 50000")</f>
        <v>10000 to 14999</v>
      </c>
      <c r="V2435" t="str" cm="1">
        <f t="array" ref="V2435">_xlfn.IFS(OR(F2435="canceled",F2435="failed"),"unsuccessful",F2435="successful","successful",F2435="live","live")</f>
        <v>unsuccessful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0.13</v>
      </c>
      <c r="P2436" s="5">
        <f t="shared" ref="P2436:P2499" si="233">IFERROR(E2436/L2436,0)</f>
        <v>13</v>
      </c>
      <c r="Q2436" t="str">
        <f t="shared" si="231"/>
        <v>food</v>
      </c>
      <c r="R2436" t="str">
        <f t="shared" si="232"/>
        <v>food trucks</v>
      </c>
      <c r="S2436" s="9">
        <f t="shared" si="229"/>
        <v>42220.18604166666</v>
      </c>
      <c r="T2436" s="9">
        <f t="shared" si="230"/>
        <v>42180.18604166666</v>
      </c>
      <c r="U2436" t="str" cm="1">
        <f t="array" ref="U2436">_xlfn.IFS(D2436&lt;1000,"Less than 1000",AND(D2436&gt;=1000,D2436&lt;=4999),"1000 to 4999",AND(D2436&gt;=5000,D2436&lt;=9999),"5000 to 9999",AND(D2436&gt;=10000,D2436&lt;=14999),"10000 to 14999",AND(D2436&gt;=15000,D2436&lt;=19999),"15000 to 19999",AND(D2436&gt;=20000,D2436&lt;=24999),"20000 to 24999",AND(D2436&gt;=25000,D2436&lt;=29999),"25000 to 29999",AND(D2436&gt;=30000,D2436&lt;=34999),"30000 to 34999",AND(D2436&gt;=35000,D2436&lt;=39999),"35000 to 39999",AND(D2436&gt;=40000,D2436&lt;=44999),"40000 to 44999",AND(D2436&gt;=45000,D2436&lt;=49999),"45000 to 49999",D2436&gt;=50000,"Greater than or equal to 50000")</f>
        <v>20000 to 24999</v>
      </c>
      <c r="V2436" t="str" cm="1">
        <f t="array" ref="V2436">_xlfn.IFS(OR(F2436="canceled",F2436="failed"),"unsuccessful",F2436="successful","successful",F2436="live","live")</f>
        <v>unsuccessful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0.48960000000000004</v>
      </c>
      <c r="P2437" s="5">
        <f t="shared" si="233"/>
        <v>306</v>
      </c>
      <c r="Q2437" t="str">
        <f t="shared" si="231"/>
        <v>food</v>
      </c>
      <c r="R2437" t="str">
        <f t="shared" si="232"/>
        <v>food trucks</v>
      </c>
      <c r="S2437" s="9">
        <f t="shared" si="229"/>
        <v>42282.277615740735</v>
      </c>
      <c r="T2437" s="9">
        <f t="shared" si="230"/>
        <v>42252.277615740735</v>
      </c>
      <c r="U2437" t="str" cm="1">
        <f t="array" ref="U2437">_xlfn.IFS(D2437&lt;1000,"Less than 1000",AND(D2437&gt;=1000,D2437&lt;=4999),"1000 to 4999",AND(D2437&gt;=5000,D2437&lt;=9999),"5000 to 9999",AND(D2437&gt;=10000,D2437&lt;=14999),"10000 to 14999",AND(D2437&gt;=15000,D2437&lt;=19999),"15000 to 19999",AND(D2437&gt;=20000,D2437&lt;=24999),"20000 to 24999",AND(D2437&gt;=25000,D2437&lt;=29999),"25000 to 29999",AND(D2437&gt;=30000,D2437&lt;=34999),"30000 to 34999",AND(D2437&gt;=35000,D2437&lt;=39999),"35000 to 39999",AND(D2437&gt;=40000,D2437&lt;=44999),"40000 to 44999",AND(D2437&gt;=45000,D2437&lt;=49999),"45000 to 49999",D2437&gt;=50000,"Greater than or equal to 50000")</f>
        <v>Greater than or equal to 50000</v>
      </c>
      <c r="V2437" t="str" cm="1">
        <f t="array" ref="V2437">_xlfn.IFS(OR(F2437="canceled",F2437="failed"),"unsuccessful",F2437="successful","successful",F2437="live","live")</f>
        <v>unsuccessful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3.8461538461538464E-2</v>
      </c>
      <c r="P2438" s="5">
        <f t="shared" si="233"/>
        <v>22.5</v>
      </c>
      <c r="Q2438" t="str">
        <f t="shared" si="231"/>
        <v>food</v>
      </c>
      <c r="R2438" t="str">
        <f t="shared" si="232"/>
        <v>food trucks</v>
      </c>
      <c r="S2438" s="9">
        <f t="shared" si="229"/>
        <v>42398.615393518514</v>
      </c>
      <c r="T2438" s="9">
        <f t="shared" si="230"/>
        <v>42338.615393518514</v>
      </c>
      <c r="U2438" t="str" cm="1">
        <f t="array" ref="U2438">_xlfn.IFS(D2438&lt;1000,"Less than 1000",AND(D2438&gt;=1000,D2438&lt;=4999),"1000 to 4999",AND(D2438&gt;=5000,D2438&lt;=9999),"5000 to 9999",AND(D2438&gt;=10000,D2438&lt;=14999),"10000 to 14999",AND(D2438&gt;=15000,D2438&lt;=19999),"15000 to 19999",AND(D2438&gt;=20000,D2438&lt;=24999),"20000 to 24999",AND(D2438&gt;=25000,D2438&lt;=29999),"25000 to 29999",AND(D2438&gt;=30000,D2438&lt;=34999),"30000 to 34999",AND(D2438&gt;=35000,D2438&lt;=39999),"35000 to 39999",AND(D2438&gt;=40000,D2438&lt;=44999),"40000 to 44999",AND(D2438&gt;=45000,D2438&lt;=49999),"45000 to 49999",D2438&gt;=50000,"Greater than or equal to 50000")</f>
        <v>Greater than or equal to 50000</v>
      </c>
      <c r="V2438" t="str" cm="1">
        <f t="array" ref="V2438">_xlfn.IFS(OR(F2438="canceled",F2438="failed"),"unsuccessful",F2438="successful","successful",F2438="live","live")</f>
        <v>unsuccessful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5">
        <f t="shared" si="233"/>
        <v>0</v>
      </c>
      <c r="Q2439" t="str">
        <f t="shared" si="231"/>
        <v>food</v>
      </c>
      <c r="R2439" t="str">
        <f t="shared" si="232"/>
        <v>food trucks</v>
      </c>
      <c r="S2439" s="9">
        <f t="shared" si="229"/>
        <v>42080.75</v>
      </c>
      <c r="T2439" s="9">
        <f t="shared" si="230"/>
        <v>42031.965138888889</v>
      </c>
      <c r="U2439" t="str" cm="1">
        <f t="array" ref="U2439">_xlfn.IFS(D2439&lt;1000,"Less than 1000",AND(D2439&gt;=1000,D2439&lt;=4999),"1000 to 4999",AND(D2439&gt;=5000,D2439&lt;=9999),"5000 to 9999",AND(D2439&gt;=10000,D2439&lt;=14999),"10000 to 14999",AND(D2439&gt;=15000,D2439&lt;=19999),"15000 to 19999",AND(D2439&gt;=20000,D2439&lt;=24999),"20000 to 24999",AND(D2439&gt;=25000,D2439&lt;=29999),"25000 to 29999",AND(D2439&gt;=30000,D2439&lt;=34999),"30000 to 34999",AND(D2439&gt;=35000,D2439&lt;=39999),"35000 to 39999",AND(D2439&gt;=40000,D2439&lt;=44999),"40000 to 44999",AND(D2439&gt;=45000,D2439&lt;=49999),"45000 to 49999",D2439&gt;=50000,"Greater than or equal to 50000")</f>
        <v>5000 to 9999</v>
      </c>
      <c r="V2439" t="str" cm="1">
        <f t="array" ref="V2439">_xlfn.IFS(OR(F2439="canceled",F2439="failed"),"unsuccessful",F2439="successful","successful",F2439="live","live")</f>
        <v>unsuccessful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0.33333333333333337</v>
      </c>
      <c r="P2440" s="5">
        <f t="shared" si="233"/>
        <v>50</v>
      </c>
      <c r="Q2440" t="str">
        <f t="shared" si="231"/>
        <v>food</v>
      </c>
      <c r="R2440" t="str">
        <f t="shared" si="232"/>
        <v>food trucks</v>
      </c>
      <c r="S2440" s="9">
        <f t="shared" si="229"/>
        <v>42345.956736111111</v>
      </c>
      <c r="T2440" s="9">
        <f t="shared" si="230"/>
        <v>42285.91506944444</v>
      </c>
      <c r="U2440" t="str" cm="1">
        <f t="array" ref="U2440">_xlfn.IFS(D2440&lt;1000,"Less than 1000",AND(D2440&gt;=1000,D2440&lt;=4999),"1000 to 4999",AND(D2440&gt;=5000,D2440&lt;=9999),"5000 to 9999",AND(D2440&gt;=10000,D2440&lt;=14999),"10000 to 14999",AND(D2440&gt;=15000,D2440&lt;=19999),"15000 to 19999",AND(D2440&gt;=20000,D2440&lt;=24999),"20000 to 24999",AND(D2440&gt;=25000,D2440&lt;=29999),"25000 to 29999",AND(D2440&gt;=30000,D2440&lt;=34999),"30000 to 34999",AND(D2440&gt;=35000,D2440&lt;=39999),"35000 to 39999",AND(D2440&gt;=40000,D2440&lt;=44999),"40000 to 44999",AND(D2440&gt;=45000,D2440&lt;=49999),"45000 to 49999",D2440&gt;=50000,"Greater than or equal to 50000")</f>
        <v>15000 to 19999</v>
      </c>
      <c r="V2440" t="str" cm="1">
        <f t="array" ref="V2440">_xlfn.IFS(OR(F2440="canceled",F2440="failed"),"unsuccessful",F2440="successful","successful",F2440="live","live")</f>
        <v>unsuccessful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5">
        <f t="shared" si="233"/>
        <v>0</v>
      </c>
      <c r="Q2441" t="str">
        <f t="shared" si="231"/>
        <v>food</v>
      </c>
      <c r="R2441" t="str">
        <f t="shared" si="232"/>
        <v>food trucks</v>
      </c>
      <c r="S2441" s="9">
        <f t="shared" si="229"/>
        <v>42295.818622685183</v>
      </c>
      <c r="T2441" s="9">
        <f t="shared" si="230"/>
        <v>42265.818622685183</v>
      </c>
      <c r="U2441" t="str" cm="1">
        <f t="array" ref="U2441">_xlfn.IFS(D2441&lt;1000,"Less than 1000",AND(D2441&gt;=1000,D2441&lt;=4999),"1000 to 4999",AND(D2441&gt;=5000,D2441&lt;=9999),"5000 to 9999",AND(D2441&gt;=10000,D2441&lt;=14999),"10000 to 14999",AND(D2441&gt;=15000,D2441&lt;=19999),"15000 to 19999",AND(D2441&gt;=20000,D2441&lt;=24999),"20000 to 24999",AND(D2441&gt;=25000,D2441&lt;=29999),"25000 to 29999",AND(D2441&gt;=30000,D2441&lt;=34999),"30000 to 34999",AND(D2441&gt;=35000,D2441&lt;=39999),"35000 to 39999",AND(D2441&gt;=40000,D2441&lt;=44999),"40000 to 44999",AND(D2441&gt;=45000,D2441&lt;=49999),"45000 to 49999",D2441&gt;=50000,"Greater than or equal to 50000")</f>
        <v>10000 to 14999</v>
      </c>
      <c r="V2441" t="str" cm="1">
        <f t="array" ref="V2441">_xlfn.IFS(OR(F2441="canceled",F2441="failed"),"unsuccessful",F2441="successful","successful",F2441="live","live")</f>
        <v>unsuccessful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0.2</v>
      </c>
      <c r="P2442" s="5">
        <f t="shared" si="233"/>
        <v>5</v>
      </c>
      <c r="Q2442" t="str">
        <f t="shared" si="231"/>
        <v>food</v>
      </c>
      <c r="R2442" t="str">
        <f t="shared" si="232"/>
        <v>food trucks</v>
      </c>
      <c r="S2442" s="9">
        <f t="shared" si="229"/>
        <v>42413.899456018517</v>
      </c>
      <c r="T2442" s="9">
        <f t="shared" si="230"/>
        <v>42383.899456018517</v>
      </c>
      <c r="U2442" t="str" cm="1">
        <f t="array" ref="U2442">_xlfn.IFS(D2442&lt;1000,"Less than 1000",AND(D2442&gt;=1000,D2442&lt;=4999),"1000 to 4999",AND(D2442&gt;=5000,D2442&lt;=9999),"5000 to 9999",AND(D2442&gt;=10000,D2442&lt;=14999),"10000 to 14999",AND(D2442&gt;=15000,D2442&lt;=19999),"15000 to 19999",AND(D2442&gt;=20000,D2442&lt;=24999),"20000 to 24999",AND(D2442&gt;=25000,D2442&lt;=29999),"25000 to 29999",AND(D2442&gt;=30000,D2442&lt;=34999),"30000 to 34999",AND(D2442&gt;=35000,D2442&lt;=39999),"35000 to 39999",AND(D2442&gt;=40000,D2442&lt;=44999),"40000 to 44999",AND(D2442&gt;=45000,D2442&lt;=49999),"45000 to 49999",D2442&gt;=50000,"Greater than or equal to 50000")</f>
        <v>5000 to 9999</v>
      </c>
      <c r="V2442" t="str" cm="1">
        <f t="array" ref="V2442">_xlfn.IFS(OR(F2442="canceled",F2442="failed"),"unsuccessful",F2442="successful","successful",F2442="live","live")</f>
        <v>unsuccessful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107.88</v>
      </c>
      <c r="P2443" s="5">
        <f t="shared" si="233"/>
        <v>74.22935779816514</v>
      </c>
      <c r="Q2443" t="str">
        <f t="shared" si="231"/>
        <v>food</v>
      </c>
      <c r="R2443" t="str">
        <f t="shared" si="232"/>
        <v>small batch</v>
      </c>
      <c r="S2443" s="9">
        <f t="shared" si="229"/>
        <v>42208.207638888889</v>
      </c>
      <c r="T2443" s="9">
        <f t="shared" si="230"/>
        <v>42187.125625000001</v>
      </c>
      <c r="U2443" t="str" cm="1">
        <f t="array" ref="U2443">_xlfn.IFS(D2443&lt;1000,"Less than 1000",AND(D2443&gt;=1000,D2443&lt;=4999),"1000 to 4999",AND(D2443&gt;=5000,D2443&lt;=9999),"5000 to 9999",AND(D2443&gt;=10000,D2443&lt;=14999),"10000 to 14999",AND(D2443&gt;=15000,D2443&lt;=19999),"15000 to 19999",AND(D2443&gt;=20000,D2443&lt;=24999),"20000 to 24999",AND(D2443&gt;=25000,D2443&lt;=29999),"25000 to 29999",AND(D2443&gt;=30000,D2443&lt;=34999),"30000 to 34999",AND(D2443&gt;=35000,D2443&lt;=39999),"35000 to 39999",AND(D2443&gt;=40000,D2443&lt;=44999),"40000 to 44999",AND(D2443&gt;=45000,D2443&lt;=49999),"45000 to 49999",D2443&gt;=50000,"Greater than or equal to 50000")</f>
        <v>5000 to 9999</v>
      </c>
      <c r="V2443" t="str" cm="1">
        <f t="array" ref="V2443">_xlfn.IFS(OR(F2443="canceled",F2443="failed"),"unsuccessful",F2443="successful","successful",F2443="live","live")</f>
        <v>successful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125.94166666666666</v>
      </c>
      <c r="P2444" s="5">
        <f t="shared" si="233"/>
        <v>81.252688172043008</v>
      </c>
      <c r="Q2444" t="str">
        <f t="shared" si="231"/>
        <v>food</v>
      </c>
      <c r="R2444" t="str">
        <f t="shared" si="232"/>
        <v>small batch</v>
      </c>
      <c r="S2444" s="9">
        <f t="shared" si="229"/>
        <v>42082.625324074077</v>
      </c>
      <c r="T2444" s="9">
        <f t="shared" si="230"/>
        <v>42052.666990740734</v>
      </c>
      <c r="U2444" t="str" cm="1">
        <f t="array" ref="U2444">_xlfn.IFS(D2444&lt;1000,"Less than 1000",AND(D2444&gt;=1000,D2444&lt;=4999),"1000 to 4999",AND(D2444&gt;=5000,D2444&lt;=9999),"5000 to 9999",AND(D2444&gt;=10000,D2444&lt;=14999),"10000 to 14999",AND(D2444&gt;=15000,D2444&lt;=19999),"15000 to 19999",AND(D2444&gt;=20000,D2444&lt;=24999),"20000 to 24999",AND(D2444&gt;=25000,D2444&lt;=29999),"25000 to 29999",AND(D2444&gt;=30000,D2444&lt;=34999),"30000 to 34999",AND(D2444&gt;=35000,D2444&lt;=39999),"35000 to 39999",AND(D2444&gt;=40000,D2444&lt;=44999),"40000 to 44999",AND(D2444&gt;=45000,D2444&lt;=49999),"45000 to 49999",D2444&gt;=50000,"Greater than or equal to 50000")</f>
        <v>20000 to 24999</v>
      </c>
      <c r="V2444" t="str" cm="1">
        <f t="array" ref="V2444">_xlfn.IFS(OR(F2444="canceled",F2444="failed"),"unsuccessful",F2444="successful","successful",F2444="live","live")</f>
        <v>successful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202.51495</v>
      </c>
      <c r="P2445" s="5">
        <f t="shared" si="233"/>
        <v>130.23469453376205</v>
      </c>
      <c r="Q2445" t="str">
        <f t="shared" si="231"/>
        <v>food</v>
      </c>
      <c r="R2445" t="str">
        <f t="shared" si="232"/>
        <v>small batch</v>
      </c>
      <c r="S2445" s="9">
        <f t="shared" si="229"/>
        <v>41866.625254629631</v>
      </c>
      <c r="T2445" s="9">
        <f t="shared" si="230"/>
        <v>41836.625254629631</v>
      </c>
      <c r="U2445" t="str" cm="1">
        <f t="array" ref="U2445">_xlfn.IFS(D2445&lt;1000,"Less than 1000",AND(D2445&gt;=1000,D2445&lt;=4999),"1000 to 4999",AND(D2445&gt;=5000,D2445&lt;=9999),"5000 to 9999",AND(D2445&gt;=10000,D2445&lt;=14999),"10000 to 14999",AND(D2445&gt;=15000,D2445&lt;=19999),"15000 to 19999",AND(D2445&gt;=20000,D2445&lt;=24999),"20000 to 24999",AND(D2445&gt;=25000,D2445&lt;=29999),"25000 to 29999",AND(D2445&gt;=30000,D2445&lt;=34999),"30000 to 34999",AND(D2445&gt;=35000,D2445&lt;=39999),"35000 to 39999",AND(D2445&gt;=40000,D2445&lt;=44999),"40000 to 44999",AND(D2445&gt;=45000,D2445&lt;=49999),"45000 to 49999",D2445&gt;=50000,"Greater than or equal to 50000")</f>
        <v>20000 to 24999</v>
      </c>
      <c r="V2445" t="str" cm="1">
        <f t="array" ref="V2445">_xlfn.IFS(OR(F2445="canceled",F2445="failed"),"unsuccessful",F2445="successful","successful",F2445="live","live")</f>
        <v>successful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108.60000000000001</v>
      </c>
      <c r="P2446" s="5">
        <f t="shared" si="233"/>
        <v>53.409836065573771</v>
      </c>
      <c r="Q2446" t="str">
        <f t="shared" si="231"/>
        <v>food</v>
      </c>
      <c r="R2446" t="str">
        <f t="shared" si="232"/>
        <v>small batch</v>
      </c>
      <c r="S2446" s="9">
        <f t="shared" si="229"/>
        <v>42515.754525462966</v>
      </c>
      <c r="T2446" s="9">
        <f t="shared" si="230"/>
        <v>42485.754525462966</v>
      </c>
      <c r="U2446" t="str" cm="1">
        <f t="array" ref="U2446">_xlfn.IFS(D2446&lt;1000,"Less than 1000",AND(D2446&gt;=1000,D2446&lt;=4999),"1000 to 4999",AND(D2446&gt;=5000,D2446&lt;=9999),"5000 to 9999",AND(D2446&gt;=10000,D2446&lt;=14999),"10000 to 14999",AND(D2446&gt;=15000,D2446&lt;=19999),"15000 to 19999",AND(D2446&gt;=20000,D2446&lt;=24999),"20000 to 24999",AND(D2446&gt;=25000,D2446&lt;=29999),"25000 to 29999",AND(D2446&gt;=30000,D2446&lt;=34999),"30000 to 34999",AND(D2446&gt;=35000,D2446&lt;=39999),"35000 to 39999",AND(D2446&gt;=40000,D2446&lt;=44999),"40000 to 44999",AND(D2446&gt;=45000,D2446&lt;=49999),"45000 to 49999",D2446&gt;=50000,"Greater than or equal to 50000")</f>
        <v>1000 to 4999</v>
      </c>
      <c r="V2446" t="str" cm="1">
        <f t="array" ref="V2446">_xlfn.IFS(OR(F2446="canceled",F2446="failed"),"unsuccessful",F2446="successful","successful",F2446="live","live")</f>
        <v>successful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172.8</v>
      </c>
      <c r="P2447" s="5">
        <f t="shared" si="233"/>
        <v>75.130434782608702</v>
      </c>
      <c r="Q2447" t="str">
        <f t="shared" si="231"/>
        <v>food</v>
      </c>
      <c r="R2447" t="str">
        <f t="shared" si="232"/>
        <v>small batch</v>
      </c>
      <c r="S2447" s="9">
        <f t="shared" si="229"/>
        <v>42273.190057870372</v>
      </c>
      <c r="T2447" s="9">
        <f t="shared" si="230"/>
        <v>42243.190057870372</v>
      </c>
      <c r="U2447" t="str" cm="1">
        <f t="array" ref="U2447">_xlfn.IFS(D2447&lt;1000,"Less than 1000",AND(D2447&gt;=1000,D2447&lt;=4999),"1000 to 4999",AND(D2447&gt;=5000,D2447&lt;=9999),"5000 to 9999",AND(D2447&gt;=10000,D2447&lt;=14999),"10000 to 14999",AND(D2447&gt;=15000,D2447&lt;=19999),"15000 to 19999",AND(D2447&gt;=20000,D2447&lt;=24999),"20000 to 24999",AND(D2447&gt;=25000,D2447&lt;=29999),"25000 to 29999",AND(D2447&gt;=30000,D2447&lt;=34999),"30000 to 34999",AND(D2447&gt;=35000,D2447&lt;=39999),"35000 to 39999",AND(D2447&gt;=40000,D2447&lt;=44999),"40000 to 44999",AND(D2447&gt;=45000,D2447&lt;=49999),"45000 to 49999",D2447&gt;=50000,"Greater than or equal to 50000")</f>
        <v>5000 to 9999</v>
      </c>
      <c r="V2447" t="str" cm="1">
        <f t="array" ref="V2447">_xlfn.IFS(OR(F2447="canceled",F2447="failed"),"unsuccessful",F2447="successful","successful",F2447="live","live")</f>
        <v>successful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167.98</v>
      </c>
      <c r="P2448" s="5">
        <f t="shared" si="233"/>
        <v>75.666666666666671</v>
      </c>
      <c r="Q2448" t="str">
        <f t="shared" si="231"/>
        <v>food</v>
      </c>
      <c r="R2448" t="str">
        <f t="shared" si="232"/>
        <v>small batch</v>
      </c>
      <c r="S2448" s="9">
        <f t="shared" si="229"/>
        <v>42700.64434027778</v>
      </c>
      <c r="T2448" s="9">
        <f t="shared" si="230"/>
        <v>42670.602673611109</v>
      </c>
      <c r="U2448" t="str" cm="1">
        <f t="array" ref="U2448">_xlfn.IFS(D2448&lt;1000,"Less than 1000",AND(D2448&gt;=1000,D2448&lt;=4999),"1000 to 4999",AND(D2448&gt;=5000,D2448&lt;=9999),"5000 to 9999",AND(D2448&gt;=10000,D2448&lt;=14999),"10000 to 14999",AND(D2448&gt;=15000,D2448&lt;=19999),"15000 to 19999",AND(D2448&gt;=20000,D2448&lt;=24999),"20000 to 24999",AND(D2448&gt;=25000,D2448&lt;=29999),"25000 to 29999",AND(D2448&gt;=30000,D2448&lt;=34999),"30000 to 34999",AND(D2448&gt;=35000,D2448&lt;=39999),"35000 to 39999",AND(D2448&gt;=40000,D2448&lt;=44999),"40000 to 44999",AND(D2448&gt;=45000,D2448&lt;=49999),"45000 to 49999",D2448&gt;=50000,"Greater than or equal to 50000")</f>
        <v>5000 to 9999</v>
      </c>
      <c r="V2448" t="str" cm="1">
        <f t="array" ref="V2448">_xlfn.IFS(OR(F2448="canceled",F2448="failed"),"unsuccessful",F2448="successful","successful",F2448="live","live")</f>
        <v>successful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427.20000000000005</v>
      </c>
      <c r="P2449" s="5">
        <f t="shared" si="233"/>
        <v>31.691394658753708</v>
      </c>
      <c r="Q2449" t="str">
        <f t="shared" si="231"/>
        <v>food</v>
      </c>
      <c r="R2449" t="str">
        <f t="shared" si="232"/>
        <v>small batch</v>
      </c>
      <c r="S2449" s="9">
        <f t="shared" si="229"/>
        <v>42686.166666666672</v>
      </c>
      <c r="T2449" s="9">
        <f t="shared" si="230"/>
        <v>42654.469826388886</v>
      </c>
      <c r="U2449" t="str" cm="1">
        <f t="array" ref="U2449">_xlfn.IFS(D2449&lt;1000,"Less than 1000",AND(D2449&gt;=1000,D2449&lt;=4999),"1000 to 4999",AND(D2449&gt;=5000,D2449&lt;=9999),"5000 to 9999",AND(D2449&gt;=10000,D2449&lt;=14999),"10000 to 14999",AND(D2449&gt;=15000,D2449&lt;=19999),"15000 to 19999",AND(D2449&gt;=20000,D2449&lt;=24999),"20000 to 24999",AND(D2449&gt;=25000,D2449&lt;=29999),"25000 to 29999",AND(D2449&gt;=30000,D2449&lt;=34999),"30000 to 34999",AND(D2449&gt;=35000,D2449&lt;=39999),"35000 to 39999",AND(D2449&gt;=40000,D2449&lt;=44999),"40000 to 44999",AND(D2449&gt;=45000,D2449&lt;=49999),"45000 to 49999",D2449&gt;=50000,"Greater than or equal to 50000")</f>
        <v>1000 to 4999</v>
      </c>
      <c r="V2449" t="str" cm="1">
        <f t="array" ref="V2449">_xlfn.IFS(OR(F2449="canceled",F2449="failed"),"unsuccessful",F2449="successful","successful",F2449="live","live")</f>
        <v>successful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107.5</v>
      </c>
      <c r="P2450" s="5">
        <f t="shared" si="233"/>
        <v>47.777777777777779</v>
      </c>
      <c r="Q2450" t="str">
        <f t="shared" si="231"/>
        <v>food</v>
      </c>
      <c r="R2450" t="str">
        <f t="shared" si="232"/>
        <v>small batch</v>
      </c>
      <c r="S2450" s="9">
        <f t="shared" si="229"/>
        <v>42613.233333333337</v>
      </c>
      <c r="T2450" s="9">
        <f t="shared" si="230"/>
        <v>42607.316122685181</v>
      </c>
      <c r="U2450" t="str" cm="1">
        <f t="array" ref="U2450">_xlfn.IFS(D2450&lt;1000,"Less than 1000",AND(D2450&gt;=1000,D2450&lt;=4999),"1000 to 4999",AND(D2450&gt;=5000,D2450&lt;=9999),"5000 to 9999",AND(D2450&gt;=10000,D2450&lt;=14999),"10000 to 14999",AND(D2450&gt;=15000,D2450&lt;=19999),"15000 to 19999",AND(D2450&gt;=20000,D2450&lt;=24999),"20000 to 24999",AND(D2450&gt;=25000,D2450&lt;=29999),"25000 to 29999",AND(D2450&gt;=30000,D2450&lt;=34999),"30000 to 34999",AND(D2450&gt;=35000,D2450&lt;=39999),"35000 to 39999",AND(D2450&gt;=40000,D2450&lt;=44999),"40000 to 44999",AND(D2450&gt;=45000,D2450&lt;=49999),"45000 to 49999",D2450&gt;=50000,"Greater than or equal to 50000")</f>
        <v>Less than 1000</v>
      </c>
      <c r="V2450" t="str" cm="1">
        <f t="array" ref="V2450">_xlfn.IFS(OR(F2450="canceled",F2450="failed"),"unsuccessful",F2450="successful","successful",F2450="live","live")</f>
        <v>successful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108</v>
      </c>
      <c r="P2451" s="5">
        <f t="shared" si="233"/>
        <v>90</v>
      </c>
      <c r="Q2451" t="str">
        <f t="shared" si="231"/>
        <v>food</v>
      </c>
      <c r="R2451" t="str">
        <f t="shared" si="232"/>
        <v>small batch</v>
      </c>
      <c r="S2451" s="9">
        <f t="shared" si="229"/>
        <v>41973.184201388889</v>
      </c>
      <c r="T2451" s="9">
        <f t="shared" si="230"/>
        <v>41943.142534722225</v>
      </c>
      <c r="U2451" t="str" cm="1">
        <f t="array" ref="U2451">_xlfn.IFS(D2451&lt;1000,"Less than 1000",AND(D2451&gt;=1000,D2451&lt;=4999),"1000 to 4999",AND(D2451&gt;=5000,D2451&lt;=9999),"5000 to 9999",AND(D2451&gt;=10000,D2451&lt;=14999),"10000 to 14999",AND(D2451&gt;=15000,D2451&lt;=19999),"15000 to 19999",AND(D2451&gt;=20000,D2451&lt;=24999),"20000 to 24999",AND(D2451&gt;=25000,D2451&lt;=29999),"25000 to 29999",AND(D2451&gt;=30000,D2451&lt;=34999),"30000 to 34999",AND(D2451&gt;=35000,D2451&lt;=39999),"35000 to 39999",AND(D2451&gt;=40000,D2451&lt;=44999),"40000 to 44999",AND(D2451&gt;=45000,D2451&lt;=49999),"45000 to 49999",D2451&gt;=50000,"Greater than or equal to 50000")</f>
        <v>10000 to 14999</v>
      </c>
      <c r="V2451" t="str" cm="1">
        <f t="array" ref="V2451">_xlfn.IFS(OR(F2451="canceled",F2451="failed"),"unsuccessful",F2451="successful","successful",F2451="live","live")</f>
        <v>successful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101.53353333333335</v>
      </c>
      <c r="P2452" s="5">
        <f t="shared" si="233"/>
        <v>149.31401960784314</v>
      </c>
      <c r="Q2452" t="str">
        <f t="shared" si="231"/>
        <v>food</v>
      </c>
      <c r="R2452" t="str">
        <f t="shared" si="232"/>
        <v>small batch</v>
      </c>
      <c r="S2452" s="9">
        <f t="shared" si="229"/>
        <v>41940.132638888892</v>
      </c>
      <c r="T2452" s="9">
        <f t="shared" si="230"/>
        <v>41902.07240740741</v>
      </c>
      <c r="U2452" t="str" cm="1">
        <f t="array" ref="U2452">_xlfn.IFS(D2452&lt;1000,"Less than 1000",AND(D2452&gt;=1000,D2452&lt;=4999),"1000 to 4999",AND(D2452&gt;=5000,D2452&lt;=9999),"5000 to 9999",AND(D2452&gt;=10000,D2452&lt;=14999),"10000 to 14999",AND(D2452&gt;=15000,D2452&lt;=19999),"15000 to 19999",AND(D2452&gt;=20000,D2452&lt;=24999),"20000 to 24999",AND(D2452&gt;=25000,D2452&lt;=29999),"25000 to 29999",AND(D2452&gt;=30000,D2452&lt;=34999),"30000 to 34999",AND(D2452&gt;=35000,D2452&lt;=39999),"35000 to 39999",AND(D2452&gt;=40000,D2452&lt;=44999),"40000 to 44999",AND(D2452&gt;=45000,D2452&lt;=49999),"45000 to 49999",D2452&gt;=50000,"Greater than or equal to 50000")</f>
        <v>15000 to 19999</v>
      </c>
      <c r="V2452" t="str" cm="1">
        <f t="array" ref="V2452">_xlfn.IFS(OR(F2452="canceled",F2452="failed"),"unsuccessful",F2452="successful","successful",F2452="live","live")</f>
        <v>successful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115.45</v>
      </c>
      <c r="P2453" s="5">
        <f t="shared" si="233"/>
        <v>62.06989247311828</v>
      </c>
      <c r="Q2453" t="str">
        <f t="shared" si="231"/>
        <v>food</v>
      </c>
      <c r="R2453" t="str">
        <f t="shared" si="232"/>
        <v>small batch</v>
      </c>
      <c r="S2453" s="9">
        <f t="shared" si="229"/>
        <v>42799.908449074079</v>
      </c>
      <c r="T2453" s="9">
        <f t="shared" si="230"/>
        <v>42779.908449074079</v>
      </c>
      <c r="U2453" t="str" cm="1">
        <f t="array" ref="U2453">_xlfn.IFS(D2453&lt;1000,"Less than 1000",AND(D2453&gt;=1000,D2453&lt;=4999),"1000 to 4999",AND(D2453&gt;=5000,D2453&lt;=9999),"5000 to 9999",AND(D2453&gt;=10000,D2453&lt;=14999),"10000 to 14999",AND(D2453&gt;=15000,D2453&lt;=19999),"15000 to 19999",AND(D2453&gt;=20000,D2453&lt;=24999),"20000 to 24999",AND(D2453&gt;=25000,D2453&lt;=29999),"25000 to 29999",AND(D2453&gt;=30000,D2453&lt;=34999),"30000 to 34999",AND(D2453&gt;=35000,D2453&lt;=39999),"35000 to 39999",AND(D2453&gt;=40000,D2453&lt;=44999),"40000 to 44999",AND(D2453&gt;=45000,D2453&lt;=49999),"45000 to 49999",D2453&gt;=50000,"Greater than or equal to 50000")</f>
        <v>10000 to 14999</v>
      </c>
      <c r="V2453" t="str" cm="1">
        <f t="array" ref="V2453">_xlfn.IFS(OR(F2453="canceled",F2453="failed"),"unsuccessful",F2453="successful","successful",F2453="live","live")</f>
        <v>successful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133.5</v>
      </c>
      <c r="P2454" s="5">
        <f t="shared" si="233"/>
        <v>53.4</v>
      </c>
      <c r="Q2454" t="str">
        <f t="shared" si="231"/>
        <v>food</v>
      </c>
      <c r="R2454" t="str">
        <f t="shared" si="232"/>
        <v>small batch</v>
      </c>
      <c r="S2454" s="9">
        <f t="shared" si="229"/>
        <v>42367.958333333328</v>
      </c>
      <c r="T2454" s="9">
        <f t="shared" si="230"/>
        <v>42338.84375</v>
      </c>
      <c r="U2454" t="str" cm="1">
        <f t="array" ref="U2454">_xlfn.IFS(D2454&lt;1000,"Less than 1000",AND(D2454&gt;=1000,D2454&lt;=4999),"1000 to 4999",AND(D2454&gt;=5000,D2454&lt;=9999),"5000 to 9999",AND(D2454&gt;=10000,D2454&lt;=14999),"10000 to 14999",AND(D2454&gt;=15000,D2454&lt;=19999),"15000 to 19999",AND(D2454&gt;=20000,D2454&lt;=24999),"20000 to 24999",AND(D2454&gt;=25000,D2454&lt;=29999),"25000 to 29999",AND(D2454&gt;=30000,D2454&lt;=34999),"30000 to 34999",AND(D2454&gt;=35000,D2454&lt;=39999),"35000 to 39999",AND(D2454&gt;=40000,D2454&lt;=44999),"40000 to 44999",AND(D2454&gt;=45000,D2454&lt;=49999),"45000 to 49999",D2454&gt;=50000,"Greater than or equal to 50000")</f>
        <v>Less than 1000</v>
      </c>
      <c r="V2454" t="str" cm="1">
        <f t="array" ref="V2454">_xlfn.IFS(OR(F2454="canceled",F2454="failed"),"unsuccessful",F2454="successful","successful",F2454="live","live")</f>
        <v>successful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154.69999999999999</v>
      </c>
      <c r="P2455" s="5">
        <f t="shared" si="233"/>
        <v>69.268656716417908</v>
      </c>
      <c r="Q2455" t="str">
        <f t="shared" si="231"/>
        <v>food</v>
      </c>
      <c r="R2455" t="str">
        <f t="shared" si="232"/>
        <v>small batch</v>
      </c>
      <c r="S2455" s="9">
        <f t="shared" si="229"/>
        <v>42768.692233796297</v>
      </c>
      <c r="T2455" s="9">
        <f t="shared" si="230"/>
        <v>42738.692233796297</v>
      </c>
      <c r="U2455" t="str" cm="1">
        <f t="array" ref="U2455">_xlfn.IFS(D2455&lt;1000,"Less than 1000",AND(D2455&gt;=1000,D2455&lt;=4999),"1000 to 4999",AND(D2455&gt;=5000,D2455&lt;=9999),"5000 to 9999",AND(D2455&gt;=10000,D2455&lt;=14999),"10000 to 14999",AND(D2455&gt;=15000,D2455&lt;=19999),"15000 to 19999",AND(D2455&gt;=20000,D2455&lt;=24999),"20000 to 24999",AND(D2455&gt;=25000,D2455&lt;=29999),"25000 to 29999",AND(D2455&gt;=30000,D2455&lt;=34999),"30000 to 34999",AND(D2455&gt;=35000,D2455&lt;=39999),"35000 to 39999",AND(D2455&gt;=40000,D2455&lt;=44999),"40000 to 44999",AND(D2455&gt;=45000,D2455&lt;=49999),"45000 to 49999",D2455&gt;=50000,"Greater than or equal to 50000")</f>
        <v>1000 to 4999</v>
      </c>
      <c r="V2455" t="str" cm="1">
        <f t="array" ref="V2455">_xlfn.IFS(OR(F2455="canceled",F2455="failed"),"unsuccessful",F2455="successful","successful",F2455="live","live")</f>
        <v>successful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100.84571428571429</v>
      </c>
      <c r="P2456" s="5">
        <f t="shared" si="233"/>
        <v>271.50769230769231</v>
      </c>
      <c r="Q2456" t="str">
        <f t="shared" si="231"/>
        <v>food</v>
      </c>
      <c r="R2456" t="str">
        <f t="shared" si="232"/>
        <v>small batch</v>
      </c>
      <c r="S2456" s="9">
        <f t="shared" si="229"/>
        <v>42805.201481481476</v>
      </c>
      <c r="T2456" s="9">
        <f t="shared" si="230"/>
        <v>42770.201481481476</v>
      </c>
      <c r="U2456" t="str" cm="1">
        <f t="array" ref="U2456">_xlfn.IFS(D2456&lt;1000,"Less than 1000",AND(D2456&gt;=1000,D2456&lt;=4999),"1000 to 4999",AND(D2456&gt;=5000,D2456&lt;=9999),"5000 to 9999",AND(D2456&gt;=10000,D2456&lt;=14999),"10000 to 14999",AND(D2456&gt;=15000,D2456&lt;=19999),"15000 to 19999",AND(D2456&gt;=20000,D2456&lt;=24999),"20000 to 24999",AND(D2456&gt;=25000,D2456&lt;=29999),"25000 to 29999",AND(D2456&gt;=30000,D2456&lt;=34999),"30000 to 34999",AND(D2456&gt;=35000,D2456&lt;=39999),"35000 to 39999",AND(D2456&gt;=40000,D2456&lt;=44999),"40000 to 44999",AND(D2456&gt;=45000,D2456&lt;=49999),"45000 to 49999",D2456&gt;=50000,"Greater than or equal to 50000")</f>
        <v>35000 to 39999</v>
      </c>
      <c r="V2456" t="str" cm="1">
        <f t="array" ref="V2456">_xlfn.IFS(OR(F2456="canceled",F2456="failed"),"unsuccessful",F2456="successful","successful",F2456="live","live")</f>
        <v>successful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182</v>
      </c>
      <c r="P2457" s="5">
        <f t="shared" si="233"/>
        <v>34.125</v>
      </c>
      <c r="Q2457" t="str">
        <f t="shared" si="231"/>
        <v>food</v>
      </c>
      <c r="R2457" t="str">
        <f t="shared" si="232"/>
        <v>small batch</v>
      </c>
      <c r="S2457" s="9">
        <f t="shared" si="229"/>
        <v>42480.781828703708</v>
      </c>
      <c r="T2457" s="9">
        <f t="shared" si="230"/>
        <v>42452.781828703708</v>
      </c>
      <c r="U2457" t="str" cm="1">
        <f t="array" ref="U2457">_xlfn.IFS(D2457&lt;1000,"Less than 1000",AND(D2457&gt;=1000,D2457&lt;=4999),"1000 to 4999",AND(D2457&gt;=5000,D2457&lt;=9999),"5000 to 9999",AND(D2457&gt;=10000,D2457&lt;=14999),"10000 to 14999",AND(D2457&gt;=15000,D2457&lt;=19999),"15000 to 19999",AND(D2457&gt;=20000,D2457&lt;=24999),"20000 to 24999",AND(D2457&gt;=25000,D2457&lt;=29999),"25000 to 29999",AND(D2457&gt;=30000,D2457&lt;=34999),"30000 to 34999",AND(D2457&gt;=35000,D2457&lt;=39999),"35000 to 39999",AND(D2457&gt;=40000,D2457&lt;=44999),"40000 to 44999",AND(D2457&gt;=45000,D2457&lt;=49999),"45000 to 49999",D2457&gt;=50000,"Greater than or equal to 50000")</f>
        <v>Less than 1000</v>
      </c>
      <c r="V2457" t="str" cm="1">
        <f t="array" ref="V2457">_xlfn.IFS(OR(F2457="canceled",F2457="failed"),"unsuccessful",F2457="successful","successful",F2457="live","live")</f>
        <v>successful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180.86666666666667</v>
      </c>
      <c r="P2458" s="5">
        <f t="shared" si="233"/>
        <v>40.492537313432834</v>
      </c>
      <c r="Q2458" t="str">
        <f t="shared" si="231"/>
        <v>food</v>
      </c>
      <c r="R2458" t="str">
        <f t="shared" si="232"/>
        <v>small batch</v>
      </c>
      <c r="S2458" s="9">
        <f t="shared" si="229"/>
        <v>42791.961099537039</v>
      </c>
      <c r="T2458" s="9">
        <f t="shared" si="230"/>
        <v>42761.961099537039</v>
      </c>
      <c r="U2458" t="str" cm="1">
        <f t="array" ref="U2458">_xlfn.IFS(D2458&lt;1000,"Less than 1000",AND(D2458&gt;=1000,D2458&lt;=4999),"1000 to 4999",AND(D2458&gt;=5000,D2458&lt;=9999),"5000 to 9999",AND(D2458&gt;=10000,D2458&lt;=14999),"10000 to 14999",AND(D2458&gt;=15000,D2458&lt;=19999),"15000 to 19999",AND(D2458&gt;=20000,D2458&lt;=24999),"20000 to 24999",AND(D2458&gt;=25000,D2458&lt;=29999),"25000 to 29999",AND(D2458&gt;=30000,D2458&lt;=34999),"30000 to 34999",AND(D2458&gt;=35000,D2458&lt;=39999),"35000 to 39999",AND(D2458&gt;=40000,D2458&lt;=44999),"40000 to 44999",AND(D2458&gt;=45000,D2458&lt;=49999),"45000 to 49999",D2458&gt;=50000,"Greater than or equal to 50000")</f>
        <v>1000 to 4999</v>
      </c>
      <c r="V2458" t="str" cm="1">
        <f t="array" ref="V2458">_xlfn.IFS(OR(F2458="canceled",F2458="failed"),"unsuccessful",F2458="successful","successful",F2458="live","live")</f>
        <v>successful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102.30434782608695</v>
      </c>
      <c r="P2459" s="5">
        <f t="shared" si="233"/>
        <v>189.75806451612902</v>
      </c>
      <c r="Q2459" t="str">
        <f t="shared" si="231"/>
        <v>food</v>
      </c>
      <c r="R2459" t="str">
        <f t="shared" si="232"/>
        <v>small batch</v>
      </c>
      <c r="S2459" s="9">
        <f t="shared" si="229"/>
        <v>42453.560833333337</v>
      </c>
      <c r="T2459" s="9">
        <f t="shared" si="230"/>
        <v>42423.602500000001</v>
      </c>
      <c r="U2459" t="str" cm="1">
        <f t="array" ref="U2459">_xlfn.IFS(D2459&lt;1000,"Less than 1000",AND(D2459&gt;=1000,D2459&lt;=4999),"1000 to 4999",AND(D2459&gt;=5000,D2459&lt;=9999),"5000 to 9999",AND(D2459&gt;=10000,D2459&lt;=14999),"10000 to 14999",AND(D2459&gt;=15000,D2459&lt;=19999),"15000 to 19999",AND(D2459&gt;=20000,D2459&lt;=24999),"20000 to 24999",AND(D2459&gt;=25000,D2459&lt;=29999),"25000 to 29999",AND(D2459&gt;=30000,D2459&lt;=34999),"30000 to 34999",AND(D2459&gt;=35000,D2459&lt;=39999),"35000 to 39999",AND(D2459&gt;=40000,D2459&lt;=44999),"40000 to 44999",AND(D2459&gt;=45000,D2459&lt;=49999),"45000 to 49999",D2459&gt;=50000,"Greater than or equal to 50000")</f>
        <v>20000 to 24999</v>
      </c>
      <c r="V2459" t="str" cm="1">
        <f t="array" ref="V2459">_xlfn.IFS(OR(F2459="canceled",F2459="failed"),"unsuccessful",F2459="successful","successful",F2459="live","live")</f>
        <v>successful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110.17999999999999</v>
      </c>
      <c r="P2460" s="5">
        <f t="shared" si="233"/>
        <v>68.862499999999997</v>
      </c>
      <c r="Q2460" t="str">
        <f t="shared" si="231"/>
        <v>food</v>
      </c>
      <c r="R2460" t="str">
        <f t="shared" si="232"/>
        <v>small batch</v>
      </c>
      <c r="S2460" s="9">
        <f t="shared" si="229"/>
        <v>42530.791666666672</v>
      </c>
      <c r="T2460" s="9">
        <f t="shared" si="230"/>
        <v>42495.871736111112</v>
      </c>
      <c r="U2460" t="str" cm="1">
        <f t="array" ref="U2460">_xlfn.IFS(D2460&lt;1000,"Less than 1000",AND(D2460&gt;=1000,D2460&lt;=4999),"1000 to 4999",AND(D2460&gt;=5000,D2460&lt;=9999),"5000 to 9999",AND(D2460&gt;=10000,D2460&lt;=14999),"10000 to 14999",AND(D2460&gt;=15000,D2460&lt;=19999),"15000 to 19999",AND(D2460&gt;=20000,D2460&lt;=24999),"20000 to 24999",AND(D2460&gt;=25000,D2460&lt;=29999),"25000 to 29999",AND(D2460&gt;=30000,D2460&lt;=34999),"30000 to 34999",AND(D2460&gt;=35000,D2460&lt;=39999),"35000 to 39999",AND(D2460&gt;=40000,D2460&lt;=44999),"40000 to 44999",AND(D2460&gt;=45000,D2460&lt;=49999),"45000 to 49999",D2460&gt;=50000,"Greater than or equal to 50000")</f>
        <v>5000 to 9999</v>
      </c>
      <c r="V2460" t="str" cm="1">
        <f t="array" ref="V2460">_xlfn.IFS(OR(F2460="canceled",F2460="failed"),"unsuccessful",F2460="successful","successful",F2460="live","live")</f>
        <v>successful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102.25</v>
      </c>
      <c r="P2461" s="5">
        <f t="shared" si="233"/>
        <v>108.77659574468085</v>
      </c>
      <c r="Q2461" t="str">
        <f t="shared" si="231"/>
        <v>food</v>
      </c>
      <c r="R2461" t="str">
        <f t="shared" si="232"/>
        <v>small batch</v>
      </c>
      <c r="S2461" s="9">
        <f t="shared" si="229"/>
        <v>42452.595891203702</v>
      </c>
      <c r="T2461" s="9">
        <f t="shared" si="230"/>
        <v>42407.637557870374</v>
      </c>
      <c r="U2461" t="str" cm="1">
        <f t="array" ref="U2461">_xlfn.IFS(D2461&lt;1000,"Less than 1000",AND(D2461&gt;=1000,D2461&lt;=4999),"1000 to 4999",AND(D2461&gt;=5000,D2461&lt;=9999),"5000 to 9999",AND(D2461&gt;=10000,D2461&lt;=14999),"10000 to 14999",AND(D2461&gt;=15000,D2461&lt;=19999),"15000 to 19999",AND(D2461&gt;=20000,D2461&lt;=24999),"20000 to 24999",AND(D2461&gt;=25000,D2461&lt;=29999),"25000 to 29999",AND(D2461&gt;=30000,D2461&lt;=34999),"30000 to 34999",AND(D2461&gt;=35000,D2461&lt;=39999),"35000 to 39999",AND(D2461&gt;=40000,D2461&lt;=44999),"40000 to 44999",AND(D2461&gt;=45000,D2461&lt;=49999),"45000 to 49999",D2461&gt;=50000,"Greater than or equal to 50000")</f>
        <v>30000 to 34999</v>
      </c>
      <c r="V2461" t="str" cm="1">
        <f t="array" ref="V2461">_xlfn.IFS(OR(F2461="canceled",F2461="failed"),"unsuccessful",F2461="successful","successful",F2461="live","live")</f>
        <v>successful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100.78823529411764</v>
      </c>
      <c r="P2462" s="5">
        <f t="shared" si="233"/>
        <v>125.98529411764706</v>
      </c>
      <c r="Q2462" t="str">
        <f t="shared" si="231"/>
        <v>food</v>
      </c>
      <c r="R2462" t="str">
        <f t="shared" si="232"/>
        <v>small batch</v>
      </c>
      <c r="S2462" s="9">
        <f t="shared" si="229"/>
        <v>42738.178472222222</v>
      </c>
      <c r="T2462" s="9">
        <f t="shared" si="230"/>
        <v>42704.187118055561</v>
      </c>
      <c r="U2462" t="str" cm="1">
        <f t="array" ref="U2462">_xlfn.IFS(D2462&lt;1000,"Less than 1000",AND(D2462&gt;=1000,D2462&lt;=4999),"1000 to 4999",AND(D2462&gt;=5000,D2462&lt;=9999),"5000 to 9999",AND(D2462&gt;=10000,D2462&lt;=14999),"10000 to 14999",AND(D2462&gt;=15000,D2462&lt;=19999),"15000 to 19999",AND(D2462&gt;=20000,D2462&lt;=24999),"20000 to 24999",AND(D2462&gt;=25000,D2462&lt;=29999),"25000 to 29999",AND(D2462&gt;=30000,D2462&lt;=34999),"30000 to 34999",AND(D2462&gt;=35000,D2462&lt;=39999),"35000 to 39999",AND(D2462&gt;=40000,D2462&lt;=44999),"40000 to 44999",AND(D2462&gt;=45000,D2462&lt;=49999),"45000 to 49999",D2462&gt;=50000,"Greater than or equal to 50000")</f>
        <v>5000 to 9999</v>
      </c>
      <c r="V2462" t="str" cm="1">
        <f t="array" ref="V2462">_xlfn.IFS(OR(F2462="canceled",F2462="failed"),"unsuccessful",F2462="successful","successful",F2462="live","live")</f>
        <v>successful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103.8</v>
      </c>
      <c r="P2463" s="5">
        <f t="shared" si="233"/>
        <v>90.523255813953483</v>
      </c>
      <c r="Q2463" t="str">
        <f t="shared" si="231"/>
        <v>music</v>
      </c>
      <c r="R2463" t="str">
        <f t="shared" si="232"/>
        <v>indie rock</v>
      </c>
      <c r="S2463" s="9">
        <f t="shared" si="229"/>
        <v>40817.125</v>
      </c>
      <c r="T2463" s="9">
        <f t="shared" si="230"/>
        <v>40784.012696759259</v>
      </c>
      <c r="U2463" t="str" cm="1">
        <f t="array" ref="U2463">_xlfn.IFS(D2463&lt;1000,"Less than 1000",AND(D2463&gt;=1000,D2463&lt;=4999),"1000 to 4999",AND(D2463&gt;=5000,D2463&lt;=9999),"5000 to 9999",AND(D2463&gt;=10000,D2463&lt;=14999),"10000 to 14999",AND(D2463&gt;=15000,D2463&lt;=19999),"15000 to 19999",AND(D2463&gt;=20000,D2463&lt;=24999),"20000 to 24999",AND(D2463&gt;=25000,D2463&lt;=29999),"25000 to 29999",AND(D2463&gt;=30000,D2463&lt;=34999),"30000 to 34999",AND(D2463&gt;=35000,D2463&lt;=39999),"35000 to 39999",AND(D2463&gt;=40000,D2463&lt;=44999),"40000 to 44999",AND(D2463&gt;=45000,D2463&lt;=49999),"45000 to 49999",D2463&gt;=50000,"Greater than or equal to 50000")</f>
        <v>5000 to 9999</v>
      </c>
      <c r="V2463" t="str" cm="1">
        <f t="array" ref="V2463">_xlfn.IFS(OR(F2463="canceled",F2463="failed"),"unsuccessful",F2463="successful","successful",F2463="live","live")</f>
        <v>successful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110.70833333333334</v>
      </c>
      <c r="P2464" s="5">
        <f t="shared" si="233"/>
        <v>28.880434782608695</v>
      </c>
      <c r="Q2464" t="str">
        <f t="shared" si="231"/>
        <v>music</v>
      </c>
      <c r="R2464" t="str">
        <f t="shared" si="232"/>
        <v>indie rock</v>
      </c>
      <c r="S2464" s="9">
        <f t="shared" si="229"/>
        <v>41109.186296296299</v>
      </c>
      <c r="T2464" s="9">
        <f t="shared" si="230"/>
        <v>41089.186296296299</v>
      </c>
      <c r="U2464" t="str" cm="1">
        <f t="array" ref="U2464">_xlfn.IFS(D2464&lt;1000,"Less than 1000",AND(D2464&gt;=1000,D2464&lt;=4999),"1000 to 4999",AND(D2464&gt;=5000,D2464&lt;=9999),"5000 to 9999",AND(D2464&gt;=10000,D2464&lt;=14999),"10000 to 14999",AND(D2464&gt;=15000,D2464&lt;=19999),"15000 to 19999",AND(D2464&gt;=20000,D2464&lt;=24999),"20000 to 24999",AND(D2464&gt;=25000,D2464&lt;=29999),"25000 to 29999",AND(D2464&gt;=30000,D2464&lt;=34999),"30000 to 34999",AND(D2464&gt;=35000,D2464&lt;=39999),"35000 to 39999",AND(D2464&gt;=40000,D2464&lt;=44999),"40000 to 44999",AND(D2464&gt;=45000,D2464&lt;=49999),"45000 to 49999",D2464&gt;=50000,"Greater than or equal to 50000")</f>
        <v>1000 to 4999</v>
      </c>
      <c r="V2464" t="str" cm="1">
        <f t="array" ref="V2464">_xlfn.IFS(OR(F2464="canceled",F2464="failed"),"unsuccessful",F2464="successful","successful",F2464="live","live")</f>
        <v>successful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116.25000000000001</v>
      </c>
      <c r="P2465" s="5">
        <f t="shared" si="233"/>
        <v>31</v>
      </c>
      <c r="Q2465" t="str">
        <f t="shared" si="231"/>
        <v>music</v>
      </c>
      <c r="R2465" t="str">
        <f t="shared" si="232"/>
        <v>indie rock</v>
      </c>
      <c r="S2465" s="9">
        <f t="shared" si="229"/>
        <v>41380.791666666664</v>
      </c>
      <c r="T2465" s="9">
        <f t="shared" si="230"/>
        <v>41341.111400462964</v>
      </c>
      <c r="U2465" t="str" cm="1">
        <f t="array" ref="U2465">_xlfn.IFS(D2465&lt;1000,"Less than 1000",AND(D2465&gt;=1000,D2465&lt;=4999),"1000 to 4999",AND(D2465&gt;=5000,D2465&lt;=9999),"5000 to 9999",AND(D2465&gt;=10000,D2465&lt;=14999),"10000 to 14999",AND(D2465&gt;=15000,D2465&lt;=19999),"15000 to 19999",AND(D2465&gt;=20000,D2465&lt;=24999),"20000 to 24999",AND(D2465&gt;=25000,D2465&lt;=29999),"25000 to 29999",AND(D2465&gt;=30000,D2465&lt;=34999),"30000 to 34999",AND(D2465&gt;=35000,D2465&lt;=39999),"35000 to 39999",AND(D2465&gt;=40000,D2465&lt;=44999),"40000 to 44999",AND(D2465&gt;=45000,D2465&lt;=49999),"45000 to 49999",D2465&gt;=50000,"Greater than or equal to 50000")</f>
        <v>1000 to 4999</v>
      </c>
      <c r="V2465" t="str" cm="1">
        <f t="array" ref="V2465">_xlfn.IFS(OR(F2465="canceled",F2465="failed"),"unsuccessful",F2465="successful","successful",F2465="live","live")</f>
        <v>successful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111.1</v>
      </c>
      <c r="P2466" s="5">
        <f t="shared" si="233"/>
        <v>51.674418604651166</v>
      </c>
      <c r="Q2466" t="str">
        <f t="shared" si="231"/>
        <v>music</v>
      </c>
      <c r="R2466" t="str">
        <f t="shared" si="232"/>
        <v>indie rock</v>
      </c>
      <c r="S2466" s="9">
        <f t="shared" si="229"/>
        <v>42277.811805555553</v>
      </c>
      <c r="T2466" s="9">
        <f t="shared" si="230"/>
        <v>42248.90042824074</v>
      </c>
      <c r="U2466" t="str" cm="1">
        <f t="array" ref="U2466">_xlfn.IFS(D2466&lt;1000,"Less than 1000",AND(D2466&gt;=1000,D2466&lt;=4999),"1000 to 4999",AND(D2466&gt;=5000,D2466&lt;=9999),"5000 to 9999",AND(D2466&gt;=10000,D2466&lt;=14999),"10000 to 14999",AND(D2466&gt;=15000,D2466&lt;=19999),"15000 to 19999",AND(D2466&gt;=20000,D2466&lt;=24999),"20000 to 24999",AND(D2466&gt;=25000,D2466&lt;=29999),"25000 to 29999",AND(D2466&gt;=30000,D2466&lt;=34999),"30000 to 34999",AND(D2466&gt;=35000,D2466&lt;=39999),"35000 to 39999",AND(D2466&gt;=40000,D2466&lt;=44999),"40000 to 44999",AND(D2466&gt;=45000,D2466&lt;=49999),"45000 to 49999",D2466&gt;=50000,"Greater than or equal to 50000")</f>
        <v>1000 to 4999</v>
      </c>
      <c r="V2466" t="str" cm="1">
        <f t="array" ref="V2466">_xlfn.IFS(OR(F2466="canceled",F2466="failed"),"unsuccessful",F2466="successful","successful",F2466="live","live")</f>
        <v>successful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180.14285714285714</v>
      </c>
      <c r="P2467" s="5">
        <f t="shared" si="233"/>
        <v>26.270833333333332</v>
      </c>
      <c r="Q2467" t="str">
        <f t="shared" si="231"/>
        <v>music</v>
      </c>
      <c r="R2467" t="str">
        <f t="shared" si="232"/>
        <v>indie rock</v>
      </c>
      <c r="S2467" s="9">
        <f t="shared" si="229"/>
        <v>41175.719305555554</v>
      </c>
      <c r="T2467" s="9">
        <f t="shared" si="230"/>
        <v>41145.719305555554</v>
      </c>
      <c r="U2467" t="str" cm="1">
        <f t="array" ref="U2467">_xlfn.IFS(D2467&lt;1000,"Less than 1000",AND(D2467&gt;=1000,D2467&lt;=4999),"1000 to 4999",AND(D2467&gt;=5000,D2467&lt;=9999),"5000 to 9999",AND(D2467&gt;=10000,D2467&lt;=14999),"10000 to 14999",AND(D2467&gt;=15000,D2467&lt;=19999),"15000 to 19999",AND(D2467&gt;=20000,D2467&lt;=24999),"20000 to 24999",AND(D2467&gt;=25000,D2467&lt;=29999),"25000 to 29999",AND(D2467&gt;=30000,D2467&lt;=34999),"30000 to 34999",AND(D2467&gt;=35000,D2467&lt;=39999),"35000 to 39999",AND(D2467&gt;=40000,D2467&lt;=44999),"40000 to 44999",AND(D2467&gt;=45000,D2467&lt;=49999),"45000 to 49999",D2467&gt;=50000,"Greater than or equal to 50000")</f>
        <v>Less than 1000</v>
      </c>
      <c r="V2467" t="str" cm="1">
        <f t="array" ref="V2467">_xlfn.IFS(OR(F2467="canceled",F2467="failed"),"unsuccessful",F2467="successful","successful",F2467="live","live")</f>
        <v>successful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100</v>
      </c>
      <c r="P2468" s="5">
        <f t="shared" si="233"/>
        <v>48.07692307692308</v>
      </c>
      <c r="Q2468" t="str">
        <f t="shared" si="231"/>
        <v>music</v>
      </c>
      <c r="R2468" t="str">
        <f t="shared" si="232"/>
        <v>indie rock</v>
      </c>
      <c r="S2468" s="9">
        <f t="shared" si="229"/>
        <v>41403.102465277778</v>
      </c>
      <c r="T2468" s="9">
        <f t="shared" si="230"/>
        <v>41373.102465277778</v>
      </c>
      <c r="U2468" t="str" cm="1">
        <f t="array" ref="U2468">_xlfn.IFS(D2468&lt;1000,"Less than 1000",AND(D2468&gt;=1000,D2468&lt;=4999),"1000 to 4999",AND(D2468&gt;=5000,D2468&lt;=9999),"5000 to 9999",AND(D2468&gt;=10000,D2468&lt;=14999),"10000 to 14999",AND(D2468&gt;=15000,D2468&lt;=19999),"15000 to 19999",AND(D2468&gt;=20000,D2468&lt;=24999),"20000 to 24999",AND(D2468&gt;=25000,D2468&lt;=29999),"25000 to 29999",AND(D2468&gt;=30000,D2468&lt;=34999),"30000 to 34999",AND(D2468&gt;=35000,D2468&lt;=39999),"35000 to 39999",AND(D2468&gt;=40000,D2468&lt;=44999),"40000 to 44999",AND(D2468&gt;=45000,D2468&lt;=49999),"45000 to 49999",D2468&gt;=50000,"Greater than or equal to 50000")</f>
        <v>1000 to 4999</v>
      </c>
      <c r="V2468" t="str" cm="1">
        <f t="array" ref="V2468">_xlfn.IFS(OR(F2468="canceled",F2468="failed"),"unsuccessful",F2468="successful","successful",F2468="live","live")</f>
        <v>successful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118.5</v>
      </c>
      <c r="P2469" s="5">
        <f t="shared" si="233"/>
        <v>27.558139534883722</v>
      </c>
      <c r="Q2469" t="str">
        <f t="shared" si="231"/>
        <v>music</v>
      </c>
      <c r="R2469" t="str">
        <f t="shared" si="232"/>
        <v>indie rock</v>
      </c>
      <c r="S2469" s="9">
        <f t="shared" si="229"/>
        <v>41039.708333333336</v>
      </c>
      <c r="T2469" s="9">
        <f t="shared" si="230"/>
        <v>41025.874201388891</v>
      </c>
      <c r="U2469" t="str" cm="1">
        <f t="array" ref="U2469">_xlfn.IFS(D2469&lt;1000,"Less than 1000",AND(D2469&gt;=1000,D2469&lt;=4999),"1000 to 4999",AND(D2469&gt;=5000,D2469&lt;=9999),"5000 to 9999",AND(D2469&gt;=10000,D2469&lt;=14999),"10000 to 14999",AND(D2469&gt;=15000,D2469&lt;=19999),"15000 to 19999",AND(D2469&gt;=20000,D2469&lt;=24999),"20000 to 24999",AND(D2469&gt;=25000,D2469&lt;=29999),"25000 to 29999",AND(D2469&gt;=30000,D2469&lt;=34999),"30000 to 34999",AND(D2469&gt;=35000,D2469&lt;=39999),"35000 to 39999",AND(D2469&gt;=40000,D2469&lt;=44999),"40000 to 44999",AND(D2469&gt;=45000,D2469&lt;=49999),"45000 to 49999",D2469&gt;=50000,"Greater than or equal to 50000")</f>
        <v>1000 to 4999</v>
      </c>
      <c r="V2469" t="str" cm="1">
        <f t="array" ref="V2469">_xlfn.IFS(OR(F2469="canceled",F2469="failed"),"unsuccessful",F2469="successful","successful",F2469="live","live")</f>
        <v>successful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107.21700000000001</v>
      </c>
      <c r="P2470" s="5">
        <f t="shared" si="233"/>
        <v>36.97137931034483</v>
      </c>
      <c r="Q2470" t="str">
        <f t="shared" si="231"/>
        <v>music</v>
      </c>
      <c r="R2470" t="str">
        <f t="shared" si="232"/>
        <v>indie rock</v>
      </c>
      <c r="S2470" s="9">
        <f t="shared" si="229"/>
        <v>41210.208333333336</v>
      </c>
      <c r="T2470" s="9">
        <f t="shared" si="230"/>
        <v>41174.154178240737</v>
      </c>
      <c r="U2470" t="str" cm="1">
        <f t="array" ref="U2470">_xlfn.IFS(D2470&lt;1000,"Less than 1000",AND(D2470&gt;=1000,D2470&lt;=4999),"1000 to 4999",AND(D2470&gt;=5000,D2470&lt;=9999),"5000 to 9999",AND(D2470&gt;=10000,D2470&lt;=14999),"10000 to 14999",AND(D2470&gt;=15000,D2470&lt;=19999),"15000 to 19999",AND(D2470&gt;=20000,D2470&lt;=24999),"20000 to 24999",AND(D2470&gt;=25000,D2470&lt;=29999),"25000 to 29999",AND(D2470&gt;=30000,D2470&lt;=34999),"30000 to 34999",AND(D2470&gt;=35000,D2470&lt;=39999),"35000 to 39999",AND(D2470&gt;=40000,D2470&lt;=44999),"40000 to 44999",AND(D2470&gt;=45000,D2470&lt;=49999),"45000 to 49999",D2470&gt;=50000,"Greater than or equal to 50000")</f>
        <v>1000 to 4999</v>
      </c>
      <c r="V2470" t="str" cm="1">
        <f t="array" ref="V2470">_xlfn.IFS(OR(F2470="canceled",F2470="failed"),"unsuccessful",F2470="successful","successful",F2470="live","live")</f>
        <v>successful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113.66666666666667</v>
      </c>
      <c r="P2471" s="5">
        <f t="shared" si="233"/>
        <v>29.021276595744681</v>
      </c>
      <c r="Q2471" t="str">
        <f t="shared" si="231"/>
        <v>music</v>
      </c>
      <c r="R2471" t="str">
        <f t="shared" si="232"/>
        <v>indie rock</v>
      </c>
      <c r="S2471" s="9">
        <f t="shared" si="229"/>
        <v>40582.429733796293</v>
      </c>
      <c r="T2471" s="9">
        <f t="shared" si="230"/>
        <v>40557.429733796293</v>
      </c>
      <c r="U2471" t="str" cm="1">
        <f t="array" ref="U2471">_xlfn.IFS(D2471&lt;1000,"Less than 1000",AND(D2471&gt;=1000,D2471&lt;=4999),"1000 to 4999",AND(D2471&gt;=5000,D2471&lt;=9999),"5000 to 9999",AND(D2471&gt;=10000,D2471&lt;=14999),"10000 to 14999",AND(D2471&gt;=15000,D2471&lt;=19999),"15000 to 19999",AND(D2471&gt;=20000,D2471&lt;=24999),"20000 to 24999",AND(D2471&gt;=25000,D2471&lt;=29999),"25000 to 29999",AND(D2471&gt;=30000,D2471&lt;=34999),"30000 to 34999",AND(D2471&gt;=35000,D2471&lt;=39999),"35000 to 39999",AND(D2471&gt;=40000,D2471&lt;=44999),"40000 to 44999",AND(D2471&gt;=45000,D2471&lt;=49999),"45000 to 49999",D2471&gt;=50000,"Greater than or equal to 50000")</f>
        <v>1000 to 4999</v>
      </c>
      <c r="V2471" t="str" cm="1">
        <f t="array" ref="V2471">_xlfn.IFS(OR(F2471="canceled",F2471="failed"),"unsuccessful",F2471="successful","successful",F2471="live","live")</f>
        <v>successful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103.16400000000002</v>
      </c>
      <c r="P2472" s="5">
        <f t="shared" si="233"/>
        <v>28.65666666666667</v>
      </c>
      <c r="Q2472" t="str">
        <f t="shared" si="231"/>
        <v>music</v>
      </c>
      <c r="R2472" t="str">
        <f t="shared" si="232"/>
        <v>indie rock</v>
      </c>
      <c r="S2472" s="9">
        <f t="shared" si="229"/>
        <v>41053.07471064815</v>
      </c>
      <c r="T2472" s="9">
        <f t="shared" si="230"/>
        <v>41023.07471064815</v>
      </c>
      <c r="U2472" t="str" cm="1">
        <f t="array" ref="U2472">_xlfn.IFS(D2472&lt;1000,"Less than 1000",AND(D2472&gt;=1000,D2472&lt;=4999),"1000 to 4999",AND(D2472&gt;=5000,D2472&lt;=9999),"5000 to 9999",AND(D2472&gt;=10000,D2472&lt;=14999),"10000 to 14999",AND(D2472&gt;=15000,D2472&lt;=19999),"15000 to 19999",AND(D2472&gt;=20000,D2472&lt;=24999),"20000 to 24999",AND(D2472&gt;=25000,D2472&lt;=29999),"25000 to 29999",AND(D2472&gt;=30000,D2472&lt;=34999),"30000 to 34999",AND(D2472&gt;=35000,D2472&lt;=39999),"35000 to 39999",AND(D2472&gt;=40000,D2472&lt;=44999),"40000 to 44999",AND(D2472&gt;=45000,D2472&lt;=49999),"45000 to 49999",D2472&gt;=50000,"Greater than or equal to 50000")</f>
        <v>1000 to 4999</v>
      </c>
      <c r="V2472" t="str" cm="1">
        <f t="array" ref="V2472">_xlfn.IFS(OR(F2472="canceled",F2472="failed"),"unsuccessful",F2472="successful","successful",F2472="live","live")</f>
        <v>successful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128</v>
      </c>
      <c r="P2473" s="5">
        <f t="shared" si="233"/>
        <v>37.647058823529413</v>
      </c>
      <c r="Q2473" t="str">
        <f t="shared" si="231"/>
        <v>music</v>
      </c>
      <c r="R2473" t="str">
        <f t="shared" si="232"/>
        <v>indie rock</v>
      </c>
      <c r="S2473" s="9">
        <f t="shared" si="229"/>
        <v>40933.992962962962</v>
      </c>
      <c r="T2473" s="9">
        <f t="shared" si="230"/>
        <v>40893.992962962962</v>
      </c>
      <c r="U2473" t="str" cm="1">
        <f t="array" ref="U2473">_xlfn.IFS(D2473&lt;1000,"Less than 1000",AND(D2473&gt;=1000,D2473&lt;=4999),"1000 to 4999",AND(D2473&gt;=5000,D2473&lt;=9999),"5000 to 9999",AND(D2473&gt;=10000,D2473&lt;=14999),"10000 to 14999",AND(D2473&gt;=15000,D2473&lt;=19999),"15000 to 19999",AND(D2473&gt;=20000,D2473&lt;=24999),"20000 to 24999",AND(D2473&gt;=25000,D2473&lt;=29999),"25000 to 29999",AND(D2473&gt;=30000,D2473&lt;=34999),"30000 to 34999",AND(D2473&gt;=35000,D2473&lt;=39999),"35000 to 39999",AND(D2473&gt;=40000,D2473&lt;=44999),"40000 to 44999",AND(D2473&gt;=45000,D2473&lt;=49999),"45000 to 49999",D2473&gt;=50000,"Greater than or equal to 50000")</f>
        <v>Less than 1000</v>
      </c>
      <c r="V2473" t="str" cm="1">
        <f t="array" ref="V2473">_xlfn.IFS(OR(F2473="canceled",F2473="failed"),"unsuccessful",F2473="successful","successful",F2473="live","live")</f>
        <v>successful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135.76026666666667</v>
      </c>
      <c r="P2474" s="5">
        <f t="shared" si="233"/>
        <v>97.904038461538462</v>
      </c>
      <c r="Q2474" t="str">
        <f t="shared" si="231"/>
        <v>music</v>
      </c>
      <c r="R2474" t="str">
        <f t="shared" si="232"/>
        <v>indie rock</v>
      </c>
      <c r="S2474" s="9">
        <f t="shared" si="229"/>
        <v>40425.043749999997</v>
      </c>
      <c r="T2474" s="9">
        <f t="shared" si="230"/>
        <v>40354.11550925926</v>
      </c>
      <c r="U2474" t="str" cm="1">
        <f t="array" ref="U2474">_xlfn.IFS(D2474&lt;1000,"Less than 1000",AND(D2474&gt;=1000,D2474&lt;=4999),"1000 to 4999",AND(D2474&gt;=5000,D2474&lt;=9999),"5000 to 9999",AND(D2474&gt;=10000,D2474&lt;=14999),"10000 to 14999",AND(D2474&gt;=15000,D2474&lt;=19999),"15000 to 19999",AND(D2474&gt;=20000,D2474&lt;=24999),"20000 to 24999",AND(D2474&gt;=25000,D2474&lt;=29999),"25000 to 29999",AND(D2474&gt;=30000,D2474&lt;=34999),"30000 to 34999",AND(D2474&gt;=35000,D2474&lt;=39999),"35000 to 39999",AND(D2474&gt;=40000,D2474&lt;=44999),"40000 to 44999",AND(D2474&gt;=45000,D2474&lt;=49999),"45000 to 49999",D2474&gt;=50000,"Greater than or equal to 50000")</f>
        <v>5000 to 9999</v>
      </c>
      <c r="V2474" t="str" cm="1">
        <f t="array" ref="V2474">_xlfn.IFS(OR(F2474="canceled",F2474="failed"),"unsuccessful",F2474="successful","successful",F2474="live","live")</f>
        <v>successful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100</v>
      </c>
      <c r="P2475" s="5">
        <f t="shared" si="233"/>
        <v>42.553191489361701</v>
      </c>
      <c r="Q2475" t="str">
        <f t="shared" si="231"/>
        <v>music</v>
      </c>
      <c r="R2475" t="str">
        <f t="shared" si="232"/>
        <v>indie rock</v>
      </c>
      <c r="S2475" s="9">
        <f t="shared" si="229"/>
        <v>41223.790150462963</v>
      </c>
      <c r="T2475" s="9">
        <f t="shared" si="230"/>
        <v>41193.748483796298</v>
      </c>
      <c r="U2475" t="str" cm="1">
        <f t="array" ref="U2475">_xlfn.IFS(D2475&lt;1000,"Less than 1000",AND(D2475&gt;=1000,D2475&lt;=4999),"1000 to 4999",AND(D2475&gt;=5000,D2475&lt;=9999),"5000 to 9999",AND(D2475&gt;=10000,D2475&lt;=14999),"10000 to 14999",AND(D2475&gt;=15000,D2475&lt;=19999),"15000 to 19999",AND(D2475&gt;=20000,D2475&lt;=24999),"20000 to 24999",AND(D2475&gt;=25000,D2475&lt;=29999),"25000 to 29999",AND(D2475&gt;=30000,D2475&lt;=34999),"30000 to 34999",AND(D2475&gt;=35000,D2475&lt;=39999),"35000 to 39999",AND(D2475&gt;=40000,D2475&lt;=44999),"40000 to 44999",AND(D2475&gt;=45000,D2475&lt;=49999),"45000 to 49999",D2475&gt;=50000,"Greater than or equal to 50000")</f>
        <v>1000 to 4999</v>
      </c>
      <c r="V2475" t="str" cm="1">
        <f t="array" ref="V2475">_xlfn.IFS(OR(F2475="canceled",F2475="failed"),"unsuccessful",F2475="successful","successful",F2475="live","live")</f>
        <v>successful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100.00360000000002</v>
      </c>
      <c r="P2476" s="5">
        <f t="shared" si="233"/>
        <v>131.58368421052631</v>
      </c>
      <c r="Q2476" t="str">
        <f t="shared" si="231"/>
        <v>music</v>
      </c>
      <c r="R2476" t="str">
        <f t="shared" si="232"/>
        <v>indie rock</v>
      </c>
      <c r="S2476" s="9">
        <f t="shared" si="229"/>
        <v>40462.011296296296</v>
      </c>
      <c r="T2476" s="9">
        <f t="shared" si="230"/>
        <v>40417.011296296296</v>
      </c>
      <c r="U2476" t="str" cm="1">
        <f t="array" ref="U2476">_xlfn.IFS(D2476&lt;1000,"Less than 1000",AND(D2476&gt;=1000,D2476&lt;=4999),"1000 to 4999",AND(D2476&gt;=5000,D2476&lt;=9999),"5000 to 9999",AND(D2476&gt;=10000,D2476&lt;=14999),"10000 to 14999",AND(D2476&gt;=15000,D2476&lt;=19999),"15000 to 19999",AND(D2476&gt;=20000,D2476&lt;=24999),"20000 to 24999",AND(D2476&gt;=25000,D2476&lt;=29999),"25000 to 29999",AND(D2476&gt;=30000,D2476&lt;=34999),"30000 to 34999",AND(D2476&gt;=35000,D2476&lt;=39999),"35000 to 39999",AND(D2476&gt;=40000,D2476&lt;=44999),"40000 to 44999",AND(D2476&gt;=45000,D2476&lt;=49999),"45000 to 49999",D2476&gt;=50000,"Greater than or equal to 50000")</f>
        <v>5000 to 9999</v>
      </c>
      <c r="V2476" t="str" cm="1">
        <f t="array" ref="V2476">_xlfn.IFS(OR(F2476="canceled",F2476="failed"),"unsuccessful",F2476="successful","successful",F2476="live","live")</f>
        <v>successful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104.71999999999998</v>
      </c>
      <c r="P2477" s="5">
        <f t="shared" si="233"/>
        <v>32.320987654320987</v>
      </c>
      <c r="Q2477" t="str">
        <f t="shared" si="231"/>
        <v>music</v>
      </c>
      <c r="R2477" t="str">
        <f t="shared" si="232"/>
        <v>indie rock</v>
      </c>
      <c r="S2477" s="9">
        <f t="shared" si="229"/>
        <v>40369.916666666664</v>
      </c>
      <c r="T2477" s="9">
        <f t="shared" si="230"/>
        <v>40310.287673611114</v>
      </c>
      <c r="U2477" t="str" cm="1">
        <f t="array" ref="U2477">_xlfn.IFS(D2477&lt;1000,"Less than 1000",AND(D2477&gt;=1000,D2477&lt;=4999),"1000 to 4999",AND(D2477&gt;=5000,D2477&lt;=9999),"5000 to 9999",AND(D2477&gt;=10000,D2477&lt;=14999),"10000 to 14999",AND(D2477&gt;=15000,D2477&lt;=19999),"15000 to 19999",AND(D2477&gt;=20000,D2477&lt;=24999),"20000 to 24999",AND(D2477&gt;=25000,D2477&lt;=29999),"25000 to 29999",AND(D2477&gt;=30000,D2477&lt;=34999),"30000 to 34999",AND(D2477&gt;=35000,D2477&lt;=39999),"35000 to 39999",AND(D2477&gt;=40000,D2477&lt;=44999),"40000 to 44999",AND(D2477&gt;=45000,D2477&lt;=49999),"45000 to 49999",D2477&gt;=50000,"Greater than or equal to 50000")</f>
        <v>1000 to 4999</v>
      </c>
      <c r="V2477" t="str" cm="1">
        <f t="array" ref="V2477">_xlfn.IFS(OR(F2477="canceled",F2477="failed"),"unsuccessful",F2477="successful","successful",F2477="live","live")</f>
        <v>successful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105.02249999999999</v>
      </c>
      <c r="P2478" s="5">
        <f t="shared" si="233"/>
        <v>61.103999999999999</v>
      </c>
      <c r="Q2478" t="str">
        <f t="shared" si="231"/>
        <v>music</v>
      </c>
      <c r="R2478" t="str">
        <f t="shared" si="232"/>
        <v>indie rock</v>
      </c>
      <c r="S2478" s="9">
        <f t="shared" si="229"/>
        <v>41946.370023148149</v>
      </c>
      <c r="T2478" s="9">
        <f t="shared" si="230"/>
        <v>41913.328356481477</v>
      </c>
      <c r="U2478" t="str" cm="1">
        <f t="array" ref="U2478">_xlfn.IFS(D2478&lt;1000,"Less than 1000",AND(D2478&gt;=1000,D2478&lt;=4999),"1000 to 4999",AND(D2478&gt;=5000,D2478&lt;=9999),"5000 to 9999",AND(D2478&gt;=10000,D2478&lt;=14999),"10000 to 14999",AND(D2478&gt;=15000,D2478&lt;=19999),"15000 to 19999",AND(D2478&gt;=20000,D2478&lt;=24999),"20000 to 24999",AND(D2478&gt;=25000,D2478&lt;=29999),"25000 to 29999",AND(D2478&gt;=30000,D2478&lt;=34999),"30000 to 34999",AND(D2478&gt;=35000,D2478&lt;=39999),"35000 to 39999",AND(D2478&gt;=40000,D2478&lt;=44999),"40000 to 44999",AND(D2478&gt;=45000,D2478&lt;=49999),"45000 to 49999",D2478&gt;=50000,"Greater than or equal to 50000")</f>
        <v>1000 to 4999</v>
      </c>
      <c r="V2478" t="str" cm="1">
        <f t="array" ref="V2478">_xlfn.IFS(OR(F2478="canceled",F2478="failed"),"unsuccessful",F2478="successful","successful",F2478="live","live")</f>
        <v>successful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171.33333333333334</v>
      </c>
      <c r="P2479" s="5">
        <f t="shared" si="233"/>
        <v>31.341463414634145</v>
      </c>
      <c r="Q2479" t="str">
        <f t="shared" si="231"/>
        <v>music</v>
      </c>
      <c r="R2479" t="str">
        <f t="shared" si="232"/>
        <v>indie rock</v>
      </c>
      <c r="S2479" s="9">
        <f t="shared" si="229"/>
        <v>41133.691493055558</v>
      </c>
      <c r="T2479" s="9">
        <f t="shared" si="230"/>
        <v>41088.691493055558</v>
      </c>
      <c r="U2479" t="str" cm="1">
        <f t="array" ref="U2479">_xlfn.IFS(D2479&lt;1000,"Less than 1000",AND(D2479&gt;=1000,D2479&lt;=4999),"1000 to 4999",AND(D2479&gt;=5000,D2479&lt;=9999),"5000 to 9999",AND(D2479&gt;=10000,D2479&lt;=14999),"10000 to 14999",AND(D2479&gt;=15000,D2479&lt;=19999),"15000 to 19999",AND(D2479&gt;=20000,D2479&lt;=24999),"20000 to 24999",AND(D2479&gt;=25000,D2479&lt;=29999),"25000 to 29999",AND(D2479&gt;=30000,D2479&lt;=34999),"30000 to 34999",AND(D2479&gt;=35000,D2479&lt;=39999),"35000 to 39999",AND(D2479&gt;=40000,D2479&lt;=44999),"40000 to 44999",AND(D2479&gt;=45000,D2479&lt;=49999),"45000 to 49999",D2479&gt;=50000,"Greater than or equal to 50000")</f>
        <v>Less than 1000</v>
      </c>
      <c r="V2479" t="str" cm="1">
        <f t="array" ref="V2479">_xlfn.IFS(OR(F2479="canceled",F2479="failed"),"unsuccessful",F2479="successful","successful",F2479="live","live")</f>
        <v>successful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127.49999999999999</v>
      </c>
      <c r="P2480" s="5">
        <f t="shared" si="233"/>
        <v>129.1139240506329</v>
      </c>
      <c r="Q2480" t="str">
        <f t="shared" si="231"/>
        <v>music</v>
      </c>
      <c r="R2480" t="str">
        <f t="shared" si="232"/>
        <v>indie rock</v>
      </c>
      <c r="S2480" s="9">
        <f t="shared" si="229"/>
        <v>41287.950381944444</v>
      </c>
      <c r="T2480" s="9">
        <f t="shared" si="230"/>
        <v>41257.950381944444</v>
      </c>
      <c r="U2480" t="str" cm="1">
        <f t="array" ref="U2480">_xlfn.IFS(D2480&lt;1000,"Less than 1000",AND(D2480&gt;=1000,D2480&lt;=4999),"1000 to 4999",AND(D2480&gt;=5000,D2480&lt;=9999),"5000 to 9999",AND(D2480&gt;=10000,D2480&lt;=14999),"10000 to 14999",AND(D2480&gt;=15000,D2480&lt;=19999),"15000 to 19999",AND(D2480&gt;=20000,D2480&lt;=24999),"20000 to 24999",AND(D2480&gt;=25000,D2480&lt;=29999),"25000 to 29999",AND(D2480&gt;=30000,D2480&lt;=34999),"30000 to 34999",AND(D2480&gt;=35000,D2480&lt;=39999),"35000 to 39999",AND(D2480&gt;=40000,D2480&lt;=44999),"40000 to 44999",AND(D2480&gt;=45000,D2480&lt;=49999),"45000 to 49999",D2480&gt;=50000,"Greater than or equal to 50000")</f>
        <v>5000 to 9999</v>
      </c>
      <c r="V2480" t="str" cm="1">
        <f t="array" ref="V2480">_xlfn.IFS(OR(F2480="canceled",F2480="failed"),"unsuccessful",F2480="successful","successful",F2480="live","live")</f>
        <v>successful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133.44333333333333</v>
      </c>
      <c r="P2481" s="5">
        <f t="shared" si="233"/>
        <v>25.020624999999999</v>
      </c>
      <c r="Q2481" t="str">
        <f t="shared" si="231"/>
        <v>music</v>
      </c>
      <c r="R2481" t="str">
        <f t="shared" si="232"/>
        <v>indie rock</v>
      </c>
      <c r="S2481" s="9">
        <f t="shared" si="229"/>
        <v>41118.083333333336</v>
      </c>
      <c r="T2481" s="9">
        <f t="shared" si="230"/>
        <v>41107.726782407408</v>
      </c>
      <c r="U2481" t="str" cm="1">
        <f t="array" ref="U2481">_xlfn.IFS(D2481&lt;1000,"Less than 1000",AND(D2481&gt;=1000,D2481&lt;=4999),"1000 to 4999",AND(D2481&gt;=5000,D2481&lt;=9999),"5000 to 9999",AND(D2481&gt;=10000,D2481&lt;=14999),"10000 to 14999",AND(D2481&gt;=15000,D2481&lt;=19999),"15000 to 19999",AND(D2481&gt;=20000,D2481&lt;=24999),"20000 to 24999",AND(D2481&gt;=25000,D2481&lt;=29999),"25000 to 29999",AND(D2481&gt;=30000,D2481&lt;=34999),"30000 to 34999",AND(D2481&gt;=35000,D2481&lt;=39999),"35000 to 39999",AND(D2481&gt;=40000,D2481&lt;=44999),"40000 to 44999",AND(D2481&gt;=45000,D2481&lt;=49999),"45000 to 49999",D2481&gt;=50000,"Greater than or equal to 50000")</f>
        <v>Less than 1000</v>
      </c>
      <c r="V2481" t="str" cm="1">
        <f t="array" ref="V2481">_xlfn.IFS(OR(F2481="canceled",F2481="failed"),"unsuccessful",F2481="successful","successful",F2481="live","live")</f>
        <v>successful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100</v>
      </c>
      <c r="P2482" s="5">
        <f t="shared" si="233"/>
        <v>250</v>
      </c>
      <c r="Q2482" t="str">
        <f t="shared" si="231"/>
        <v>music</v>
      </c>
      <c r="R2482" t="str">
        <f t="shared" si="232"/>
        <v>indie rock</v>
      </c>
      <c r="S2482" s="9">
        <f t="shared" si="229"/>
        <v>42287.936157407406</v>
      </c>
      <c r="T2482" s="9">
        <f t="shared" si="230"/>
        <v>42227.936157407406</v>
      </c>
      <c r="U2482" t="str" cm="1">
        <f t="array" ref="U2482">_xlfn.IFS(D2482&lt;1000,"Less than 1000",AND(D2482&gt;=1000,D2482&lt;=4999),"1000 to 4999",AND(D2482&gt;=5000,D2482&lt;=9999),"5000 to 9999",AND(D2482&gt;=10000,D2482&lt;=14999),"10000 to 14999",AND(D2482&gt;=15000,D2482&lt;=19999),"15000 to 19999",AND(D2482&gt;=20000,D2482&lt;=24999),"20000 to 24999",AND(D2482&gt;=25000,D2482&lt;=29999),"25000 to 29999",AND(D2482&gt;=30000,D2482&lt;=34999),"30000 to 34999",AND(D2482&gt;=35000,D2482&lt;=39999),"35000 to 39999",AND(D2482&gt;=40000,D2482&lt;=44999),"40000 to 44999",AND(D2482&gt;=45000,D2482&lt;=49999),"45000 to 49999",D2482&gt;=50000,"Greater than or equal to 50000")</f>
        <v>1000 to 4999</v>
      </c>
      <c r="V2482" t="str" cm="1">
        <f t="array" ref="V2482">_xlfn.IFS(OR(F2482="canceled",F2482="failed"),"unsuccessful",F2482="successful","successful",F2482="live","live")</f>
        <v>successful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112.91099999999999</v>
      </c>
      <c r="P2483" s="5">
        <f t="shared" si="233"/>
        <v>47.541473684210523</v>
      </c>
      <c r="Q2483" t="str">
        <f t="shared" si="231"/>
        <v>music</v>
      </c>
      <c r="R2483" t="str">
        <f t="shared" si="232"/>
        <v>indie rock</v>
      </c>
      <c r="S2483" s="9">
        <f t="shared" si="229"/>
        <v>41029.645925925928</v>
      </c>
      <c r="T2483" s="9">
        <f t="shared" si="230"/>
        <v>40999.645925925928</v>
      </c>
      <c r="U2483" t="str" cm="1">
        <f t="array" ref="U2483">_xlfn.IFS(D2483&lt;1000,"Less than 1000",AND(D2483&gt;=1000,D2483&lt;=4999),"1000 to 4999",AND(D2483&gt;=5000,D2483&lt;=9999),"5000 to 9999",AND(D2483&gt;=10000,D2483&lt;=14999),"10000 to 14999",AND(D2483&gt;=15000,D2483&lt;=19999),"15000 to 19999",AND(D2483&gt;=20000,D2483&lt;=24999),"20000 to 24999",AND(D2483&gt;=25000,D2483&lt;=29999),"25000 to 29999",AND(D2483&gt;=30000,D2483&lt;=34999),"30000 to 34999",AND(D2483&gt;=35000,D2483&lt;=39999),"35000 to 39999",AND(D2483&gt;=40000,D2483&lt;=44999),"40000 to 44999",AND(D2483&gt;=45000,D2483&lt;=49999),"45000 to 49999",D2483&gt;=50000,"Greater than or equal to 50000")</f>
        <v>1000 to 4999</v>
      </c>
      <c r="V2483" t="str" cm="1">
        <f t="array" ref="V2483">_xlfn.IFS(OR(F2483="canceled",F2483="failed"),"unsuccessful",F2483="successful","successful",F2483="live","live")</f>
        <v>successful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100.1</v>
      </c>
      <c r="P2484" s="5">
        <f t="shared" si="233"/>
        <v>40.04</v>
      </c>
      <c r="Q2484" t="str">
        <f t="shared" si="231"/>
        <v>music</v>
      </c>
      <c r="R2484" t="str">
        <f t="shared" si="232"/>
        <v>indie rock</v>
      </c>
      <c r="S2484" s="9">
        <f t="shared" si="229"/>
        <v>40756.782210648147</v>
      </c>
      <c r="T2484" s="9">
        <f t="shared" si="230"/>
        <v>40711.782210648147</v>
      </c>
      <c r="U2484" t="str" cm="1">
        <f t="array" ref="U2484">_xlfn.IFS(D2484&lt;1000,"Less than 1000",AND(D2484&gt;=1000,D2484&lt;=4999),"1000 to 4999",AND(D2484&gt;=5000,D2484&lt;=9999),"5000 to 9999",AND(D2484&gt;=10000,D2484&lt;=14999),"10000 to 14999",AND(D2484&gt;=15000,D2484&lt;=19999),"15000 to 19999",AND(D2484&gt;=20000,D2484&lt;=24999),"20000 to 24999",AND(D2484&gt;=25000,D2484&lt;=29999),"25000 to 29999",AND(D2484&gt;=30000,D2484&lt;=34999),"30000 to 34999",AND(D2484&gt;=35000,D2484&lt;=39999),"35000 to 39999",AND(D2484&gt;=40000,D2484&lt;=44999),"40000 to 44999",AND(D2484&gt;=45000,D2484&lt;=49999),"45000 to 49999",D2484&gt;=50000,"Greater than or equal to 50000")</f>
        <v>1000 to 4999</v>
      </c>
      <c r="V2484" t="str" cm="1">
        <f t="array" ref="V2484">_xlfn.IFS(OR(F2484="canceled",F2484="failed"),"unsuccessful",F2484="successful","successful",F2484="live","live")</f>
        <v>successful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113.72727272727272</v>
      </c>
      <c r="P2485" s="5">
        <f t="shared" si="233"/>
        <v>65.84210526315789</v>
      </c>
      <c r="Q2485" t="str">
        <f t="shared" si="231"/>
        <v>music</v>
      </c>
      <c r="R2485" t="str">
        <f t="shared" si="232"/>
        <v>indie rock</v>
      </c>
      <c r="S2485" s="9">
        <f t="shared" si="229"/>
        <v>41030.708368055559</v>
      </c>
      <c r="T2485" s="9">
        <f t="shared" si="230"/>
        <v>40970.750034722223</v>
      </c>
      <c r="U2485" t="str" cm="1">
        <f t="array" ref="U2485">_xlfn.IFS(D2485&lt;1000,"Less than 1000",AND(D2485&gt;=1000,D2485&lt;=4999),"1000 to 4999",AND(D2485&gt;=5000,D2485&lt;=9999),"5000 to 9999",AND(D2485&gt;=10000,D2485&lt;=14999),"10000 to 14999",AND(D2485&gt;=15000,D2485&lt;=19999),"15000 to 19999",AND(D2485&gt;=20000,D2485&lt;=24999),"20000 to 24999",AND(D2485&gt;=25000,D2485&lt;=29999),"25000 to 29999",AND(D2485&gt;=30000,D2485&lt;=34999),"30000 to 34999",AND(D2485&gt;=35000,D2485&lt;=39999),"35000 to 39999",AND(D2485&gt;=40000,D2485&lt;=44999),"40000 to 44999",AND(D2485&gt;=45000,D2485&lt;=49999),"45000 to 49999",D2485&gt;=50000,"Greater than or equal to 50000")</f>
        <v>1000 to 4999</v>
      </c>
      <c r="V2485" t="str" cm="1">
        <f t="array" ref="V2485">_xlfn.IFS(OR(F2485="canceled",F2485="failed"),"unsuccessful",F2485="successful","successful",F2485="live","live")</f>
        <v>successful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119.31742857142855</v>
      </c>
      <c r="P2486" s="5">
        <f t="shared" si="233"/>
        <v>46.401222222222216</v>
      </c>
      <c r="Q2486" t="str">
        <f t="shared" si="231"/>
        <v>music</v>
      </c>
      <c r="R2486" t="str">
        <f t="shared" si="232"/>
        <v>indie rock</v>
      </c>
      <c r="S2486" s="9">
        <f t="shared" si="229"/>
        <v>40801.916701388887</v>
      </c>
      <c r="T2486" s="9">
        <f t="shared" si="230"/>
        <v>40771.916701388887</v>
      </c>
      <c r="U2486" t="str" cm="1">
        <f t="array" ref="U2486">_xlfn.IFS(D2486&lt;1000,"Less than 1000",AND(D2486&gt;=1000,D2486&lt;=4999),"1000 to 4999",AND(D2486&gt;=5000,D2486&lt;=9999),"5000 to 9999",AND(D2486&gt;=10000,D2486&lt;=14999),"10000 to 14999",AND(D2486&gt;=15000,D2486&lt;=19999),"15000 to 19999",AND(D2486&gt;=20000,D2486&lt;=24999),"20000 to 24999",AND(D2486&gt;=25000,D2486&lt;=29999),"25000 to 29999",AND(D2486&gt;=30000,D2486&lt;=34999),"30000 to 34999",AND(D2486&gt;=35000,D2486&lt;=39999),"35000 to 39999",AND(D2486&gt;=40000,D2486&lt;=44999),"40000 to 44999",AND(D2486&gt;=45000,D2486&lt;=49999),"45000 to 49999",D2486&gt;=50000,"Greater than or equal to 50000")</f>
        <v>1000 to 4999</v>
      </c>
      <c r="V2486" t="str" cm="1">
        <f t="array" ref="V2486">_xlfn.IFS(OR(F2486="canceled",F2486="failed"),"unsuccessful",F2486="successful","successful",F2486="live","live")</f>
        <v>successful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103.25</v>
      </c>
      <c r="P2487" s="5">
        <f t="shared" si="233"/>
        <v>50.365853658536587</v>
      </c>
      <c r="Q2487" t="str">
        <f t="shared" si="231"/>
        <v>music</v>
      </c>
      <c r="R2487" t="str">
        <f t="shared" si="232"/>
        <v>indie rock</v>
      </c>
      <c r="S2487" s="9">
        <f t="shared" si="229"/>
        <v>40828.998599537037</v>
      </c>
      <c r="T2487" s="9">
        <f t="shared" si="230"/>
        <v>40793.998599537037</v>
      </c>
      <c r="U2487" t="str" cm="1">
        <f t="array" ref="U2487">_xlfn.IFS(D2487&lt;1000,"Less than 1000",AND(D2487&gt;=1000,D2487&lt;=4999),"1000 to 4999",AND(D2487&gt;=5000,D2487&lt;=9999),"5000 to 9999",AND(D2487&gt;=10000,D2487&lt;=14999),"10000 to 14999",AND(D2487&gt;=15000,D2487&lt;=19999),"15000 to 19999",AND(D2487&gt;=20000,D2487&lt;=24999),"20000 to 24999",AND(D2487&gt;=25000,D2487&lt;=29999),"25000 to 29999",AND(D2487&gt;=30000,D2487&lt;=34999),"30000 to 34999",AND(D2487&gt;=35000,D2487&lt;=39999),"35000 to 39999",AND(D2487&gt;=40000,D2487&lt;=44999),"40000 to 44999",AND(D2487&gt;=45000,D2487&lt;=49999),"45000 to 49999",D2487&gt;=50000,"Greater than or equal to 50000")</f>
        <v>1000 to 4999</v>
      </c>
      <c r="V2487" t="str" cm="1">
        <f t="array" ref="V2487">_xlfn.IFS(OR(F2487="canceled",F2487="failed"),"unsuccessful",F2487="successful","successful",F2487="live","live")</f>
        <v>successful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265.66666666666669</v>
      </c>
      <c r="P2488" s="5">
        <f t="shared" si="233"/>
        <v>26.566666666666666</v>
      </c>
      <c r="Q2488" t="str">
        <f t="shared" si="231"/>
        <v>music</v>
      </c>
      <c r="R2488" t="str">
        <f t="shared" si="232"/>
        <v>indie rock</v>
      </c>
      <c r="S2488" s="9">
        <f t="shared" si="229"/>
        <v>41021.708055555559</v>
      </c>
      <c r="T2488" s="9">
        <f t="shared" si="230"/>
        <v>40991.708055555559</v>
      </c>
      <c r="U2488" t="str" cm="1">
        <f t="array" ref="U2488">_xlfn.IFS(D2488&lt;1000,"Less than 1000",AND(D2488&gt;=1000,D2488&lt;=4999),"1000 to 4999",AND(D2488&gt;=5000,D2488&lt;=9999),"5000 to 9999",AND(D2488&gt;=10000,D2488&lt;=14999),"10000 to 14999",AND(D2488&gt;=15000,D2488&lt;=19999),"15000 to 19999",AND(D2488&gt;=20000,D2488&lt;=24999),"20000 to 24999",AND(D2488&gt;=25000,D2488&lt;=29999),"25000 to 29999",AND(D2488&gt;=30000,D2488&lt;=34999),"30000 to 34999",AND(D2488&gt;=35000,D2488&lt;=39999),"35000 to 39999",AND(D2488&gt;=40000,D2488&lt;=44999),"40000 to 44999",AND(D2488&gt;=45000,D2488&lt;=49999),"45000 to 49999",D2488&gt;=50000,"Greater than or equal to 50000")</f>
        <v>Less than 1000</v>
      </c>
      <c r="V2488" t="str" cm="1">
        <f t="array" ref="V2488">_xlfn.IFS(OR(F2488="canceled",F2488="failed"),"unsuccessful",F2488="successful","successful",F2488="live","live")</f>
        <v>successful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100.05066666666667</v>
      </c>
      <c r="P2489" s="5">
        <f t="shared" si="233"/>
        <v>39.493684210526318</v>
      </c>
      <c r="Q2489" t="str">
        <f t="shared" si="231"/>
        <v>music</v>
      </c>
      <c r="R2489" t="str">
        <f t="shared" si="232"/>
        <v>indie rock</v>
      </c>
      <c r="S2489" s="9">
        <f t="shared" si="229"/>
        <v>41056.083298611113</v>
      </c>
      <c r="T2489" s="9">
        <f t="shared" si="230"/>
        <v>41026.083298611113</v>
      </c>
      <c r="U2489" t="str" cm="1">
        <f t="array" ref="U2489">_xlfn.IFS(D2489&lt;1000,"Less than 1000",AND(D2489&gt;=1000,D2489&lt;=4999),"1000 to 4999",AND(D2489&gt;=5000,D2489&lt;=9999),"5000 to 9999",AND(D2489&gt;=10000,D2489&lt;=14999),"10000 to 14999",AND(D2489&gt;=15000,D2489&lt;=19999),"15000 to 19999",AND(D2489&gt;=20000,D2489&lt;=24999),"20000 to 24999",AND(D2489&gt;=25000,D2489&lt;=29999),"25000 to 29999",AND(D2489&gt;=30000,D2489&lt;=34999),"30000 to 34999",AND(D2489&gt;=35000,D2489&lt;=39999),"35000 to 39999",AND(D2489&gt;=40000,D2489&lt;=44999),"40000 to 44999",AND(D2489&gt;=45000,D2489&lt;=49999),"45000 to 49999",D2489&gt;=50000,"Greater than or equal to 50000")</f>
        <v>1000 to 4999</v>
      </c>
      <c r="V2489" t="str" cm="1">
        <f t="array" ref="V2489">_xlfn.IFS(OR(F2489="canceled",F2489="failed"),"unsuccessful",F2489="successful","successful",F2489="live","live")</f>
        <v>successful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106.69999999999999</v>
      </c>
      <c r="P2490" s="5">
        <f t="shared" si="233"/>
        <v>49.246153846153845</v>
      </c>
      <c r="Q2490" t="str">
        <f t="shared" si="231"/>
        <v>music</v>
      </c>
      <c r="R2490" t="str">
        <f t="shared" si="232"/>
        <v>indie rock</v>
      </c>
      <c r="S2490" s="9">
        <f t="shared" si="229"/>
        <v>40863.674861111111</v>
      </c>
      <c r="T2490" s="9">
        <f t="shared" si="230"/>
        <v>40833.633194444446</v>
      </c>
      <c r="U2490" t="str" cm="1">
        <f t="array" ref="U2490">_xlfn.IFS(D2490&lt;1000,"Less than 1000",AND(D2490&gt;=1000,D2490&lt;=4999),"1000 to 4999",AND(D2490&gt;=5000,D2490&lt;=9999),"5000 to 9999",AND(D2490&gt;=10000,D2490&lt;=14999),"10000 to 14999",AND(D2490&gt;=15000,D2490&lt;=19999),"15000 to 19999",AND(D2490&gt;=20000,D2490&lt;=24999),"20000 to 24999",AND(D2490&gt;=25000,D2490&lt;=29999),"25000 to 29999",AND(D2490&gt;=30000,D2490&lt;=34999),"30000 to 34999",AND(D2490&gt;=35000,D2490&lt;=39999),"35000 to 39999",AND(D2490&gt;=40000,D2490&lt;=44999),"40000 to 44999",AND(D2490&gt;=45000,D2490&lt;=49999),"45000 to 49999",D2490&gt;=50000,"Greater than or equal to 50000")</f>
        <v>1000 to 4999</v>
      </c>
      <c r="V2490" t="str" cm="1">
        <f t="array" ref="V2490">_xlfn.IFS(OR(F2490="canceled",F2490="failed"),"unsuccessful",F2490="successful","successful",F2490="live","live")</f>
        <v>successful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133.67142857142858</v>
      </c>
      <c r="P2491" s="5">
        <f t="shared" si="233"/>
        <v>62.38</v>
      </c>
      <c r="Q2491" t="str">
        <f t="shared" si="231"/>
        <v>music</v>
      </c>
      <c r="R2491" t="str">
        <f t="shared" si="232"/>
        <v>indie rock</v>
      </c>
      <c r="S2491" s="9">
        <f t="shared" si="229"/>
        <v>41403.690266203703</v>
      </c>
      <c r="T2491" s="9">
        <f t="shared" si="230"/>
        <v>41373.690266203703</v>
      </c>
      <c r="U2491" t="str" cm="1">
        <f t="array" ref="U2491">_xlfn.IFS(D2491&lt;1000,"Less than 1000",AND(D2491&gt;=1000,D2491&lt;=4999),"1000 to 4999",AND(D2491&gt;=5000,D2491&lt;=9999),"5000 to 9999",AND(D2491&gt;=10000,D2491&lt;=14999),"10000 to 14999",AND(D2491&gt;=15000,D2491&lt;=19999),"15000 to 19999",AND(D2491&gt;=20000,D2491&lt;=24999),"20000 to 24999",AND(D2491&gt;=25000,D2491&lt;=29999),"25000 to 29999",AND(D2491&gt;=30000,D2491&lt;=34999),"30000 to 34999",AND(D2491&gt;=35000,D2491&lt;=39999),"35000 to 39999",AND(D2491&gt;=40000,D2491&lt;=44999),"40000 to 44999",AND(D2491&gt;=45000,D2491&lt;=49999),"45000 to 49999",D2491&gt;=50000,"Greater than or equal to 50000")</f>
        <v>1000 to 4999</v>
      </c>
      <c r="V2491" t="str" cm="1">
        <f t="array" ref="V2491">_xlfn.IFS(OR(F2491="canceled",F2491="failed"),"unsuccessful",F2491="successful","successful",F2491="live","live")</f>
        <v>successful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121.39999999999999</v>
      </c>
      <c r="P2492" s="5">
        <f t="shared" si="233"/>
        <v>37.9375</v>
      </c>
      <c r="Q2492" t="str">
        <f t="shared" si="231"/>
        <v>music</v>
      </c>
      <c r="R2492" t="str">
        <f t="shared" si="232"/>
        <v>indie rock</v>
      </c>
      <c r="S2492" s="9">
        <f t="shared" si="229"/>
        <v>41083.227731481478</v>
      </c>
      <c r="T2492" s="9">
        <f t="shared" si="230"/>
        <v>41023.227731481478</v>
      </c>
      <c r="U2492" t="str" cm="1">
        <f t="array" ref="U2492">_xlfn.IFS(D2492&lt;1000,"Less than 1000",AND(D2492&gt;=1000,D2492&lt;=4999),"1000 to 4999",AND(D2492&gt;=5000,D2492&lt;=9999),"5000 to 9999",AND(D2492&gt;=10000,D2492&lt;=14999),"10000 to 14999",AND(D2492&gt;=15000,D2492&lt;=19999),"15000 to 19999",AND(D2492&gt;=20000,D2492&lt;=24999),"20000 to 24999",AND(D2492&gt;=25000,D2492&lt;=29999),"25000 to 29999",AND(D2492&gt;=30000,D2492&lt;=34999),"30000 to 34999",AND(D2492&gt;=35000,D2492&lt;=39999),"35000 to 39999",AND(D2492&gt;=40000,D2492&lt;=44999),"40000 to 44999",AND(D2492&gt;=45000,D2492&lt;=49999),"45000 to 49999",D2492&gt;=50000,"Greater than or equal to 50000")</f>
        <v>Less than 1000</v>
      </c>
      <c r="V2492" t="str" cm="1">
        <f t="array" ref="V2492">_xlfn.IFS(OR(F2492="canceled",F2492="failed"),"unsuccessful",F2492="successful","successful",F2492="live","live")</f>
        <v>successful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103.2</v>
      </c>
      <c r="P2493" s="5">
        <f t="shared" si="233"/>
        <v>51.6</v>
      </c>
      <c r="Q2493" t="str">
        <f t="shared" si="231"/>
        <v>music</v>
      </c>
      <c r="R2493" t="str">
        <f t="shared" si="232"/>
        <v>indie rock</v>
      </c>
      <c r="S2493" s="9">
        <f t="shared" si="229"/>
        <v>40559.07708333333</v>
      </c>
      <c r="T2493" s="9">
        <f t="shared" si="230"/>
        <v>40542.839282407411</v>
      </c>
      <c r="U2493" t="str" cm="1">
        <f t="array" ref="U2493">_xlfn.IFS(D2493&lt;1000,"Less than 1000",AND(D2493&gt;=1000,D2493&lt;=4999),"1000 to 4999",AND(D2493&gt;=5000,D2493&lt;=9999),"5000 to 9999",AND(D2493&gt;=10000,D2493&lt;=14999),"10000 to 14999",AND(D2493&gt;=15000,D2493&lt;=19999),"15000 to 19999",AND(D2493&gt;=20000,D2493&lt;=24999),"20000 to 24999",AND(D2493&gt;=25000,D2493&lt;=29999),"25000 to 29999",AND(D2493&gt;=30000,D2493&lt;=34999),"30000 to 34999",AND(D2493&gt;=35000,D2493&lt;=39999),"35000 to 39999",AND(D2493&gt;=40000,D2493&lt;=44999),"40000 to 44999",AND(D2493&gt;=45000,D2493&lt;=49999),"45000 to 49999",D2493&gt;=50000,"Greater than or equal to 50000")</f>
        <v>Less than 1000</v>
      </c>
      <c r="V2493" t="str" cm="1">
        <f t="array" ref="V2493">_xlfn.IFS(OR(F2493="canceled",F2493="failed"),"unsuccessful",F2493="successful","successful",F2493="live","live")</f>
        <v>successful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125</v>
      </c>
      <c r="P2494" s="5">
        <f t="shared" si="233"/>
        <v>27.777777777777779</v>
      </c>
      <c r="Q2494" t="str">
        <f t="shared" si="231"/>
        <v>music</v>
      </c>
      <c r="R2494" t="str">
        <f t="shared" si="232"/>
        <v>indie rock</v>
      </c>
      <c r="S2494" s="9">
        <f t="shared" si="229"/>
        <v>41076.415972222225</v>
      </c>
      <c r="T2494" s="9">
        <f t="shared" si="230"/>
        <v>41024.985972222225</v>
      </c>
      <c r="U2494" t="str" cm="1">
        <f t="array" ref="U2494">_xlfn.IFS(D2494&lt;1000,"Less than 1000",AND(D2494&gt;=1000,D2494&lt;=4999),"1000 to 4999",AND(D2494&gt;=5000,D2494&lt;=9999),"5000 to 9999",AND(D2494&gt;=10000,D2494&lt;=14999),"10000 to 14999",AND(D2494&gt;=15000,D2494&lt;=19999),"15000 to 19999",AND(D2494&gt;=20000,D2494&lt;=24999),"20000 to 24999",AND(D2494&gt;=25000,D2494&lt;=29999),"25000 to 29999",AND(D2494&gt;=30000,D2494&lt;=34999),"30000 to 34999",AND(D2494&gt;=35000,D2494&lt;=39999),"35000 to 39999",AND(D2494&gt;=40000,D2494&lt;=44999),"40000 to 44999",AND(D2494&gt;=45000,D2494&lt;=49999),"45000 to 49999",D2494&gt;=50000,"Greater than or equal to 50000")</f>
        <v>Less than 1000</v>
      </c>
      <c r="V2494" t="str" cm="1">
        <f t="array" ref="V2494">_xlfn.IFS(OR(F2494="canceled",F2494="failed"),"unsuccessful",F2494="successful","successful",F2494="live","live")</f>
        <v>successful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128.69999999999999</v>
      </c>
      <c r="P2495" s="5">
        <f t="shared" si="233"/>
        <v>99.382239382239376</v>
      </c>
      <c r="Q2495" t="str">
        <f t="shared" si="231"/>
        <v>music</v>
      </c>
      <c r="R2495" t="str">
        <f t="shared" si="232"/>
        <v>indie rock</v>
      </c>
      <c r="S2495" s="9">
        <f t="shared" si="229"/>
        <v>41393.168287037035</v>
      </c>
      <c r="T2495" s="9">
        <f t="shared" si="230"/>
        <v>41348.168287037035</v>
      </c>
      <c r="U2495" t="str" cm="1">
        <f t="array" ref="U2495">_xlfn.IFS(D2495&lt;1000,"Less than 1000",AND(D2495&gt;=1000,D2495&lt;=4999),"1000 to 4999",AND(D2495&gt;=5000,D2495&lt;=9999),"5000 to 9999",AND(D2495&gt;=10000,D2495&lt;=14999),"10000 to 14999",AND(D2495&gt;=15000,D2495&lt;=19999),"15000 to 19999",AND(D2495&gt;=20000,D2495&lt;=24999),"20000 to 24999",AND(D2495&gt;=25000,D2495&lt;=29999),"25000 to 29999",AND(D2495&gt;=30000,D2495&lt;=34999),"30000 to 34999",AND(D2495&gt;=35000,D2495&lt;=39999),"35000 to 39999",AND(D2495&gt;=40000,D2495&lt;=44999),"40000 to 44999",AND(D2495&gt;=45000,D2495&lt;=49999),"45000 to 49999",D2495&gt;=50000,"Greater than or equal to 50000")</f>
        <v>20000 to 24999</v>
      </c>
      <c r="V2495" t="str" cm="1">
        <f t="array" ref="V2495">_xlfn.IFS(OR(F2495="canceled",F2495="failed"),"unsuccessful",F2495="successful","successful",F2495="live","live")</f>
        <v>successful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101.00533333333333</v>
      </c>
      <c r="P2496" s="5">
        <f t="shared" si="233"/>
        <v>38.848205128205123</v>
      </c>
      <c r="Q2496" t="str">
        <f t="shared" si="231"/>
        <v>music</v>
      </c>
      <c r="R2496" t="str">
        <f t="shared" si="232"/>
        <v>indie rock</v>
      </c>
      <c r="S2496" s="9">
        <f t="shared" si="229"/>
        <v>41052.645185185182</v>
      </c>
      <c r="T2496" s="9">
        <f t="shared" si="230"/>
        <v>41022.645185185182</v>
      </c>
      <c r="U2496" t="str" cm="1">
        <f t="array" ref="U2496">_xlfn.IFS(D2496&lt;1000,"Less than 1000",AND(D2496&gt;=1000,D2496&lt;=4999),"1000 to 4999",AND(D2496&gt;=5000,D2496&lt;=9999),"5000 to 9999",AND(D2496&gt;=10000,D2496&lt;=14999),"10000 to 14999",AND(D2496&gt;=15000,D2496&lt;=19999),"15000 to 19999",AND(D2496&gt;=20000,D2496&lt;=24999),"20000 to 24999",AND(D2496&gt;=25000,D2496&lt;=29999),"25000 to 29999",AND(D2496&gt;=30000,D2496&lt;=34999),"30000 to 34999",AND(D2496&gt;=35000,D2496&lt;=39999),"35000 to 39999",AND(D2496&gt;=40000,D2496&lt;=44999),"40000 to 44999",AND(D2496&gt;=45000,D2496&lt;=49999),"45000 to 49999",D2496&gt;=50000,"Greater than or equal to 50000")</f>
        <v>1000 to 4999</v>
      </c>
      <c r="V2496" t="str" cm="1">
        <f t="array" ref="V2496">_xlfn.IFS(OR(F2496="canceled",F2496="failed"),"unsuccessful",F2496="successful","successful",F2496="live","live")</f>
        <v>successful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127.53666666666665</v>
      </c>
      <c r="P2497" s="5">
        <f t="shared" si="233"/>
        <v>45.548809523809524</v>
      </c>
      <c r="Q2497" t="str">
        <f t="shared" si="231"/>
        <v>music</v>
      </c>
      <c r="R2497" t="str">
        <f t="shared" si="232"/>
        <v>indie rock</v>
      </c>
      <c r="S2497" s="9">
        <f t="shared" si="229"/>
        <v>41066.946469907409</v>
      </c>
      <c r="T2497" s="9">
        <f t="shared" si="230"/>
        <v>41036.946469907409</v>
      </c>
      <c r="U2497" t="str" cm="1">
        <f t="array" ref="U2497">_xlfn.IFS(D2497&lt;1000,"Less than 1000",AND(D2497&gt;=1000,D2497&lt;=4999),"1000 to 4999",AND(D2497&gt;=5000,D2497&lt;=9999),"5000 to 9999",AND(D2497&gt;=10000,D2497&lt;=14999),"10000 to 14999",AND(D2497&gt;=15000,D2497&lt;=19999),"15000 to 19999",AND(D2497&gt;=20000,D2497&lt;=24999),"20000 to 24999",AND(D2497&gt;=25000,D2497&lt;=29999),"25000 to 29999",AND(D2497&gt;=30000,D2497&lt;=34999),"30000 to 34999",AND(D2497&gt;=35000,D2497&lt;=39999),"35000 to 39999",AND(D2497&gt;=40000,D2497&lt;=44999),"40000 to 44999",AND(D2497&gt;=45000,D2497&lt;=49999),"45000 to 49999",D2497&gt;=50000,"Greater than or equal to 50000")</f>
        <v>1000 to 4999</v>
      </c>
      <c r="V2497" t="str" cm="1">
        <f t="array" ref="V2497">_xlfn.IFS(OR(F2497="canceled",F2497="failed"),"unsuccessful",F2497="successful","successful",F2497="live","live")</f>
        <v>successful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ref="O2498:O2561" si="234">(E2498/D2498)*100</f>
        <v>100</v>
      </c>
      <c r="P2498" s="5">
        <f t="shared" si="233"/>
        <v>600</v>
      </c>
      <c r="Q2498" t="str">
        <f t="shared" si="231"/>
        <v>music</v>
      </c>
      <c r="R2498" t="str">
        <f t="shared" si="232"/>
        <v>indie rock</v>
      </c>
      <c r="S2498" s="9">
        <f t="shared" ref="S2498:S2561" si="235">(((I2498/60)/60)/24)+DATE(1970,1,1)</f>
        <v>41362.954768518517</v>
      </c>
      <c r="T2498" s="9">
        <f t="shared" ref="T2498:T2561" si="236">(((J2498/60)/60)/24)+DATE(1970,1,1)</f>
        <v>41327.996435185189</v>
      </c>
      <c r="U2498" t="str" cm="1">
        <f t="array" ref="U2498">_xlfn.IFS(D2498&lt;1000,"Less than 1000",AND(D2498&gt;=1000,D2498&lt;=4999),"1000 to 4999",AND(D2498&gt;=5000,D2498&lt;=9999),"5000 to 9999",AND(D2498&gt;=10000,D2498&lt;=14999),"10000 to 14999",AND(D2498&gt;=15000,D2498&lt;=19999),"15000 to 19999",AND(D2498&gt;=20000,D2498&lt;=24999),"20000 to 24999",AND(D2498&gt;=25000,D2498&lt;=29999),"25000 to 29999",AND(D2498&gt;=30000,D2498&lt;=34999),"30000 to 34999",AND(D2498&gt;=35000,D2498&lt;=39999),"35000 to 39999",AND(D2498&gt;=40000,D2498&lt;=44999),"40000 to 44999",AND(D2498&gt;=45000,D2498&lt;=49999),"45000 to 49999",D2498&gt;=50000,"Greater than or equal to 50000")</f>
        <v>5000 to 9999</v>
      </c>
      <c r="V2498" t="str" cm="1">
        <f t="array" ref="V2498">_xlfn.IFS(OR(F2498="canceled",F2498="failed"),"unsuccessful",F2498="successful","successful",F2498="live","live")</f>
        <v>successful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234"/>
        <v>112.7715</v>
      </c>
      <c r="P2499" s="5">
        <f t="shared" si="233"/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9">
        <f t="shared" si="235"/>
        <v>40760.878912037035</v>
      </c>
      <c r="T2499" s="9">
        <f t="shared" si="236"/>
        <v>40730.878912037035</v>
      </c>
      <c r="U2499" t="str" cm="1">
        <f t="array" ref="U2499">_xlfn.IFS(D2499&lt;1000,"Less than 1000",AND(D2499&gt;=1000,D2499&lt;=4999),"1000 to 4999",AND(D2499&gt;=5000,D2499&lt;=9999),"5000 to 9999",AND(D2499&gt;=10000,D2499&lt;=14999),"10000 to 14999",AND(D2499&gt;=15000,D2499&lt;=19999),"15000 to 19999",AND(D2499&gt;=20000,D2499&lt;=24999),"20000 to 24999",AND(D2499&gt;=25000,D2499&lt;=29999),"25000 to 29999",AND(D2499&gt;=30000,D2499&lt;=34999),"30000 to 34999",AND(D2499&gt;=35000,D2499&lt;=39999),"35000 to 39999",AND(D2499&gt;=40000,D2499&lt;=44999),"40000 to 44999",AND(D2499&gt;=45000,D2499&lt;=49999),"45000 to 49999",D2499&gt;=50000,"Greater than or equal to 50000")</f>
        <v>1000 to 4999</v>
      </c>
      <c r="V2499" t="str" cm="1">
        <f t="array" ref="V2499">_xlfn.IFS(OR(F2499="canceled",F2499="failed"),"unsuccessful",F2499="successful","successful",F2499="live","live")</f>
        <v>successful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105.60000000000001</v>
      </c>
      <c r="P2500" s="5">
        <f t="shared" ref="P2500:P2563" si="239">IFERROR(E2500/L2500,0)</f>
        <v>52.8</v>
      </c>
      <c r="Q2500" t="str">
        <f t="shared" si="237"/>
        <v>music</v>
      </c>
      <c r="R2500" t="str">
        <f t="shared" si="238"/>
        <v>indie rock</v>
      </c>
      <c r="S2500" s="9">
        <f t="shared" si="235"/>
        <v>42031.967442129629</v>
      </c>
      <c r="T2500" s="9">
        <f t="shared" si="236"/>
        <v>42017.967442129629</v>
      </c>
      <c r="U2500" t="str" cm="1">
        <f t="array" ref="U2500">_xlfn.IFS(D2500&lt;1000,"Less than 1000",AND(D2500&gt;=1000,D2500&lt;=4999),"1000 to 4999",AND(D2500&gt;=5000,D2500&lt;=9999),"5000 to 9999",AND(D2500&gt;=10000,D2500&lt;=14999),"10000 to 14999",AND(D2500&gt;=15000,D2500&lt;=19999),"15000 to 19999",AND(D2500&gt;=20000,D2500&lt;=24999),"20000 to 24999",AND(D2500&gt;=25000,D2500&lt;=29999),"25000 to 29999",AND(D2500&gt;=30000,D2500&lt;=34999),"30000 to 34999",AND(D2500&gt;=35000,D2500&lt;=39999),"35000 to 39999",AND(D2500&gt;=40000,D2500&lt;=44999),"40000 to 44999",AND(D2500&gt;=45000,D2500&lt;=49999),"45000 to 49999",D2500&gt;=50000,"Greater than or equal to 50000")</f>
        <v>1000 to 4999</v>
      </c>
      <c r="V2500" t="str" cm="1">
        <f t="array" ref="V2500">_xlfn.IFS(OR(F2500="canceled",F2500="failed"),"unsuccessful",F2500="successful","successful",F2500="live","live")</f>
        <v>successful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202.625</v>
      </c>
      <c r="P2501" s="5">
        <f t="shared" si="239"/>
        <v>47.676470588235297</v>
      </c>
      <c r="Q2501" t="str">
        <f t="shared" si="237"/>
        <v>music</v>
      </c>
      <c r="R2501" t="str">
        <f t="shared" si="238"/>
        <v>indie rock</v>
      </c>
      <c r="S2501" s="9">
        <f t="shared" si="235"/>
        <v>41274.75</v>
      </c>
      <c r="T2501" s="9">
        <f t="shared" si="236"/>
        <v>41226.648576388885</v>
      </c>
      <c r="U2501" t="str" cm="1">
        <f t="array" ref="U2501">_xlfn.IFS(D2501&lt;1000,"Less than 1000",AND(D2501&gt;=1000,D2501&lt;=4999),"1000 to 4999",AND(D2501&gt;=5000,D2501&lt;=9999),"5000 to 9999",AND(D2501&gt;=10000,D2501&lt;=14999),"10000 to 14999",AND(D2501&gt;=15000,D2501&lt;=19999),"15000 to 19999",AND(D2501&gt;=20000,D2501&lt;=24999),"20000 to 24999",AND(D2501&gt;=25000,D2501&lt;=29999),"25000 to 29999",AND(D2501&gt;=30000,D2501&lt;=34999),"30000 to 34999",AND(D2501&gt;=35000,D2501&lt;=39999),"35000 to 39999",AND(D2501&gt;=40000,D2501&lt;=44999),"40000 to 44999",AND(D2501&gt;=45000,D2501&lt;=49999),"45000 to 49999",D2501&gt;=50000,"Greater than or equal to 50000")</f>
        <v>1000 to 4999</v>
      </c>
      <c r="V2501" t="str" cm="1">
        <f t="array" ref="V2501">_xlfn.IFS(OR(F2501="canceled",F2501="failed"),"unsuccessful",F2501="successful","successful",F2501="live","live")</f>
        <v>successful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113.33333333333333</v>
      </c>
      <c r="P2502" s="5">
        <f t="shared" si="239"/>
        <v>23.448275862068964</v>
      </c>
      <c r="Q2502" t="str">
        <f t="shared" si="237"/>
        <v>music</v>
      </c>
      <c r="R2502" t="str">
        <f t="shared" si="238"/>
        <v>indie rock</v>
      </c>
      <c r="S2502" s="9">
        <f t="shared" si="235"/>
        <v>41083.772858796299</v>
      </c>
      <c r="T2502" s="9">
        <f t="shared" si="236"/>
        <v>41053.772858796299</v>
      </c>
      <c r="U2502" t="str" cm="1">
        <f t="array" ref="U2502">_xlfn.IFS(D2502&lt;1000,"Less than 1000",AND(D2502&gt;=1000,D2502&lt;=4999),"1000 to 4999",AND(D2502&gt;=5000,D2502&lt;=9999),"5000 to 9999",AND(D2502&gt;=10000,D2502&lt;=14999),"10000 to 14999",AND(D2502&gt;=15000,D2502&lt;=19999),"15000 to 19999",AND(D2502&gt;=20000,D2502&lt;=24999),"20000 to 24999",AND(D2502&gt;=25000,D2502&lt;=29999),"25000 to 29999",AND(D2502&gt;=30000,D2502&lt;=34999),"30000 to 34999",AND(D2502&gt;=35000,D2502&lt;=39999),"35000 to 39999",AND(D2502&gt;=40000,D2502&lt;=44999),"40000 to 44999",AND(D2502&gt;=45000,D2502&lt;=49999),"45000 to 49999",D2502&gt;=50000,"Greater than or equal to 50000")</f>
        <v>Less than 1000</v>
      </c>
      <c r="V2502" t="str" cm="1">
        <f t="array" ref="V2502">_xlfn.IFS(OR(F2502="canceled",F2502="failed"),"unsuccessful",F2502="successful","successful",F2502="live","live")</f>
        <v>successful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2.5545454545454547</v>
      </c>
      <c r="P2503" s="5">
        <f t="shared" si="239"/>
        <v>40.142857142857146</v>
      </c>
      <c r="Q2503" t="str">
        <f t="shared" si="237"/>
        <v>food</v>
      </c>
      <c r="R2503" t="str">
        <f t="shared" si="238"/>
        <v>restaurants</v>
      </c>
      <c r="S2503" s="9">
        <f t="shared" si="235"/>
        <v>42274.776666666665</v>
      </c>
      <c r="T2503" s="9">
        <f t="shared" si="236"/>
        <v>42244.776666666665</v>
      </c>
      <c r="U2503" t="str" cm="1">
        <f t="array" ref="U2503">_xlfn.IFS(D2503&lt;1000,"Less than 1000",AND(D2503&gt;=1000,D2503&lt;=4999),"1000 to 4999",AND(D2503&gt;=5000,D2503&lt;=9999),"5000 to 9999",AND(D2503&gt;=10000,D2503&lt;=14999),"10000 to 14999",AND(D2503&gt;=15000,D2503&lt;=19999),"15000 to 19999",AND(D2503&gt;=20000,D2503&lt;=24999),"20000 to 24999",AND(D2503&gt;=25000,D2503&lt;=29999),"25000 to 29999",AND(D2503&gt;=30000,D2503&lt;=34999),"30000 to 34999",AND(D2503&gt;=35000,D2503&lt;=39999),"35000 to 39999",AND(D2503&gt;=40000,D2503&lt;=44999),"40000 to 44999",AND(D2503&gt;=45000,D2503&lt;=49999),"45000 to 49999",D2503&gt;=50000,"Greater than or equal to 50000")</f>
        <v>10000 to 14999</v>
      </c>
      <c r="V2503" t="str" cm="1">
        <f t="array" ref="V2503">_xlfn.IFS(OR(F2503="canceled",F2503="failed"),"unsuccessful",F2503="successful","successful",F2503="live","live")</f>
        <v>unsuccessful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7.8181818181818186E-2</v>
      </c>
      <c r="P2504" s="5">
        <f t="shared" si="239"/>
        <v>17.2</v>
      </c>
      <c r="Q2504" t="str">
        <f t="shared" si="237"/>
        <v>food</v>
      </c>
      <c r="R2504" t="str">
        <f t="shared" si="238"/>
        <v>restaurants</v>
      </c>
      <c r="S2504" s="9">
        <f t="shared" si="235"/>
        <v>41903.825439814813</v>
      </c>
      <c r="T2504" s="9">
        <f t="shared" si="236"/>
        <v>41858.825439814813</v>
      </c>
      <c r="U2504" t="str" cm="1">
        <f t="array" ref="U2504">_xlfn.IFS(D2504&lt;1000,"Less than 1000",AND(D2504&gt;=1000,D2504&lt;=4999),"1000 to 4999",AND(D2504&gt;=5000,D2504&lt;=9999),"5000 to 9999",AND(D2504&gt;=10000,D2504&lt;=14999),"10000 to 14999",AND(D2504&gt;=15000,D2504&lt;=19999),"15000 to 19999",AND(D2504&gt;=20000,D2504&lt;=24999),"20000 to 24999",AND(D2504&gt;=25000,D2504&lt;=29999),"25000 to 29999",AND(D2504&gt;=30000,D2504&lt;=34999),"30000 to 34999",AND(D2504&gt;=35000,D2504&lt;=39999),"35000 to 39999",AND(D2504&gt;=40000,D2504&lt;=44999),"40000 to 44999",AND(D2504&gt;=45000,D2504&lt;=49999),"45000 to 49999",D2504&gt;=50000,"Greater than or equal to 50000")</f>
        <v>Greater than or equal to 50000</v>
      </c>
      <c r="V2504" t="str" cm="1">
        <f t="array" ref="V2504">_xlfn.IFS(OR(F2504="canceled",F2504="failed"),"unsuccessful",F2504="successful","successful",F2504="live","live")</f>
        <v>unsuccessful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5">
        <f t="shared" si="239"/>
        <v>0</v>
      </c>
      <c r="Q2505" t="str">
        <f t="shared" si="237"/>
        <v>food</v>
      </c>
      <c r="R2505" t="str">
        <f t="shared" si="238"/>
        <v>restaurants</v>
      </c>
      <c r="S2505" s="9">
        <f t="shared" si="235"/>
        <v>42528.879166666666</v>
      </c>
      <c r="T2505" s="9">
        <f t="shared" si="236"/>
        <v>42498.899398148147</v>
      </c>
      <c r="U2505" t="str" cm="1">
        <f t="array" ref="U2505">_xlfn.IFS(D2505&lt;1000,"Less than 1000",AND(D2505&gt;=1000,D2505&lt;=4999),"1000 to 4999",AND(D2505&gt;=5000,D2505&lt;=9999),"5000 to 9999",AND(D2505&gt;=10000,D2505&lt;=14999),"10000 to 14999",AND(D2505&gt;=15000,D2505&lt;=19999),"15000 to 19999",AND(D2505&gt;=20000,D2505&lt;=24999),"20000 to 24999",AND(D2505&gt;=25000,D2505&lt;=29999),"25000 to 29999",AND(D2505&gt;=30000,D2505&lt;=34999),"30000 to 34999",AND(D2505&gt;=35000,D2505&lt;=39999),"35000 to 39999",AND(D2505&gt;=40000,D2505&lt;=44999),"40000 to 44999",AND(D2505&gt;=45000,D2505&lt;=49999),"45000 to 49999",D2505&gt;=50000,"Greater than or equal to 50000")</f>
        <v>10000 to 14999</v>
      </c>
      <c r="V2505" t="str" cm="1">
        <f t="array" ref="V2505">_xlfn.IFS(OR(F2505="canceled",F2505="failed"),"unsuccessful",F2505="successful","successful",F2505="live","live")</f>
        <v>unsuccessful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5">
        <f t="shared" si="239"/>
        <v>0</v>
      </c>
      <c r="Q2506" t="str">
        <f t="shared" si="237"/>
        <v>food</v>
      </c>
      <c r="R2506" t="str">
        <f t="shared" si="238"/>
        <v>restaurants</v>
      </c>
      <c r="S2506" s="9">
        <f t="shared" si="235"/>
        <v>41958.057106481487</v>
      </c>
      <c r="T2506" s="9">
        <f t="shared" si="236"/>
        <v>41928.015439814815</v>
      </c>
      <c r="U2506" t="str" cm="1">
        <f t="array" ref="U2506">_xlfn.IFS(D2506&lt;1000,"Less than 1000",AND(D2506&gt;=1000,D2506&lt;=4999),"1000 to 4999",AND(D2506&gt;=5000,D2506&lt;=9999),"5000 to 9999",AND(D2506&gt;=10000,D2506&lt;=14999),"10000 to 14999",AND(D2506&gt;=15000,D2506&lt;=19999),"15000 to 19999",AND(D2506&gt;=20000,D2506&lt;=24999),"20000 to 24999",AND(D2506&gt;=25000,D2506&lt;=29999),"25000 to 29999",AND(D2506&gt;=30000,D2506&lt;=34999),"30000 to 34999",AND(D2506&gt;=35000,D2506&lt;=39999),"35000 to 39999",AND(D2506&gt;=40000,D2506&lt;=44999),"40000 to 44999",AND(D2506&gt;=45000,D2506&lt;=49999),"45000 to 49999",D2506&gt;=50000,"Greater than or equal to 50000")</f>
        <v>35000 to 39999</v>
      </c>
      <c r="V2506" t="str" cm="1">
        <f t="array" ref="V2506">_xlfn.IFS(OR(F2506="canceled",F2506="failed"),"unsuccessful",F2506="successful","successful",F2506="live","live")</f>
        <v>unsuccessful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5">
        <f t="shared" si="239"/>
        <v>0</v>
      </c>
      <c r="Q2507" t="str">
        <f t="shared" si="237"/>
        <v>food</v>
      </c>
      <c r="R2507" t="str">
        <f t="shared" si="238"/>
        <v>restaurants</v>
      </c>
      <c r="S2507" s="9">
        <f t="shared" si="235"/>
        <v>42077.014074074075</v>
      </c>
      <c r="T2507" s="9">
        <f t="shared" si="236"/>
        <v>42047.05574074074</v>
      </c>
      <c r="U2507" t="str" cm="1">
        <f t="array" ref="U2507">_xlfn.IFS(D2507&lt;1000,"Less than 1000",AND(D2507&gt;=1000,D2507&lt;=4999),"1000 to 4999",AND(D2507&gt;=5000,D2507&lt;=9999),"5000 to 9999",AND(D2507&gt;=10000,D2507&lt;=14999),"10000 to 14999",AND(D2507&gt;=15000,D2507&lt;=19999),"15000 to 19999",AND(D2507&gt;=20000,D2507&lt;=24999),"20000 to 24999",AND(D2507&gt;=25000,D2507&lt;=29999),"25000 to 29999",AND(D2507&gt;=30000,D2507&lt;=34999),"30000 to 34999",AND(D2507&gt;=35000,D2507&lt;=39999),"35000 to 39999",AND(D2507&gt;=40000,D2507&lt;=44999),"40000 to 44999",AND(D2507&gt;=45000,D2507&lt;=49999),"45000 to 49999",D2507&gt;=50000,"Greater than or equal to 50000")</f>
        <v>5000 to 9999</v>
      </c>
      <c r="V2507" t="str" cm="1">
        <f t="array" ref="V2507">_xlfn.IFS(OR(F2507="canceled",F2507="failed"),"unsuccessful",F2507="successful","successful",F2507="live","live")</f>
        <v>unsuccessful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0.6</v>
      </c>
      <c r="P2508" s="5">
        <f t="shared" si="239"/>
        <v>15</v>
      </c>
      <c r="Q2508" t="str">
        <f t="shared" si="237"/>
        <v>food</v>
      </c>
      <c r="R2508" t="str">
        <f t="shared" si="238"/>
        <v>restaurants</v>
      </c>
      <c r="S2508" s="9">
        <f t="shared" si="235"/>
        <v>42280.875</v>
      </c>
      <c r="T2508" s="9">
        <f t="shared" si="236"/>
        <v>42258.297094907408</v>
      </c>
      <c r="U2508" t="str" cm="1">
        <f t="array" ref="U2508">_xlfn.IFS(D2508&lt;1000,"Less than 1000",AND(D2508&gt;=1000,D2508&lt;=4999),"1000 to 4999",AND(D2508&gt;=5000,D2508&lt;=9999),"5000 to 9999",AND(D2508&gt;=10000,D2508&lt;=14999),"10000 to 14999",AND(D2508&gt;=15000,D2508&lt;=19999),"15000 to 19999",AND(D2508&gt;=20000,D2508&lt;=24999),"20000 to 24999",AND(D2508&gt;=25000,D2508&lt;=29999),"25000 to 29999",AND(D2508&gt;=30000,D2508&lt;=34999),"30000 to 34999",AND(D2508&gt;=35000,D2508&lt;=39999),"35000 to 39999",AND(D2508&gt;=40000,D2508&lt;=44999),"40000 to 44999",AND(D2508&gt;=45000,D2508&lt;=49999),"45000 to 49999",D2508&gt;=50000,"Greater than or equal to 50000")</f>
        <v>5000 to 9999</v>
      </c>
      <c r="V2508" t="str" cm="1">
        <f t="array" ref="V2508">_xlfn.IFS(OR(F2508="canceled",F2508="failed"),"unsuccessful",F2508="successful","successful",F2508="live","live")</f>
        <v>unsuccessful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5">
        <f t="shared" si="239"/>
        <v>0</v>
      </c>
      <c r="Q2509" t="str">
        <f t="shared" si="237"/>
        <v>food</v>
      </c>
      <c r="R2509" t="str">
        <f t="shared" si="238"/>
        <v>restaurants</v>
      </c>
      <c r="S2509" s="9">
        <f t="shared" si="235"/>
        <v>42135.072962962964</v>
      </c>
      <c r="T2509" s="9">
        <f t="shared" si="236"/>
        <v>42105.072962962964</v>
      </c>
      <c r="U2509" t="str" cm="1">
        <f t="array" ref="U2509">_xlfn.IFS(D2509&lt;1000,"Less than 1000",AND(D2509&gt;=1000,D2509&lt;=4999),"1000 to 4999",AND(D2509&gt;=5000,D2509&lt;=9999),"5000 to 9999",AND(D2509&gt;=10000,D2509&lt;=14999),"10000 to 14999",AND(D2509&gt;=15000,D2509&lt;=19999),"15000 to 19999",AND(D2509&gt;=20000,D2509&lt;=24999),"20000 to 24999",AND(D2509&gt;=25000,D2509&lt;=29999),"25000 to 29999",AND(D2509&gt;=30000,D2509&lt;=34999),"30000 to 34999",AND(D2509&gt;=35000,D2509&lt;=39999),"35000 to 39999",AND(D2509&gt;=40000,D2509&lt;=44999),"40000 to 44999",AND(D2509&gt;=45000,D2509&lt;=49999),"45000 to 49999",D2509&gt;=50000,"Greater than or equal to 50000")</f>
        <v>40000 to 44999</v>
      </c>
      <c r="V2509" t="str" cm="1">
        <f t="array" ref="V2509">_xlfn.IFS(OR(F2509="canceled",F2509="failed"),"unsuccessful",F2509="successful","successful",F2509="live","live")</f>
        <v>unsuccessful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5">
        <f t="shared" si="239"/>
        <v>0</v>
      </c>
      <c r="Q2510" t="str">
        <f t="shared" si="237"/>
        <v>food</v>
      </c>
      <c r="R2510" t="str">
        <f t="shared" si="238"/>
        <v>restaurants</v>
      </c>
      <c r="S2510" s="9">
        <f t="shared" si="235"/>
        <v>41865.951782407406</v>
      </c>
      <c r="T2510" s="9">
        <f t="shared" si="236"/>
        <v>41835.951782407406</v>
      </c>
      <c r="U2510" t="str" cm="1">
        <f t="array" ref="U2510">_xlfn.IFS(D2510&lt;1000,"Less than 1000",AND(D2510&gt;=1000,D2510&lt;=4999),"1000 to 4999",AND(D2510&gt;=5000,D2510&lt;=9999),"5000 to 9999",AND(D2510&gt;=10000,D2510&lt;=14999),"10000 to 14999",AND(D2510&gt;=15000,D2510&lt;=19999),"15000 to 19999",AND(D2510&gt;=20000,D2510&lt;=24999),"20000 to 24999",AND(D2510&gt;=25000,D2510&lt;=29999),"25000 to 29999",AND(D2510&gt;=30000,D2510&lt;=34999),"30000 to 34999",AND(D2510&gt;=35000,D2510&lt;=39999),"35000 to 39999",AND(D2510&gt;=40000,D2510&lt;=44999),"40000 to 44999",AND(D2510&gt;=45000,D2510&lt;=49999),"45000 to 49999",D2510&gt;=50000,"Greater than or equal to 50000")</f>
        <v>20000 to 24999</v>
      </c>
      <c r="V2510" t="str" cm="1">
        <f t="array" ref="V2510">_xlfn.IFS(OR(F2510="canceled",F2510="failed"),"unsuccessful",F2510="successful","successful",F2510="live","live")</f>
        <v>unsuccessful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</v>
      </c>
      <c r="P2511" s="5">
        <f t="shared" si="239"/>
        <v>35.714285714285715</v>
      </c>
      <c r="Q2511" t="str">
        <f t="shared" si="237"/>
        <v>food</v>
      </c>
      <c r="R2511" t="str">
        <f t="shared" si="238"/>
        <v>restaurants</v>
      </c>
      <c r="S2511" s="9">
        <f t="shared" si="235"/>
        <v>42114.767928240741</v>
      </c>
      <c r="T2511" s="9">
        <f t="shared" si="236"/>
        <v>42058.809594907405</v>
      </c>
      <c r="U2511" t="str" cm="1">
        <f t="array" ref="U2511">_xlfn.IFS(D2511&lt;1000,"Less than 1000",AND(D2511&gt;=1000,D2511&lt;=4999),"1000 to 4999",AND(D2511&gt;=5000,D2511&lt;=9999),"5000 to 9999",AND(D2511&gt;=10000,D2511&lt;=14999),"10000 to 14999",AND(D2511&gt;=15000,D2511&lt;=19999),"15000 to 19999",AND(D2511&gt;=20000,D2511&lt;=24999),"20000 to 24999",AND(D2511&gt;=25000,D2511&lt;=29999),"25000 to 29999",AND(D2511&gt;=30000,D2511&lt;=34999),"30000 to 34999",AND(D2511&gt;=35000,D2511&lt;=39999),"35000 to 39999",AND(D2511&gt;=40000,D2511&lt;=44999),"40000 to 44999",AND(D2511&gt;=45000,D2511&lt;=49999),"45000 to 49999",D2511&gt;=50000,"Greater than or equal to 50000")</f>
        <v>Greater than or equal to 50000</v>
      </c>
      <c r="V2511" t="str" cm="1">
        <f t="array" ref="V2511">_xlfn.IFS(OR(F2511="canceled",F2511="failed"),"unsuccessful",F2511="successful","successful",F2511="live","live")</f>
        <v>unsuccessful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0.15</v>
      </c>
      <c r="P2512" s="5">
        <f t="shared" si="239"/>
        <v>37.5</v>
      </c>
      <c r="Q2512" t="str">
        <f t="shared" si="237"/>
        <v>food</v>
      </c>
      <c r="R2512" t="str">
        <f t="shared" si="238"/>
        <v>restaurants</v>
      </c>
      <c r="S2512" s="9">
        <f t="shared" si="235"/>
        <v>42138.997361111105</v>
      </c>
      <c r="T2512" s="9">
        <f t="shared" si="236"/>
        <v>42078.997361111105</v>
      </c>
      <c r="U2512" t="str" cm="1">
        <f t="array" ref="U2512">_xlfn.IFS(D2512&lt;1000,"Less than 1000",AND(D2512&gt;=1000,D2512&lt;=4999),"1000 to 4999",AND(D2512&gt;=5000,D2512&lt;=9999),"5000 to 9999",AND(D2512&gt;=10000,D2512&lt;=14999),"10000 to 14999",AND(D2512&gt;=15000,D2512&lt;=19999),"15000 to 19999",AND(D2512&gt;=20000,D2512&lt;=24999),"20000 to 24999",AND(D2512&gt;=25000,D2512&lt;=29999),"25000 to 29999",AND(D2512&gt;=30000,D2512&lt;=34999),"30000 to 34999",AND(D2512&gt;=35000,D2512&lt;=39999),"35000 to 39999",AND(D2512&gt;=40000,D2512&lt;=44999),"40000 to 44999",AND(D2512&gt;=45000,D2512&lt;=49999),"45000 to 49999",D2512&gt;=50000,"Greater than or equal to 50000")</f>
        <v>Greater than or equal to 50000</v>
      </c>
      <c r="V2512" t="str" cm="1">
        <f t="array" ref="V2512">_xlfn.IFS(OR(F2512="canceled",F2512="failed"),"unsuccessful",F2512="successful","successful",F2512="live","live")</f>
        <v>unsuccessful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5">
        <f t="shared" si="239"/>
        <v>0</v>
      </c>
      <c r="Q2513" t="str">
        <f t="shared" si="237"/>
        <v>food</v>
      </c>
      <c r="R2513" t="str">
        <f t="shared" si="238"/>
        <v>restaurants</v>
      </c>
      <c r="S2513" s="9">
        <f t="shared" si="235"/>
        <v>42401.446909722217</v>
      </c>
      <c r="T2513" s="9">
        <f t="shared" si="236"/>
        <v>42371.446909722217</v>
      </c>
      <c r="U2513" t="str" cm="1">
        <f t="array" ref="U2513">_xlfn.IFS(D2513&lt;1000,"Less than 1000",AND(D2513&gt;=1000,D2513&lt;=4999),"1000 to 4999",AND(D2513&gt;=5000,D2513&lt;=9999),"5000 to 9999",AND(D2513&gt;=10000,D2513&lt;=14999),"10000 to 14999",AND(D2513&gt;=15000,D2513&lt;=19999),"15000 to 19999",AND(D2513&gt;=20000,D2513&lt;=24999),"20000 to 24999",AND(D2513&gt;=25000,D2513&lt;=29999),"25000 to 29999",AND(D2513&gt;=30000,D2513&lt;=34999),"30000 to 34999",AND(D2513&gt;=35000,D2513&lt;=39999),"35000 to 39999",AND(D2513&gt;=40000,D2513&lt;=44999),"40000 to 44999",AND(D2513&gt;=45000,D2513&lt;=49999),"45000 to 49999",D2513&gt;=50000,"Greater than or equal to 50000")</f>
        <v>Greater than or equal to 50000</v>
      </c>
      <c r="V2513" t="str" cm="1">
        <f t="array" ref="V2513">_xlfn.IFS(OR(F2513="canceled",F2513="failed"),"unsuccessful",F2513="successful","successful",F2513="live","live")</f>
        <v>unsuccessful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5">
        <f t="shared" si="239"/>
        <v>0</v>
      </c>
      <c r="Q2514" t="str">
        <f t="shared" si="237"/>
        <v>food</v>
      </c>
      <c r="R2514" t="str">
        <f t="shared" si="238"/>
        <v>restaurants</v>
      </c>
      <c r="S2514" s="9">
        <f t="shared" si="235"/>
        <v>41986.876863425925</v>
      </c>
      <c r="T2514" s="9">
        <f t="shared" si="236"/>
        <v>41971.876863425925</v>
      </c>
      <c r="U2514" t="str" cm="1">
        <f t="array" ref="U2514">_xlfn.IFS(D2514&lt;1000,"Less than 1000",AND(D2514&gt;=1000,D2514&lt;=4999),"1000 to 4999",AND(D2514&gt;=5000,D2514&lt;=9999),"5000 to 9999",AND(D2514&gt;=10000,D2514&lt;=14999),"10000 to 14999",AND(D2514&gt;=15000,D2514&lt;=19999),"15000 to 19999",AND(D2514&gt;=20000,D2514&lt;=24999),"20000 to 24999",AND(D2514&gt;=25000,D2514&lt;=29999),"25000 to 29999",AND(D2514&gt;=30000,D2514&lt;=34999),"30000 to 34999",AND(D2514&gt;=35000,D2514&lt;=39999),"35000 to 39999",AND(D2514&gt;=40000,D2514&lt;=44999),"40000 to 44999",AND(D2514&gt;=45000,D2514&lt;=49999),"45000 to 49999",D2514&gt;=50000,"Greater than or equal to 50000")</f>
        <v>1000 to 4999</v>
      </c>
      <c r="V2514" t="str" cm="1">
        <f t="array" ref="V2514">_xlfn.IFS(OR(F2514="canceled",F2514="failed"),"unsuccessful",F2514="successful","successful",F2514="live","live")</f>
        <v>unsuccessful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5">
        <f t="shared" si="239"/>
        <v>0</v>
      </c>
      <c r="Q2515" t="str">
        <f t="shared" si="237"/>
        <v>food</v>
      </c>
      <c r="R2515" t="str">
        <f t="shared" si="238"/>
        <v>restaurants</v>
      </c>
      <c r="S2515" s="9">
        <f t="shared" si="235"/>
        <v>42792.00681712963</v>
      </c>
      <c r="T2515" s="9">
        <f t="shared" si="236"/>
        <v>42732.00681712963</v>
      </c>
      <c r="U2515" t="str" cm="1">
        <f t="array" ref="U2515">_xlfn.IFS(D2515&lt;1000,"Less than 1000",AND(D2515&gt;=1000,D2515&lt;=4999),"1000 to 4999",AND(D2515&gt;=5000,D2515&lt;=9999),"5000 to 9999",AND(D2515&gt;=10000,D2515&lt;=14999),"10000 to 14999",AND(D2515&gt;=15000,D2515&lt;=19999),"15000 to 19999",AND(D2515&gt;=20000,D2515&lt;=24999),"20000 to 24999",AND(D2515&gt;=25000,D2515&lt;=29999),"25000 to 29999",AND(D2515&gt;=30000,D2515&lt;=34999),"30000 to 34999",AND(D2515&gt;=35000,D2515&lt;=39999),"35000 to 39999",AND(D2515&gt;=40000,D2515&lt;=44999),"40000 to 44999",AND(D2515&gt;=45000,D2515&lt;=49999),"45000 to 49999",D2515&gt;=50000,"Greater than or equal to 50000")</f>
        <v>Greater than or equal to 50000</v>
      </c>
      <c r="V2515" t="str" cm="1">
        <f t="array" ref="V2515">_xlfn.IFS(OR(F2515="canceled",F2515="failed"),"unsuccessful",F2515="successful","successful",F2515="live","live")</f>
        <v>unsuccessful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</v>
      </c>
      <c r="P2516" s="5">
        <f t="shared" si="239"/>
        <v>52.5</v>
      </c>
      <c r="Q2516" t="str">
        <f t="shared" si="237"/>
        <v>food</v>
      </c>
      <c r="R2516" t="str">
        <f t="shared" si="238"/>
        <v>restaurants</v>
      </c>
      <c r="S2516" s="9">
        <f t="shared" si="235"/>
        <v>41871.389780092592</v>
      </c>
      <c r="T2516" s="9">
        <f t="shared" si="236"/>
        <v>41854.389780092592</v>
      </c>
      <c r="U2516" t="str" cm="1">
        <f t="array" ref="U2516">_xlfn.IFS(D2516&lt;1000,"Less than 1000",AND(D2516&gt;=1000,D2516&lt;=4999),"1000 to 4999",AND(D2516&gt;=5000,D2516&lt;=9999),"5000 to 9999",AND(D2516&gt;=10000,D2516&lt;=14999),"10000 to 14999",AND(D2516&gt;=15000,D2516&lt;=19999),"15000 to 19999",AND(D2516&gt;=20000,D2516&lt;=24999),"20000 to 24999",AND(D2516&gt;=25000,D2516&lt;=29999),"25000 to 29999",AND(D2516&gt;=30000,D2516&lt;=34999),"30000 to 34999",AND(D2516&gt;=35000,D2516&lt;=39999),"35000 to 39999",AND(D2516&gt;=40000,D2516&lt;=44999),"40000 to 44999",AND(D2516&gt;=45000,D2516&lt;=49999),"45000 to 49999",D2516&gt;=50000,"Greater than or equal to 50000")</f>
        <v>10000 to 14999</v>
      </c>
      <c r="V2516" t="str" cm="1">
        <f t="array" ref="V2516">_xlfn.IFS(OR(F2516="canceled",F2516="failed"),"unsuccessful",F2516="successful","successful",F2516="live","live")</f>
        <v>unsuccessful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18.600000000000001</v>
      </c>
      <c r="P2517" s="5">
        <f t="shared" si="239"/>
        <v>77.5</v>
      </c>
      <c r="Q2517" t="str">
        <f t="shared" si="237"/>
        <v>food</v>
      </c>
      <c r="R2517" t="str">
        <f t="shared" si="238"/>
        <v>restaurants</v>
      </c>
      <c r="S2517" s="9">
        <f t="shared" si="235"/>
        <v>42057.839733796296</v>
      </c>
      <c r="T2517" s="9">
        <f t="shared" si="236"/>
        <v>42027.839733796296</v>
      </c>
      <c r="U2517" t="str" cm="1">
        <f t="array" ref="U2517">_xlfn.IFS(D2517&lt;1000,"Less than 1000",AND(D2517&gt;=1000,D2517&lt;=4999),"1000 to 4999",AND(D2517&gt;=5000,D2517&lt;=9999),"5000 to 9999",AND(D2517&gt;=10000,D2517&lt;=14999),"10000 to 14999",AND(D2517&gt;=15000,D2517&lt;=19999),"15000 to 19999",AND(D2517&gt;=20000,D2517&lt;=24999),"20000 to 24999",AND(D2517&gt;=25000,D2517&lt;=29999),"25000 to 29999",AND(D2517&gt;=30000,D2517&lt;=34999),"30000 to 34999",AND(D2517&gt;=35000,D2517&lt;=39999),"35000 to 39999",AND(D2517&gt;=40000,D2517&lt;=44999),"40000 to 44999",AND(D2517&gt;=45000,D2517&lt;=49999),"45000 to 49999",D2517&gt;=50000,"Greater than or equal to 50000")</f>
        <v>5000 to 9999</v>
      </c>
      <c r="V2517" t="str" cm="1">
        <f t="array" ref="V2517">_xlfn.IFS(OR(F2517="canceled",F2517="failed"),"unsuccessful",F2517="successful","successful",F2517="live","live")</f>
        <v>unsuccessful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5">
        <f t="shared" si="239"/>
        <v>0</v>
      </c>
      <c r="Q2518" t="str">
        <f t="shared" si="237"/>
        <v>food</v>
      </c>
      <c r="R2518" t="str">
        <f t="shared" si="238"/>
        <v>restaurants</v>
      </c>
      <c r="S2518" s="9">
        <f t="shared" si="235"/>
        <v>41972.6950462963</v>
      </c>
      <c r="T2518" s="9">
        <f t="shared" si="236"/>
        <v>41942.653379629628</v>
      </c>
      <c r="U2518" t="str" cm="1">
        <f t="array" ref="U2518">_xlfn.IFS(D2518&lt;1000,"Less than 1000",AND(D2518&gt;=1000,D2518&lt;=4999),"1000 to 4999",AND(D2518&gt;=5000,D2518&lt;=9999),"5000 to 9999",AND(D2518&gt;=10000,D2518&lt;=14999),"10000 to 14999",AND(D2518&gt;=15000,D2518&lt;=19999),"15000 to 19999",AND(D2518&gt;=20000,D2518&lt;=24999),"20000 to 24999",AND(D2518&gt;=25000,D2518&lt;=29999),"25000 to 29999",AND(D2518&gt;=30000,D2518&lt;=34999),"30000 to 34999",AND(D2518&gt;=35000,D2518&lt;=39999),"35000 to 39999",AND(D2518&gt;=40000,D2518&lt;=44999),"40000 to 44999",AND(D2518&gt;=45000,D2518&lt;=49999),"45000 to 49999",D2518&gt;=50000,"Greater than or equal to 50000")</f>
        <v>20000 to 24999</v>
      </c>
      <c r="V2518" t="str" cm="1">
        <f t="array" ref="V2518">_xlfn.IFS(OR(F2518="canceled",F2518="failed"),"unsuccessful",F2518="successful","successful",F2518="live","live")</f>
        <v>unsuccessful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9.8166666666666664</v>
      </c>
      <c r="P2519" s="5">
        <f t="shared" si="239"/>
        <v>53.545454545454547</v>
      </c>
      <c r="Q2519" t="str">
        <f t="shared" si="237"/>
        <v>food</v>
      </c>
      <c r="R2519" t="str">
        <f t="shared" si="238"/>
        <v>restaurants</v>
      </c>
      <c r="S2519" s="9">
        <f t="shared" si="235"/>
        <v>42082.760763888888</v>
      </c>
      <c r="T2519" s="9">
        <f t="shared" si="236"/>
        <v>42052.802430555559</v>
      </c>
      <c r="U2519" t="str" cm="1">
        <f t="array" ref="U2519">_xlfn.IFS(D2519&lt;1000,"Less than 1000",AND(D2519&gt;=1000,D2519&lt;=4999),"1000 to 4999",AND(D2519&gt;=5000,D2519&lt;=9999),"5000 to 9999",AND(D2519&gt;=10000,D2519&lt;=14999),"10000 to 14999",AND(D2519&gt;=15000,D2519&lt;=19999),"15000 to 19999",AND(D2519&gt;=20000,D2519&lt;=24999),"20000 to 24999",AND(D2519&gt;=25000,D2519&lt;=29999),"25000 to 29999",AND(D2519&gt;=30000,D2519&lt;=34999),"30000 to 34999",AND(D2519&gt;=35000,D2519&lt;=39999),"35000 to 39999",AND(D2519&gt;=40000,D2519&lt;=44999),"40000 to 44999",AND(D2519&gt;=45000,D2519&lt;=49999),"45000 to 49999",D2519&gt;=50000,"Greater than or equal to 50000")</f>
        <v>15000 to 19999</v>
      </c>
      <c r="V2519" t="str" cm="1">
        <f t="array" ref="V2519">_xlfn.IFS(OR(F2519="canceled",F2519="failed"),"unsuccessful",F2519="successful","successful",F2519="live","live")</f>
        <v>unsuccessful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5">
        <f t="shared" si="239"/>
        <v>0</v>
      </c>
      <c r="Q2520" t="str">
        <f t="shared" si="237"/>
        <v>food</v>
      </c>
      <c r="R2520" t="str">
        <f t="shared" si="238"/>
        <v>restaurants</v>
      </c>
      <c r="S2520" s="9">
        <f t="shared" si="235"/>
        <v>41956.722546296296</v>
      </c>
      <c r="T2520" s="9">
        <f t="shared" si="236"/>
        <v>41926.680879629632</v>
      </c>
      <c r="U2520" t="str" cm="1">
        <f t="array" ref="U2520">_xlfn.IFS(D2520&lt;1000,"Less than 1000",AND(D2520&gt;=1000,D2520&lt;=4999),"1000 to 4999",AND(D2520&gt;=5000,D2520&lt;=9999),"5000 to 9999",AND(D2520&gt;=10000,D2520&lt;=14999),"10000 to 14999",AND(D2520&gt;=15000,D2520&lt;=19999),"15000 to 19999",AND(D2520&gt;=20000,D2520&lt;=24999),"20000 to 24999",AND(D2520&gt;=25000,D2520&lt;=29999),"25000 to 29999",AND(D2520&gt;=30000,D2520&lt;=34999),"30000 to 34999",AND(D2520&gt;=35000,D2520&lt;=39999),"35000 to 39999",AND(D2520&gt;=40000,D2520&lt;=44999),"40000 to 44999",AND(D2520&gt;=45000,D2520&lt;=49999),"45000 to 49999",D2520&gt;=50000,"Greater than or equal to 50000")</f>
        <v>5000 to 9999</v>
      </c>
      <c r="V2520" t="str" cm="1">
        <f t="array" ref="V2520">_xlfn.IFS(OR(F2520="canceled",F2520="failed"),"unsuccessful",F2520="successful","successful",F2520="live","live")</f>
        <v>unsuccessful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4.3333333333333335E-2</v>
      </c>
      <c r="P2521" s="5">
        <f t="shared" si="239"/>
        <v>16.25</v>
      </c>
      <c r="Q2521" t="str">
        <f t="shared" si="237"/>
        <v>food</v>
      </c>
      <c r="R2521" t="str">
        <f t="shared" si="238"/>
        <v>restaurants</v>
      </c>
      <c r="S2521" s="9">
        <f t="shared" si="235"/>
        <v>41839.155138888891</v>
      </c>
      <c r="T2521" s="9">
        <f t="shared" si="236"/>
        <v>41809.155138888891</v>
      </c>
      <c r="U2521" t="str" cm="1">
        <f t="array" ref="U2521">_xlfn.IFS(D2521&lt;1000,"Less than 1000",AND(D2521&gt;=1000,D2521&lt;=4999),"1000 to 4999",AND(D2521&gt;=5000,D2521&lt;=9999),"5000 to 9999",AND(D2521&gt;=10000,D2521&lt;=14999),"10000 to 14999",AND(D2521&gt;=15000,D2521&lt;=19999),"15000 to 19999",AND(D2521&gt;=20000,D2521&lt;=24999),"20000 to 24999",AND(D2521&gt;=25000,D2521&lt;=29999),"25000 to 29999",AND(D2521&gt;=30000,D2521&lt;=34999),"30000 to 34999",AND(D2521&gt;=35000,D2521&lt;=39999),"35000 to 39999",AND(D2521&gt;=40000,D2521&lt;=44999),"40000 to 44999",AND(D2521&gt;=45000,D2521&lt;=49999),"45000 to 49999",D2521&gt;=50000,"Greater than or equal to 50000")</f>
        <v>Greater than or equal to 50000</v>
      </c>
      <c r="V2521" t="str" cm="1">
        <f t="array" ref="V2521">_xlfn.IFS(OR(F2521="canceled",F2521="failed"),"unsuccessful",F2521="successful","successful",F2521="live","live")</f>
        <v>unsuccessful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5">
        <f t="shared" si="239"/>
        <v>0</v>
      </c>
      <c r="Q2522" t="str">
        <f t="shared" si="237"/>
        <v>food</v>
      </c>
      <c r="R2522" t="str">
        <f t="shared" si="238"/>
        <v>restaurants</v>
      </c>
      <c r="S2522" s="9">
        <f t="shared" si="235"/>
        <v>42658.806249999994</v>
      </c>
      <c r="T2522" s="9">
        <f t="shared" si="236"/>
        <v>42612.600520833337</v>
      </c>
      <c r="U2522" t="str" cm="1">
        <f t="array" ref="U2522">_xlfn.IFS(D2522&lt;1000,"Less than 1000",AND(D2522&gt;=1000,D2522&lt;=4999),"1000 to 4999",AND(D2522&gt;=5000,D2522&lt;=9999),"5000 to 9999",AND(D2522&gt;=10000,D2522&lt;=14999),"10000 to 14999",AND(D2522&gt;=15000,D2522&lt;=19999),"15000 to 19999",AND(D2522&gt;=20000,D2522&lt;=24999),"20000 to 24999",AND(D2522&gt;=25000,D2522&lt;=29999),"25000 to 29999",AND(D2522&gt;=30000,D2522&lt;=34999),"30000 to 34999",AND(D2522&gt;=35000,D2522&lt;=39999),"35000 to 39999",AND(D2522&gt;=40000,D2522&lt;=44999),"40000 to 44999",AND(D2522&gt;=45000,D2522&lt;=49999),"45000 to 49999",D2522&gt;=50000,"Greater than or equal to 50000")</f>
        <v>Greater than or equal to 50000</v>
      </c>
      <c r="V2522" t="str" cm="1">
        <f t="array" ref="V2522">_xlfn.IFS(OR(F2522="canceled",F2522="failed"),"unsuccessful",F2522="successful","successful",F2522="live","live")</f>
        <v>unsuccessful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109.48792</v>
      </c>
      <c r="P2523" s="5">
        <f t="shared" si="239"/>
        <v>103.68174242424243</v>
      </c>
      <c r="Q2523" t="str">
        <f t="shared" si="237"/>
        <v>music</v>
      </c>
      <c r="R2523" t="str">
        <f t="shared" si="238"/>
        <v>classical music</v>
      </c>
      <c r="S2523" s="9">
        <f t="shared" si="235"/>
        <v>42290.967835648145</v>
      </c>
      <c r="T2523" s="9">
        <f t="shared" si="236"/>
        <v>42269.967835648145</v>
      </c>
      <c r="U2523" t="str" cm="1">
        <f t="array" ref="U2523">_xlfn.IFS(D2523&lt;1000,"Less than 1000",AND(D2523&gt;=1000,D2523&lt;=4999),"1000 to 4999",AND(D2523&gt;=5000,D2523&lt;=9999),"5000 to 9999",AND(D2523&gt;=10000,D2523&lt;=14999),"10000 to 14999",AND(D2523&gt;=15000,D2523&lt;=19999),"15000 to 19999",AND(D2523&gt;=20000,D2523&lt;=24999),"20000 to 24999",AND(D2523&gt;=25000,D2523&lt;=29999),"25000 to 29999",AND(D2523&gt;=30000,D2523&lt;=34999),"30000 to 34999",AND(D2523&gt;=35000,D2523&lt;=39999),"35000 to 39999",AND(D2523&gt;=40000,D2523&lt;=44999),"40000 to 44999",AND(D2523&gt;=45000,D2523&lt;=49999),"45000 to 49999",D2523&gt;=50000,"Greater than or equal to 50000")</f>
        <v>10000 to 14999</v>
      </c>
      <c r="V2523" t="str" cm="1">
        <f t="array" ref="V2523">_xlfn.IFS(OR(F2523="canceled",F2523="failed"),"unsuccessful",F2523="successful","successful",F2523="live","live")</f>
        <v>successful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100</v>
      </c>
      <c r="P2524" s="5">
        <f t="shared" si="239"/>
        <v>185.18518518518519</v>
      </c>
      <c r="Q2524" t="str">
        <f t="shared" si="237"/>
        <v>music</v>
      </c>
      <c r="R2524" t="str">
        <f t="shared" si="238"/>
        <v>classical music</v>
      </c>
      <c r="S2524" s="9">
        <f t="shared" si="235"/>
        <v>42482.619444444441</v>
      </c>
      <c r="T2524" s="9">
        <f t="shared" si="236"/>
        <v>42460.573611111111</v>
      </c>
      <c r="U2524" t="str" cm="1">
        <f t="array" ref="U2524">_xlfn.IFS(D2524&lt;1000,"Less than 1000",AND(D2524&gt;=1000,D2524&lt;=4999),"1000 to 4999",AND(D2524&gt;=5000,D2524&lt;=9999),"5000 to 9999",AND(D2524&gt;=10000,D2524&lt;=14999),"10000 to 14999",AND(D2524&gt;=15000,D2524&lt;=19999),"15000 to 19999",AND(D2524&gt;=20000,D2524&lt;=24999),"20000 to 24999",AND(D2524&gt;=25000,D2524&lt;=29999),"25000 to 29999",AND(D2524&gt;=30000,D2524&lt;=34999),"30000 to 34999",AND(D2524&gt;=35000,D2524&lt;=39999),"35000 to 39999",AND(D2524&gt;=40000,D2524&lt;=44999),"40000 to 44999",AND(D2524&gt;=45000,D2524&lt;=49999),"45000 to 49999",D2524&gt;=50000,"Greater than or equal to 50000")</f>
        <v>5000 to 9999</v>
      </c>
      <c r="V2524" t="str" cm="1">
        <f t="array" ref="V2524">_xlfn.IFS(OR(F2524="canceled",F2524="failed"),"unsuccessful",F2524="successful","successful",F2524="live","live")</f>
        <v>successful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156.44444444444446</v>
      </c>
      <c r="P2525" s="5">
        <f t="shared" si="239"/>
        <v>54.153846153846153</v>
      </c>
      <c r="Q2525" t="str">
        <f t="shared" si="237"/>
        <v>music</v>
      </c>
      <c r="R2525" t="str">
        <f t="shared" si="238"/>
        <v>classical music</v>
      </c>
      <c r="S2525" s="9">
        <f t="shared" si="235"/>
        <v>41961.017268518524</v>
      </c>
      <c r="T2525" s="9">
        <f t="shared" si="236"/>
        <v>41930.975601851853</v>
      </c>
      <c r="U2525" t="str" cm="1">
        <f t="array" ref="U2525">_xlfn.IFS(D2525&lt;1000,"Less than 1000",AND(D2525&gt;=1000,D2525&lt;=4999),"1000 to 4999",AND(D2525&gt;=5000,D2525&lt;=9999),"5000 to 9999",AND(D2525&gt;=10000,D2525&lt;=14999),"10000 to 14999",AND(D2525&gt;=15000,D2525&lt;=19999),"15000 to 19999",AND(D2525&gt;=20000,D2525&lt;=24999),"20000 to 24999",AND(D2525&gt;=25000,D2525&lt;=29999),"25000 to 29999",AND(D2525&gt;=30000,D2525&lt;=34999),"30000 to 34999",AND(D2525&gt;=35000,D2525&lt;=39999),"35000 to 39999",AND(D2525&gt;=40000,D2525&lt;=44999),"40000 to 44999",AND(D2525&gt;=45000,D2525&lt;=49999),"45000 to 49999",D2525&gt;=50000,"Greater than or equal to 50000")</f>
        <v>Less than 1000</v>
      </c>
      <c r="V2525" t="str" cm="1">
        <f t="array" ref="V2525">_xlfn.IFS(OR(F2525="canceled",F2525="failed"),"unsuccessful",F2525="successful","successful",F2525="live","live")</f>
        <v>successful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101.6</v>
      </c>
      <c r="P2526" s="5">
        <f t="shared" si="239"/>
        <v>177.2093023255814</v>
      </c>
      <c r="Q2526" t="str">
        <f t="shared" si="237"/>
        <v>music</v>
      </c>
      <c r="R2526" t="str">
        <f t="shared" si="238"/>
        <v>classical music</v>
      </c>
      <c r="S2526" s="9">
        <f t="shared" si="235"/>
        <v>41994.1875</v>
      </c>
      <c r="T2526" s="9">
        <f t="shared" si="236"/>
        <v>41961.807372685187</v>
      </c>
      <c r="U2526" t="str" cm="1">
        <f t="array" ref="U2526">_xlfn.IFS(D2526&lt;1000,"Less than 1000",AND(D2526&gt;=1000,D2526&lt;=4999),"1000 to 4999",AND(D2526&gt;=5000,D2526&lt;=9999),"5000 to 9999",AND(D2526&gt;=10000,D2526&lt;=14999),"10000 to 14999",AND(D2526&gt;=15000,D2526&lt;=19999),"15000 to 19999",AND(D2526&gt;=20000,D2526&lt;=24999),"20000 to 24999",AND(D2526&gt;=25000,D2526&lt;=29999),"25000 to 29999",AND(D2526&gt;=30000,D2526&lt;=34999),"30000 to 34999",AND(D2526&gt;=35000,D2526&lt;=39999),"35000 to 39999",AND(D2526&gt;=40000,D2526&lt;=44999),"40000 to 44999",AND(D2526&gt;=45000,D2526&lt;=49999),"45000 to 49999",D2526&gt;=50000,"Greater than or equal to 50000")</f>
        <v>5000 to 9999</v>
      </c>
      <c r="V2526" t="str" cm="1">
        <f t="array" ref="V2526">_xlfn.IFS(OR(F2526="canceled",F2526="failed"),"unsuccessful",F2526="successful","successful",F2526="live","live")</f>
        <v>successful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100.325</v>
      </c>
      <c r="P2527" s="5">
        <f t="shared" si="239"/>
        <v>100.325</v>
      </c>
      <c r="Q2527" t="str">
        <f t="shared" si="237"/>
        <v>music</v>
      </c>
      <c r="R2527" t="str">
        <f t="shared" si="238"/>
        <v>classical music</v>
      </c>
      <c r="S2527" s="9">
        <f t="shared" si="235"/>
        <v>41088.844571759262</v>
      </c>
      <c r="T2527" s="9">
        <f t="shared" si="236"/>
        <v>41058.844571759262</v>
      </c>
      <c r="U2527" t="str" cm="1">
        <f t="array" ref="U2527">_xlfn.IFS(D2527&lt;1000,"Less than 1000",AND(D2527&gt;=1000,D2527&lt;=4999),"1000 to 4999",AND(D2527&gt;=5000,D2527&lt;=9999),"5000 to 9999",AND(D2527&gt;=10000,D2527&lt;=14999),"10000 to 14999",AND(D2527&gt;=15000,D2527&lt;=19999),"15000 to 19999",AND(D2527&gt;=20000,D2527&lt;=24999),"20000 to 24999",AND(D2527&gt;=25000,D2527&lt;=29999),"25000 to 29999",AND(D2527&gt;=30000,D2527&lt;=34999),"30000 to 34999",AND(D2527&gt;=35000,D2527&lt;=39999),"35000 to 39999",AND(D2527&gt;=40000,D2527&lt;=44999),"40000 to 44999",AND(D2527&gt;=45000,D2527&lt;=49999),"45000 to 49999",D2527&gt;=50000,"Greater than or equal to 50000")</f>
        <v>5000 to 9999</v>
      </c>
      <c r="V2527" t="str" cm="1">
        <f t="array" ref="V2527">_xlfn.IFS(OR(F2527="canceled",F2527="failed"),"unsuccessful",F2527="successful","successful",F2527="live","live")</f>
        <v>successful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112.94999999999999</v>
      </c>
      <c r="P2528" s="5">
        <f t="shared" si="239"/>
        <v>136.90909090909091</v>
      </c>
      <c r="Q2528" t="str">
        <f t="shared" si="237"/>
        <v>music</v>
      </c>
      <c r="R2528" t="str">
        <f t="shared" si="238"/>
        <v>classical music</v>
      </c>
      <c r="S2528" s="9">
        <f t="shared" si="235"/>
        <v>41981.207638888889</v>
      </c>
      <c r="T2528" s="9">
        <f t="shared" si="236"/>
        <v>41953.091134259259</v>
      </c>
      <c r="U2528" t="str" cm="1">
        <f t="array" ref="U2528">_xlfn.IFS(D2528&lt;1000,"Less than 1000",AND(D2528&gt;=1000,D2528&lt;=4999),"1000 to 4999",AND(D2528&gt;=5000,D2528&lt;=9999),"5000 to 9999",AND(D2528&gt;=10000,D2528&lt;=14999),"10000 to 14999",AND(D2528&gt;=15000,D2528&lt;=19999),"15000 to 19999",AND(D2528&gt;=20000,D2528&lt;=24999),"20000 to 24999",AND(D2528&gt;=25000,D2528&lt;=29999),"25000 to 29999",AND(D2528&gt;=30000,D2528&lt;=34999),"30000 to 34999",AND(D2528&gt;=35000,D2528&lt;=39999),"35000 to 39999",AND(D2528&gt;=40000,D2528&lt;=44999),"40000 to 44999",AND(D2528&gt;=45000,D2528&lt;=49999),"45000 to 49999",D2528&gt;=50000,"Greater than or equal to 50000")</f>
        <v>1000 to 4999</v>
      </c>
      <c r="V2528" t="str" cm="1">
        <f t="array" ref="V2528">_xlfn.IFS(OR(F2528="canceled",F2528="failed"),"unsuccessful",F2528="successful","successful",F2528="live","live")</f>
        <v>successful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102.125</v>
      </c>
      <c r="P2529" s="5">
        <f t="shared" si="239"/>
        <v>57.535211267605632</v>
      </c>
      <c r="Q2529" t="str">
        <f t="shared" si="237"/>
        <v>music</v>
      </c>
      <c r="R2529" t="str">
        <f t="shared" si="238"/>
        <v>classical music</v>
      </c>
      <c r="S2529" s="9">
        <f t="shared" si="235"/>
        <v>41565.165972222225</v>
      </c>
      <c r="T2529" s="9">
        <f t="shared" si="236"/>
        <v>41546.75105324074</v>
      </c>
      <c r="U2529" t="str" cm="1">
        <f t="array" ref="U2529">_xlfn.IFS(D2529&lt;1000,"Less than 1000",AND(D2529&gt;=1000,D2529&lt;=4999),"1000 to 4999",AND(D2529&gt;=5000,D2529&lt;=9999),"5000 to 9999",AND(D2529&gt;=10000,D2529&lt;=14999),"10000 to 14999",AND(D2529&gt;=15000,D2529&lt;=19999),"15000 to 19999",AND(D2529&gt;=20000,D2529&lt;=24999),"20000 to 24999",AND(D2529&gt;=25000,D2529&lt;=29999),"25000 to 29999",AND(D2529&gt;=30000,D2529&lt;=34999),"30000 to 34999",AND(D2529&gt;=35000,D2529&lt;=39999),"35000 to 39999",AND(D2529&gt;=40000,D2529&lt;=44999),"40000 to 44999",AND(D2529&gt;=45000,D2529&lt;=49999),"45000 to 49999",D2529&gt;=50000,"Greater than or equal to 50000")</f>
        <v>1000 to 4999</v>
      </c>
      <c r="V2529" t="str" cm="1">
        <f t="array" ref="V2529">_xlfn.IFS(OR(F2529="canceled",F2529="failed"),"unsuccessful",F2529="successful","successful",F2529="live","live")</f>
        <v>successful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107.24974999999999</v>
      </c>
      <c r="P2530" s="5">
        <f t="shared" si="239"/>
        <v>52.962839506172834</v>
      </c>
      <c r="Q2530" t="str">
        <f t="shared" si="237"/>
        <v>music</v>
      </c>
      <c r="R2530" t="str">
        <f t="shared" si="238"/>
        <v>classical music</v>
      </c>
      <c r="S2530" s="9">
        <f t="shared" si="235"/>
        <v>42236.458333333328</v>
      </c>
      <c r="T2530" s="9">
        <f t="shared" si="236"/>
        <v>42217.834525462968</v>
      </c>
      <c r="U2530" t="str" cm="1">
        <f t="array" ref="U2530">_xlfn.IFS(D2530&lt;1000,"Less than 1000",AND(D2530&gt;=1000,D2530&lt;=4999),"1000 to 4999",AND(D2530&gt;=5000,D2530&lt;=9999),"5000 to 9999",AND(D2530&gt;=10000,D2530&lt;=14999),"10000 to 14999",AND(D2530&gt;=15000,D2530&lt;=19999),"15000 to 19999",AND(D2530&gt;=20000,D2530&lt;=24999),"20000 to 24999",AND(D2530&gt;=25000,D2530&lt;=29999),"25000 to 29999",AND(D2530&gt;=30000,D2530&lt;=34999),"30000 to 34999",AND(D2530&gt;=35000,D2530&lt;=39999),"35000 to 39999",AND(D2530&gt;=40000,D2530&lt;=44999),"40000 to 44999",AND(D2530&gt;=45000,D2530&lt;=49999),"45000 to 49999",D2530&gt;=50000,"Greater than or equal to 50000")</f>
        <v>1000 to 4999</v>
      </c>
      <c r="V2530" t="str" cm="1">
        <f t="array" ref="V2530">_xlfn.IFS(OR(F2530="canceled",F2530="failed"),"unsuccessful",F2530="successful","successful",F2530="live","live")</f>
        <v>successful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104.28333333333333</v>
      </c>
      <c r="P2531" s="5">
        <f t="shared" si="239"/>
        <v>82.328947368421055</v>
      </c>
      <c r="Q2531" t="str">
        <f t="shared" si="237"/>
        <v>music</v>
      </c>
      <c r="R2531" t="str">
        <f t="shared" si="238"/>
        <v>classical music</v>
      </c>
      <c r="S2531" s="9">
        <f t="shared" si="235"/>
        <v>40993.0390625</v>
      </c>
      <c r="T2531" s="9">
        <f t="shared" si="236"/>
        <v>40948.080729166664</v>
      </c>
      <c r="U2531" t="str" cm="1">
        <f t="array" ref="U2531">_xlfn.IFS(D2531&lt;1000,"Less than 1000",AND(D2531&gt;=1000,D2531&lt;=4999),"1000 to 4999",AND(D2531&gt;=5000,D2531&lt;=9999),"5000 to 9999",AND(D2531&gt;=10000,D2531&lt;=14999),"10000 to 14999",AND(D2531&gt;=15000,D2531&lt;=19999),"15000 to 19999",AND(D2531&gt;=20000,D2531&lt;=24999),"20000 to 24999",AND(D2531&gt;=25000,D2531&lt;=29999),"25000 to 29999",AND(D2531&gt;=30000,D2531&lt;=34999),"30000 to 34999",AND(D2531&gt;=35000,D2531&lt;=39999),"35000 to 39999",AND(D2531&gt;=40000,D2531&lt;=44999),"40000 to 44999",AND(D2531&gt;=45000,D2531&lt;=49999),"45000 to 49999",D2531&gt;=50000,"Greater than or equal to 50000")</f>
        <v>5000 to 9999</v>
      </c>
      <c r="V2531" t="str" cm="1">
        <f t="array" ref="V2531">_xlfn.IFS(OR(F2531="canceled",F2531="failed"),"unsuccessful",F2531="successful","successful",F2531="live","live")</f>
        <v>successful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100</v>
      </c>
      <c r="P2532" s="5">
        <f t="shared" si="239"/>
        <v>135.41666666666666</v>
      </c>
      <c r="Q2532" t="str">
        <f t="shared" si="237"/>
        <v>music</v>
      </c>
      <c r="R2532" t="str">
        <f t="shared" si="238"/>
        <v>classical music</v>
      </c>
      <c r="S2532" s="9">
        <f t="shared" si="235"/>
        <v>42114.201388888891</v>
      </c>
      <c r="T2532" s="9">
        <f t="shared" si="236"/>
        <v>42081.864641203705</v>
      </c>
      <c r="U2532" t="str" cm="1">
        <f t="array" ref="U2532">_xlfn.IFS(D2532&lt;1000,"Less than 1000",AND(D2532&gt;=1000,D2532&lt;=4999),"1000 to 4999",AND(D2532&gt;=5000,D2532&lt;=9999),"5000 to 9999",AND(D2532&gt;=10000,D2532&lt;=14999),"10000 to 14999",AND(D2532&gt;=15000,D2532&lt;=19999),"15000 to 19999",AND(D2532&gt;=20000,D2532&lt;=24999),"20000 to 24999",AND(D2532&gt;=25000,D2532&lt;=29999),"25000 to 29999",AND(D2532&gt;=30000,D2532&lt;=34999),"30000 to 34999",AND(D2532&gt;=35000,D2532&lt;=39999),"35000 to 39999",AND(D2532&gt;=40000,D2532&lt;=44999),"40000 to 44999",AND(D2532&gt;=45000,D2532&lt;=49999),"45000 to 49999",D2532&gt;=50000,"Greater than or equal to 50000")</f>
        <v>5000 to 9999</v>
      </c>
      <c r="V2532" t="str" cm="1">
        <f t="array" ref="V2532">_xlfn.IFS(OR(F2532="canceled",F2532="failed"),"unsuccessful",F2532="successful","successful",F2532="live","live")</f>
        <v>successful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100.4</v>
      </c>
      <c r="P2533" s="5">
        <f t="shared" si="239"/>
        <v>74.06557377049181</v>
      </c>
      <c r="Q2533" t="str">
        <f t="shared" si="237"/>
        <v>music</v>
      </c>
      <c r="R2533" t="str">
        <f t="shared" si="238"/>
        <v>classical music</v>
      </c>
      <c r="S2533" s="9">
        <f t="shared" si="235"/>
        <v>42231.165972222225</v>
      </c>
      <c r="T2533" s="9">
        <f t="shared" si="236"/>
        <v>42208.680023148147</v>
      </c>
      <c r="U2533" t="str" cm="1">
        <f t="array" ref="U2533">_xlfn.IFS(D2533&lt;1000,"Less than 1000",AND(D2533&gt;=1000,D2533&lt;=4999),"1000 to 4999",AND(D2533&gt;=5000,D2533&lt;=9999),"5000 to 9999",AND(D2533&gt;=10000,D2533&lt;=14999),"10000 to 14999",AND(D2533&gt;=15000,D2533&lt;=19999),"15000 to 19999",AND(D2533&gt;=20000,D2533&lt;=24999),"20000 to 24999",AND(D2533&gt;=25000,D2533&lt;=29999),"25000 to 29999",AND(D2533&gt;=30000,D2533&lt;=34999),"30000 to 34999",AND(D2533&gt;=35000,D2533&lt;=39999),"35000 to 39999",AND(D2533&gt;=40000,D2533&lt;=44999),"40000 to 44999",AND(D2533&gt;=45000,D2533&lt;=49999),"45000 to 49999",D2533&gt;=50000,"Greater than or equal to 50000")</f>
        <v>1000 to 4999</v>
      </c>
      <c r="V2533" t="str" cm="1">
        <f t="array" ref="V2533">_xlfn.IFS(OR(F2533="canceled",F2533="failed"),"unsuccessful",F2533="successful","successful",F2533="live","live")</f>
        <v>successful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126.125</v>
      </c>
      <c r="P2534" s="5">
        <f t="shared" si="239"/>
        <v>84.083333333333329</v>
      </c>
      <c r="Q2534" t="str">
        <f t="shared" si="237"/>
        <v>music</v>
      </c>
      <c r="R2534" t="str">
        <f t="shared" si="238"/>
        <v>classical music</v>
      </c>
      <c r="S2534" s="9">
        <f t="shared" si="235"/>
        <v>41137.849143518521</v>
      </c>
      <c r="T2534" s="9">
        <f t="shared" si="236"/>
        <v>41107.849143518521</v>
      </c>
      <c r="U2534" t="str" cm="1">
        <f t="array" ref="U2534">_xlfn.IFS(D2534&lt;1000,"Less than 1000",AND(D2534&gt;=1000,D2534&lt;=4999),"1000 to 4999",AND(D2534&gt;=5000,D2534&lt;=9999),"5000 to 9999",AND(D2534&gt;=10000,D2534&lt;=14999),"10000 to 14999",AND(D2534&gt;=15000,D2534&lt;=19999),"15000 to 19999",AND(D2534&gt;=20000,D2534&lt;=24999),"20000 to 24999",AND(D2534&gt;=25000,D2534&lt;=29999),"25000 to 29999",AND(D2534&gt;=30000,D2534&lt;=34999),"30000 to 34999",AND(D2534&gt;=35000,D2534&lt;=39999),"35000 to 39999",AND(D2534&gt;=40000,D2534&lt;=44999),"40000 to 44999",AND(D2534&gt;=45000,D2534&lt;=49999),"45000 to 49999",D2534&gt;=50000,"Greater than or equal to 50000")</f>
        <v>1000 to 4999</v>
      </c>
      <c r="V2534" t="str" cm="1">
        <f t="array" ref="V2534">_xlfn.IFS(OR(F2534="canceled",F2534="failed"),"unsuccessful",F2534="successful","successful",F2534="live","live")</f>
        <v>successful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110.66666666666667</v>
      </c>
      <c r="P2535" s="5">
        <f t="shared" si="239"/>
        <v>61.029411764705884</v>
      </c>
      <c r="Q2535" t="str">
        <f t="shared" si="237"/>
        <v>music</v>
      </c>
      <c r="R2535" t="str">
        <f t="shared" si="238"/>
        <v>classical music</v>
      </c>
      <c r="S2535" s="9">
        <f t="shared" si="235"/>
        <v>41334.750787037039</v>
      </c>
      <c r="T2535" s="9">
        <f t="shared" si="236"/>
        <v>41304.751284722224</v>
      </c>
      <c r="U2535" t="str" cm="1">
        <f t="array" ref="U2535">_xlfn.IFS(D2535&lt;1000,"Less than 1000",AND(D2535&gt;=1000,D2535&lt;=4999),"1000 to 4999",AND(D2535&gt;=5000,D2535&lt;=9999),"5000 to 9999",AND(D2535&gt;=10000,D2535&lt;=14999),"10000 to 14999",AND(D2535&gt;=15000,D2535&lt;=19999),"15000 to 19999",AND(D2535&gt;=20000,D2535&lt;=24999),"20000 to 24999",AND(D2535&gt;=25000,D2535&lt;=29999),"25000 to 29999",AND(D2535&gt;=30000,D2535&lt;=34999),"30000 to 34999",AND(D2535&gt;=35000,D2535&lt;=39999),"35000 to 39999",AND(D2535&gt;=40000,D2535&lt;=44999),"40000 to 44999",AND(D2535&gt;=45000,D2535&lt;=49999),"45000 to 49999",D2535&gt;=50000,"Greater than or equal to 50000")</f>
        <v>5000 to 9999</v>
      </c>
      <c r="V2535" t="str" cm="1">
        <f t="array" ref="V2535">_xlfn.IFS(OR(F2535="canceled",F2535="failed"),"unsuccessful",F2535="successful","successful",F2535="live","live")</f>
        <v>successful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105</v>
      </c>
      <c r="P2536" s="5">
        <f t="shared" si="239"/>
        <v>150</v>
      </c>
      <c r="Q2536" t="str">
        <f t="shared" si="237"/>
        <v>music</v>
      </c>
      <c r="R2536" t="str">
        <f t="shared" si="238"/>
        <v>classical music</v>
      </c>
      <c r="S2536" s="9">
        <f t="shared" si="235"/>
        <v>40179.25</v>
      </c>
      <c r="T2536" s="9">
        <f t="shared" si="236"/>
        <v>40127.700370370374</v>
      </c>
      <c r="U2536" t="str" cm="1">
        <f t="array" ref="U2536">_xlfn.IFS(D2536&lt;1000,"Less than 1000",AND(D2536&gt;=1000,D2536&lt;=4999),"1000 to 4999",AND(D2536&gt;=5000,D2536&lt;=9999),"5000 to 9999",AND(D2536&gt;=10000,D2536&lt;=14999),"10000 to 14999",AND(D2536&gt;=15000,D2536&lt;=19999),"15000 to 19999",AND(D2536&gt;=20000,D2536&lt;=24999),"20000 to 24999",AND(D2536&gt;=25000,D2536&lt;=29999),"25000 to 29999",AND(D2536&gt;=30000,D2536&lt;=34999),"30000 to 34999",AND(D2536&gt;=35000,D2536&lt;=39999),"35000 to 39999",AND(D2536&gt;=40000,D2536&lt;=44999),"40000 to 44999",AND(D2536&gt;=45000,D2536&lt;=49999),"45000 to 49999",D2536&gt;=50000,"Greater than or equal to 50000")</f>
        <v>1000 to 4999</v>
      </c>
      <c r="V2536" t="str" cm="1">
        <f t="array" ref="V2536">_xlfn.IFS(OR(F2536="canceled",F2536="failed"),"unsuccessful",F2536="successful","successful",F2536="live","live")</f>
        <v>successful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103.77499999999999</v>
      </c>
      <c r="P2537" s="5">
        <f t="shared" si="239"/>
        <v>266.08974358974359</v>
      </c>
      <c r="Q2537" t="str">
        <f t="shared" si="237"/>
        <v>music</v>
      </c>
      <c r="R2537" t="str">
        <f t="shared" si="238"/>
        <v>classical music</v>
      </c>
      <c r="S2537" s="9">
        <f t="shared" si="235"/>
        <v>41974.832696759258</v>
      </c>
      <c r="T2537" s="9">
        <f t="shared" si="236"/>
        <v>41943.791030092594</v>
      </c>
      <c r="U2537" t="str" cm="1">
        <f t="array" ref="U2537">_xlfn.IFS(D2537&lt;1000,"Less than 1000",AND(D2537&gt;=1000,D2537&lt;=4999),"1000 to 4999",AND(D2537&gt;=5000,D2537&lt;=9999),"5000 to 9999",AND(D2537&gt;=10000,D2537&lt;=14999),"10000 to 14999",AND(D2537&gt;=15000,D2537&lt;=19999),"15000 to 19999",AND(D2537&gt;=20000,D2537&lt;=24999),"20000 to 24999",AND(D2537&gt;=25000,D2537&lt;=29999),"25000 to 29999",AND(D2537&gt;=30000,D2537&lt;=34999),"30000 to 34999",AND(D2537&gt;=35000,D2537&lt;=39999),"35000 to 39999",AND(D2537&gt;=40000,D2537&lt;=44999),"40000 to 44999",AND(D2537&gt;=45000,D2537&lt;=49999),"45000 to 49999",D2537&gt;=50000,"Greater than or equal to 50000")</f>
        <v>20000 to 24999</v>
      </c>
      <c r="V2537" t="str" cm="1">
        <f t="array" ref="V2537">_xlfn.IFS(OR(F2537="canceled",F2537="failed"),"unsuccessful",F2537="successful","successful",F2537="live","live")</f>
        <v>successful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115.99999999999999</v>
      </c>
      <c r="P2538" s="5">
        <f t="shared" si="239"/>
        <v>7.25</v>
      </c>
      <c r="Q2538" t="str">
        <f t="shared" si="237"/>
        <v>music</v>
      </c>
      <c r="R2538" t="str">
        <f t="shared" si="238"/>
        <v>classical music</v>
      </c>
      <c r="S2538" s="9">
        <f t="shared" si="235"/>
        <v>41485.106087962966</v>
      </c>
      <c r="T2538" s="9">
        <f t="shared" si="236"/>
        <v>41464.106087962966</v>
      </c>
      <c r="U2538" t="str" cm="1">
        <f t="array" ref="U2538">_xlfn.IFS(D2538&lt;1000,"Less than 1000",AND(D2538&gt;=1000,D2538&lt;=4999),"1000 to 4999",AND(D2538&gt;=5000,D2538&lt;=9999),"5000 to 9999",AND(D2538&gt;=10000,D2538&lt;=14999),"10000 to 14999",AND(D2538&gt;=15000,D2538&lt;=19999),"15000 to 19999",AND(D2538&gt;=20000,D2538&lt;=24999),"20000 to 24999",AND(D2538&gt;=25000,D2538&lt;=29999),"25000 to 29999",AND(D2538&gt;=30000,D2538&lt;=34999),"30000 to 34999",AND(D2538&gt;=35000,D2538&lt;=39999),"35000 to 39999",AND(D2538&gt;=40000,D2538&lt;=44999),"40000 to 44999",AND(D2538&gt;=45000,D2538&lt;=49999),"45000 to 49999",D2538&gt;=50000,"Greater than or equal to 50000")</f>
        <v>Less than 1000</v>
      </c>
      <c r="V2538" t="str" cm="1">
        <f t="array" ref="V2538">_xlfn.IFS(OR(F2538="canceled",F2538="failed"),"unsuccessful",F2538="successful","successful",F2538="live","live")</f>
        <v>successful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110.00000000000001</v>
      </c>
      <c r="P2539" s="5">
        <f t="shared" si="239"/>
        <v>100</v>
      </c>
      <c r="Q2539" t="str">
        <f t="shared" si="237"/>
        <v>music</v>
      </c>
      <c r="R2539" t="str">
        <f t="shared" si="238"/>
        <v>classical music</v>
      </c>
      <c r="S2539" s="9">
        <f t="shared" si="235"/>
        <v>40756.648784722223</v>
      </c>
      <c r="T2539" s="9">
        <f t="shared" si="236"/>
        <v>40696.648784722223</v>
      </c>
      <c r="U2539" t="str" cm="1">
        <f t="array" ref="U2539">_xlfn.IFS(D2539&lt;1000,"Less than 1000",AND(D2539&gt;=1000,D2539&lt;=4999),"1000 to 4999",AND(D2539&gt;=5000,D2539&lt;=9999),"5000 to 9999",AND(D2539&gt;=10000,D2539&lt;=14999),"10000 to 14999",AND(D2539&gt;=15000,D2539&lt;=19999),"15000 to 19999",AND(D2539&gt;=20000,D2539&lt;=24999),"20000 to 24999",AND(D2539&gt;=25000,D2539&lt;=29999),"25000 to 29999",AND(D2539&gt;=30000,D2539&lt;=34999),"30000 to 34999",AND(D2539&gt;=35000,D2539&lt;=39999),"35000 to 39999",AND(D2539&gt;=40000,D2539&lt;=44999),"40000 to 44999",AND(D2539&gt;=45000,D2539&lt;=49999),"45000 to 49999",D2539&gt;=50000,"Greater than or equal to 50000")</f>
        <v>1000 to 4999</v>
      </c>
      <c r="V2539" t="str" cm="1">
        <f t="array" ref="V2539">_xlfn.IFS(OR(F2539="canceled",F2539="failed"),"unsuccessful",F2539="successful","successful",F2539="live","live")</f>
        <v>successful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113.01761111111111</v>
      </c>
      <c r="P2540" s="5">
        <f t="shared" si="239"/>
        <v>109.96308108108107</v>
      </c>
      <c r="Q2540" t="str">
        <f t="shared" si="237"/>
        <v>music</v>
      </c>
      <c r="R2540" t="str">
        <f t="shared" si="238"/>
        <v>classical music</v>
      </c>
      <c r="S2540" s="9">
        <f t="shared" si="235"/>
        <v>41329.207638888889</v>
      </c>
      <c r="T2540" s="9">
        <f t="shared" si="236"/>
        <v>41298.509965277779</v>
      </c>
      <c r="U2540" t="str" cm="1">
        <f t="array" ref="U2540">_xlfn.IFS(D2540&lt;1000,"Less than 1000",AND(D2540&gt;=1000,D2540&lt;=4999),"1000 to 4999",AND(D2540&gt;=5000,D2540&lt;=9999),"5000 to 9999",AND(D2540&gt;=10000,D2540&lt;=14999),"10000 to 14999",AND(D2540&gt;=15000,D2540&lt;=19999),"15000 to 19999",AND(D2540&gt;=20000,D2540&lt;=24999),"20000 to 24999",AND(D2540&gt;=25000,D2540&lt;=29999),"25000 to 29999",AND(D2540&gt;=30000,D2540&lt;=34999),"30000 to 34999",AND(D2540&gt;=35000,D2540&lt;=39999),"35000 to 39999",AND(D2540&gt;=40000,D2540&lt;=44999),"40000 to 44999",AND(D2540&gt;=45000,D2540&lt;=49999),"45000 to 49999",D2540&gt;=50000,"Greater than or equal to 50000")</f>
        <v>15000 to 19999</v>
      </c>
      <c r="V2540" t="str" cm="1">
        <f t="array" ref="V2540">_xlfn.IFS(OR(F2540="canceled",F2540="failed"),"unsuccessful",F2540="successful","successful",F2540="live","live")</f>
        <v>successful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100.25</v>
      </c>
      <c r="P2541" s="5">
        <f t="shared" si="239"/>
        <v>169.91525423728814</v>
      </c>
      <c r="Q2541" t="str">
        <f t="shared" si="237"/>
        <v>music</v>
      </c>
      <c r="R2541" t="str">
        <f t="shared" si="238"/>
        <v>classical music</v>
      </c>
      <c r="S2541" s="9">
        <f t="shared" si="235"/>
        <v>42037.902222222227</v>
      </c>
      <c r="T2541" s="9">
        <f t="shared" si="236"/>
        <v>41977.902222222227</v>
      </c>
      <c r="U2541" t="str" cm="1">
        <f t="array" ref="U2541">_xlfn.IFS(D2541&lt;1000,"Less than 1000",AND(D2541&gt;=1000,D2541&lt;=4999),"1000 to 4999",AND(D2541&gt;=5000,D2541&lt;=9999),"5000 to 9999",AND(D2541&gt;=10000,D2541&lt;=14999),"10000 to 14999",AND(D2541&gt;=15000,D2541&lt;=19999),"15000 to 19999",AND(D2541&gt;=20000,D2541&lt;=24999),"20000 to 24999",AND(D2541&gt;=25000,D2541&lt;=29999),"25000 to 29999",AND(D2541&gt;=30000,D2541&lt;=34999),"30000 to 34999",AND(D2541&gt;=35000,D2541&lt;=39999),"35000 to 39999",AND(D2541&gt;=40000,D2541&lt;=44999),"40000 to 44999",AND(D2541&gt;=45000,D2541&lt;=49999),"45000 to 49999",D2541&gt;=50000,"Greater than or equal to 50000")</f>
        <v>10000 to 14999</v>
      </c>
      <c r="V2541" t="str" cm="1">
        <f t="array" ref="V2541">_xlfn.IFS(OR(F2541="canceled",F2541="failed"),"unsuccessful",F2541="successful","successful",F2541="live","live")</f>
        <v>successful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103.4</v>
      </c>
      <c r="P2542" s="5">
        <f t="shared" si="239"/>
        <v>95.740740740740748</v>
      </c>
      <c r="Q2542" t="str">
        <f t="shared" si="237"/>
        <v>music</v>
      </c>
      <c r="R2542" t="str">
        <f t="shared" si="238"/>
        <v>classical music</v>
      </c>
      <c r="S2542" s="9">
        <f t="shared" si="235"/>
        <v>40845.675011574072</v>
      </c>
      <c r="T2542" s="9">
        <f t="shared" si="236"/>
        <v>40785.675011574072</v>
      </c>
      <c r="U2542" t="str" cm="1">
        <f t="array" ref="U2542">_xlfn.IFS(D2542&lt;1000,"Less than 1000",AND(D2542&gt;=1000,D2542&lt;=4999),"1000 to 4999",AND(D2542&gt;=5000,D2542&lt;=9999),"5000 to 9999",AND(D2542&gt;=10000,D2542&lt;=14999),"10000 to 14999",AND(D2542&gt;=15000,D2542&lt;=19999),"15000 to 19999",AND(D2542&gt;=20000,D2542&lt;=24999),"20000 to 24999",AND(D2542&gt;=25000,D2542&lt;=29999),"25000 to 29999",AND(D2542&gt;=30000,D2542&lt;=34999),"30000 to 34999",AND(D2542&gt;=35000,D2542&lt;=39999),"35000 to 39999",AND(D2542&gt;=40000,D2542&lt;=44999),"40000 to 44999",AND(D2542&gt;=45000,D2542&lt;=49999),"45000 to 49999",D2542&gt;=50000,"Greater than or equal to 50000")</f>
        <v>1000 to 4999</v>
      </c>
      <c r="V2542" t="str" cm="1">
        <f t="array" ref="V2542">_xlfn.IFS(OR(F2542="canceled",F2542="failed"),"unsuccessful",F2542="successful","successful",F2542="live","live")</f>
        <v>successful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107.02857142857142</v>
      </c>
      <c r="P2543" s="5">
        <f t="shared" si="239"/>
        <v>59.460317460317462</v>
      </c>
      <c r="Q2543" t="str">
        <f t="shared" si="237"/>
        <v>music</v>
      </c>
      <c r="R2543" t="str">
        <f t="shared" si="238"/>
        <v>classical music</v>
      </c>
      <c r="S2543" s="9">
        <f t="shared" si="235"/>
        <v>41543.449282407404</v>
      </c>
      <c r="T2543" s="9">
        <f t="shared" si="236"/>
        <v>41483.449282407404</v>
      </c>
      <c r="U2543" t="str" cm="1">
        <f t="array" ref="U2543">_xlfn.IFS(D2543&lt;1000,"Less than 1000",AND(D2543&gt;=1000,D2543&lt;=4999),"1000 to 4999",AND(D2543&gt;=5000,D2543&lt;=9999),"5000 to 9999",AND(D2543&gt;=10000,D2543&lt;=14999),"10000 to 14999",AND(D2543&gt;=15000,D2543&lt;=19999),"15000 to 19999",AND(D2543&gt;=20000,D2543&lt;=24999),"20000 to 24999",AND(D2543&gt;=25000,D2543&lt;=29999),"25000 to 29999",AND(D2543&gt;=30000,D2543&lt;=34999),"30000 to 34999",AND(D2543&gt;=35000,D2543&lt;=39999),"35000 to 39999",AND(D2543&gt;=40000,D2543&lt;=44999),"40000 to 44999",AND(D2543&gt;=45000,D2543&lt;=49999),"45000 to 49999",D2543&gt;=50000,"Greater than or equal to 50000")</f>
        <v>1000 to 4999</v>
      </c>
      <c r="V2543" t="str" cm="1">
        <f t="array" ref="V2543">_xlfn.IFS(OR(F2543="canceled",F2543="failed"),"unsuccessful",F2543="successful","successful",F2543="live","live")</f>
        <v>successful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103.57142857142858</v>
      </c>
      <c r="P2544" s="5">
        <f t="shared" si="239"/>
        <v>55.769230769230766</v>
      </c>
      <c r="Q2544" t="str">
        <f t="shared" si="237"/>
        <v>music</v>
      </c>
      <c r="R2544" t="str">
        <f t="shared" si="238"/>
        <v>classical music</v>
      </c>
      <c r="S2544" s="9">
        <f t="shared" si="235"/>
        <v>41548.165972222225</v>
      </c>
      <c r="T2544" s="9">
        <f t="shared" si="236"/>
        <v>41509.426585648151</v>
      </c>
      <c r="U2544" t="str" cm="1">
        <f t="array" ref="U2544">_xlfn.IFS(D2544&lt;1000,"Less than 1000",AND(D2544&gt;=1000,D2544&lt;=4999),"1000 to 4999",AND(D2544&gt;=5000,D2544&lt;=9999),"5000 to 9999",AND(D2544&gt;=10000,D2544&lt;=14999),"10000 to 14999",AND(D2544&gt;=15000,D2544&lt;=19999),"15000 to 19999",AND(D2544&gt;=20000,D2544&lt;=24999),"20000 to 24999",AND(D2544&gt;=25000,D2544&lt;=29999),"25000 to 29999",AND(D2544&gt;=30000,D2544&lt;=34999),"30000 to 34999",AND(D2544&gt;=35000,D2544&lt;=39999),"35000 to 39999",AND(D2544&gt;=40000,D2544&lt;=44999),"40000 to 44999",AND(D2544&gt;=45000,D2544&lt;=49999),"45000 to 49999",D2544&gt;=50000,"Greater than or equal to 50000")</f>
        <v>Less than 1000</v>
      </c>
      <c r="V2544" t="str" cm="1">
        <f t="array" ref="V2544">_xlfn.IFS(OR(F2544="canceled",F2544="failed"),"unsuccessful",F2544="successful","successful",F2544="live","live")</f>
        <v>successful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156.4</v>
      </c>
      <c r="P2545" s="5">
        <f t="shared" si="239"/>
        <v>30.076923076923077</v>
      </c>
      <c r="Q2545" t="str">
        <f t="shared" si="237"/>
        <v>music</v>
      </c>
      <c r="R2545" t="str">
        <f t="shared" si="238"/>
        <v>classical music</v>
      </c>
      <c r="S2545" s="9">
        <f t="shared" si="235"/>
        <v>40545.125</v>
      </c>
      <c r="T2545" s="9">
        <f t="shared" si="236"/>
        <v>40514.107615740737</v>
      </c>
      <c r="U2545" t="str" cm="1">
        <f t="array" ref="U2545">_xlfn.IFS(D2545&lt;1000,"Less than 1000",AND(D2545&gt;=1000,D2545&lt;=4999),"1000 to 4999",AND(D2545&gt;=5000,D2545&lt;=9999),"5000 to 9999",AND(D2545&gt;=10000,D2545&lt;=14999),"10000 to 14999",AND(D2545&gt;=15000,D2545&lt;=19999),"15000 to 19999",AND(D2545&gt;=20000,D2545&lt;=24999),"20000 to 24999",AND(D2545&gt;=25000,D2545&lt;=29999),"25000 to 29999",AND(D2545&gt;=30000,D2545&lt;=34999),"30000 to 34999",AND(D2545&gt;=35000,D2545&lt;=39999),"35000 to 39999",AND(D2545&gt;=40000,D2545&lt;=44999),"40000 to 44999",AND(D2545&gt;=45000,D2545&lt;=49999),"45000 to 49999",D2545&gt;=50000,"Greater than or equal to 50000")</f>
        <v>Less than 1000</v>
      </c>
      <c r="V2545" t="str" cm="1">
        <f t="array" ref="V2545">_xlfn.IFS(OR(F2545="canceled",F2545="failed"),"unsuccessful",F2545="successful","successful",F2545="live","live")</f>
        <v>successful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100.82</v>
      </c>
      <c r="P2546" s="5">
        <f t="shared" si="239"/>
        <v>88.438596491228068</v>
      </c>
      <c r="Q2546" t="str">
        <f t="shared" si="237"/>
        <v>music</v>
      </c>
      <c r="R2546" t="str">
        <f t="shared" si="238"/>
        <v>classical music</v>
      </c>
      <c r="S2546" s="9">
        <f t="shared" si="235"/>
        <v>41098.520474537036</v>
      </c>
      <c r="T2546" s="9">
        <f t="shared" si="236"/>
        <v>41068.520474537036</v>
      </c>
      <c r="U2546" t="str" cm="1">
        <f t="array" ref="U2546">_xlfn.IFS(D2546&lt;1000,"Less than 1000",AND(D2546&gt;=1000,D2546&lt;=4999),"1000 to 4999",AND(D2546&gt;=5000,D2546&lt;=9999),"5000 to 9999",AND(D2546&gt;=10000,D2546&lt;=14999),"10000 to 14999",AND(D2546&gt;=15000,D2546&lt;=19999),"15000 to 19999",AND(D2546&gt;=20000,D2546&lt;=24999),"20000 to 24999",AND(D2546&gt;=25000,D2546&lt;=29999),"25000 to 29999",AND(D2546&gt;=30000,D2546&lt;=34999),"30000 to 34999",AND(D2546&gt;=35000,D2546&lt;=39999),"35000 to 39999",AND(D2546&gt;=40000,D2546&lt;=44999),"40000 to 44999",AND(D2546&gt;=45000,D2546&lt;=49999),"45000 to 49999",D2546&gt;=50000,"Greater than or equal to 50000")</f>
        <v>5000 to 9999</v>
      </c>
      <c r="V2546" t="str" cm="1">
        <f t="array" ref="V2546">_xlfn.IFS(OR(F2546="canceled",F2546="failed"),"unsuccessful",F2546="successful","successful",F2546="live","live")</f>
        <v>successful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195.3</v>
      </c>
      <c r="P2547" s="5">
        <f t="shared" si="239"/>
        <v>64.032786885245898</v>
      </c>
      <c r="Q2547" t="str">
        <f t="shared" si="237"/>
        <v>music</v>
      </c>
      <c r="R2547" t="str">
        <f t="shared" si="238"/>
        <v>classical music</v>
      </c>
      <c r="S2547" s="9">
        <f t="shared" si="235"/>
        <v>42062.020833333328</v>
      </c>
      <c r="T2547" s="9">
        <f t="shared" si="236"/>
        <v>42027.13817129629</v>
      </c>
      <c r="U2547" t="str" cm="1">
        <f t="array" ref="U2547">_xlfn.IFS(D2547&lt;1000,"Less than 1000",AND(D2547&gt;=1000,D2547&lt;=4999),"1000 to 4999",AND(D2547&gt;=5000,D2547&lt;=9999),"5000 to 9999",AND(D2547&gt;=10000,D2547&lt;=14999),"10000 to 14999",AND(D2547&gt;=15000,D2547&lt;=19999),"15000 to 19999",AND(D2547&gt;=20000,D2547&lt;=24999),"20000 to 24999",AND(D2547&gt;=25000,D2547&lt;=29999),"25000 to 29999",AND(D2547&gt;=30000,D2547&lt;=34999),"30000 to 34999",AND(D2547&gt;=35000,D2547&lt;=39999),"35000 to 39999",AND(D2547&gt;=40000,D2547&lt;=44999),"40000 to 44999",AND(D2547&gt;=45000,D2547&lt;=49999),"45000 to 49999",D2547&gt;=50000,"Greater than or equal to 50000")</f>
        <v>1000 to 4999</v>
      </c>
      <c r="V2547" t="str" cm="1">
        <f t="array" ref="V2547">_xlfn.IFS(OR(F2547="canceled",F2547="failed"),"unsuccessful",F2547="successful","successful",F2547="live","live")</f>
        <v>successful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111.71428571428572</v>
      </c>
      <c r="P2548" s="5">
        <f t="shared" si="239"/>
        <v>60.153846153846153</v>
      </c>
      <c r="Q2548" t="str">
        <f t="shared" si="237"/>
        <v>music</v>
      </c>
      <c r="R2548" t="str">
        <f t="shared" si="238"/>
        <v>classical music</v>
      </c>
      <c r="S2548" s="9">
        <f t="shared" si="235"/>
        <v>41552.208333333336</v>
      </c>
      <c r="T2548" s="9">
        <f t="shared" si="236"/>
        <v>41524.858553240738</v>
      </c>
      <c r="U2548" t="str" cm="1">
        <f t="array" ref="U2548">_xlfn.IFS(D2548&lt;1000,"Less than 1000",AND(D2548&gt;=1000,D2548&lt;=4999),"1000 to 4999",AND(D2548&gt;=5000,D2548&lt;=9999),"5000 to 9999",AND(D2548&gt;=10000,D2548&lt;=14999),"10000 to 14999",AND(D2548&gt;=15000,D2548&lt;=19999),"15000 to 19999",AND(D2548&gt;=20000,D2548&lt;=24999),"20000 to 24999",AND(D2548&gt;=25000,D2548&lt;=29999),"25000 to 29999",AND(D2548&gt;=30000,D2548&lt;=34999),"30000 to 34999",AND(D2548&gt;=35000,D2548&lt;=39999),"35000 to 39999",AND(D2548&gt;=40000,D2548&lt;=44999),"40000 to 44999",AND(D2548&gt;=45000,D2548&lt;=49999),"45000 to 49999",D2548&gt;=50000,"Greater than or equal to 50000")</f>
        <v>1000 to 4999</v>
      </c>
      <c r="V2548" t="str" cm="1">
        <f t="array" ref="V2548">_xlfn.IFS(OR(F2548="canceled",F2548="failed"),"unsuccessful",F2548="successful","successful",F2548="live","live")</f>
        <v>successful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119.85454545454546</v>
      </c>
      <c r="P2549" s="5">
        <f t="shared" si="239"/>
        <v>49.194029850746269</v>
      </c>
      <c r="Q2549" t="str">
        <f t="shared" si="237"/>
        <v>music</v>
      </c>
      <c r="R2549" t="str">
        <f t="shared" si="238"/>
        <v>classical music</v>
      </c>
      <c r="S2549" s="9">
        <f t="shared" si="235"/>
        <v>41003.731516203705</v>
      </c>
      <c r="T2549" s="9">
        <f t="shared" si="236"/>
        <v>40973.773182870369</v>
      </c>
      <c r="U2549" t="str" cm="1">
        <f t="array" ref="U2549">_xlfn.IFS(D2549&lt;1000,"Less than 1000",AND(D2549&gt;=1000,D2549&lt;=4999),"1000 to 4999",AND(D2549&gt;=5000,D2549&lt;=9999),"5000 to 9999",AND(D2549&gt;=10000,D2549&lt;=14999),"10000 to 14999",AND(D2549&gt;=15000,D2549&lt;=19999),"15000 to 19999",AND(D2549&gt;=20000,D2549&lt;=24999),"20000 to 24999",AND(D2549&gt;=25000,D2549&lt;=29999),"25000 to 29999",AND(D2549&gt;=30000,D2549&lt;=34999),"30000 to 34999",AND(D2549&gt;=35000,D2549&lt;=39999),"35000 to 39999",AND(D2549&gt;=40000,D2549&lt;=44999),"40000 to 44999",AND(D2549&gt;=45000,D2549&lt;=49999),"45000 to 49999",D2549&gt;=50000,"Greater than or equal to 50000")</f>
        <v>5000 to 9999</v>
      </c>
      <c r="V2549" t="str" cm="1">
        <f t="array" ref="V2549">_xlfn.IFS(OR(F2549="canceled",F2549="failed"),"unsuccessful",F2549="successful","successful",F2549="live","live")</f>
        <v>successful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101.85</v>
      </c>
      <c r="P2550" s="5">
        <f t="shared" si="239"/>
        <v>165.16216216216216</v>
      </c>
      <c r="Q2550" t="str">
        <f t="shared" si="237"/>
        <v>music</v>
      </c>
      <c r="R2550" t="str">
        <f t="shared" si="238"/>
        <v>classical music</v>
      </c>
      <c r="S2550" s="9">
        <f t="shared" si="235"/>
        <v>42643.185416666667</v>
      </c>
      <c r="T2550" s="9">
        <f t="shared" si="236"/>
        <v>42618.625428240746</v>
      </c>
      <c r="U2550" t="str" cm="1">
        <f t="array" ref="U2550">_xlfn.IFS(D2550&lt;1000,"Less than 1000",AND(D2550&gt;=1000,D2550&lt;=4999),"1000 to 4999",AND(D2550&gt;=5000,D2550&lt;=9999),"5000 to 9999",AND(D2550&gt;=10000,D2550&lt;=14999),"10000 to 14999",AND(D2550&gt;=15000,D2550&lt;=19999),"15000 to 19999",AND(D2550&gt;=20000,D2550&lt;=24999),"20000 to 24999",AND(D2550&gt;=25000,D2550&lt;=29999),"25000 to 29999",AND(D2550&gt;=30000,D2550&lt;=34999),"30000 to 34999",AND(D2550&gt;=35000,D2550&lt;=39999),"35000 to 39999",AND(D2550&gt;=40000,D2550&lt;=44999),"40000 to 44999",AND(D2550&gt;=45000,D2550&lt;=49999),"45000 to 49999",D2550&gt;=50000,"Greater than or equal to 50000")</f>
        <v>5000 to 9999</v>
      </c>
      <c r="V2550" t="str" cm="1">
        <f t="array" ref="V2550">_xlfn.IFS(OR(F2550="canceled",F2550="failed"),"unsuccessful",F2550="successful","successful",F2550="live","live")</f>
        <v>successful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102.80254777070064</v>
      </c>
      <c r="P2551" s="5">
        <f t="shared" si="239"/>
        <v>43.621621621621621</v>
      </c>
      <c r="Q2551" t="str">
        <f t="shared" si="237"/>
        <v>music</v>
      </c>
      <c r="R2551" t="str">
        <f t="shared" si="238"/>
        <v>classical music</v>
      </c>
      <c r="S2551" s="9">
        <f t="shared" si="235"/>
        <v>41425.708333333336</v>
      </c>
      <c r="T2551" s="9">
        <f t="shared" si="236"/>
        <v>41390.757754629631</v>
      </c>
      <c r="U2551" t="str" cm="1">
        <f t="array" ref="U2551">_xlfn.IFS(D2551&lt;1000,"Less than 1000",AND(D2551&gt;=1000,D2551&lt;=4999),"1000 to 4999",AND(D2551&gt;=5000,D2551&lt;=9999),"5000 to 9999",AND(D2551&gt;=10000,D2551&lt;=14999),"10000 to 14999",AND(D2551&gt;=15000,D2551&lt;=19999),"15000 to 19999",AND(D2551&gt;=20000,D2551&lt;=24999),"20000 to 24999",AND(D2551&gt;=25000,D2551&lt;=29999),"25000 to 29999",AND(D2551&gt;=30000,D2551&lt;=34999),"30000 to 34999",AND(D2551&gt;=35000,D2551&lt;=39999),"35000 to 39999",AND(D2551&gt;=40000,D2551&lt;=44999),"40000 to 44999",AND(D2551&gt;=45000,D2551&lt;=49999),"45000 to 49999",D2551&gt;=50000,"Greater than or equal to 50000")</f>
        <v>1000 to 4999</v>
      </c>
      <c r="V2551" t="str" cm="1">
        <f t="array" ref="V2551">_xlfn.IFS(OR(F2551="canceled",F2551="failed"),"unsuccessful",F2551="successful","successful",F2551="live","live")</f>
        <v>successful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100.84615384615385</v>
      </c>
      <c r="P2552" s="5">
        <f t="shared" si="239"/>
        <v>43.7</v>
      </c>
      <c r="Q2552" t="str">
        <f t="shared" si="237"/>
        <v>music</v>
      </c>
      <c r="R2552" t="str">
        <f t="shared" si="238"/>
        <v>classical music</v>
      </c>
      <c r="S2552" s="9">
        <f t="shared" si="235"/>
        <v>42285.165972222225</v>
      </c>
      <c r="T2552" s="9">
        <f t="shared" si="236"/>
        <v>42228.634328703702</v>
      </c>
      <c r="U2552" t="str" cm="1">
        <f t="array" ref="U2552">_xlfn.IFS(D2552&lt;1000,"Less than 1000",AND(D2552&gt;=1000,D2552&lt;=4999),"1000 to 4999",AND(D2552&gt;=5000,D2552&lt;=9999),"5000 to 9999",AND(D2552&gt;=10000,D2552&lt;=14999),"10000 to 14999",AND(D2552&gt;=15000,D2552&lt;=19999),"15000 to 19999",AND(D2552&gt;=20000,D2552&lt;=24999),"20000 to 24999",AND(D2552&gt;=25000,D2552&lt;=29999),"25000 to 29999",AND(D2552&gt;=30000,D2552&lt;=34999),"30000 to 34999",AND(D2552&gt;=35000,D2552&lt;=39999),"35000 to 39999",AND(D2552&gt;=40000,D2552&lt;=44999),"40000 to 44999",AND(D2552&gt;=45000,D2552&lt;=49999),"45000 to 49999",D2552&gt;=50000,"Greater than or equal to 50000")</f>
        <v>5000 to 9999</v>
      </c>
      <c r="V2552" t="str" cm="1">
        <f t="array" ref="V2552">_xlfn.IFS(OR(F2552="canceled",F2552="failed"),"unsuccessful",F2552="successful","successful",F2552="live","live")</f>
        <v>successful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102.73469387755102</v>
      </c>
      <c r="P2553" s="5">
        <f t="shared" si="239"/>
        <v>67.419642857142861</v>
      </c>
      <c r="Q2553" t="str">
        <f t="shared" si="237"/>
        <v>music</v>
      </c>
      <c r="R2553" t="str">
        <f t="shared" si="238"/>
        <v>classical music</v>
      </c>
      <c r="S2553" s="9">
        <f t="shared" si="235"/>
        <v>40989.866666666669</v>
      </c>
      <c r="T2553" s="9">
        <f t="shared" si="236"/>
        <v>40961.252141203702</v>
      </c>
      <c r="U2553" t="str" cm="1">
        <f t="array" ref="U2553">_xlfn.IFS(D2553&lt;1000,"Less than 1000",AND(D2553&gt;=1000,D2553&lt;=4999),"1000 to 4999",AND(D2553&gt;=5000,D2553&lt;=9999),"5000 to 9999",AND(D2553&gt;=10000,D2553&lt;=14999),"10000 to 14999",AND(D2553&gt;=15000,D2553&lt;=19999),"15000 to 19999",AND(D2553&gt;=20000,D2553&lt;=24999),"20000 to 24999",AND(D2553&gt;=25000,D2553&lt;=29999),"25000 to 29999",AND(D2553&gt;=30000,D2553&lt;=34999),"30000 to 34999",AND(D2553&gt;=35000,D2553&lt;=39999),"35000 to 39999",AND(D2553&gt;=40000,D2553&lt;=44999),"40000 to 44999",AND(D2553&gt;=45000,D2553&lt;=49999),"45000 to 49999",D2553&gt;=50000,"Greater than or equal to 50000")</f>
        <v>1000 to 4999</v>
      </c>
      <c r="V2553" t="str" cm="1">
        <f t="array" ref="V2553">_xlfn.IFS(OR(F2553="canceled",F2553="failed"),"unsuccessful",F2553="successful","successful",F2553="live","live")</f>
        <v>successful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106.5</v>
      </c>
      <c r="P2554" s="5">
        <f t="shared" si="239"/>
        <v>177.5</v>
      </c>
      <c r="Q2554" t="str">
        <f t="shared" si="237"/>
        <v>music</v>
      </c>
      <c r="R2554" t="str">
        <f t="shared" si="238"/>
        <v>classical music</v>
      </c>
      <c r="S2554" s="9">
        <f t="shared" si="235"/>
        <v>42799.809965277775</v>
      </c>
      <c r="T2554" s="9">
        <f t="shared" si="236"/>
        <v>42769.809965277775</v>
      </c>
      <c r="U2554" t="str" cm="1">
        <f t="array" ref="U2554">_xlfn.IFS(D2554&lt;1000,"Less than 1000",AND(D2554&gt;=1000,D2554&lt;=4999),"1000 to 4999",AND(D2554&gt;=5000,D2554&lt;=9999),"5000 to 9999",AND(D2554&gt;=10000,D2554&lt;=14999),"10000 to 14999",AND(D2554&gt;=15000,D2554&lt;=19999),"15000 to 19999",AND(D2554&gt;=20000,D2554&lt;=24999),"20000 to 24999",AND(D2554&gt;=25000,D2554&lt;=29999),"25000 to 29999",AND(D2554&gt;=30000,D2554&lt;=34999),"30000 to 34999",AND(D2554&gt;=35000,D2554&lt;=39999),"35000 to 39999",AND(D2554&gt;=40000,D2554&lt;=44999),"40000 to 44999",AND(D2554&gt;=45000,D2554&lt;=49999),"45000 to 49999",D2554&gt;=50000,"Greater than or equal to 50000")</f>
        <v>1000 to 4999</v>
      </c>
      <c r="V2554" t="str" cm="1">
        <f t="array" ref="V2554">_xlfn.IFS(OR(F2554="canceled",F2554="failed"),"unsuccessful",F2554="successful","successful",F2554="live","live")</f>
        <v>successful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155.53333333333333</v>
      </c>
      <c r="P2555" s="5">
        <f t="shared" si="239"/>
        <v>38.883333333333333</v>
      </c>
      <c r="Q2555" t="str">
        <f t="shared" si="237"/>
        <v>music</v>
      </c>
      <c r="R2555" t="str">
        <f t="shared" si="238"/>
        <v>classical music</v>
      </c>
      <c r="S2555" s="9">
        <f t="shared" si="235"/>
        <v>41173.199155092596</v>
      </c>
      <c r="T2555" s="9">
        <f t="shared" si="236"/>
        <v>41113.199155092596</v>
      </c>
      <c r="U2555" t="str" cm="1">
        <f t="array" ref="U2555">_xlfn.IFS(D2555&lt;1000,"Less than 1000",AND(D2555&gt;=1000,D2555&lt;=4999),"1000 to 4999",AND(D2555&gt;=5000,D2555&lt;=9999),"5000 to 9999",AND(D2555&gt;=10000,D2555&lt;=14999),"10000 to 14999",AND(D2555&gt;=15000,D2555&lt;=19999),"15000 to 19999",AND(D2555&gt;=20000,D2555&lt;=24999),"20000 to 24999",AND(D2555&gt;=25000,D2555&lt;=29999),"25000 to 29999",AND(D2555&gt;=30000,D2555&lt;=34999),"30000 to 34999",AND(D2555&gt;=35000,D2555&lt;=39999),"35000 to 39999",AND(D2555&gt;=40000,D2555&lt;=44999),"40000 to 44999",AND(D2555&gt;=45000,D2555&lt;=49999),"45000 to 49999",D2555&gt;=50000,"Greater than or equal to 50000")</f>
        <v>1000 to 4999</v>
      </c>
      <c r="V2555" t="str" cm="1">
        <f t="array" ref="V2555">_xlfn.IFS(OR(F2555="canceled",F2555="failed"),"unsuccessful",F2555="successful","successful",F2555="live","live")</f>
        <v>successful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122.8</v>
      </c>
      <c r="P2556" s="5">
        <f t="shared" si="239"/>
        <v>54.985074626865675</v>
      </c>
      <c r="Q2556" t="str">
        <f t="shared" si="237"/>
        <v>music</v>
      </c>
      <c r="R2556" t="str">
        <f t="shared" si="238"/>
        <v>classical music</v>
      </c>
      <c r="S2556" s="9">
        <f t="shared" si="235"/>
        <v>42156.165972222225</v>
      </c>
      <c r="T2556" s="9">
        <f t="shared" si="236"/>
        <v>42125.078275462962</v>
      </c>
      <c r="U2556" t="str" cm="1">
        <f t="array" ref="U2556">_xlfn.IFS(D2556&lt;1000,"Less than 1000",AND(D2556&gt;=1000,D2556&lt;=4999),"1000 to 4999",AND(D2556&gt;=5000,D2556&lt;=9999),"5000 to 9999",AND(D2556&gt;=10000,D2556&lt;=14999),"10000 to 14999",AND(D2556&gt;=15000,D2556&lt;=19999),"15000 to 19999",AND(D2556&gt;=20000,D2556&lt;=24999),"20000 to 24999",AND(D2556&gt;=25000,D2556&lt;=29999),"25000 to 29999",AND(D2556&gt;=30000,D2556&lt;=34999),"30000 to 34999",AND(D2556&gt;=35000,D2556&lt;=39999),"35000 to 39999",AND(D2556&gt;=40000,D2556&lt;=44999),"40000 to 44999",AND(D2556&gt;=45000,D2556&lt;=49999),"45000 to 49999",D2556&gt;=50000,"Greater than or equal to 50000")</f>
        <v>1000 to 4999</v>
      </c>
      <c r="V2556" t="str" cm="1">
        <f t="array" ref="V2556">_xlfn.IFS(OR(F2556="canceled",F2556="failed"),"unsuccessful",F2556="successful","successful",F2556="live","live")</f>
        <v>successful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107.35</v>
      </c>
      <c r="P2557" s="5">
        <f t="shared" si="239"/>
        <v>61.342857142857142</v>
      </c>
      <c r="Q2557" t="str">
        <f t="shared" si="237"/>
        <v>music</v>
      </c>
      <c r="R2557" t="str">
        <f t="shared" si="238"/>
        <v>classical music</v>
      </c>
      <c r="S2557" s="9">
        <f t="shared" si="235"/>
        <v>41057.655011574076</v>
      </c>
      <c r="T2557" s="9">
        <f t="shared" si="236"/>
        <v>41026.655011574076</v>
      </c>
      <c r="U2557" t="str" cm="1">
        <f t="array" ref="U2557">_xlfn.IFS(D2557&lt;1000,"Less than 1000",AND(D2557&gt;=1000,D2557&lt;=4999),"1000 to 4999",AND(D2557&gt;=5000,D2557&lt;=9999),"5000 to 9999",AND(D2557&gt;=10000,D2557&lt;=14999),"10000 to 14999",AND(D2557&gt;=15000,D2557&lt;=19999),"15000 to 19999",AND(D2557&gt;=20000,D2557&lt;=24999),"20000 to 24999",AND(D2557&gt;=25000,D2557&lt;=29999),"25000 to 29999",AND(D2557&gt;=30000,D2557&lt;=34999),"30000 to 34999",AND(D2557&gt;=35000,D2557&lt;=39999),"35000 to 39999",AND(D2557&gt;=40000,D2557&lt;=44999),"40000 to 44999",AND(D2557&gt;=45000,D2557&lt;=49999),"45000 to 49999",D2557&gt;=50000,"Greater than or equal to 50000")</f>
        <v>1000 to 4999</v>
      </c>
      <c r="V2557" t="str" cm="1">
        <f t="array" ref="V2557">_xlfn.IFS(OR(F2557="canceled",F2557="failed"),"unsuccessful",F2557="successful","successful",F2557="live","live")</f>
        <v>successful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105.50335570469798</v>
      </c>
      <c r="P2558" s="5">
        <f t="shared" si="239"/>
        <v>23.117647058823529</v>
      </c>
      <c r="Q2558" t="str">
        <f t="shared" si="237"/>
        <v>music</v>
      </c>
      <c r="R2558" t="str">
        <f t="shared" si="238"/>
        <v>classical music</v>
      </c>
      <c r="S2558" s="9">
        <f t="shared" si="235"/>
        <v>41267.991400462961</v>
      </c>
      <c r="T2558" s="9">
        <f t="shared" si="236"/>
        <v>41222.991400462961</v>
      </c>
      <c r="U2558" t="str" cm="1">
        <f t="array" ref="U2558">_xlfn.IFS(D2558&lt;1000,"Less than 1000",AND(D2558&gt;=1000,D2558&lt;=4999),"1000 to 4999",AND(D2558&gt;=5000,D2558&lt;=9999),"5000 to 9999",AND(D2558&gt;=10000,D2558&lt;=14999),"10000 to 14999",AND(D2558&gt;=15000,D2558&lt;=19999),"15000 to 19999",AND(D2558&gt;=20000,D2558&lt;=24999),"20000 to 24999",AND(D2558&gt;=25000,D2558&lt;=29999),"25000 to 29999",AND(D2558&gt;=30000,D2558&lt;=34999),"30000 to 34999",AND(D2558&gt;=35000,D2558&lt;=39999),"35000 to 39999",AND(D2558&gt;=40000,D2558&lt;=44999),"40000 to 44999",AND(D2558&gt;=45000,D2558&lt;=49999),"45000 to 49999",D2558&gt;=50000,"Greater than or equal to 50000")</f>
        <v>Less than 1000</v>
      </c>
      <c r="V2558" t="str" cm="1">
        <f t="array" ref="V2558">_xlfn.IFS(OR(F2558="canceled",F2558="failed"),"unsuccessful",F2558="successful","successful",F2558="live","live")</f>
        <v>successful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118.44444444444444</v>
      </c>
      <c r="P2559" s="5">
        <f t="shared" si="239"/>
        <v>29.611111111111111</v>
      </c>
      <c r="Q2559" t="str">
        <f t="shared" si="237"/>
        <v>music</v>
      </c>
      <c r="R2559" t="str">
        <f t="shared" si="238"/>
        <v>classical music</v>
      </c>
      <c r="S2559" s="9">
        <f t="shared" si="235"/>
        <v>41774.745208333334</v>
      </c>
      <c r="T2559" s="9">
        <f t="shared" si="236"/>
        <v>41744.745208333334</v>
      </c>
      <c r="U2559" t="str" cm="1">
        <f t="array" ref="U2559">_xlfn.IFS(D2559&lt;1000,"Less than 1000",AND(D2559&gt;=1000,D2559&lt;=4999),"1000 to 4999",AND(D2559&gt;=5000,D2559&lt;=9999),"5000 to 9999",AND(D2559&gt;=10000,D2559&lt;=14999),"10000 to 14999",AND(D2559&gt;=15000,D2559&lt;=19999),"15000 to 19999",AND(D2559&gt;=20000,D2559&lt;=24999),"20000 to 24999",AND(D2559&gt;=25000,D2559&lt;=29999),"25000 to 29999",AND(D2559&gt;=30000,D2559&lt;=34999),"30000 to 34999",AND(D2559&gt;=35000,D2559&lt;=39999),"35000 to 39999",AND(D2559&gt;=40000,D2559&lt;=44999),"40000 to 44999",AND(D2559&gt;=45000,D2559&lt;=49999),"45000 to 49999",D2559&gt;=50000,"Greater than or equal to 50000")</f>
        <v>Less than 1000</v>
      </c>
      <c r="V2559" t="str" cm="1">
        <f t="array" ref="V2559">_xlfn.IFS(OR(F2559="canceled",F2559="failed"),"unsuccessful",F2559="successful","successful",F2559="live","live")</f>
        <v>successful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108.88</v>
      </c>
      <c r="P2560" s="5">
        <f t="shared" si="239"/>
        <v>75.611111111111114</v>
      </c>
      <c r="Q2560" t="str">
        <f t="shared" si="237"/>
        <v>music</v>
      </c>
      <c r="R2560" t="str">
        <f t="shared" si="238"/>
        <v>classical music</v>
      </c>
      <c r="S2560" s="9">
        <f t="shared" si="235"/>
        <v>42125.582638888889</v>
      </c>
      <c r="T2560" s="9">
        <f t="shared" si="236"/>
        <v>42093.860023148154</v>
      </c>
      <c r="U2560" t="str" cm="1">
        <f t="array" ref="U2560">_xlfn.IFS(D2560&lt;1000,"Less than 1000",AND(D2560&gt;=1000,D2560&lt;=4999),"1000 to 4999",AND(D2560&gt;=5000,D2560&lt;=9999),"5000 to 9999",AND(D2560&gt;=10000,D2560&lt;=14999),"10000 to 14999",AND(D2560&gt;=15000,D2560&lt;=19999),"15000 to 19999",AND(D2560&gt;=20000,D2560&lt;=24999),"20000 to 24999",AND(D2560&gt;=25000,D2560&lt;=29999),"25000 to 29999",AND(D2560&gt;=30000,D2560&lt;=34999),"30000 to 34999",AND(D2560&gt;=35000,D2560&lt;=39999),"35000 to 39999",AND(D2560&gt;=40000,D2560&lt;=44999),"40000 to 44999",AND(D2560&gt;=45000,D2560&lt;=49999),"45000 to 49999",D2560&gt;=50000,"Greater than or equal to 50000")</f>
        <v>1000 to 4999</v>
      </c>
      <c r="V2560" t="str" cm="1">
        <f t="array" ref="V2560">_xlfn.IFS(OR(F2560="canceled",F2560="failed"),"unsuccessful",F2560="successful","successful",F2560="live","live")</f>
        <v>successful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111.25</v>
      </c>
      <c r="P2561" s="5">
        <f t="shared" si="239"/>
        <v>35.6</v>
      </c>
      <c r="Q2561" t="str">
        <f t="shared" si="237"/>
        <v>music</v>
      </c>
      <c r="R2561" t="str">
        <f t="shared" si="238"/>
        <v>classical music</v>
      </c>
      <c r="S2561" s="9">
        <f t="shared" si="235"/>
        <v>40862.817361111112</v>
      </c>
      <c r="T2561" s="9">
        <f t="shared" si="236"/>
        <v>40829.873657407406</v>
      </c>
      <c r="U2561" t="str" cm="1">
        <f t="array" ref="U2561">_xlfn.IFS(D2561&lt;1000,"Less than 1000",AND(D2561&gt;=1000,D2561&lt;=4999),"1000 to 4999",AND(D2561&gt;=5000,D2561&lt;=9999),"5000 to 9999",AND(D2561&gt;=10000,D2561&lt;=14999),"10000 to 14999",AND(D2561&gt;=15000,D2561&lt;=19999),"15000 to 19999",AND(D2561&gt;=20000,D2561&lt;=24999),"20000 to 24999",AND(D2561&gt;=25000,D2561&lt;=29999),"25000 to 29999",AND(D2561&gt;=30000,D2561&lt;=34999),"30000 to 34999",AND(D2561&gt;=35000,D2561&lt;=39999),"35000 to 39999",AND(D2561&gt;=40000,D2561&lt;=44999),"40000 to 44999",AND(D2561&gt;=45000,D2561&lt;=49999),"45000 to 49999",D2561&gt;=50000,"Greater than or equal to 50000")</f>
        <v>Less than 1000</v>
      </c>
      <c r="V2561" t="str" cm="1">
        <f t="array" ref="V2561">_xlfn.IFS(OR(F2561="canceled",F2561="failed"),"unsuccessful",F2561="successful","successful",F2561="live","live")</f>
        <v>successful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ref="O2562:O2625" si="240">(E2562/D2562)*100</f>
        <v>100.1</v>
      </c>
      <c r="P2562" s="5">
        <f t="shared" si="239"/>
        <v>143</v>
      </c>
      <c r="Q2562" t="str">
        <f t="shared" si="237"/>
        <v>music</v>
      </c>
      <c r="R2562" t="str">
        <f t="shared" si="238"/>
        <v>classical music</v>
      </c>
      <c r="S2562" s="9">
        <f t="shared" ref="S2562:S2625" si="241">(((I2562/60)/60)/24)+DATE(1970,1,1)</f>
        <v>42069.951087962967</v>
      </c>
      <c r="T2562" s="9">
        <f t="shared" ref="T2562:T2625" si="242">(((J2562/60)/60)/24)+DATE(1970,1,1)</f>
        <v>42039.951087962967</v>
      </c>
      <c r="U2562" t="str" cm="1">
        <f t="array" ref="U2562">_xlfn.IFS(D2562&lt;1000,"Less than 1000",AND(D2562&gt;=1000,D2562&lt;=4999),"1000 to 4999",AND(D2562&gt;=5000,D2562&lt;=9999),"5000 to 9999",AND(D2562&gt;=10000,D2562&lt;=14999),"10000 to 14999",AND(D2562&gt;=15000,D2562&lt;=19999),"15000 to 19999",AND(D2562&gt;=20000,D2562&lt;=24999),"20000 to 24999",AND(D2562&gt;=25000,D2562&lt;=29999),"25000 to 29999",AND(D2562&gt;=30000,D2562&lt;=34999),"30000 to 34999",AND(D2562&gt;=35000,D2562&lt;=39999),"35000 to 39999",AND(D2562&gt;=40000,D2562&lt;=44999),"40000 to 44999",AND(D2562&gt;=45000,D2562&lt;=49999),"45000 to 49999",D2562&gt;=50000,"Greater than or equal to 50000")</f>
        <v>1000 to 4999</v>
      </c>
      <c r="V2562" t="str" cm="1">
        <f t="array" ref="V2562">_xlfn.IFS(OR(F2562="canceled",F2562="failed"),"unsuccessful",F2562="successful","successful",F2562="live","live")</f>
        <v>successful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240"/>
        <v>0</v>
      </c>
      <c r="P2563" s="5">
        <f t="shared" si="239"/>
        <v>0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9">
        <f t="shared" si="241"/>
        <v>42290.528807870374</v>
      </c>
      <c r="T2563" s="9">
        <f t="shared" si="242"/>
        <v>42260.528807870374</v>
      </c>
      <c r="U2563" t="str" cm="1">
        <f t="array" ref="U2563">_xlfn.IFS(D2563&lt;1000,"Less than 1000",AND(D2563&gt;=1000,D2563&lt;=4999),"1000 to 4999",AND(D2563&gt;=5000,D2563&lt;=9999),"5000 to 9999",AND(D2563&gt;=10000,D2563&lt;=14999),"10000 to 14999",AND(D2563&gt;=15000,D2563&lt;=19999),"15000 to 19999",AND(D2563&gt;=20000,D2563&lt;=24999),"20000 to 24999",AND(D2563&gt;=25000,D2563&lt;=29999),"25000 to 29999",AND(D2563&gt;=30000,D2563&lt;=34999),"30000 to 34999",AND(D2563&gt;=35000,D2563&lt;=39999),"35000 to 39999",AND(D2563&gt;=40000,D2563&lt;=44999),"40000 to 44999",AND(D2563&gt;=45000,D2563&lt;=49999),"45000 to 49999",D2563&gt;=50000,"Greater than or equal to 50000")</f>
        <v>Greater than or equal to 50000</v>
      </c>
      <c r="V2563" t="str" cm="1">
        <f t="array" ref="V2563">_xlfn.IFS(OR(F2563="canceled",F2563="failed"),"unsuccessful",F2563="successful","successful",F2563="live","live")</f>
        <v>unsuccessful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0.75</v>
      </c>
      <c r="P2564" s="5">
        <f t="shared" ref="P2564:P2627" si="245">IFERROR(E2564/L2564,0)</f>
        <v>25</v>
      </c>
      <c r="Q2564" t="str">
        <f t="shared" si="243"/>
        <v>food</v>
      </c>
      <c r="R2564" t="str">
        <f t="shared" si="244"/>
        <v>food trucks</v>
      </c>
      <c r="S2564" s="9">
        <f t="shared" si="241"/>
        <v>42654.524756944447</v>
      </c>
      <c r="T2564" s="9">
        <f t="shared" si="242"/>
        <v>42594.524756944447</v>
      </c>
      <c r="U2564" t="str" cm="1">
        <f t="array" ref="U2564">_xlfn.IFS(D2564&lt;1000,"Less than 1000",AND(D2564&gt;=1000,D2564&lt;=4999),"1000 to 4999",AND(D2564&gt;=5000,D2564&lt;=9999),"5000 to 9999",AND(D2564&gt;=10000,D2564&lt;=14999),"10000 to 14999",AND(D2564&gt;=15000,D2564&lt;=19999),"15000 to 19999",AND(D2564&gt;=20000,D2564&lt;=24999),"20000 to 24999",AND(D2564&gt;=25000,D2564&lt;=29999),"25000 to 29999",AND(D2564&gt;=30000,D2564&lt;=34999),"30000 to 34999",AND(D2564&gt;=35000,D2564&lt;=39999),"35000 to 39999",AND(D2564&gt;=40000,D2564&lt;=44999),"40000 to 44999",AND(D2564&gt;=45000,D2564&lt;=49999),"45000 to 49999",D2564&gt;=50000,"Greater than or equal to 50000")</f>
        <v>10000 to 14999</v>
      </c>
      <c r="V2564" t="str" cm="1">
        <f t="array" ref="V2564">_xlfn.IFS(OR(F2564="canceled",F2564="failed"),"unsuccessful",F2564="successful","successful",F2564="live","live")</f>
        <v>unsuccessful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5">
        <f t="shared" si="245"/>
        <v>0</v>
      </c>
      <c r="Q2565" t="str">
        <f t="shared" si="243"/>
        <v>food</v>
      </c>
      <c r="R2565" t="str">
        <f t="shared" si="244"/>
        <v>food trucks</v>
      </c>
      <c r="S2565" s="9">
        <f t="shared" si="241"/>
        <v>42215.139479166668</v>
      </c>
      <c r="T2565" s="9">
        <f t="shared" si="242"/>
        <v>42155.139479166668</v>
      </c>
      <c r="U2565" t="str" cm="1">
        <f t="array" ref="U2565">_xlfn.IFS(D2565&lt;1000,"Less than 1000",AND(D2565&gt;=1000,D2565&lt;=4999),"1000 to 4999",AND(D2565&gt;=5000,D2565&lt;=9999),"5000 to 9999",AND(D2565&gt;=10000,D2565&lt;=14999),"10000 to 14999",AND(D2565&gt;=15000,D2565&lt;=19999),"15000 to 19999",AND(D2565&gt;=20000,D2565&lt;=24999),"20000 to 24999",AND(D2565&gt;=25000,D2565&lt;=29999),"25000 to 29999",AND(D2565&gt;=30000,D2565&lt;=34999),"30000 to 34999",AND(D2565&gt;=35000,D2565&lt;=39999),"35000 to 39999",AND(D2565&gt;=40000,D2565&lt;=44999),"40000 to 44999",AND(D2565&gt;=45000,D2565&lt;=49999),"45000 to 49999",D2565&gt;=50000,"Greater than or equal to 50000")</f>
        <v>20000 to 24999</v>
      </c>
      <c r="V2565" t="str" cm="1">
        <f t="array" ref="V2565">_xlfn.IFS(OR(F2565="canceled",F2565="failed"),"unsuccessful",F2565="successful","successful",F2565="live","live")</f>
        <v>unsuccessful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5">
        <f t="shared" si="245"/>
        <v>0</v>
      </c>
      <c r="Q2566" t="str">
        <f t="shared" si="243"/>
        <v>food</v>
      </c>
      <c r="R2566" t="str">
        <f t="shared" si="244"/>
        <v>food trucks</v>
      </c>
      <c r="S2566" s="9">
        <f t="shared" si="241"/>
        <v>41852.040497685186</v>
      </c>
      <c r="T2566" s="9">
        <f t="shared" si="242"/>
        <v>41822.040497685186</v>
      </c>
      <c r="U2566" t="str" cm="1">
        <f t="array" ref="U2566">_xlfn.IFS(D2566&lt;1000,"Less than 1000",AND(D2566&gt;=1000,D2566&lt;=4999),"1000 to 4999",AND(D2566&gt;=5000,D2566&lt;=9999),"5000 to 9999",AND(D2566&gt;=10000,D2566&lt;=14999),"10000 to 14999",AND(D2566&gt;=15000,D2566&lt;=19999),"15000 to 19999",AND(D2566&gt;=20000,D2566&lt;=24999),"20000 to 24999",AND(D2566&gt;=25000,D2566&lt;=29999),"25000 to 29999",AND(D2566&gt;=30000,D2566&lt;=34999),"30000 to 34999",AND(D2566&gt;=35000,D2566&lt;=39999),"35000 to 39999",AND(D2566&gt;=40000,D2566&lt;=44999),"40000 to 44999",AND(D2566&gt;=45000,D2566&lt;=49999),"45000 to 49999",D2566&gt;=50000,"Greater than or equal to 50000")</f>
        <v>40000 to 44999</v>
      </c>
      <c r="V2566" t="str" cm="1">
        <f t="array" ref="V2566">_xlfn.IFS(OR(F2566="canceled",F2566="failed"),"unsuccessful",F2566="successful","successful",F2566="live","live")</f>
        <v>unsuccessful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1</v>
      </c>
      <c r="P2567" s="5">
        <f t="shared" si="245"/>
        <v>100</v>
      </c>
      <c r="Q2567" t="str">
        <f t="shared" si="243"/>
        <v>food</v>
      </c>
      <c r="R2567" t="str">
        <f t="shared" si="244"/>
        <v>food trucks</v>
      </c>
      <c r="S2567" s="9">
        <f t="shared" si="241"/>
        <v>42499.868055555555</v>
      </c>
      <c r="T2567" s="9">
        <f t="shared" si="242"/>
        <v>42440.650335648148</v>
      </c>
      <c r="U2567" t="str" cm="1">
        <f t="array" ref="U2567">_xlfn.IFS(D2567&lt;1000,"Less than 1000",AND(D2567&gt;=1000,D2567&lt;=4999),"1000 to 4999",AND(D2567&gt;=5000,D2567&lt;=9999),"5000 to 9999",AND(D2567&gt;=10000,D2567&lt;=14999),"10000 to 14999",AND(D2567&gt;=15000,D2567&lt;=19999),"15000 to 19999",AND(D2567&gt;=20000,D2567&lt;=24999),"20000 to 24999",AND(D2567&gt;=25000,D2567&lt;=29999),"25000 to 29999",AND(D2567&gt;=30000,D2567&lt;=34999),"30000 to 34999",AND(D2567&gt;=35000,D2567&lt;=39999),"35000 to 39999",AND(D2567&gt;=40000,D2567&lt;=44999),"40000 to 44999",AND(D2567&gt;=45000,D2567&lt;=49999),"45000 to 49999",D2567&gt;=50000,"Greater than or equal to 50000")</f>
        <v>10000 to 14999</v>
      </c>
      <c r="V2567" t="str" cm="1">
        <f t="array" ref="V2567">_xlfn.IFS(OR(F2567="canceled",F2567="failed"),"unsuccessful",F2567="successful","successful",F2567="live","live")</f>
        <v>unsuccessful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5">
        <f t="shared" si="245"/>
        <v>0</v>
      </c>
      <c r="Q2568" t="str">
        <f t="shared" si="243"/>
        <v>food</v>
      </c>
      <c r="R2568" t="str">
        <f t="shared" si="244"/>
        <v>food trucks</v>
      </c>
      <c r="S2568" s="9">
        <f t="shared" si="241"/>
        <v>41872.980879629627</v>
      </c>
      <c r="T2568" s="9">
        <f t="shared" si="242"/>
        <v>41842.980879629627</v>
      </c>
      <c r="U2568" t="str" cm="1">
        <f t="array" ref="U2568">_xlfn.IFS(D2568&lt;1000,"Less than 1000",AND(D2568&gt;=1000,D2568&lt;=4999),"1000 to 4999",AND(D2568&gt;=5000,D2568&lt;=9999),"5000 to 9999",AND(D2568&gt;=10000,D2568&lt;=14999),"10000 to 14999",AND(D2568&gt;=15000,D2568&lt;=19999),"15000 to 19999",AND(D2568&gt;=20000,D2568&lt;=24999),"20000 to 24999",AND(D2568&gt;=25000,D2568&lt;=29999),"25000 to 29999",AND(D2568&gt;=30000,D2568&lt;=34999),"30000 to 34999",AND(D2568&gt;=35000,D2568&lt;=39999),"35000 to 39999",AND(D2568&gt;=40000,D2568&lt;=44999),"40000 to 44999",AND(D2568&gt;=45000,D2568&lt;=49999),"45000 to 49999",D2568&gt;=50000,"Greater than or equal to 50000")</f>
        <v>35000 to 39999</v>
      </c>
      <c r="V2568" t="str" cm="1">
        <f t="array" ref="V2568">_xlfn.IFS(OR(F2568="canceled",F2568="failed"),"unsuccessful",F2568="successful","successful",F2568="live","live")</f>
        <v>unsuccessful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0.26666666666666666</v>
      </c>
      <c r="P2569" s="5">
        <f t="shared" si="245"/>
        <v>60</v>
      </c>
      <c r="Q2569" t="str">
        <f t="shared" si="243"/>
        <v>food</v>
      </c>
      <c r="R2569" t="str">
        <f t="shared" si="244"/>
        <v>food trucks</v>
      </c>
      <c r="S2569" s="9">
        <f t="shared" si="241"/>
        <v>42117.878912037035</v>
      </c>
      <c r="T2569" s="9">
        <f t="shared" si="242"/>
        <v>42087.878912037035</v>
      </c>
      <c r="U2569" t="str" cm="1">
        <f t="array" ref="U2569">_xlfn.IFS(D2569&lt;1000,"Less than 1000",AND(D2569&gt;=1000,D2569&lt;=4999),"1000 to 4999",AND(D2569&gt;=5000,D2569&lt;=9999),"5000 to 9999",AND(D2569&gt;=10000,D2569&lt;=14999),"10000 to 14999",AND(D2569&gt;=15000,D2569&lt;=19999),"15000 to 19999",AND(D2569&gt;=20000,D2569&lt;=24999),"20000 to 24999",AND(D2569&gt;=25000,D2569&lt;=29999),"25000 to 29999",AND(D2569&gt;=30000,D2569&lt;=34999),"30000 to 34999",AND(D2569&gt;=35000,D2569&lt;=39999),"35000 to 39999",AND(D2569&gt;=40000,D2569&lt;=44999),"40000 to 44999",AND(D2569&gt;=45000,D2569&lt;=49999),"45000 to 49999",D2569&gt;=50000,"Greater than or equal to 50000")</f>
        <v>45000 to 49999</v>
      </c>
      <c r="V2569" t="str" cm="1">
        <f t="array" ref="V2569">_xlfn.IFS(OR(F2569="canceled",F2569="failed"),"unsuccessful",F2569="successful","successful",F2569="live","live")</f>
        <v>unsuccessful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0.5</v>
      </c>
      <c r="P2570" s="5">
        <f t="shared" si="245"/>
        <v>50</v>
      </c>
      <c r="Q2570" t="str">
        <f t="shared" si="243"/>
        <v>food</v>
      </c>
      <c r="R2570" t="str">
        <f t="shared" si="244"/>
        <v>food trucks</v>
      </c>
      <c r="S2570" s="9">
        <f t="shared" si="241"/>
        <v>42614.666597222225</v>
      </c>
      <c r="T2570" s="9">
        <f t="shared" si="242"/>
        <v>42584.666597222225</v>
      </c>
      <c r="U2570" t="str" cm="1">
        <f t="array" ref="U2570">_xlfn.IFS(D2570&lt;1000,"Less than 1000",AND(D2570&gt;=1000,D2570&lt;=4999),"1000 to 4999",AND(D2570&gt;=5000,D2570&lt;=9999),"5000 to 9999",AND(D2570&gt;=10000,D2570&lt;=14999),"10000 to 14999",AND(D2570&gt;=15000,D2570&lt;=19999),"15000 to 19999",AND(D2570&gt;=20000,D2570&lt;=24999),"20000 to 24999",AND(D2570&gt;=25000,D2570&lt;=29999),"25000 to 29999",AND(D2570&gt;=30000,D2570&lt;=34999),"30000 to 34999",AND(D2570&gt;=35000,D2570&lt;=39999),"35000 to 39999",AND(D2570&gt;=40000,D2570&lt;=44999),"40000 to 44999",AND(D2570&gt;=45000,D2570&lt;=49999),"45000 to 49999",D2570&gt;=50000,"Greater than or equal to 50000")</f>
        <v>10000 to 14999</v>
      </c>
      <c r="V2570" t="str" cm="1">
        <f t="array" ref="V2570">_xlfn.IFS(OR(F2570="canceled",F2570="failed"),"unsuccessful",F2570="successful","successful",F2570="live","live")</f>
        <v>unsuccessful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2.2307692307692308</v>
      </c>
      <c r="P2571" s="5">
        <f t="shared" si="245"/>
        <v>72.5</v>
      </c>
      <c r="Q2571" t="str">
        <f t="shared" si="243"/>
        <v>food</v>
      </c>
      <c r="R2571" t="str">
        <f t="shared" si="244"/>
        <v>food trucks</v>
      </c>
      <c r="S2571" s="9">
        <f t="shared" si="241"/>
        <v>42264.105462962965</v>
      </c>
      <c r="T2571" s="9">
        <f t="shared" si="242"/>
        <v>42234.105462962965</v>
      </c>
      <c r="U2571" t="str" cm="1">
        <f t="array" ref="U2571">_xlfn.IFS(D2571&lt;1000,"Less than 1000",AND(D2571&gt;=1000,D2571&lt;=4999),"1000 to 4999",AND(D2571&gt;=5000,D2571&lt;=9999),"5000 to 9999",AND(D2571&gt;=10000,D2571&lt;=14999),"10000 to 14999",AND(D2571&gt;=15000,D2571&lt;=19999),"15000 to 19999",AND(D2571&gt;=20000,D2571&lt;=24999),"20000 to 24999",AND(D2571&gt;=25000,D2571&lt;=29999),"25000 to 29999",AND(D2571&gt;=30000,D2571&lt;=34999),"30000 to 34999",AND(D2571&gt;=35000,D2571&lt;=39999),"35000 to 39999",AND(D2571&gt;=40000,D2571&lt;=44999),"40000 to 44999",AND(D2571&gt;=45000,D2571&lt;=49999),"45000 to 49999",D2571&gt;=50000,"Greater than or equal to 50000")</f>
        <v>5000 to 9999</v>
      </c>
      <c r="V2571" t="str" cm="1">
        <f t="array" ref="V2571">_xlfn.IFS(OR(F2571="canceled",F2571="failed"),"unsuccessful",F2571="successful","successful",F2571="live","live")</f>
        <v>unsuccessful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0.84285714285714297</v>
      </c>
      <c r="P2572" s="5">
        <f t="shared" si="245"/>
        <v>29.5</v>
      </c>
      <c r="Q2572" t="str">
        <f t="shared" si="243"/>
        <v>food</v>
      </c>
      <c r="R2572" t="str">
        <f t="shared" si="244"/>
        <v>food trucks</v>
      </c>
      <c r="S2572" s="9">
        <f t="shared" si="241"/>
        <v>42774.903182870374</v>
      </c>
      <c r="T2572" s="9">
        <f t="shared" si="242"/>
        <v>42744.903182870374</v>
      </c>
      <c r="U2572" t="str" cm="1">
        <f t="array" ref="U2572">_xlfn.IFS(D2572&lt;1000,"Less than 1000",AND(D2572&gt;=1000,D2572&lt;=4999),"1000 to 4999",AND(D2572&gt;=5000,D2572&lt;=9999),"5000 to 9999",AND(D2572&gt;=10000,D2572&lt;=14999),"10000 to 14999",AND(D2572&gt;=15000,D2572&lt;=19999),"15000 to 19999",AND(D2572&gt;=20000,D2572&lt;=24999),"20000 to 24999",AND(D2572&gt;=25000,D2572&lt;=29999),"25000 to 29999",AND(D2572&gt;=30000,D2572&lt;=34999),"30000 to 34999",AND(D2572&gt;=35000,D2572&lt;=39999),"35000 to 39999",AND(D2572&gt;=40000,D2572&lt;=44999),"40000 to 44999",AND(D2572&gt;=45000,D2572&lt;=49999),"45000 to 49999",D2572&gt;=50000,"Greater than or equal to 50000")</f>
        <v>5000 to 9999</v>
      </c>
      <c r="V2572" t="str" cm="1">
        <f t="array" ref="V2572">_xlfn.IFS(OR(F2572="canceled",F2572="failed"),"unsuccessful",F2572="successful","successful",F2572="live","live")</f>
        <v>unsuccessful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0.25</v>
      </c>
      <c r="P2573" s="5">
        <f t="shared" si="245"/>
        <v>62.5</v>
      </c>
      <c r="Q2573" t="str">
        <f t="shared" si="243"/>
        <v>food</v>
      </c>
      <c r="R2573" t="str">
        <f t="shared" si="244"/>
        <v>food trucks</v>
      </c>
      <c r="S2573" s="9">
        <f t="shared" si="241"/>
        <v>42509.341678240744</v>
      </c>
      <c r="T2573" s="9">
        <f t="shared" si="242"/>
        <v>42449.341678240744</v>
      </c>
      <c r="U2573" t="str" cm="1">
        <f t="array" ref="U2573">_xlfn.IFS(D2573&lt;1000,"Less than 1000",AND(D2573&gt;=1000,D2573&lt;=4999),"1000 to 4999",AND(D2573&gt;=5000,D2573&lt;=9999),"5000 to 9999",AND(D2573&gt;=10000,D2573&lt;=14999),"10000 to 14999",AND(D2573&gt;=15000,D2573&lt;=19999),"15000 to 19999",AND(D2573&gt;=20000,D2573&lt;=24999),"20000 to 24999",AND(D2573&gt;=25000,D2573&lt;=29999),"25000 to 29999",AND(D2573&gt;=30000,D2573&lt;=34999),"30000 to 34999",AND(D2573&gt;=35000,D2573&lt;=39999),"35000 to 39999",AND(D2573&gt;=40000,D2573&lt;=44999),"40000 to 44999",AND(D2573&gt;=45000,D2573&lt;=49999),"45000 to 49999",D2573&gt;=50000,"Greater than or equal to 50000")</f>
        <v>Greater than or equal to 50000</v>
      </c>
      <c r="V2573" t="str" cm="1">
        <f t="array" ref="V2573">_xlfn.IFS(OR(F2573="canceled",F2573="failed"),"unsuccessful",F2573="successful","successful",F2573="live","live")</f>
        <v>unsuccessful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5">
        <f t="shared" si="245"/>
        <v>0</v>
      </c>
      <c r="Q2574" t="str">
        <f t="shared" si="243"/>
        <v>food</v>
      </c>
      <c r="R2574" t="str">
        <f t="shared" si="244"/>
        <v>food trucks</v>
      </c>
      <c r="S2574" s="9">
        <f t="shared" si="241"/>
        <v>42107.119409722218</v>
      </c>
      <c r="T2574" s="9">
        <f t="shared" si="242"/>
        <v>42077.119409722218</v>
      </c>
      <c r="U2574" t="str" cm="1">
        <f t="array" ref="U2574">_xlfn.IFS(D2574&lt;1000,"Less than 1000",AND(D2574&gt;=1000,D2574&lt;=4999),"1000 to 4999",AND(D2574&gt;=5000,D2574&lt;=9999),"5000 to 9999",AND(D2574&gt;=10000,D2574&lt;=14999),"10000 to 14999",AND(D2574&gt;=15000,D2574&lt;=19999),"15000 to 19999",AND(D2574&gt;=20000,D2574&lt;=24999),"20000 to 24999",AND(D2574&gt;=25000,D2574&lt;=29999),"25000 to 29999",AND(D2574&gt;=30000,D2574&lt;=34999),"30000 to 34999",AND(D2574&gt;=35000,D2574&lt;=39999),"35000 to 39999",AND(D2574&gt;=40000,D2574&lt;=44999),"40000 to 44999",AND(D2574&gt;=45000,D2574&lt;=49999),"45000 to 49999",D2574&gt;=50000,"Greater than or equal to 50000")</f>
        <v>30000 to 34999</v>
      </c>
      <c r="V2574" t="str" cm="1">
        <f t="array" ref="V2574">_xlfn.IFS(OR(F2574="canceled",F2574="failed"),"unsuccessful",F2574="successful","successful",F2574="live","live")</f>
        <v>unsuccessful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5">
        <f t="shared" si="245"/>
        <v>0</v>
      </c>
      <c r="Q2575" t="str">
        <f t="shared" si="243"/>
        <v>food</v>
      </c>
      <c r="R2575" t="str">
        <f t="shared" si="244"/>
        <v>food trucks</v>
      </c>
      <c r="S2575" s="9">
        <f t="shared" si="241"/>
        <v>41874.592002314814</v>
      </c>
      <c r="T2575" s="9">
        <f t="shared" si="242"/>
        <v>41829.592002314814</v>
      </c>
      <c r="U2575" t="str" cm="1">
        <f t="array" ref="U2575">_xlfn.IFS(D2575&lt;1000,"Less than 1000",AND(D2575&gt;=1000,D2575&lt;=4999),"1000 to 4999",AND(D2575&gt;=5000,D2575&lt;=9999),"5000 to 9999",AND(D2575&gt;=10000,D2575&lt;=14999),"10000 to 14999",AND(D2575&gt;=15000,D2575&lt;=19999),"15000 to 19999",AND(D2575&gt;=20000,D2575&lt;=24999),"20000 to 24999",AND(D2575&gt;=25000,D2575&lt;=29999),"25000 to 29999",AND(D2575&gt;=30000,D2575&lt;=34999),"30000 to 34999",AND(D2575&gt;=35000,D2575&lt;=39999),"35000 to 39999",AND(D2575&gt;=40000,D2575&lt;=44999),"40000 to 44999",AND(D2575&gt;=45000,D2575&lt;=49999),"45000 to 49999",D2575&gt;=50000,"Greater than or equal to 50000")</f>
        <v>5000 to 9999</v>
      </c>
      <c r="V2575" t="str" cm="1">
        <f t="array" ref="V2575">_xlfn.IFS(OR(F2575="canceled",F2575="failed"),"unsuccessful",F2575="successful","successful",F2575="live","live")</f>
        <v>unsuccessful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5">
        <f t="shared" si="245"/>
        <v>0</v>
      </c>
      <c r="Q2576" t="str">
        <f t="shared" si="243"/>
        <v>food</v>
      </c>
      <c r="R2576" t="str">
        <f t="shared" si="244"/>
        <v>food trucks</v>
      </c>
      <c r="S2576" s="9">
        <f t="shared" si="241"/>
        <v>42508.825752314813</v>
      </c>
      <c r="T2576" s="9">
        <f t="shared" si="242"/>
        <v>42487.825752314813</v>
      </c>
      <c r="U2576" t="str" cm="1">
        <f t="array" ref="U2576">_xlfn.IFS(D2576&lt;1000,"Less than 1000",AND(D2576&gt;=1000,D2576&lt;=4999),"1000 to 4999",AND(D2576&gt;=5000,D2576&lt;=9999),"5000 to 9999",AND(D2576&gt;=10000,D2576&lt;=14999),"10000 to 14999",AND(D2576&gt;=15000,D2576&lt;=19999),"15000 to 19999",AND(D2576&gt;=20000,D2576&lt;=24999),"20000 to 24999",AND(D2576&gt;=25000,D2576&lt;=29999),"25000 to 29999",AND(D2576&gt;=30000,D2576&lt;=34999),"30000 to 34999",AND(D2576&gt;=35000,D2576&lt;=39999),"35000 to 39999",AND(D2576&gt;=40000,D2576&lt;=44999),"40000 to 44999",AND(D2576&gt;=45000,D2576&lt;=49999),"45000 to 49999",D2576&gt;=50000,"Greater than or equal to 50000")</f>
        <v>10000 to 14999</v>
      </c>
      <c r="V2576" t="str" cm="1">
        <f t="array" ref="V2576">_xlfn.IFS(OR(F2576="canceled",F2576="failed"),"unsuccessful",F2576="successful","successful",F2576="live","live")</f>
        <v>unsuccessful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5">
        <f t="shared" si="245"/>
        <v>0</v>
      </c>
      <c r="Q2577" t="str">
        <f t="shared" si="243"/>
        <v>food</v>
      </c>
      <c r="R2577" t="str">
        <f t="shared" si="244"/>
        <v>food trucks</v>
      </c>
      <c r="S2577" s="9">
        <f t="shared" si="241"/>
        <v>42016.108726851846</v>
      </c>
      <c r="T2577" s="9">
        <f t="shared" si="242"/>
        <v>41986.108726851846</v>
      </c>
      <c r="U2577" t="str" cm="1">
        <f t="array" ref="U2577">_xlfn.IFS(D2577&lt;1000,"Less than 1000",AND(D2577&gt;=1000,D2577&lt;=4999),"1000 to 4999",AND(D2577&gt;=5000,D2577&lt;=9999),"5000 to 9999",AND(D2577&gt;=10000,D2577&lt;=14999),"10000 to 14999",AND(D2577&gt;=15000,D2577&lt;=19999),"15000 to 19999",AND(D2577&gt;=20000,D2577&lt;=24999),"20000 to 24999",AND(D2577&gt;=25000,D2577&lt;=29999),"25000 to 29999",AND(D2577&gt;=30000,D2577&lt;=34999),"30000 to 34999",AND(D2577&gt;=35000,D2577&lt;=39999),"35000 to 39999",AND(D2577&gt;=40000,D2577&lt;=44999),"40000 to 44999",AND(D2577&gt;=45000,D2577&lt;=49999),"45000 to 49999",D2577&gt;=50000,"Greater than or equal to 50000")</f>
        <v>Greater than or equal to 50000</v>
      </c>
      <c r="V2577" t="str" cm="1">
        <f t="array" ref="V2577">_xlfn.IFS(OR(F2577="canceled",F2577="failed"),"unsuccessful",F2577="successful","successful",F2577="live","live")</f>
        <v>unsuccessful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5">
        <f t="shared" si="245"/>
        <v>0</v>
      </c>
      <c r="Q2578" t="str">
        <f t="shared" si="243"/>
        <v>food</v>
      </c>
      <c r="R2578" t="str">
        <f t="shared" si="244"/>
        <v>food trucks</v>
      </c>
      <c r="S2578" s="9">
        <f t="shared" si="241"/>
        <v>42104.968136574069</v>
      </c>
      <c r="T2578" s="9">
        <f t="shared" si="242"/>
        <v>42060.00980324074</v>
      </c>
      <c r="U2578" t="str" cm="1">
        <f t="array" ref="U2578">_xlfn.IFS(D2578&lt;1000,"Less than 1000",AND(D2578&gt;=1000,D2578&lt;=4999),"1000 to 4999",AND(D2578&gt;=5000,D2578&lt;=9999),"5000 to 9999",AND(D2578&gt;=10000,D2578&lt;=14999),"10000 to 14999",AND(D2578&gt;=15000,D2578&lt;=19999),"15000 to 19999",AND(D2578&gt;=20000,D2578&lt;=24999),"20000 to 24999",AND(D2578&gt;=25000,D2578&lt;=29999),"25000 to 29999",AND(D2578&gt;=30000,D2578&lt;=34999),"30000 to 34999",AND(D2578&gt;=35000,D2578&lt;=39999),"35000 to 39999",AND(D2578&gt;=40000,D2578&lt;=44999),"40000 to 44999",AND(D2578&gt;=45000,D2578&lt;=49999),"45000 to 49999",D2578&gt;=50000,"Greater than or equal to 50000")</f>
        <v>10000 to 14999</v>
      </c>
      <c r="V2578" t="str" cm="1">
        <f t="array" ref="V2578">_xlfn.IFS(OR(F2578="canceled",F2578="failed"),"unsuccessful",F2578="successful","successful",F2578="live","live")</f>
        <v>unsuccessful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5">
        <f t="shared" si="245"/>
        <v>0</v>
      </c>
      <c r="Q2579" t="str">
        <f t="shared" si="243"/>
        <v>food</v>
      </c>
      <c r="R2579" t="str">
        <f t="shared" si="244"/>
        <v>food trucks</v>
      </c>
      <c r="S2579" s="9">
        <f t="shared" si="241"/>
        <v>41855.820567129631</v>
      </c>
      <c r="T2579" s="9">
        <f t="shared" si="242"/>
        <v>41830.820567129631</v>
      </c>
      <c r="U2579" t="str" cm="1">
        <f t="array" ref="U2579">_xlfn.IFS(D2579&lt;1000,"Less than 1000",AND(D2579&gt;=1000,D2579&lt;=4999),"1000 to 4999",AND(D2579&gt;=5000,D2579&lt;=9999),"5000 to 9999",AND(D2579&gt;=10000,D2579&lt;=14999),"10000 to 14999",AND(D2579&gt;=15000,D2579&lt;=19999),"15000 to 19999",AND(D2579&gt;=20000,D2579&lt;=24999),"20000 to 24999",AND(D2579&gt;=25000,D2579&lt;=29999),"25000 to 29999",AND(D2579&gt;=30000,D2579&lt;=34999),"30000 to 34999",AND(D2579&gt;=35000,D2579&lt;=39999),"35000 to 39999",AND(D2579&gt;=40000,D2579&lt;=44999),"40000 to 44999",AND(D2579&gt;=45000,D2579&lt;=49999),"45000 to 49999",D2579&gt;=50000,"Greater than or equal to 50000")</f>
        <v>15000 to 19999</v>
      </c>
      <c r="V2579" t="str" cm="1">
        <f t="array" ref="V2579">_xlfn.IFS(OR(F2579="canceled",F2579="failed"),"unsuccessful",F2579="successful","successful",F2579="live","live")</f>
        <v>unsuccessful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5">
        <f t="shared" si="245"/>
        <v>0</v>
      </c>
      <c r="Q2580" t="str">
        <f t="shared" si="243"/>
        <v>food</v>
      </c>
      <c r="R2580" t="str">
        <f t="shared" si="244"/>
        <v>food trucks</v>
      </c>
      <c r="S2580" s="9">
        <f t="shared" si="241"/>
        <v>42286.708333333328</v>
      </c>
      <c r="T2580" s="9">
        <f t="shared" si="242"/>
        <v>42238.022905092599</v>
      </c>
      <c r="U2580" t="str" cm="1">
        <f t="array" ref="U2580">_xlfn.IFS(D2580&lt;1000,"Less than 1000",AND(D2580&gt;=1000,D2580&lt;=4999),"1000 to 4999",AND(D2580&gt;=5000,D2580&lt;=9999),"5000 to 9999",AND(D2580&gt;=10000,D2580&lt;=14999),"10000 to 14999",AND(D2580&gt;=15000,D2580&lt;=19999),"15000 to 19999",AND(D2580&gt;=20000,D2580&lt;=24999),"20000 to 24999",AND(D2580&gt;=25000,D2580&lt;=29999),"25000 to 29999",AND(D2580&gt;=30000,D2580&lt;=34999),"30000 to 34999",AND(D2580&gt;=35000,D2580&lt;=39999),"35000 to 39999",AND(D2580&gt;=40000,D2580&lt;=44999),"40000 to 44999",AND(D2580&gt;=45000,D2580&lt;=49999),"45000 to 49999",D2580&gt;=50000,"Greater than or equal to 50000")</f>
        <v>5000 to 9999</v>
      </c>
      <c r="V2580" t="str" cm="1">
        <f t="array" ref="V2580">_xlfn.IFS(OR(F2580="canceled",F2580="failed"),"unsuccessful",F2580="successful","successful",F2580="live","live")</f>
        <v>unsuccessful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0.13849999999999998</v>
      </c>
      <c r="P2581" s="5">
        <f t="shared" si="245"/>
        <v>23.083333333333332</v>
      </c>
      <c r="Q2581" t="str">
        <f t="shared" si="243"/>
        <v>food</v>
      </c>
      <c r="R2581" t="str">
        <f t="shared" si="244"/>
        <v>food trucks</v>
      </c>
      <c r="S2581" s="9">
        <f t="shared" si="241"/>
        <v>41897.829895833333</v>
      </c>
      <c r="T2581" s="9">
        <f t="shared" si="242"/>
        <v>41837.829895833333</v>
      </c>
      <c r="U2581" t="str" cm="1">
        <f t="array" ref="U2581">_xlfn.IFS(D2581&lt;1000,"Less than 1000",AND(D2581&gt;=1000,D2581&lt;=4999),"1000 to 4999",AND(D2581&gt;=5000,D2581&lt;=9999),"5000 to 9999",AND(D2581&gt;=10000,D2581&lt;=14999),"10000 to 14999",AND(D2581&gt;=15000,D2581&lt;=19999),"15000 to 19999",AND(D2581&gt;=20000,D2581&lt;=24999),"20000 to 24999",AND(D2581&gt;=25000,D2581&lt;=29999),"25000 to 29999",AND(D2581&gt;=30000,D2581&lt;=34999),"30000 to 34999",AND(D2581&gt;=35000,D2581&lt;=39999),"35000 to 39999",AND(D2581&gt;=40000,D2581&lt;=44999),"40000 to 44999",AND(D2581&gt;=45000,D2581&lt;=49999),"45000 to 49999",D2581&gt;=50000,"Greater than or equal to 50000")</f>
        <v>Greater than or equal to 50000</v>
      </c>
      <c r="V2581" t="str" cm="1">
        <f t="array" ref="V2581">_xlfn.IFS(OR(F2581="canceled",F2581="failed"),"unsuccessful",F2581="successful","successful",F2581="live","live")</f>
        <v>unsuccessful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0.6</v>
      </c>
      <c r="P2582" s="5">
        <f t="shared" si="245"/>
        <v>25.5</v>
      </c>
      <c r="Q2582" t="str">
        <f t="shared" si="243"/>
        <v>food</v>
      </c>
      <c r="R2582" t="str">
        <f t="shared" si="244"/>
        <v>food trucks</v>
      </c>
      <c r="S2582" s="9">
        <f t="shared" si="241"/>
        <v>42140.125</v>
      </c>
      <c r="T2582" s="9">
        <f t="shared" si="242"/>
        <v>42110.326423611114</v>
      </c>
      <c r="U2582" t="str" cm="1">
        <f t="array" ref="U2582">_xlfn.IFS(D2582&lt;1000,"Less than 1000",AND(D2582&gt;=1000,D2582&lt;=4999),"1000 to 4999",AND(D2582&gt;=5000,D2582&lt;=9999),"5000 to 9999",AND(D2582&gt;=10000,D2582&lt;=14999),"10000 to 14999",AND(D2582&gt;=15000,D2582&lt;=19999),"15000 to 19999",AND(D2582&gt;=20000,D2582&lt;=24999),"20000 to 24999",AND(D2582&gt;=25000,D2582&lt;=29999),"25000 to 29999",AND(D2582&gt;=30000,D2582&lt;=34999),"30000 to 34999",AND(D2582&gt;=35000,D2582&lt;=39999),"35000 to 39999",AND(D2582&gt;=40000,D2582&lt;=44999),"40000 to 44999",AND(D2582&gt;=45000,D2582&lt;=49999),"45000 to 49999",D2582&gt;=50000,"Greater than or equal to 50000")</f>
        <v>5000 to 9999</v>
      </c>
      <c r="V2582" t="str" cm="1">
        <f t="array" ref="V2582">_xlfn.IFS(OR(F2582="canceled",F2582="failed"),"unsuccessful",F2582="successful","successful",F2582="live","live")</f>
        <v>unsuccessful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10.6</v>
      </c>
      <c r="P2583" s="5">
        <f t="shared" si="245"/>
        <v>48.18181818181818</v>
      </c>
      <c r="Q2583" t="str">
        <f t="shared" si="243"/>
        <v>food</v>
      </c>
      <c r="R2583" t="str">
        <f t="shared" si="244"/>
        <v>food trucks</v>
      </c>
      <c r="S2583" s="9">
        <f t="shared" si="241"/>
        <v>42324.670115740737</v>
      </c>
      <c r="T2583" s="9">
        <f t="shared" si="242"/>
        <v>42294.628449074073</v>
      </c>
      <c r="U2583" t="str" cm="1">
        <f t="array" ref="U2583">_xlfn.IFS(D2583&lt;1000,"Less than 1000",AND(D2583&gt;=1000,D2583&lt;=4999),"1000 to 4999",AND(D2583&gt;=5000,D2583&lt;=9999),"5000 to 9999",AND(D2583&gt;=10000,D2583&lt;=14999),"10000 to 14999",AND(D2583&gt;=15000,D2583&lt;=19999),"15000 to 19999",AND(D2583&gt;=20000,D2583&lt;=24999),"20000 to 24999",AND(D2583&gt;=25000,D2583&lt;=29999),"25000 to 29999",AND(D2583&gt;=30000,D2583&lt;=34999),"30000 to 34999",AND(D2583&gt;=35000,D2583&lt;=39999),"35000 to 39999",AND(D2583&gt;=40000,D2583&lt;=44999),"40000 to 44999",AND(D2583&gt;=45000,D2583&lt;=49999),"45000 to 49999",D2583&gt;=50000,"Greater than or equal to 50000")</f>
        <v>5000 to 9999</v>
      </c>
      <c r="V2583" t="str" cm="1">
        <f t="array" ref="V2583">_xlfn.IFS(OR(F2583="canceled",F2583="failed"),"unsuccessful",F2583="successful","successful",F2583="live","live")</f>
        <v>unsuccessful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1.1111111111111111E-3</v>
      </c>
      <c r="P2584" s="5">
        <f t="shared" si="245"/>
        <v>1</v>
      </c>
      <c r="Q2584" t="str">
        <f t="shared" si="243"/>
        <v>food</v>
      </c>
      <c r="R2584" t="str">
        <f t="shared" si="244"/>
        <v>food trucks</v>
      </c>
      <c r="S2584" s="9">
        <f t="shared" si="241"/>
        <v>42672.988819444443</v>
      </c>
      <c r="T2584" s="9">
        <f t="shared" si="242"/>
        <v>42642.988819444443</v>
      </c>
      <c r="U2584" t="str" cm="1">
        <f t="array" ref="U2584">_xlfn.IFS(D2584&lt;1000,"Less than 1000",AND(D2584&gt;=1000,D2584&lt;=4999),"1000 to 4999",AND(D2584&gt;=5000,D2584&lt;=9999),"5000 to 9999",AND(D2584&gt;=10000,D2584&lt;=14999),"10000 to 14999",AND(D2584&gt;=15000,D2584&lt;=19999),"15000 to 19999",AND(D2584&gt;=20000,D2584&lt;=24999),"20000 to 24999",AND(D2584&gt;=25000,D2584&lt;=29999),"25000 to 29999",AND(D2584&gt;=30000,D2584&lt;=34999),"30000 to 34999",AND(D2584&gt;=35000,D2584&lt;=39999),"35000 to 39999",AND(D2584&gt;=40000,D2584&lt;=44999),"40000 to 44999",AND(D2584&gt;=45000,D2584&lt;=49999),"45000 to 49999",D2584&gt;=50000,"Greater than or equal to 50000")</f>
        <v>Greater than or equal to 50000</v>
      </c>
      <c r="V2584" t="str" cm="1">
        <f t="array" ref="V2584">_xlfn.IFS(OR(F2584="canceled",F2584="failed"),"unsuccessful",F2584="successful","successful",F2584="live","live")</f>
        <v>unsuccessful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0.5</v>
      </c>
      <c r="P2585" s="5">
        <f t="shared" si="245"/>
        <v>1</v>
      </c>
      <c r="Q2585" t="str">
        <f t="shared" si="243"/>
        <v>food</v>
      </c>
      <c r="R2585" t="str">
        <f t="shared" si="244"/>
        <v>food trucks</v>
      </c>
      <c r="S2585" s="9">
        <f t="shared" si="241"/>
        <v>42079.727777777778</v>
      </c>
      <c r="T2585" s="9">
        <f t="shared" si="242"/>
        <v>42019.76944444445</v>
      </c>
      <c r="U2585" t="str" cm="1">
        <f t="array" ref="U2585">_xlfn.IFS(D2585&lt;1000,"Less than 1000",AND(D2585&gt;=1000,D2585&lt;=4999),"1000 to 4999",AND(D2585&gt;=5000,D2585&lt;=9999),"5000 to 9999",AND(D2585&gt;=10000,D2585&lt;=14999),"10000 to 14999",AND(D2585&gt;=15000,D2585&lt;=19999),"15000 to 19999",AND(D2585&gt;=20000,D2585&lt;=24999),"20000 to 24999",AND(D2585&gt;=25000,D2585&lt;=29999),"25000 to 29999",AND(D2585&gt;=30000,D2585&lt;=34999),"30000 to 34999",AND(D2585&gt;=35000,D2585&lt;=39999),"35000 to 39999",AND(D2585&gt;=40000,D2585&lt;=44999),"40000 to 44999",AND(D2585&gt;=45000,D2585&lt;=49999),"45000 to 49999",D2585&gt;=50000,"Greater than or equal to 50000")</f>
        <v>1000 to 4999</v>
      </c>
      <c r="V2585" t="str" cm="1">
        <f t="array" ref="V2585">_xlfn.IFS(OR(F2585="canceled",F2585="failed"),"unsuccessful",F2585="successful","successful",F2585="live","live")</f>
        <v>unsuccessful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5">
        <f t="shared" si="245"/>
        <v>0</v>
      </c>
      <c r="Q2586" t="str">
        <f t="shared" si="243"/>
        <v>food</v>
      </c>
      <c r="R2586" t="str">
        <f t="shared" si="244"/>
        <v>food trucks</v>
      </c>
      <c r="S2586" s="9">
        <f t="shared" si="241"/>
        <v>42170.173252314817</v>
      </c>
      <c r="T2586" s="9">
        <f t="shared" si="242"/>
        <v>42140.173252314817</v>
      </c>
      <c r="U2586" t="str" cm="1">
        <f t="array" ref="U2586">_xlfn.IFS(D2586&lt;1000,"Less than 1000",AND(D2586&gt;=1000,D2586&lt;=4999),"1000 to 4999",AND(D2586&gt;=5000,D2586&lt;=9999),"5000 to 9999",AND(D2586&gt;=10000,D2586&lt;=14999),"10000 to 14999",AND(D2586&gt;=15000,D2586&lt;=19999),"15000 to 19999",AND(D2586&gt;=20000,D2586&lt;=24999),"20000 to 24999",AND(D2586&gt;=25000,D2586&lt;=29999),"25000 to 29999",AND(D2586&gt;=30000,D2586&lt;=34999),"30000 to 34999",AND(D2586&gt;=35000,D2586&lt;=39999),"35000 to 39999",AND(D2586&gt;=40000,D2586&lt;=44999),"40000 to 44999",AND(D2586&gt;=45000,D2586&lt;=49999),"45000 to 49999",D2586&gt;=50000,"Greater than or equal to 50000")</f>
        <v>10000 to 14999</v>
      </c>
      <c r="V2586" t="str" cm="1">
        <f t="array" ref="V2586">_xlfn.IFS(OR(F2586="canceled",F2586="failed"),"unsuccessful",F2586="successful","successful",F2586="live","live")</f>
        <v>unsuccessful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0.16666666666666669</v>
      </c>
      <c r="P2587" s="5">
        <f t="shared" si="245"/>
        <v>50</v>
      </c>
      <c r="Q2587" t="str">
        <f t="shared" si="243"/>
        <v>food</v>
      </c>
      <c r="R2587" t="str">
        <f t="shared" si="244"/>
        <v>food trucks</v>
      </c>
      <c r="S2587" s="9">
        <f t="shared" si="241"/>
        <v>41825.963333333333</v>
      </c>
      <c r="T2587" s="9">
        <f t="shared" si="242"/>
        <v>41795.963333333333</v>
      </c>
      <c r="U2587" t="str" cm="1">
        <f t="array" ref="U2587">_xlfn.IFS(D2587&lt;1000,"Less than 1000",AND(D2587&gt;=1000,D2587&lt;=4999),"1000 to 4999",AND(D2587&gt;=5000,D2587&lt;=9999),"5000 to 9999",AND(D2587&gt;=10000,D2587&lt;=14999),"10000 to 14999",AND(D2587&gt;=15000,D2587&lt;=19999),"15000 to 19999",AND(D2587&gt;=20000,D2587&lt;=24999),"20000 to 24999",AND(D2587&gt;=25000,D2587&lt;=29999),"25000 to 29999",AND(D2587&gt;=30000,D2587&lt;=34999),"30000 to 34999",AND(D2587&gt;=35000,D2587&lt;=39999),"35000 to 39999",AND(D2587&gt;=40000,D2587&lt;=44999),"40000 to 44999",AND(D2587&gt;=45000,D2587&lt;=49999),"45000 to 49999",D2587&gt;=50000,"Greater than or equal to 50000")</f>
        <v>30000 to 34999</v>
      </c>
      <c r="V2587" t="str" cm="1">
        <f t="array" ref="V2587">_xlfn.IFS(OR(F2587="canceled",F2587="failed"),"unsuccessful",F2587="successful","successful",F2587="live","live")</f>
        <v>unsuccessful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0.16666666666666669</v>
      </c>
      <c r="P2588" s="5">
        <f t="shared" si="245"/>
        <v>5</v>
      </c>
      <c r="Q2588" t="str">
        <f t="shared" si="243"/>
        <v>food</v>
      </c>
      <c r="R2588" t="str">
        <f t="shared" si="244"/>
        <v>food trucks</v>
      </c>
      <c r="S2588" s="9">
        <f t="shared" si="241"/>
        <v>42363.330277777779</v>
      </c>
      <c r="T2588" s="9">
        <f t="shared" si="242"/>
        <v>42333.330277777779</v>
      </c>
      <c r="U2588" t="str" cm="1">
        <f t="array" ref="U2588">_xlfn.IFS(D2588&lt;1000,"Less than 1000",AND(D2588&gt;=1000,D2588&lt;=4999),"1000 to 4999",AND(D2588&gt;=5000,D2588&lt;=9999),"5000 to 9999",AND(D2588&gt;=10000,D2588&lt;=14999),"10000 to 14999",AND(D2588&gt;=15000,D2588&lt;=19999),"15000 to 19999",AND(D2588&gt;=20000,D2588&lt;=24999),"20000 to 24999",AND(D2588&gt;=25000,D2588&lt;=29999),"25000 to 29999",AND(D2588&gt;=30000,D2588&lt;=34999),"30000 to 34999",AND(D2588&gt;=35000,D2588&lt;=39999),"35000 to 39999",AND(D2588&gt;=40000,D2588&lt;=44999),"40000 to 44999",AND(D2588&gt;=45000,D2588&lt;=49999),"45000 to 49999",D2588&gt;=50000,"Greater than or equal to 50000")</f>
        <v>1000 to 4999</v>
      </c>
      <c r="V2588" t="str" cm="1">
        <f t="array" ref="V2588">_xlfn.IFS(OR(F2588="canceled",F2588="failed"),"unsuccessful",F2588="successful","successful",F2588="live","live")</f>
        <v>unsuccessful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2.4340000000000002</v>
      </c>
      <c r="P2589" s="5">
        <f t="shared" si="245"/>
        <v>202.83333333333334</v>
      </c>
      <c r="Q2589" t="str">
        <f t="shared" si="243"/>
        <v>food</v>
      </c>
      <c r="R2589" t="str">
        <f t="shared" si="244"/>
        <v>food trucks</v>
      </c>
      <c r="S2589" s="9">
        <f t="shared" si="241"/>
        <v>42368.675381944442</v>
      </c>
      <c r="T2589" s="9">
        <f t="shared" si="242"/>
        <v>42338.675381944442</v>
      </c>
      <c r="U2589" t="str" cm="1">
        <f t="array" ref="U2589">_xlfn.IFS(D2589&lt;1000,"Less than 1000",AND(D2589&gt;=1000,D2589&lt;=4999),"1000 to 4999",AND(D2589&gt;=5000,D2589&lt;=9999),"5000 to 9999",AND(D2589&gt;=10000,D2589&lt;=14999),"10000 to 14999",AND(D2589&gt;=15000,D2589&lt;=19999),"15000 to 19999",AND(D2589&gt;=20000,D2589&lt;=24999),"20000 to 24999",AND(D2589&gt;=25000,D2589&lt;=29999),"25000 to 29999",AND(D2589&gt;=30000,D2589&lt;=34999),"30000 to 34999",AND(D2589&gt;=35000,D2589&lt;=39999),"35000 to 39999",AND(D2589&gt;=40000,D2589&lt;=44999),"40000 to 44999",AND(D2589&gt;=45000,D2589&lt;=49999),"45000 to 49999",D2589&gt;=50000,"Greater than or equal to 50000")</f>
        <v>Greater than or equal to 50000</v>
      </c>
      <c r="V2589" t="str" cm="1">
        <f t="array" ref="V2589">_xlfn.IFS(OR(F2589="canceled",F2589="failed"),"unsuccessful",F2589="successful","successful",F2589="live","live")</f>
        <v>unsuccessful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3.8833333333333329</v>
      </c>
      <c r="P2590" s="5">
        <f t="shared" si="245"/>
        <v>29.125</v>
      </c>
      <c r="Q2590" t="str">
        <f t="shared" si="243"/>
        <v>food</v>
      </c>
      <c r="R2590" t="str">
        <f t="shared" si="244"/>
        <v>food trucks</v>
      </c>
      <c r="S2590" s="9">
        <f t="shared" si="241"/>
        <v>42094.551388888889</v>
      </c>
      <c r="T2590" s="9">
        <f t="shared" si="242"/>
        <v>42042.676226851851</v>
      </c>
      <c r="U2590" t="str" cm="1">
        <f t="array" ref="U2590">_xlfn.IFS(D2590&lt;1000,"Less than 1000",AND(D2590&gt;=1000,D2590&lt;=4999),"1000 to 4999",AND(D2590&gt;=5000,D2590&lt;=9999),"5000 to 9999",AND(D2590&gt;=10000,D2590&lt;=14999),"10000 to 14999",AND(D2590&gt;=15000,D2590&lt;=19999),"15000 to 19999",AND(D2590&gt;=20000,D2590&lt;=24999),"20000 to 24999",AND(D2590&gt;=25000,D2590&lt;=29999),"25000 to 29999",AND(D2590&gt;=30000,D2590&lt;=34999),"30000 to 34999",AND(D2590&gt;=35000,D2590&lt;=39999),"35000 to 39999",AND(D2590&gt;=40000,D2590&lt;=44999),"40000 to 44999",AND(D2590&gt;=45000,D2590&lt;=49999),"45000 to 49999",D2590&gt;=50000,"Greater than or equal to 50000")</f>
        <v>5000 to 9999</v>
      </c>
      <c r="V2590" t="str" cm="1">
        <f t="array" ref="V2590">_xlfn.IFS(OR(F2590="canceled",F2590="failed"),"unsuccessful",F2590="successful","successful",F2590="live","live")</f>
        <v>unsuccessful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0.01</v>
      </c>
      <c r="P2591" s="5">
        <f t="shared" si="245"/>
        <v>5</v>
      </c>
      <c r="Q2591" t="str">
        <f t="shared" si="243"/>
        <v>food</v>
      </c>
      <c r="R2591" t="str">
        <f t="shared" si="244"/>
        <v>food trucks</v>
      </c>
      <c r="S2591" s="9">
        <f t="shared" si="241"/>
        <v>42452.494525462964</v>
      </c>
      <c r="T2591" s="9">
        <f t="shared" si="242"/>
        <v>42422.536192129628</v>
      </c>
      <c r="U2591" t="str" cm="1">
        <f t="array" ref="U2591">_xlfn.IFS(D2591&lt;1000,"Less than 1000",AND(D2591&gt;=1000,D2591&lt;=4999),"1000 to 4999",AND(D2591&gt;=5000,D2591&lt;=9999),"5000 to 9999",AND(D2591&gt;=10000,D2591&lt;=14999),"10000 to 14999",AND(D2591&gt;=15000,D2591&lt;=19999),"15000 to 19999",AND(D2591&gt;=20000,D2591&lt;=24999),"20000 to 24999",AND(D2591&gt;=25000,D2591&lt;=29999),"25000 to 29999",AND(D2591&gt;=30000,D2591&lt;=34999),"30000 to 34999",AND(D2591&gt;=35000,D2591&lt;=39999),"35000 to 39999",AND(D2591&gt;=40000,D2591&lt;=44999),"40000 to 44999",AND(D2591&gt;=45000,D2591&lt;=49999),"45000 to 49999",D2591&gt;=50000,"Greater than or equal to 50000")</f>
        <v>Greater than or equal to 50000</v>
      </c>
      <c r="V2591" t="str" cm="1">
        <f t="array" ref="V2591">_xlfn.IFS(OR(F2591="canceled",F2591="failed"),"unsuccessful",F2591="successful","successful",F2591="live","live")</f>
        <v>unsuccessful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5">
        <f t="shared" si="245"/>
        <v>0</v>
      </c>
      <c r="Q2592" t="str">
        <f t="shared" si="243"/>
        <v>food</v>
      </c>
      <c r="R2592" t="str">
        <f t="shared" si="244"/>
        <v>food trucks</v>
      </c>
      <c r="S2592" s="9">
        <f t="shared" si="241"/>
        <v>42395.589085648149</v>
      </c>
      <c r="T2592" s="9">
        <f t="shared" si="242"/>
        <v>42388.589085648149</v>
      </c>
      <c r="U2592" t="str" cm="1">
        <f t="array" ref="U2592">_xlfn.IFS(D2592&lt;1000,"Less than 1000",AND(D2592&gt;=1000,D2592&lt;=4999),"1000 to 4999",AND(D2592&gt;=5000,D2592&lt;=9999),"5000 to 9999",AND(D2592&gt;=10000,D2592&lt;=14999),"10000 to 14999",AND(D2592&gt;=15000,D2592&lt;=19999),"15000 to 19999",AND(D2592&gt;=20000,D2592&lt;=24999),"20000 to 24999",AND(D2592&gt;=25000,D2592&lt;=29999),"25000 to 29999",AND(D2592&gt;=30000,D2592&lt;=34999),"30000 to 34999",AND(D2592&gt;=35000,D2592&lt;=39999),"35000 to 39999",AND(D2592&gt;=40000,D2592&lt;=44999),"40000 to 44999",AND(D2592&gt;=45000,D2592&lt;=49999),"45000 to 49999",D2592&gt;=50000,"Greater than or equal to 50000")</f>
        <v>1000 to 4999</v>
      </c>
      <c r="V2592" t="str" cm="1">
        <f t="array" ref="V2592">_xlfn.IFS(OR(F2592="canceled",F2592="failed"),"unsuccessful",F2592="successful","successful",F2592="live","live")</f>
        <v>unsuccessful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1.7333333333333332</v>
      </c>
      <c r="P2593" s="5">
        <f t="shared" si="245"/>
        <v>13</v>
      </c>
      <c r="Q2593" t="str">
        <f t="shared" si="243"/>
        <v>food</v>
      </c>
      <c r="R2593" t="str">
        <f t="shared" si="244"/>
        <v>food trucks</v>
      </c>
      <c r="S2593" s="9">
        <f t="shared" si="241"/>
        <v>42442.864861111113</v>
      </c>
      <c r="T2593" s="9">
        <f t="shared" si="242"/>
        <v>42382.906527777777</v>
      </c>
      <c r="U2593" t="str" cm="1">
        <f t="array" ref="U2593">_xlfn.IFS(D2593&lt;1000,"Less than 1000",AND(D2593&gt;=1000,D2593&lt;=4999),"1000 to 4999",AND(D2593&gt;=5000,D2593&lt;=9999),"5000 to 9999",AND(D2593&gt;=10000,D2593&lt;=14999),"10000 to 14999",AND(D2593&gt;=15000,D2593&lt;=19999),"15000 to 19999",AND(D2593&gt;=20000,D2593&lt;=24999),"20000 to 24999",AND(D2593&gt;=25000,D2593&lt;=29999),"25000 to 29999",AND(D2593&gt;=30000,D2593&lt;=34999),"30000 to 34999",AND(D2593&gt;=35000,D2593&lt;=39999),"35000 to 39999",AND(D2593&gt;=40000,D2593&lt;=44999),"40000 to 44999",AND(D2593&gt;=45000,D2593&lt;=49999),"45000 to 49999",D2593&gt;=50000,"Greater than or equal to 50000")</f>
        <v>1000 to 4999</v>
      </c>
      <c r="V2593" t="str" cm="1">
        <f t="array" ref="V2593">_xlfn.IFS(OR(F2593="canceled",F2593="failed"),"unsuccessful",F2593="successful","successful",F2593="live","live")</f>
        <v>unsuccessful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0.16666666666666669</v>
      </c>
      <c r="P2594" s="5">
        <f t="shared" si="245"/>
        <v>50</v>
      </c>
      <c r="Q2594" t="str">
        <f t="shared" si="243"/>
        <v>food</v>
      </c>
      <c r="R2594" t="str">
        <f t="shared" si="244"/>
        <v>food trucks</v>
      </c>
      <c r="S2594" s="9">
        <f t="shared" si="241"/>
        <v>41917.801168981481</v>
      </c>
      <c r="T2594" s="9">
        <f t="shared" si="242"/>
        <v>41887.801168981481</v>
      </c>
      <c r="U2594" t="str" cm="1">
        <f t="array" ref="U2594">_xlfn.IFS(D2594&lt;1000,"Less than 1000",AND(D2594&gt;=1000,D2594&lt;=4999),"1000 to 4999",AND(D2594&gt;=5000,D2594&lt;=9999),"5000 to 9999",AND(D2594&gt;=10000,D2594&lt;=14999),"10000 to 14999",AND(D2594&gt;=15000,D2594&lt;=19999),"15000 to 19999",AND(D2594&gt;=20000,D2594&lt;=24999),"20000 to 24999",AND(D2594&gt;=25000,D2594&lt;=29999),"25000 to 29999",AND(D2594&gt;=30000,D2594&lt;=34999),"30000 to 34999",AND(D2594&gt;=35000,D2594&lt;=39999),"35000 to 39999",AND(D2594&gt;=40000,D2594&lt;=44999),"40000 to 44999",AND(D2594&gt;=45000,D2594&lt;=49999),"45000 to 49999",D2594&gt;=50000,"Greater than or equal to 50000")</f>
        <v>30000 to 34999</v>
      </c>
      <c r="V2594" t="str" cm="1">
        <f t="array" ref="V2594">_xlfn.IFS(OR(F2594="canceled",F2594="failed"),"unsuccessful",F2594="successful","successful",F2594="live","live")</f>
        <v>unsuccessful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5">
        <f t="shared" si="245"/>
        <v>0</v>
      </c>
      <c r="Q2595" t="str">
        <f t="shared" si="243"/>
        <v>food</v>
      </c>
      <c r="R2595" t="str">
        <f t="shared" si="244"/>
        <v>food trucks</v>
      </c>
      <c r="S2595" s="9">
        <f t="shared" si="241"/>
        <v>42119.84520833334</v>
      </c>
      <c r="T2595" s="9">
        <f t="shared" si="242"/>
        <v>42089.84520833334</v>
      </c>
      <c r="U2595" t="str" cm="1">
        <f t="array" ref="U2595">_xlfn.IFS(D2595&lt;1000,"Less than 1000",AND(D2595&gt;=1000,D2595&lt;=4999),"1000 to 4999",AND(D2595&gt;=5000,D2595&lt;=9999),"5000 to 9999",AND(D2595&gt;=10000,D2595&lt;=14999),"10000 to 14999",AND(D2595&gt;=15000,D2595&lt;=19999),"15000 to 19999",AND(D2595&gt;=20000,D2595&lt;=24999),"20000 to 24999",AND(D2595&gt;=25000,D2595&lt;=29999),"25000 to 29999",AND(D2595&gt;=30000,D2595&lt;=34999),"30000 to 34999",AND(D2595&gt;=35000,D2595&lt;=39999),"35000 to 39999",AND(D2595&gt;=40000,D2595&lt;=44999),"40000 to 44999",AND(D2595&gt;=45000,D2595&lt;=49999),"45000 to 49999",D2595&gt;=50000,"Greater than or equal to 50000")</f>
        <v>10000 to 14999</v>
      </c>
      <c r="V2595" t="str" cm="1">
        <f t="array" ref="V2595">_xlfn.IFS(OR(F2595="canceled",F2595="failed"),"unsuccessful",F2595="successful","successful",F2595="live","live")</f>
        <v>unsuccessful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1.25E-3</v>
      </c>
      <c r="P2596" s="5">
        <f t="shared" si="245"/>
        <v>1</v>
      </c>
      <c r="Q2596" t="str">
        <f t="shared" si="243"/>
        <v>food</v>
      </c>
      <c r="R2596" t="str">
        <f t="shared" si="244"/>
        <v>food trucks</v>
      </c>
      <c r="S2596" s="9">
        <f t="shared" si="241"/>
        <v>41858.967916666668</v>
      </c>
      <c r="T2596" s="9">
        <f t="shared" si="242"/>
        <v>41828.967916666668</v>
      </c>
      <c r="U2596" t="str" cm="1">
        <f t="array" ref="U2596">_xlfn.IFS(D2596&lt;1000,"Less than 1000",AND(D2596&gt;=1000,D2596&lt;=4999),"1000 to 4999",AND(D2596&gt;=5000,D2596&lt;=9999),"5000 to 9999",AND(D2596&gt;=10000,D2596&lt;=14999),"10000 to 14999",AND(D2596&gt;=15000,D2596&lt;=19999),"15000 to 19999",AND(D2596&gt;=20000,D2596&lt;=24999),"20000 to 24999",AND(D2596&gt;=25000,D2596&lt;=29999),"25000 to 29999",AND(D2596&gt;=30000,D2596&lt;=34999),"30000 to 34999",AND(D2596&gt;=35000,D2596&lt;=39999),"35000 to 39999",AND(D2596&gt;=40000,D2596&lt;=44999),"40000 to 44999",AND(D2596&gt;=45000,D2596&lt;=49999),"45000 to 49999",D2596&gt;=50000,"Greater than or equal to 50000")</f>
        <v>Greater than or equal to 50000</v>
      </c>
      <c r="V2596" t="str" cm="1">
        <f t="array" ref="V2596">_xlfn.IFS(OR(F2596="canceled",F2596="failed"),"unsuccessful",F2596="successful","successful",F2596="live","live")</f>
        <v>unsuccessful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12.166666666666668</v>
      </c>
      <c r="P2597" s="5">
        <f t="shared" si="245"/>
        <v>96.05263157894737</v>
      </c>
      <c r="Q2597" t="str">
        <f t="shared" si="243"/>
        <v>food</v>
      </c>
      <c r="R2597" t="str">
        <f t="shared" si="244"/>
        <v>food trucks</v>
      </c>
      <c r="S2597" s="9">
        <f t="shared" si="241"/>
        <v>42790.244212962964</v>
      </c>
      <c r="T2597" s="9">
        <f t="shared" si="242"/>
        <v>42760.244212962964</v>
      </c>
      <c r="U2597" t="str" cm="1">
        <f t="array" ref="U2597">_xlfn.IFS(D2597&lt;1000,"Less than 1000",AND(D2597&gt;=1000,D2597&lt;=4999),"1000 to 4999",AND(D2597&gt;=5000,D2597&lt;=9999),"5000 to 9999",AND(D2597&gt;=10000,D2597&lt;=14999),"10000 to 14999",AND(D2597&gt;=15000,D2597&lt;=19999),"15000 to 19999",AND(D2597&gt;=20000,D2597&lt;=24999),"20000 to 24999",AND(D2597&gt;=25000,D2597&lt;=29999),"25000 to 29999",AND(D2597&gt;=30000,D2597&lt;=34999),"30000 to 34999",AND(D2597&gt;=35000,D2597&lt;=39999),"35000 to 39999",AND(D2597&gt;=40000,D2597&lt;=44999),"40000 to 44999",AND(D2597&gt;=45000,D2597&lt;=49999),"45000 to 49999",D2597&gt;=50000,"Greater than or equal to 50000")</f>
        <v>15000 to 19999</v>
      </c>
      <c r="V2597" t="str" cm="1">
        <f t="array" ref="V2597">_xlfn.IFS(OR(F2597="canceled",F2597="failed"),"unsuccessful",F2597="successful","successful",F2597="live","live")</f>
        <v>unsuccessful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23.588571428571427</v>
      </c>
      <c r="P2598" s="5">
        <f t="shared" si="245"/>
        <v>305.77777777777777</v>
      </c>
      <c r="Q2598" t="str">
        <f t="shared" si="243"/>
        <v>food</v>
      </c>
      <c r="R2598" t="str">
        <f t="shared" si="244"/>
        <v>food trucks</v>
      </c>
      <c r="S2598" s="9">
        <f t="shared" si="241"/>
        <v>41858.664456018516</v>
      </c>
      <c r="T2598" s="9">
        <f t="shared" si="242"/>
        <v>41828.664456018516</v>
      </c>
      <c r="U2598" t="str" cm="1">
        <f t="array" ref="U2598">_xlfn.IFS(D2598&lt;1000,"Less than 1000",AND(D2598&gt;=1000,D2598&lt;=4999),"1000 to 4999",AND(D2598&gt;=5000,D2598&lt;=9999),"5000 to 9999",AND(D2598&gt;=10000,D2598&lt;=14999),"10000 to 14999",AND(D2598&gt;=15000,D2598&lt;=19999),"15000 to 19999",AND(D2598&gt;=20000,D2598&lt;=24999),"20000 to 24999",AND(D2598&gt;=25000,D2598&lt;=29999),"25000 to 29999",AND(D2598&gt;=30000,D2598&lt;=34999),"30000 to 34999",AND(D2598&gt;=35000,D2598&lt;=39999),"35000 to 39999",AND(D2598&gt;=40000,D2598&lt;=44999),"40000 to 44999",AND(D2598&gt;=45000,D2598&lt;=49999),"45000 to 49999",D2598&gt;=50000,"Greater than or equal to 50000")</f>
        <v>35000 to 39999</v>
      </c>
      <c r="V2598" t="str" cm="1">
        <f t="array" ref="V2598">_xlfn.IFS(OR(F2598="canceled",F2598="failed"),"unsuccessful",F2598="successful","successful",F2598="live","live")</f>
        <v>unsuccessful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5.6666666666666661</v>
      </c>
      <c r="P2599" s="5">
        <f t="shared" si="245"/>
        <v>12.142857142857142</v>
      </c>
      <c r="Q2599" t="str">
        <f t="shared" si="243"/>
        <v>food</v>
      </c>
      <c r="R2599" t="str">
        <f t="shared" si="244"/>
        <v>food trucks</v>
      </c>
      <c r="S2599" s="9">
        <f t="shared" si="241"/>
        <v>42540.341631944444</v>
      </c>
      <c r="T2599" s="9">
        <f t="shared" si="242"/>
        <v>42510.341631944444</v>
      </c>
      <c r="U2599" t="str" cm="1">
        <f t="array" ref="U2599">_xlfn.IFS(D2599&lt;1000,"Less than 1000",AND(D2599&gt;=1000,D2599&lt;=4999),"1000 to 4999",AND(D2599&gt;=5000,D2599&lt;=9999),"5000 to 9999",AND(D2599&gt;=10000,D2599&lt;=14999),"10000 to 14999",AND(D2599&gt;=15000,D2599&lt;=19999),"15000 to 19999",AND(D2599&gt;=20000,D2599&lt;=24999),"20000 to 24999",AND(D2599&gt;=25000,D2599&lt;=29999),"25000 to 29999",AND(D2599&gt;=30000,D2599&lt;=34999),"30000 to 34999",AND(D2599&gt;=35000,D2599&lt;=39999),"35000 to 39999",AND(D2599&gt;=40000,D2599&lt;=44999),"40000 to 44999",AND(D2599&gt;=45000,D2599&lt;=49999),"45000 to 49999",D2599&gt;=50000,"Greater than or equal to 50000")</f>
        <v>1000 to 4999</v>
      </c>
      <c r="V2599" t="str" cm="1">
        <f t="array" ref="V2599">_xlfn.IFS(OR(F2599="canceled",F2599="failed"),"unsuccessful",F2599="successful","successful",F2599="live","live")</f>
        <v>unsuccessful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39</v>
      </c>
      <c r="P2600" s="5">
        <f t="shared" si="245"/>
        <v>83.571428571428569</v>
      </c>
      <c r="Q2600" t="str">
        <f t="shared" si="243"/>
        <v>food</v>
      </c>
      <c r="R2600" t="str">
        <f t="shared" si="244"/>
        <v>food trucks</v>
      </c>
      <c r="S2600" s="9">
        <f t="shared" si="241"/>
        <v>42270.840289351851</v>
      </c>
      <c r="T2600" s="9">
        <f t="shared" si="242"/>
        <v>42240.840289351851</v>
      </c>
      <c r="U2600" t="str" cm="1">
        <f t="array" ref="U2600">_xlfn.IFS(D2600&lt;1000,"Less than 1000",AND(D2600&gt;=1000,D2600&lt;=4999),"1000 to 4999",AND(D2600&gt;=5000,D2600&lt;=9999),"5000 to 9999",AND(D2600&gt;=10000,D2600&lt;=14999),"10000 to 14999",AND(D2600&gt;=15000,D2600&lt;=19999),"15000 to 19999",AND(D2600&gt;=20000,D2600&lt;=24999),"20000 to 24999",AND(D2600&gt;=25000,D2600&lt;=29999),"25000 to 29999",AND(D2600&gt;=30000,D2600&lt;=34999),"30000 to 34999",AND(D2600&gt;=35000,D2600&lt;=39999),"35000 to 39999",AND(D2600&gt;=40000,D2600&lt;=44999),"40000 to 44999",AND(D2600&gt;=45000,D2600&lt;=49999),"45000 to 49999",D2600&gt;=50000,"Greater than or equal to 50000")</f>
        <v>1000 to 4999</v>
      </c>
      <c r="V2600" t="str" cm="1">
        <f t="array" ref="V2600">_xlfn.IFS(OR(F2600="canceled",F2600="failed"),"unsuccessful",F2600="successful","successful",F2600="live","live")</f>
        <v>unsuccessful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0.99546510341776351</v>
      </c>
      <c r="P2601" s="5">
        <f t="shared" si="245"/>
        <v>18</v>
      </c>
      <c r="Q2601" t="str">
        <f t="shared" si="243"/>
        <v>food</v>
      </c>
      <c r="R2601" t="str">
        <f t="shared" si="244"/>
        <v>food trucks</v>
      </c>
      <c r="S2601" s="9">
        <f t="shared" si="241"/>
        <v>41854.754016203704</v>
      </c>
      <c r="T2601" s="9">
        <f t="shared" si="242"/>
        <v>41809.754016203704</v>
      </c>
      <c r="U2601" t="str" cm="1">
        <f t="array" ref="U2601">_xlfn.IFS(D2601&lt;1000,"Less than 1000",AND(D2601&gt;=1000,D2601&lt;=4999),"1000 to 4999",AND(D2601&gt;=5000,D2601&lt;=9999),"5000 to 9999",AND(D2601&gt;=10000,D2601&lt;=14999),"10000 to 14999",AND(D2601&gt;=15000,D2601&lt;=19999),"15000 to 19999",AND(D2601&gt;=20000,D2601&lt;=24999),"20000 to 24999",AND(D2601&gt;=25000,D2601&lt;=29999),"25000 to 29999",AND(D2601&gt;=30000,D2601&lt;=34999),"30000 to 34999",AND(D2601&gt;=35000,D2601&lt;=39999),"35000 to 39999",AND(D2601&gt;=40000,D2601&lt;=44999),"40000 to 44999",AND(D2601&gt;=45000,D2601&lt;=49999),"45000 to 49999",D2601&gt;=50000,"Greater than or equal to 50000")</f>
        <v>5000 to 9999</v>
      </c>
      <c r="V2601" t="str" cm="1">
        <f t="array" ref="V2601">_xlfn.IFS(OR(F2601="canceled",F2601="failed"),"unsuccessful",F2601="successful","successful",F2601="live","live")</f>
        <v>unsuccessful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6.9320000000000004</v>
      </c>
      <c r="P2602" s="5">
        <f t="shared" si="245"/>
        <v>115.53333333333333</v>
      </c>
      <c r="Q2602" t="str">
        <f t="shared" si="243"/>
        <v>food</v>
      </c>
      <c r="R2602" t="str">
        <f t="shared" si="244"/>
        <v>food trucks</v>
      </c>
      <c r="S2602" s="9">
        <f t="shared" si="241"/>
        <v>42454.858796296292</v>
      </c>
      <c r="T2602" s="9">
        <f t="shared" si="242"/>
        <v>42394.900462962964</v>
      </c>
      <c r="U2602" t="str" cm="1">
        <f t="array" ref="U2602">_xlfn.IFS(D2602&lt;1000,"Less than 1000",AND(D2602&gt;=1000,D2602&lt;=4999),"1000 to 4999",AND(D2602&gt;=5000,D2602&lt;=9999),"5000 to 9999",AND(D2602&gt;=10000,D2602&lt;=14999),"10000 to 14999",AND(D2602&gt;=15000,D2602&lt;=19999),"15000 to 19999",AND(D2602&gt;=20000,D2602&lt;=24999),"20000 to 24999",AND(D2602&gt;=25000,D2602&lt;=29999),"25000 to 29999",AND(D2602&gt;=30000,D2602&lt;=34999),"30000 to 34999",AND(D2602&gt;=35000,D2602&lt;=39999),"35000 to 39999",AND(D2602&gt;=40000,D2602&lt;=44999),"40000 to 44999",AND(D2602&gt;=45000,D2602&lt;=49999),"45000 to 49999",D2602&gt;=50000,"Greater than or equal to 50000")</f>
        <v>Greater than or equal to 50000</v>
      </c>
      <c r="V2602" t="str" cm="1">
        <f t="array" ref="V2602">_xlfn.IFS(OR(F2602="canceled",F2602="failed"),"unsuccessful",F2602="successful","successful",F2602="live","live")</f>
        <v>unsuccessful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661.4</v>
      </c>
      <c r="P2603" s="5">
        <f t="shared" si="245"/>
        <v>21.900662251655628</v>
      </c>
      <c r="Q2603" t="str">
        <f t="shared" si="243"/>
        <v>technology</v>
      </c>
      <c r="R2603" t="str">
        <f t="shared" si="244"/>
        <v>space exploration</v>
      </c>
      <c r="S2603" s="9">
        <f t="shared" si="241"/>
        <v>41165.165972222225</v>
      </c>
      <c r="T2603" s="9">
        <f t="shared" si="242"/>
        <v>41150.902187499996</v>
      </c>
      <c r="U2603" t="str" cm="1">
        <f t="array" ref="U2603">_xlfn.IFS(D2603&lt;1000,"Less than 1000",AND(D2603&gt;=1000,D2603&lt;=4999),"1000 to 4999",AND(D2603&gt;=5000,D2603&lt;=9999),"5000 to 9999",AND(D2603&gt;=10000,D2603&lt;=14999),"10000 to 14999",AND(D2603&gt;=15000,D2603&lt;=19999),"15000 to 19999",AND(D2603&gt;=20000,D2603&lt;=24999),"20000 to 24999",AND(D2603&gt;=25000,D2603&lt;=29999),"25000 to 29999",AND(D2603&gt;=30000,D2603&lt;=34999),"30000 to 34999",AND(D2603&gt;=35000,D2603&lt;=39999),"35000 to 39999",AND(D2603&gt;=40000,D2603&lt;=44999),"40000 to 44999",AND(D2603&gt;=45000,D2603&lt;=49999),"45000 to 49999",D2603&gt;=50000,"Greater than or equal to 50000")</f>
        <v>Less than 1000</v>
      </c>
      <c r="V2603" t="str" cm="1">
        <f t="array" ref="V2603">_xlfn.IFS(OR(F2603="canceled",F2603="failed"),"unsuccessful",F2603="successful","successful",F2603="live","live")</f>
        <v>successful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326.0916666666667</v>
      </c>
      <c r="P2604" s="5">
        <f t="shared" si="245"/>
        <v>80.022494887525568</v>
      </c>
      <c r="Q2604" t="str">
        <f t="shared" si="243"/>
        <v>technology</v>
      </c>
      <c r="R2604" t="str">
        <f t="shared" si="244"/>
        <v>space exploration</v>
      </c>
      <c r="S2604" s="9">
        <f t="shared" si="241"/>
        <v>41955.888888888891</v>
      </c>
      <c r="T2604" s="9">
        <f t="shared" si="242"/>
        <v>41915.747314814813</v>
      </c>
      <c r="U2604" t="str" cm="1">
        <f t="array" ref="U2604">_xlfn.IFS(D2604&lt;1000,"Less than 1000",AND(D2604&gt;=1000,D2604&lt;=4999),"1000 to 4999",AND(D2604&gt;=5000,D2604&lt;=9999),"5000 to 9999",AND(D2604&gt;=10000,D2604&lt;=14999),"10000 to 14999",AND(D2604&gt;=15000,D2604&lt;=19999),"15000 to 19999",AND(D2604&gt;=20000,D2604&lt;=24999),"20000 to 24999",AND(D2604&gt;=25000,D2604&lt;=29999),"25000 to 29999",AND(D2604&gt;=30000,D2604&lt;=34999),"30000 to 34999",AND(D2604&gt;=35000,D2604&lt;=39999),"35000 to 39999",AND(D2604&gt;=40000,D2604&lt;=44999),"40000 to 44999",AND(D2604&gt;=45000,D2604&lt;=49999),"45000 to 49999",D2604&gt;=50000,"Greater than or equal to 50000")</f>
        <v>10000 to 14999</v>
      </c>
      <c r="V2604" t="str" cm="1">
        <f t="array" ref="V2604">_xlfn.IFS(OR(F2604="canceled",F2604="failed"),"unsuccessful",F2604="successful","successful",F2604="live","live")</f>
        <v>successful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101.48571428571429</v>
      </c>
      <c r="P2605" s="5">
        <f t="shared" si="245"/>
        <v>35.520000000000003</v>
      </c>
      <c r="Q2605" t="str">
        <f t="shared" si="243"/>
        <v>technology</v>
      </c>
      <c r="R2605" t="str">
        <f t="shared" si="244"/>
        <v>space exploration</v>
      </c>
      <c r="S2605" s="9">
        <f t="shared" si="241"/>
        <v>41631.912662037037</v>
      </c>
      <c r="T2605" s="9">
        <f t="shared" si="242"/>
        <v>41617.912662037037</v>
      </c>
      <c r="U2605" t="str" cm="1">
        <f t="array" ref="U2605">_xlfn.IFS(D2605&lt;1000,"Less than 1000",AND(D2605&gt;=1000,D2605&lt;=4999),"1000 to 4999",AND(D2605&gt;=5000,D2605&lt;=9999),"5000 to 9999",AND(D2605&gt;=10000,D2605&lt;=14999),"10000 to 14999",AND(D2605&gt;=15000,D2605&lt;=19999),"15000 to 19999",AND(D2605&gt;=20000,D2605&lt;=24999),"20000 to 24999",AND(D2605&gt;=25000,D2605&lt;=29999),"25000 to 29999",AND(D2605&gt;=30000,D2605&lt;=34999),"30000 to 34999",AND(D2605&gt;=35000,D2605&lt;=39999),"35000 to 39999",AND(D2605&gt;=40000,D2605&lt;=44999),"40000 to 44999",AND(D2605&gt;=45000,D2605&lt;=49999),"45000 to 49999",D2605&gt;=50000,"Greater than or equal to 50000")</f>
        <v>1000 to 4999</v>
      </c>
      <c r="V2605" t="str" cm="1">
        <f t="array" ref="V2605">_xlfn.IFS(OR(F2605="canceled",F2605="failed"),"unsuccessful",F2605="successful","successful",F2605="live","live")</f>
        <v>successful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104.21799999999999</v>
      </c>
      <c r="P2606" s="5">
        <f t="shared" si="245"/>
        <v>64.933333333333323</v>
      </c>
      <c r="Q2606" t="str">
        <f t="shared" si="243"/>
        <v>technology</v>
      </c>
      <c r="R2606" t="str">
        <f t="shared" si="244"/>
        <v>space exploration</v>
      </c>
      <c r="S2606" s="9">
        <f t="shared" si="241"/>
        <v>41028.051192129627</v>
      </c>
      <c r="T2606" s="9">
        <f t="shared" si="242"/>
        <v>40998.051192129627</v>
      </c>
      <c r="U2606" t="str" cm="1">
        <f t="array" ref="U2606">_xlfn.IFS(D2606&lt;1000,"Less than 1000",AND(D2606&gt;=1000,D2606&lt;=4999),"1000 to 4999",AND(D2606&gt;=5000,D2606&lt;=9999),"5000 to 9999",AND(D2606&gt;=10000,D2606&lt;=14999),"10000 to 14999",AND(D2606&gt;=15000,D2606&lt;=19999),"15000 to 19999",AND(D2606&gt;=20000,D2606&lt;=24999),"20000 to 24999",AND(D2606&gt;=25000,D2606&lt;=29999),"25000 to 29999",AND(D2606&gt;=30000,D2606&lt;=34999),"30000 to 34999",AND(D2606&gt;=35000,D2606&lt;=39999),"35000 to 39999",AND(D2606&gt;=40000,D2606&lt;=44999),"40000 to 44999",AND(D2606&gt;=45000,D2606&lt;=49999),"45000 to 49999",D2606&gt;=50000,"Greater than or equal to 50000")</f>
        <v>20000 to 24999</v>
      </c>
      <c r="V2606" t="str" cm="1">
        <f t="array" ref="V2606">_xlfn.IFS(OR(F2606="canceled",F2606="failed"),"unsuccessful",F2606="successful","successful",F2606="live","live")</f>
        <v>successful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107.42157000000002</v>
      </c>
      <c r="P2607" s="5">
        <f t="shared" si="245"/>
        <v>60.965703745743475</v>
      </c>
      <c r="Q2607" t="str">
        <f t="shared" si="243"/>
        <v>technology</v>
      </c>
      <c r="R2607" t="str">
        <f t="shared" si="244"/>
        <v>space exploration</v>
      </c>
      <c r="S2607" s="9">
        <f t="shared" si="241"/>
        <v>42538.541550925926</v>
      </c>
      <c r="T2607" s="9">
        <f t="shared" si="242"/>
        <v>42508.541550925926</v>
      </c>
      <c r="U2607" t="str" cm="1">
        <f t="array" ref="U2607">_xlfn.IFS(D2607&lt;1000,"Less than 1000",AND(D2607&gt;=1000,D2607&lt;=4999),"1000 to 4999",AND(D2607&gt;=5000,D2607&lt;=9999),"5000 to 9999",AND(D2607&gt;=10000,D2607&lt;=14999),"10000 to 14999",AND(D2607&gt;=15000,D2607&lt;=19999),"15000 to 19999",AND(D2607&gt;=20000,D2607&lt;=24999),"20000 to 24999",AND(D2607&gt;=25000,D2607&lt;=29999),"25000 to 29999",AND(D2607&gt;=30000,D2607&lt;=34999),"30000 to 34999",AND(D2607&gt;=35000,D2607&lt;=39999),"35000 to 39999",AND(D2607&gt;=40000,D2607&lt;=44999),"40000 to 44999",AND(D2607&gt;=45000,D2607&lt;=49999),"45000 to 49999",D2607&gt;=50000,"Greater than or equal to 50000")</f>
        <v>Greater than or equal to 50000</v>
      </c>
      <c r="V2607" t="str" cm="1">
        <f t="array" ref="V2607">_xlfn.IFS(OR(F2607="canceled",F2607="failed"),"unsuccessful",F2607="successful","successful",F2607="live","live")</f>
        <v>successful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110.05454545454545</v>
      </c>
      <c r="P2608" s="5">
        <f t="shared" si="245"/>
        <v>31.444155844155844</v>
      </c>
      <c r="Q2608" t="str">
        <f t="shared" si="243"/>
        <v>technology</v>
      </c>
      <c r="R2608" t="str">
        <f t="shared" si="244"/>
        <v>space exploration</v>
      </c>
      <c r="S2608" s="9">
        <f t="shared" si="241"/>
        <v>41758.712754629632</v>
      </c>
      <c r="T2608" s="9">
        <f t="shared" si="242"/>
        <v>41726.712754629632</v>
      </c>
      <c r="U2608" t="str" cm="1">
        <f t="array" ref="U2608">_xlfn.IFS(D2608&lt;1000,"Less than 1000",AND(D2608&gt;=1000,D2608&lt;=4999),"1000 to 4999",AND(D2608&gt;=5000,D2608&lt;=9999),"5000 to 9999",AND(D2608&gt;=10000,D2608&lt;=14999),"10000 to 14999",AND(D2608&gt;=15000,D2608&lt;=19999),"15000 to 19999",AND(D2608&gt;=20000,D2608&lt;=24999),"20000 to 24999",AND(D2608&gt;=25000,D2608&lt;=29999),"25000 to 29999",AND(D2608&gt;=30000,D2608&lt;=34999),"30000 to 34999",AND(D2608&gt;=35000,D2608&lt;=39999),"35000 to 39999",AND(D2608&gt;=40000,D2608&lt;=44999),"40000 to 44999",AND(D2608&gt;=45000,D2608&lt;=49999),"45000 to 49999",D2608&gt;=50000,"Greater than or equal to 50000")</f>
        <v>10000 to 14999</v>
      </c>
      <c r="V2608" t="str" cm="1">
        <f t="array" ref="V2608">_xlfn.IFS(OR(F2608="canceled",F2608="failed"),"unsuccessful",F2608="successful","successful",F2608="live","live")</f>
        <v>successful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407.7</v>
      </c>
      <c r="P2609" s="5">
        <f t="shared" si="245"/>
        <v>81.949748743718587</v>
      </c>
      <c r="Q2609" t="str">
        <f t="shared" si="243"/>
        <v>technology</v>
      </c>
      <c r="R2609" t="str">
        <f t="shared" si="244"/>
        <v>space exploration</v>
      </c>
      <c r="S2609" s="9">
        <f t="shared" si="241"/>
        <v>42228.083333333328</v>
      </c>
      <c r="T2609" s="9">
        <f t="shared" si="242"/>
        <v>42184.874675925923</v>
      </c>
      <c r="U2609" t="str" cm="1">
        <f t="array" ref="U2609">_xlfn.IFS(D2609&lt;1000,"Less than 1000",AND(D2609&gt;=1000,D2609&lt;=4999),"1000 to 4999",AND(D2609&gt;=5000,D2609&lt;=9999),"5000 to 9999",AND(D2609&gt;=10000,D2609&lt;=14999),"10000 to 14999",AND(D2609&gt;=15000,D2609&lt;=19999),"15000 to 19999",AND(D2609&gt;=20000,D2609&lt;=24999),"20000 to 24999",AND(D2609&gt;=25000,D2609&lt;=29999),"25000 to 29999",AND(D2609&gt;=30000,D2609&lt;=34999),"30000 to 34999",AND(D2609&gt;=35000,D2609&lt;=39999),"35000 to 39999",AND(D2609&gt;=40000,D2609&lt;=44999),"40000 to 44999",AND(D2609&gt;=45000,D2609&lt;=49999),"45000 to 49999",D2609&gt;=50000,"Greater than or equal to 50000")</f>
        <v>5000 to 9999</v>
      </c>
      <c r="V2609" t="str" cm="1">
        <f t="array" ref="V2609">_xlfn.IFS(OR(F2609="canceled",F2609="failed"),"unsuccessful",F2609="successful","successful",F2609="live","live")</f>
        <v>successful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223.92500000000001</v>
      </c>
      <c r="P2610" s="5">
        <f t="shared" si="245"/>
        <v>58.92763157894737</v>
      </c>
      <c r="Q2610" t="str">
        <f t="shared" si="243"/>
        <v>technology</v>
      </c>
      <c r="R2610" t="str">
        <f t="shared" si="244"/>
        <v>space exploration</v>
      </c>
      <c r="S2610" s="9">
        <f t="shared" si="241"/>
        <v>42809</v>
      </c>
      <c r="T2610" s="9">
        <f t="shared" si="242"/>
        <v>42767.801712962959</v>
      </c>
      <c r="U2610" t="str" cm="1">
        <f t="array" ref="U2610">_xlfn.IFS(D2610&lt;1000,"Less than 1000",AND(D2610&gt;=1000,D2610&lt;=4999),"1000 to 4999",AND(D2610&gt;=5000,D2610&lt;=9999),"5000 to 9999",AND(D2610&gt;=10000,D2610&lt;=14999),"10000 to 14999",AND(D2610&gt;=15000,D2610&lt;=19999),"15000 to 19999",AND(D2610&gt;=20000,D2610&lt;=24999),"20000 to 24999",AND(D2610&gt;=25000,D2610&lt;=29999),"25000 to 29999",AND(D2610&gt;=30000,D2610&lt;=34999),"30000 to 34999",AND(D2610&gt;=35000,D2610&lt;=39999),"35000 to 39999",AND(D2610&gt;=40000,D2610&lt;=44999),"40000 to 44999",AND(D2610&gt;=45000,D2610&lt;=49999),"45000 to 49999",D2610&gt;=50000,"Greater than or equal to 50000")</f>
        <v>5000 to 9999</v>
      </c>
      <c r="V2610" t="str" cm="1">
        <f t="array" ref="V2610">_xlfn.IFS(OR(F2610="canceled",F2610="failed"),"unsuccessful",F2610="successful","successful",F2610="live","live")</f>
        <v>successful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303.80111428571428</v>
      </c>
      <c r="P2611" s="5">
        <f t="shared" si="245"/>
        <v>157.29347633136095</v>
      </c>
      <c r="Q2611" t="str">
        <f t="shared" si="243"/>
        <v>technology</v>
      </c>
      <c r="R2611" t="str">
        <f t="shared" si="244"/>
        <v>space exploration</v>
      </c>
      <c r="S2611" s="9">
        <f t="shared" si="241"/>
        <v>41105.237858796296</v>
      </c>
      <c r="T2611" s="9">
        <f t="shared" si="242"/>
        <v>41075.237858796296</v>
      </c>
      <c r="U2611" t="str" cm="1">
        <f t="array" ref="U2611">_xlfn.IFS(D2611&lt;1000,"Less than 1000",AND(D2611&gt;=1000,D2611&lt;=4999),"1000 to 4999",AND(D2611&gt;=5000,D2611&lt;=9999),"5000 to 9999",AND(D2611&gt;=10000,D2611&lt;=14999),"10000 to 14999",AND(D2611&gt;=15000,D2611&lt;=19999),"15000 to 19999",AND(D2611&gt;=20000,D2611&lt;=24999),"20000 to 24999",AND(D2611&gt;=25000,D2611&lt;=29999),"25000 to 29999",AND(D2611&gt;=30000,D2611&lt;=34999),"30000 to 34999",AND(D2611&gt;=35000,D2611&lt;=39999),"35000 to 39999",AND(D2611&gt;=40000,D2611&lt;=44999),"40000 to 44999",AND(D2611&gt;=45000,D2611&lt;=49999),"45000 to 49999",D2611&gt;=50000,"Greater than or equal to 50000")</f>
        <v>35000 to 39999</v>
      </c>
      <c r="V2611" t="str" cm="1">
        <f t="array" ref="V2611">_xlfn.IFS(OR(F2611="canceled",F2611="failed"),"unsuccessful",F2611="successful","successful",F2611="live","live")</f>
        <v>successful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141.3251043268175</v>
      </c>
      <c r="P2612" s="5">
        <f t="shared" si="245"/>
        <v>55.758509532062391</v>
      </c>
      <c r="Q2612" t="str">
        <f t="shared" si="243"/>
        <v>technology</v>
      </c>
      <c r="R2612" t="str">
        <f t="shared" si="244"/>
        <v>space exploration</v>
      </c>
      <c r="S2612" s="9">
        <f t="shared" si="241"/>
        <v>42604.290972222225</v>
      </c>
      <c r="T2612" s="9">
        <f t="shared" si="242"/>
        <v>42564.881076388891</v>
      </c>
      <c r="U2612" t="str" cm="1">
        <f t="array" ref="U2612">_xlfn.IFS(D2612&lt;1000,"Less than 1000",AND(D2612&gt;=1000,D2612&lt;=4999),"1000 to 4999",AND(D2612&gt;=5000,D2612&lt;=9999),"5000 to 9999",AND(D2612&gt;=10000,D2612&lt;=14999),"10000 to 14999",AND(D2612&gt;=15000,D2612&lt;=19999),"15000 to 19999",AND(D2612&gt;=20000,D2612&lt;=24999),"20000 to 24999",AND(D2612&gt;=25000,D2612&lt;=29999),"25000 to 29999",AND(D2612&gt;=30000,D2612&lt;=34999),"30000 to 34999",AND(D2612&gt;=35000,D2612&lt;=39999),"35000 to 39999",AND(D2612&gt;=40000,D2612&lt;=44999),"40000 to 44999",AND(D2612&gt;=45000,D2612&lt;=49999),"45000 to 49999",D2612&gt;=50000,"Greater than or equal to 50000")</f>
        <v>20000 to 24999</v>
      </c>
      <c r="V2612" t="str" cm="1">
        <f t="array" ref="V2612">_xlfn.IFS(OR(F2612="canceled",F2612="failed"),"unsuccessful",F2612="successful","successful",F2612="live","live")</f>
        <v>successful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2790.6363636363635</v>
      </c>
      <c r="P2613" s="5">
        <f t="shared" si="245"/>
        <v>83.802893802893806</v>
      </c>
      <c r="Q2613" t="str">
        <f t="shared" si="243"/>
        <v>technology</v>
      </c>
      <c r="R2613" t="str">
        <f t="shared" si="244"/>
        <v>space exploration</v>
      </c>
      <c r="S2613" s="9">
        <f t="shared" si="241"/>
        <v>42737.957638888889</v>
      </c>
      <c r="T2613" s="9">
        <f t="shared" si="242"/>
        <v>42704.335810185185</v>
      </c>
      <c r="U2613" t="str" cm="1">
        <f t="array" ref="U2613">_xlfn.IFS(D2613&lt;1000,"Less than 1000",AND(D2613&gt;=1000,D2613&lt;=4999),"1000 to 4999",AND(D2613&gt;=5000,D2613&lt;=9999),"5000 to 9999",AND(D2613&gt;=10000,D2613&lt;=14999),"10000 to 14999",AND(D2613&gt;=15000,D2613&lt;=19999),"15000 to 19999",AND(D2613&gt;=20000,D2613&lt;=24999),"20000 to 24999",AND(D2613&gt;=25000,D2613&lt;=29999),"25000 to 29999",AND(D2613&gt;=30000,D2613&lt;=34999),"30000 to 34999",AND(D2613&gt;=35000,D2613&lt;=39999),"35000 to 39999",AND(D2613&gt;=40000,D2613&lt;=44999),"40000 to 44999",AND(D2613&gt;=45000,D2613&lt;=49999),"45000 to 49999",D2613&gt;=50000,"Greater than or equal to 50000")</f>
        <v>10000 to 14999</v>
      </c>
      <c r="V2613" t="str" cm="1">
        <f t="array" ref="V2613">_xlfn.IFS(OR(F2613="canceled",F2613="failed"),"unsuccessful",F2613="successful","successful",F2613="live","live")</f>
        <v>successful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171.76130000000001</v>
      </c>
      <c r="P2614" s="5">
        <f t="shared" si="245"/>
        <v>58.422210884353746</v>
      </c>
      <c r="Q2614" t="str">
        <f t="shared" si="243"/>
        <v>technology</v>
      </c>
      <c r="R2614" t="str">
        <f t="shared" si="244"/>
        <v>space exploration</v>
      </c>
      <c r="S2614" s="9">
        <f t="shared" si="241"/>
        <v>42013.143171296295</v>
      </c>
      <c r="T2614" s="9">
        <f t="shared" si="242"/>
        <v>41982.143171296295</v>
      </c>
      <c r="U2614" t="str" cm="1">
        <f t="array" ref="U2614">_xlfn.IFS(D2614&lt;1000,"Less than 1000",AND(D2614&gt;=1000,D2614&lt;=4999),"1000 to 4999",AND(D2614&gt;=5000,D2614&lt;=9999),"5000 to 9999",AND(D2614&gt;=10000,D2614&lt;=14999),"10000 to 14999",AND(D2614&gt;=15000,D2614&lt;=19999),"15000 to 19999",AND(D2614&gt;=20000,D2614&lt;=24999),"20000 to 24999",AND(D2614&gt;=25000,D2614&lt;=29999),"25000 to 29999",AND(D2614&gt;=30000,D2614&lt;=34999),"30000 to 34999",AND(D2614&gt;=35000,D2614&lt;=39999),"35000 to 39999",AND(D2614&gt;=40000,D2614&lt;=44999),"40000 to 44999",AND(D2614&gt;=45000,D2614&lt;=49999),"45000 to 49999",D2614&gt;=50000,"Greater than or equal to 50000")</f>
        <v>10000 to 14999</v>
      </c>
      <c r="V2614" t="str" cm="1">
        <f t="array" ref="V2614">_xlfn.IFS(OR(F2614="canceled",F2614="failed"),"unsuccessful",F2614="successful","successful",F2614="live","live")</f>
        <v>successful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101.01333333333334</v>
      </c>
      <c r="P2615" s="5">
        <f t="shared" si="245"/>
        <v>270.57142857142856</v>
      </c>
      <c r="Q2615" t="str">
        <f t="shared" si="243"/>
        <v>technology</v>
      </c>
      <c r="R2615" t="str">
        <f t="shared" si="244"/>
        <v>space exploration</v>
      </c>
      <c r="S2615" s="9">
        <f t="shared" si="241"/>
        <v>41173.81821759259</v>
      </c>
      <c r="T2615" s="9">
        <f t="shared" si="242"/>
        <v>41143.81821759259</v>
      </c>
      <c r="U2615" t="str" cm="1">
        <f t="array" ref="U2615">_xlfn.IFS(D2615&lt;1000,"Less than 1000",AND(D2615&gt;=1000,D2615&lt;=4999),"1000 to 4999",AND(D2615&gt;=5000,D2615&lt;=9999),"5000 to 9999",AND(D2615&gt;=10000,D2615&lt;=14999),"10000 to 14999",AND(D2615&gt;=15000,D2615&lt;=19999),"15000 to 19999",AND(D2615&gt;=20000,D2615&lt;=24999),"20000 to 24999",AND(D2615&gt;=25000,D2615&lt;=29999),"25000 to 29999",AND(D2615&gt;=30000,D2615&lt;=34999),"30000 to 34999",AND(D2615&gt;=35000,D2615&lt;=39999),"35000 to 39999",AND(D2615&gt;=40000,D2615&lt;=44999),"40000 to 44999",AND(D2615&gt;=45000,D2615&lt;=49999),"45000 to 49999",D2615&gt;=50000,"Greater than or equal to 50000")</f>
        <v>5000 to 9999</v>
      </c>
      <c r="V2615" t="str" cm="1">
        <f t="array" ref="V2615">_xlfn.IFS(OR(F2615="canceled",F2615="failed"),"unsuccessful",F2615="successful","successful",F2615="live","live")</f>
        <v>successful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102</v>
      </c>
      <c r="P2616" s="5">
        <f t="shared" si="245"/>
        <v>107.1</v>
      </c>
      <c r="Q2616" t="str">
        <f t="shared" si="243"/>
        <v>technology</v>
      </c>
      <c r="R2616" t="str">
        <f t="shared" si="244"/>
        <v>space exploration</v>
      </c>
      <c r="S2616" s="9">
        <f t="shared" si="241"/>
        <v>41759.208333333336</v>
      </c>
      <c r="T2616" s="9">
        <f t="shared" si="242"/>
        <v>41730.708472222221</v>
      </c>
      <c r="U2616" t="str" cm="1">
        <f t="array" ref="U2616">_xlfn.IFS(D2616&lt;1000,"Less than 1000",AND(D2616&gt;=1000,D2616&lt;=4999),"1000 to 4999",AND(D2616&gt;=5000,D2616&lt;=9999),"5000 to 9999",AND(D2616&gt;=10000,D2616&lt;=14999),"10000 to 14999",AND(D2616&gt;=15000,D2616&lt;=19999),"15000 to 19999",AND(D2616&gt;=20000,D2616&lt;=24999),"20000 to 24999",AND(D2616&gt;=25000,D2616&lt;=29999),"25000 to 29999",AND(D2616&gt;=30000,D2616&lt;=34999),"30000 to 34999",AND(D2616&gt;=35000,D2616&lt;=39999),"35000 to 39999",AND(D2616&gt;=40000,D2616&lt;=44999),"40000 to 44999",AND(D2616&gt;=45000,D2616&lt;=49999),"45000 to 49999",D2616&gt;=50000,"Greater than or equal to 50000")</f>
        <v>10000 to 14999</v>
      </c>
      <c r="V2616" t="str" cm="1">
        <f t="array" ref="V2616">_xlfn.IFS(OR(F2616="canceled",F2616="failed"),"unsuccessful",F2616="successful","successful",F2616="live","live")</f>
        <v>successful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169.76511744127936</v>
      </c>
      <c r="P2617" s="5">
        <f t="shared" si="245"/>
        <v>47.180555555555557</v>
      </c>
      <c r="Q2617" t="str">
        <f t="shared" si="243"/>
        <v>technology</v>
      </c>
      <c r="R2617" t="str">
        <f t="shared" si="244"/>
        <v>space exploration</v>
      </c>
      <c r="S2617" s="9">
        <f t="shared" si="241"/>
        <v>42490.5</v>
      </c>
      <c r="T2617" s="9">
        <f t="shared" si="242"/>
        <v>42453.49726851852</v>
      </c>
      <c r="U2617" t="str" cm="1">
        <f t="array" ref="U2617">_xlfn.IFS(D2617&lt;1000,"Less than 1000",AND(D2617&gt;=1000,D2617&lt;=4999),"1000 to 4999",AND(D2617&gt;=5000,D2617&lt;=9999),"5000 to 9999",AND(D2617&gt;=10000,D2617&lt;=14999),"10000 to 14999",AND(D2617&gt;=15000,D2617&lt;=19999),"15000 to 19999",AND(D2617&gt;=20000,D2617&lt;=24999),"20000 to 24999",AND(D2617&gt;=25000,D2617&lt;=29999),"25000 to 29999",AND(D2617&gt;=30000,D2617&lt;=34999),"30000 to 34999",AND(D2617&gt;=35000,D2617&lt;=39999),"35000 to 39999",AND(D2617&gt;=40000,D2617&lt;=44999),"40000 to 44999",AND(D2617&gt;=45000,D2617&lt;=49999),"45000 to 49999",D2617&gt;=50000,"Greater than or equal to 50000")</f>
        <v>1000 to 4999</v>
      </c>
      <c r="V2617" t="str" cm="1">
        <f t="array" ref="V2617">_xlfn.IFS(OR(F2617="canceled",F2617="failed"),"unsuccessful",F2617="successful","successful",F2617="live","live")</f>
        <v>successful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114.53400000000001</v>
      </c>
      <c r="P2618" s="5">
        <f t="shared" si="245"/>
        <v>120.30882352941177</v>
      </c>
      <c r="Q2618" t="str">
        <f t="shared" si="243"/>
        <v>technology</v>
      </c>
      <c r="R2618" t="str">
        <f t="shared" si="244"/>
        <v>space exploration</v>
      </c>
      <c r="S2618" s="9">
        <f t="shared" si="241"/>
        <v>42241.99454861111</v>
      </c>
      <c r="T2618" s="9">
        <f t="shared" si="242"/>
        <v>42211.99454861111</v>
      </c>
      <c r="U2618" t="str" cm="1">
        <f t="array" ref="U2618">_xlfn.IFS(D2618&lt;1000,"Less than 1000",AND(D2618&gt;=1000,D2618&lt;=4999),"1000 to 4999",AND(D2618&gt;=5000,D2618&lt;=9999),"5000 to 9999",AND(D2618&gt;=10000,D2618&lt;=14999),"10000 to 14999",AND(D2618&gt;=15000,D2618&lt;=19999),"15000 to 19999",AND(D2618&gt;=20000,D2618&lt;=24999),"20000 to 24999",AND(D2618&gt;=25000,D2618&lt;=29999),"25000 to 29999",AND(D2618&gt;=30000,D2618&lt;=34999),"30000 to 34999",AND(D2618&gt;=35000,D2618&lt;=39999),"35000 to 39999",AND(D2618&gt;=40000,D2618&lt;=44999),"40000 to 44999",AND(D2618&gt;=45000,D2618&lt;=49999),"45000 to 49999",D2618&gt;=50000,"Greater than or equal to 50000")</f>
        <v>25000 to 29999</v>
      </c>
      <c r="V2618" t="str" cm="1">
        <f t="array" ref="V2618">_xlfn.IFS(OR(F2618="canceled",F2618="failed"),"unsuccessful",F2618="successful","successful",F2618="live","live")</f>
        <v>successful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877.6</v>
      </c>
      <c r="P2619" s="5">
        <f t="shared" si="245"/>
        <v>27.59748427672956</v>
      </c>
      <c r="Q2619" t="str">
        <f t="shared" si="243"/>
        <v>technology</v>
      </c>
      <c r="R2619" t="str">
        <f t="shared" si="244"/>
        <v>space exploration</v>
      </c>
      <c r="S2619" s="9">
        <f t="shared" si="241"/>
        <v>41932.874432870369</v>
      </c>
      <c r="T2619" s="9">
        <f t="shared" si="242"/>
        <v>41902.874432870369</v>
      </c>
      <c r="U2619" t="str" cm="1">
        <f t="array" ref="U2619">_xlfn.IFS(D2619&lt;1000,"Less than 1000",AND(D2619&gt;=1000,D2619&lt;=4999),"1000 to 4999",AND(D2619&gt;=5000,D2619&lt;=9999),"5000 to 9999",AND(D2619&gt;=10000,D2619&lt;=14999),"10000 to 14999",AND(D2619&gt;=15000,D2619&lt;=19999),"15000 to 19999",AND(D2619&gt;=20000,D2619&lt;=24999),"20000 to 24999",AND(D2619&gt;=25000,D2619&lt;=29999),"25000 to 29999",AND(D2619&gt;=30000,D2619&lt;=34999),"30000 to 34999",AND(D2619&gt;=35000,D2619&lt;=39999),"35000 to 39999",AND(D2619&gt;=40000,D2619&lt;=44999),"40000 to 44999",AND(D2619&gt;=45000,D2619&lt;=49999),"45000 to 49999",D2619&gt;=50000,"Greater than or equal to 50000")</f>
        <v>Less than 1000</v>
      </c>
      <c r="V2619" t="str" cm="1">
        <f t="array" ref="V2619">_xlfn.IFS(OR(F2619="canceled",F2619="failed"),"unsuccessful",F2619="successful","successful",F2619="live","live")</f>
        <v>successful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105.38666666666667</v>
      </c>
      <c r="P2620" s="5">
        <f t="shared" si="245"/>
        <v>205.2987012987013</v>
      </c>
      <c r="Q2620" t="str">
        <f t="shared" si="243"/>
        <v>technology</v>
      </c>
      <c r="R2620" t="str">
        <f t="shared" si="244"/>
        <v>space exploration</v>
      </c>
      <c r="S2620" s="9">
        <f t="shared" si="241"/>
        <v>42339.834039351852</v>
      </c>
      <c r="T2620" s="9">
        <f t="shared" si="242"/>
        <v>42279.792372685188</v>
      </c>
      <c r="U2620" t="str" cm="1">
        <f t="array" ref="U2620">_xlfn.IFS(D2620&lt;1000,"Less than 1000",AND(D2620&gt;=1000,D2620&lt;=4999),"1000 to 4999",AND(D2620&gt;=5000,D2620&lt;=9999),"5000 to 9999",AND(D2620&gt;=10000,D2620&lt;=14999),"10000 to 14999",AND(D2620&gt;=15000,D2620&lt;=19999),"15000 to 19999",AND(D2620&gt;=20000,D2620&lt;=24999),"20000 to 24999",AND(D2620&gt;=25000,D2620&lt;=29999),"25000 to 29999",AND(D2620&gt;=30000,D2620&lt;=34999),"30000 to 34999",AND(D2620&gt;=35000,D2620&lt;=39999),"35000 to 39999",AND(D2620&gt;=40000,D2620&lt;=44999),"40000 to 44999",AND(D2620&gt;=45000,D2620&lt;=49999),"45000 to 49999",D2620&gt;=50000,"Greater than or equal to 50000")</f>
        <v>15000 to 19999</v>
      </c>
      <c r="V2620" t="str" cm="1">
        <f t="array" ref="V2620">_xlfn.IFS(OR(F2620="canceled",F2620="failed"),"unsuccessful",F2620="successful","successful",F2620="live","live")</f>
        <v>successful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188.39999999999998</v>
      </c>
      <c r="P2621" s="5">
        <f t="shared" si="245"/>
        <v>35.547169811320757</v>
      </c>
      <c r="Q2621" t="str">
        <f t="shared" si="243"/>
        <v>technology</v>
      </c>
      <c r="R2621" t="str">
        <f t="shared" si="244"/>
        <v>space exploration</v>
      </c>
      <c r="S2621" s="9">
        <f t="shared" si="241"/>
        <v>42300.458333333328</v>
      </c>
      <c r="T2621" s="9">
        <f t="shared" si="242"/>
        <v>42273.884305555555</v>
      </c>
      <c r="U2621" t="str" cm="1">
        <f t="array" ref="U2621">_xlfn.IFS(D2621&lt;1000,"Less than 1000",AND(D2621&gt;=1000,D2621&lt;=4999),"1000 to 4999",AND(D2621&gt;=5000,D2621&lt;=9999),"5000 to 9999",AND(D2621&gt;=10000,D2621&lt;=14999),"10000 to 14999",AND(D2621&gt;=15000,D2621&lt;=19999),"15000 to 19999",AND(D2621&gt;=20000,D2621&lt;=24999),"20000 to 24999",AND(D2621&gt;=25000,D2621&lt;=29999),"25000 to 29999",AND(D2621&gt;=30000,D2621&lt;=34999),"30000 to 34999",AND(D2621&gt;=35000,D2621&lt;=39999),"35000 to 39999",AND(D2621&gt;=40000,D2621&lt;=44999),"40000 to 44999",AND(D2621&gt;=45000,D2621&lt;=49999),"45000 to 49999",D2621&gt;=50000,"Greater than or equal to 50000")</f>
        <v>1000 to 4999</v>
      </c>
      <c r="V2621" t="str" cm="1">
        <f t="array" ref="V2621">_xlfn.IFS(OR(F2621="canceled",F2621="failed"),"unsuccessful",F2621="successful","successful",F2621="live","live")</f>
        <v>successful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143.65230769230772</v>
      </c>
      <c r="P2622" s="5">
        <f t="shared" si="245"/>
        <v>74.639488409272587</v>
      </c>
      <c r="Q2622" t="str">
        <f t="shared" si="243"/>
        <v>technology</v>
      </c>
      <c r="R2622" t="str">
        <f t="shared" si="244"/>
        <v>space exploration</v>
      </c>
      <c r="S2622" s="9">
        <f t="shared" si="241"/>
        <v>42288.041666666672</v>
      </c>
      <c r="T2622" s="9">
        <f t="shared" si="242"/>
        <v>42251.16715277778</v>
      </c>
      <c r="U2622" t="str" cm="1">
        <f t="array" ref="U2622">_xlfn.IFS(D2622&lt;1000,"Less than 1000",AND(D2622&gt;=1000,D2622&lt;=4999),"1000 to 4999",AND(D2622&gt;=5000,D2622&lt;=9999),"5000 to 9999",AND(D2622&gt;=10000,D2622&lt;=14999),"10000 to 14999",AND(D2622&gt;=15000,D2622&lt;=19999),"15000 to 19999",AND(D2622&gt;=20000,D2622&lt;=24999),"20000 to 24999",AND(D2622&gt;=25000,D2622&lt;=29999),"25000 to 29999",AND(D2622&gt;=30000,D2622&lt;=34999),"30000 to 34999",AND(D2622&gt;=35000,D2622&lt;=39999),"35000 to 39999",AND(D2622&gt;=40000,D2622&lt;=44999),"40000 to 44999",AND(D2622&gt;=45000,D2622&lt;=49999),"45000 to 49999",D2622&gt;=50000,"Greater than or equal to 50000")</f>
        <v>Greater than or equal to 50000</v>
      </c>
      <c r="V2622" t="str" cm="1">
        <f t="array" ref="V2622">_xlfn.IFS(OR(F2622="canceled",F2622="failed"),"unsuccessful",F2622="successful","successful",F2622="live","live")</f>
        <v>successful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145.88</v>
      </c>
      <c r="P2623" s="5">
        <f t="shared" si="245"/>
        <v>47.058064516129029</v>
      </c>
      <c r="Q2623" t="str">
        <f t="shared" si="243"/>
        <v>technology</v>
      </c>
      <c r="R2623" t="str">
        <f t="shared" si="244"/>
        <v>space exploration</v>
      </c>
      <c r="S2623" s="9">
        <f t="shared" si="241"/>
        <v>42145.74754629629</v>
      </c>
      <c r="T2623" s="9">
        <f t="shared" si="242"/>
        <v>42115.74754629629</v>
      </c>
      <c r="U2623" t="str" cm="1">
        <f t="array" ref="U2623">_xlfn.IFS(D2623&lt;1000,"Less than 1000",AND(D2623&gt;=1000,D2623&lt;=4999),"1000 to 4999",AND(D2623&gt;=5000,D2623&lt;=9999),"5000 to 9999",AND(D2623&gt;=10000,D2623&lt;=14999),"10000 to 14999",AND(D2623&gt;=15000,D2623&lt;=19999),"15000 to 19999",AND(D2623&gt;=20000,D2623&lt;=24999),"20000 to 24999",AND(D2623&gt;=25000,D2623&lt;=29999),"25000 to 29999",AND(D2623&gt;=30000,D2623&lt;=34999),"30000 to 34999",AND(D2623&gt;=35000,D2623&lt;=39999),"35000 to 39999",AND(D2623&gt;=40000,D2623&lt;=44999),"40000 to 44999",AND(D2623&gt;=45000,D2623&lt;=49999),"45000 to 49999",D2623&gt;=50000,"Greater than or equal to 50000")</f>
        <v>15000 to 19999</v>
      </c>
      <c r="V2623" t="str" cm="1">
        <f t="array" ref="V2623">_xlfn.IFS(OR(F2623="canceled",F2623="failed"),"unsuccessful",F2623="successful","successful",F2623="live","live")</f>
        <v>successful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131.184</v>
      </c>
      <c r="P2624" s="5">
        <f t="shared" si="245"/>
        <v>26.591351351351353</v>
      </c>
      <c r="Q2624" t="str">
        <f t="shared" si="243"/>
        <v>technology</v>
      </c>
      <c r="R2624" t="str">
        <f t="shared" si="244"/>
        <v>space exploration</v>
      </c>
      <c r="S2624" s="9">
        <f t="shared" si="241"/>
        <v>42734.74324074074</v>
      </c>
      <c r="T2624" s="9">
        <f t="shared" si="242"/>
        <v>42689.74324074074</v>
      </c>
      <c r="U2624" t="str" cm="1">
        <f t="array" ref="U2624">_xlfn.IFS(D2624&lt;1000,"Less than 1000",AND(D2624&gt;=1000,D2624&lt;=4999),"1000 to 4999",AND(D2624&gt;=5000,D2624&lt;=9999),"5000 to 9999",AND(D2624&gt;=10000,D2624&lt;=14999),"10000 to 14999",AND(D2624&gt;=15000,D2624&lt;=19999),"15000 to 19999",AND(D2624&gt;=20000,D2624&lt;=24999),"20000 to 24999",AND(D2624&gt;=25000,D2624&lt;=29999),"25000 to 29999",AND(D2624&gt;=30000,D2624&lt;=34999),"30000 to 34999",AND(D2624&gt;=35000,D2624&lt;=39999),"35000 to 39999",AND(D2624&gt;=40000,D2624&lt;=44999),"40000 to 44999",AND(D2624&gt;=45000,D2624&lt;=49999),"45000 to 49999",D2624&gt;=50000,"Greater than or equal to 50000")</f>
        <v>1000 to 4999</v>
      </c>
      <c r="V2624" t="str" cm="1">
        <f t="array" ref="V2624">_xlfn.IFS(OR(F2624="canceled",F2624="failed"),"unsuccessful",F2624="successful","successful",F2624="live","live")</f>
        <v>successful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113.99999999999999</v>
      </c>
      <c r="P2625" s="5">
        <f t="shared" si="245"/>
        <v>36.774193548387096</v>
      </c>
      <c r="Q2625" t="str">
        <f t="shared" si="243"/>
        <v>technology</v>
      </c>
      <c r="R2625" t="str">
        <f t="shared" si="244"/>
        <v>space exploration</v>
      </c>
      <c r="S2625" s="9">
        <f t="shared" si="241"/>
        <v>42706.256550925929</v>
      </c>
      <c r="T2625" s="9">
        <f t="shared" si="242"/>
        <v>42692.256550925929</v>
      </c>
      <c r="U2625" t="str" cm="1">
        <f t="array" ref="U2625">_xlfn.IFS(D2625&lt;1000,"Less than 1000",AND(D2625&gt;=1000,D2625&lt;=4999),"1000 to 4999",AND(D2625&gt;=5000,D2625&lt;=9999),"5000 to 9999",AND(D2625&gt;=10000,D2625&lt;=14999),"10000 to 14999",AND(D2625&gt;=15000,D2625&lt;=19999),"15000 to 19999",AND(D2625&gt;=20000,D2625&lt;=24999),"20000 to 24999",AND(D2625&gt;=25000,D2625&lt;=29999),"25000 to 29999",AND(D2625&gt;=30000,D2625&lt;=34999),"30000 to 34999",AND(D2625&gt;=35000,D2625&lt;=39999),"35000 to 39999",AND(D2625&gt;=40000,D2625&lt;=44999),"40000 to 44999",AND(D2625&gt;=45000,D2625&lt;=49999),"45000 to 49999",D2625&gt;=50000,"Greater than or equal to 50000")</f>
        <v>1000 to 4999</v>
      </c>
      <c r="V2625" t="str" cm="1">
        <f t="array" ref="V2625">_xlfn.IFS(OR(F2625="canceled",F2625="failed"),"unsuccessful",F2625="successful","successful",F2625="live","live")</f>
        <v>successful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ref="O2626:O2689" si="246">(E2626/D2626)*100</f>
        <v>1379.4206249999997</v>
      </c>
      <c r="P2626" s="5">
        <f t="shared" si="245"/>
        <v>31.820544982698959</v>
      </c>
      <c r="Q2626" t="str">
        <f t="shared" si="243"/>
        <v>technology</v>
      </c>
      <c r="R2626" t="str">
        <f t="shared" si="244"/>
        <v>space exploration</v>
      </c>
      <c r="S2626" s="9">
        <f t="shared" ref="S2626:S2689" si="247">(((I2626/60)/60)/24)+DATE(1970,1,1)</f>
        <v>41165.42155092593</v>
      </c>
      <c r="T2626" s="9">
        <f t="shared" ref="T2626:T2689" si="248">(((J2626/60)/60)/24)+DATE(1970,1,1)</f>
        <v>41144.42155092593</v>
      </c>
      <c r="U2626" t="str" cm="1">
        <f t="array" ref="U2626">_xlfn.IFS(D2626&lt;1000,"Less than 1000",AND(D2626&gt;=1000,D2626&lt;=4999),"1000 to 4999",AND(D2626&gt;=5000,D2626&lt;=9999),"5000 to 9999",AND(D2626&gt;=10000,D2626&lt;=14999),"10000 to 14999",AND(D2626&gt;=15000,D2626&lt;=19999),"15000 to 19999",AND(D2626&gt;=20000,D2626&lt;=24999),"20000 to 24999",AND(D2626&gt;=25000,D2626&lt;=29999),"25000 to 29999",AND(D2626&gt;=30000,D2626&lt;=34999),"30000 to 34999",AND(D2626&gt;=35000,D2626&lt;=39999),"35000 to 39999",AND(D2626&gt;=40000,D2626&lt;=44999),"40000 to 44999",AND(D2626&gt;=45000,D2626&lt;=49999),"45000 to 49999",D2626&gt;=50000,"Greater than or equal to 50000")</f>
        <v>5000 to 9999</v>
      </c>
      <c r="V2626" t="str" cm="1">
        <f t="array" ref="V2626">_xlfn.IFS(OR(F2626="canceled",F2626="failed"),"unsuccessful",F2626="successful","successful",F2626="live","live")</f>
        <v>successful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246"/>
        <v>956</v>
      </c>
      <c r="P2627" s="5">
        <f t="shared" si="245"/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9">
        <f t="shared" si="247"/>
        <v>42683.851944444439</v>
      </c>
      <c r="T2627" s="9">
        <f t="shared" si="248"/>
        <v>42658.810277777782</v>
      </c>
      <c r="U2627" t="str" cm="1">
        <f t="array" ref="U2627">_xlfn.IFS(D2627&lt;1000,"Less than 1000",AND(D2627&gt;=1000,D2627&lt;=4999),"1000 to 4999",AND(D2627&gt;=5000,D2627&lt;=9999),"5000 to 9999",AND(D2627&gt;=10000,D2627&lt;=14999),"10000 to 14999",AND(D2627&gt;=15000,D2627&lt;=19999),"15000 to 19999",AND(D2627&gt;=20000,D2627&lt;=24999),"20000 to 24999",AND(D2627&gt;=25000,D2627&lt;=29999),"25000 to 29999",AND(D2627&gt;=30000,D2627&lt;=34999),"30000 to 34999",AND(D2627&gt;=35000,D2627&lt;=39999),"35000 to 39999",AND(D2627&gt;=40000,D2627&lt;=44999),"40000 to 44999",AND(D2627&gt;=45000,D2627&lt;=49999),"45000 to 49999",D2627&gt;=50000,"Greater than or equal to 50000")</f>
        <v>Less than 1000</v>
      </c>
      <c r="V2627" t="str" cm="1">
        <f t="array" ref="V2627">_xlfn.IFS(OR(F2627="canceled",F2627="failed"),"unsuccessful",F2627="successful","successful",F2627="live","live")</f>
        <v>successful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112.00000000000001</v>
      </c>
      <c r="P2628" s="5">
        <f t="shared" ref="P2628:P2691" si="251">IFERROR(E2628/L2628,0)</f>
        <v>56</v>
      </c>
      <c r="Q2628" t="str">
        <f t="shared" si="249"/>
        <v>technology</v>
      </c>
      <c r="R2628" t="str">
        <f t="shared" si="250"/>
        <v>space exploration</v>
      </c>
      <c r="S2628" s="9">
        <f t="shared" si="247"/>
        <v>42158.628113425926</v>
      </c>
      <c r="T2628" s="9">
        <f t="shared" si="248"/>
        <v>42128.628113425926</v>
      </c>
      <c r="U2628" t="str" cm="1">
        <f t="array" ref="U2628">_xlfn.IFS(D2628&lt;1000,"Less than 1000",AND(D2628&gt;=1000,D2628&lt;=4999),"1000 to 4999",AND(D2628&gt;=5000,D2628&lt;=9999),"5000 to 9999",AND(D2628&gt;=10000,D2628&lt;=14999),"10000 to 14999",AND(D2628&gt;=15000,D2628&lt;=19999),"15000 to 19999",AND(D2628&gt;=20000,D2628&lt;=24999),"20000 to 24999",AND(D2628&gt;=25000,D2628&lt;=29999),"25000 to 29999",AND(D2628&gt;=30000,D2628&lt;=34999),"30000 to 34999",AND(D2628&gt;=35000,D2628&lt;=39999),"35000 to 39999",AND(D2628&gt;=40000,D2628&lt;=44999),"40000 to 44999",AND(D2628&gt;=45000,D2628&lt;=49999),"45000 to 49999",D2628&gt;=50000,"Greater than or equal to 50000")</f>
        <v>1000 to 4999</v>
      </c>
      <c r="V2628" t="str" cm="1">
        <f t="array" ref="V2628">_xlfn.IFS(OR(F2628="canceled",F2628="failed"),"unsuccessful",F2628="successful","successful",F2628="live","live")</f>
        <v>successful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646.66666666666663</v>
      </c>
      <c r="P2629" s="5">
        <f t="shared" si="251"/>
        <v>21.555555555555557</v>
      </c>
      <c r="Q2629" t="str">
        <f t="shared" si="249"/>
        <v>technology</v>
      </c>
      <c r="R2629" t="str">
        <f t="shared" si="250"/>
        <v>space exploration</v>
      </c>
      <c r="S2629" s="9">
        <f t="shared" si="247"/>
        <v>42334.871076388896</v>
      </c>
      <c r="T2629" s="9">
        <f t="shared" si="248"/>
        <v>42304.829409722224</v>
      </c>
      <c r="U2629" t="str" cm="1">
        <f t="array" ref="U2629">_xlfn.IFS(D2629&lt;1000,"Less than 1000",AND(D2629&gt;=1000,D2629&lt;=4999),"1000 to 4999",AND(D2629&gt;=5000,D2629&lt;=9999),"5000 to 9999",AND(D2629&gt;=10000,D2629&lt;=14999),"10000 to 14999",AND(D2629&gt;=15000,D2629&lt;=19999),"15000 to 19999",AND(D2629&gt;=20000,D2629&lt;=24999),"20000 to 24999",AND(D2629&gt;=25000,D2629&lt;=29999),"25000 to 29999",AND(D2629&gt;=30000,D2629&lt;=34999),"30000 to 34999",AND(D2629&gt;=35000,D2629&lt;=39999),"35000 to 39999",AND(D2629&gt;=40000,D2629&lt;=44999),"40000 to 44999",AND(D2629&gt;=45000,D2629&lt;=49999),"45000 to 49999",D2629&gt;=50000,"Greater than or equal to 50000")</f>
        <v>Less than 1000</v>
      </c>
      <c r="V2629" t="str" cm="1">
        <f t="array" ref="V2629">_xlfn.IFS(OR(F2629="canceled",F2629="failed"),"unsuccessful",F2629="successful","successful",F2629="live","live")</f>
        <v>successful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110.36948748510132</v>
      </c>
      <c r="P2630" s="5">
        <f t="shared" si="251"/>
        <v>44.095238095238095</v>
      </c>
      <c r="Q2630" t="str">
        <f t="shared" si="249"/>
        <v>technology</v>
      </c>
      <c r="R2630" t="str">
        <f t="shared" si="250"/>
        <v>space exploration</v>
      </c>
      <c r="S2630" s="9">
        <f t="shared" si="247"/>
        <v>41973.966053240743</v>
      </c>
      <c r="T2630" s="9">
        <f t="shared" si="248"/>
        <v>41953.966053240743</v>
      </c>
      <c r="U2630" t="str" cm="1">
        <f t="array" ref="U2630">_xlfn.IFS(D2630&lt;1000,"Less than 1000",AND(D2630&gt;=1000,D2630&lt;=4999),"1000 to 4999",AND(D2630&gt;=5000,D2630&lt;=9999),"5000 to 9999",AND(D2630&gt;=10000,D2630&lt;=14999),"10000 to 14999",AND(D2630&gt;=15000,D2630&lt;=19999),"15000 to 19999",AND(D2630&gt;=20000,D2630&lt;=24999),"20000 to 24999",AND(D2630&gt;=25000,D2630&lt;=29999),"25000 to 29999",AND(D2630&gt;=30000,D2630&lt;=34999),"30000 to 34999",AND(D2630&gt;=35000,D2630&lt;=39999),"35000 to 39999",AND(D2630&gt;=40000,D2630&lt;=44999),"40000 to 44999",AND(D2630&gt;=45000,D2630&lt;=49999),"45000 to 49999",D2630&gt;=50000,"Greater than or equal to 50000")</f>
        <v>Less than 1000</v>
      </c>
      <c r="V2630" t="str" cm="1">
        <f t="array" ref="V2630">_xlfn.IFS(OR(F2630="canceled",F2630="failed"),"unsuccessful",F2630="successful","successful",F2630="live","live")</f>
        <v>successful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127.74000000000001</v>
      </c>
      <c r="P2631" s="5">
        <f t="shared" si="251"/>
        <v>63.87</v>
      </c>
      <c r="Q2631" t="str">
        <f t="shared" si="249"/>
        <v>technology</v>
      </c>
      <c r="R2631" t="str">
        <f t="shared" si="250"/>
        <v>space exploration</v>
      </c>
      <c r="S2631" s="9">
        <f t="shared" si="247"/>
        <v>42138.538449074069</v>
      </c>
      <c r="T2631" s="9">
        <f t="shared" si="248"/>
        <v>42108.538449074069</v>
      </c>
      <c r="U2631" t="str" cm="1">
        <f t="array" ref="U2631">_xlfn.IFS(D2631&lt;1000,"Less than 1000",AND(D2631&gt;=1000,D2631&lt;=4999),"1000 to 4999",AND(D2631&gt;=5000,D2631&lt;=9999),"5000 to 9999",AND(D2631&gt;=10000,D2631&lt;=14999),"10000 to 14999",AND(D2631&gt;=15000,D2631&lt;=19999),"15000 to 19999",AND(D2631&gt;=20000,D2631&lt;=24999),"20000 to 24999",AND(D2631&gt;=25000,D2631&lt;=29999),"25000 to 29999",AND(D2631&gt;=30000,D2631&lt;=34999),"30000 to 34999",AND(D2631&gt;=35000,D2631&lt;=39999),"35000 to 39999",AND(D2631&gt;=40000,D2631&lt;=44999),"40000 to 44999",AND(D2631&gt;=45000,D2631&lt;=49999),"45000 to 49999",D2631&gt;=50000,"Greater than or equal to 50000")</f>
        <v>5000 to 9999</v>
      </c>
      <c r="V2631" t="str" cm="1">
        <f t="array" ref="V2631">_xlfn.IFS(OR(F2631="canceled",F2631="failed"),"unsuccessful",F2631="successful","successful",F2631="live","live")</f>
        <v>successful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157.9</v>
      </c>
      <c r="P2632" s="5">
        <f t="shared" si="251"/>
        <v>38.987654320987652</v>
      </c>
      <c r="Q2632" t="str">
        <f t="shared" si="249"/>
        <v>technology</v>
      </c>
      <c r="R2632" t="str">
        <f t="shared" si="250"/>
        <v>space exploration</v>
      </c>
      <c r="S2632" s="9">
        <f t="shared" si="247"/>
        <v>42551.416666666672</v>
      </c>
      <c r="T2632" s="9">
        <f t="shared" si="248"/>
        <v>42524.105462962965</v>
      </c>
      <c r="U2632" t="str" cm="1">
        <f t="array" ref="U2632">_xlfn.IFS(D2632&lt;1000,"Less than 1000",AND(D2632&gt;=1000,D2632&lt;=4999),"1000 to 4999",AND(D2632&gt;=5000,D2632&lt;=9999),"5000 to 9999",AND(D2632&gt;=10000,D2632&lt;=14999),"10000 to 14999",AND(D2632&gt;=15000,D2632&lt;=19999),"15000 to 19999",AND(D2632&gt;=20000,D2632&lt;=24999),"20000 to 24999",AND(D2632&gt;=25000,D2632&lt;=29999),"25000 to 29999",AND(D2632&gt;=30000,D2632&lt;=34999),"30000 to 34999",AND(D2632&gt;=35000,D2632&lt;=39999),"35000 to 39999",AND(D2632&gt;=40000,D2632&lt;=44999),"40000 to 44999",AND(D2632&gt;=45000,D2632&lt;=49999),"45000 to 49999",D2632&gt;=50000,"Greater than or equal to 50000")</f>
        <v>1000 to 4999</v>
      </c>
      <c r="V2632" t="str" cm="1">
        <f t="array" ref="V2632">_xlfn.IFS(OR(F2632="canceled",F2632="failed"),"unsuccessful",F2632="successful","successful",F2632="live","live")</f>
        <v>successful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114.66525000000001</v>
      </c>
      <c r="P2633" s="5">
        <f t="shared" si="251"/>
        <v>80.185489510489504</v>
      </c>
      <c r="Q2633" t="str">
        <f t="shared" si="249"/>
        <v>technology</v>
      </c>
      <c r="R2633" t="str">
        <f t="shared" si="250"/>
        <v>space exploration</v>
      </c>
      <c r="S2633" s="9">
        <f t="shared" si="247"/>
        <v>42246.169293981482</v>
      </c>
      <c r="T2633" s="9">
        <f t="shared" si="248"/>
        <v>42218.169293981482</v>
      </c>
      <c r="U2633" t="str" cm="1">
        <f t="array" ref="U2633">_xlfn.IFS(D2633&lt;1000,"Less than 1000",AND(D2633&gt;=1000,D2633&lt;=4999),"1000 to 4999",AND(D2633&gt;=5000,D2633&lt;=9999),"5000 to 9999",AND(D2633&gt;=10000,D2633&lt;=14999),"10000 to 14999",AND(D2633&gt;=15000,D2633&lt;=19999),"15000 to 19999",AND(D2633&gt;=20000,D2633&lt;=24999),"20000 to 24999",AND(D2633&gt;=25000,D2633&lt;=29999),"25000 to 29999",AND(D2633&gt;=30000,D2633&lt;=34999),"30000 to 34999",AND(D2633&gt;=35000,D2633&lt;=39999),"35000 to 39999",AND(D2633&gt;=40000,D2633&lt;=44999),"40000 to 44999",AND(D2633&gt;=45000,D2633&lt;=49999),"45000 to 49999",D2633&gt;=50000,"Greater than or equal to 50000")</f>
        <v>20000 to 24999</v>
      </c>
      <c r="V2633" t="str" cm="1">
        <f t="array" ref="V2633">_xlfn.IFS(OR(F2633="canceled",F2633="failed"),"unsuccessful",F2633="successful","successful",F2633="live","live")</f>
        <v>successful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137.00934579439252</v>
      </c>
      <c r="P2634" s="5">
        <f t="shared" si="251"/>
        <v>34.904761904761905</v>
      </c>
      <c r="Q2634" t="str">
        <f t="shared" si="249"/>
        <v>technology</v>
      </c>
      <c r="R2634" t="str">
        <f t="shared" si="250"/>
        <v>space exploration</v>
      </c>
      <c r="S2634" s="9">
        <f t="shared" si="247"/>
        <v>42519.061793981484</v>
      </c>
      <c r="T2634" s="9">
        <f t="shared" si="248"/>
        <v>42494.061793981484</v>
      </c>
      <c r="U2634" t="str" cm="1">
        <f t="array" ref="U2634">_xlfn.IFS(D2634&lt;1000,"Less than 1000",AND(D2634&gt;=1000,D2634&lt;=4999),"1000 to 4999",AND(D2634&gt;=5000,D2634&lt;=9999),"5000 to 9999",AND(D2634&gt;=10000,D2634&lt;=14999),"10000 to 14999",AND(D2634&gt;=15000,D2634&lt;=19999),"15000 to 19999",AND(D2634&gt;=20000,D2634&lt;=24999),"20000 to 24999",AND(D2634&gt;=25000,D2634&lt;=29999),"25000 to 29999",AND(D2634&gt;=30000,D2634&lt;=34999),"30000 to 34999",AND(D2634&gt;=35000,D2634&lt;=39999),"35000 to 39999",AND(D2634&gt;=40000,D2634&lt;=44999),"40000 to 44999",AND(D2634&gt;=45000,D2634&lt;=49999),"45000 to 49999",D2634&gt;=50000,"Greater than or equal to 50000")</f>
        <v>1000 to 4999</v>
      </c>
      <c r="V2634" t="str" cm="1">
        <f t="array" ref="V2634">_xlfn.IFS(OR(F2634="canceled",F2634="failed"),"unsuccessful",F2634="successful","successful",F2634="live","live")</f>
        <v>successful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354.62</v>
      </c>
      <c r="P2635" s="5">
        <f t="shared" si="251"/>
        <v>89.100502512562812</v>
      </c>
      <c r="Q2635" t="str">
        <f t="shared" si="249"/>
        <v>technology</v>
      </c>
      <c r="R2635" t="str">
        <f t="shared" si="250"/>
        <v>space exploration</v>
      </c>
      <c r="S2635" s="9">
        <f t="shared" si="247"/>
        <v>41697.958333333336</v>
      </c>
      <c r="T2635" s="9">
        <f t="shared" si="248"/>
        <v>41667.823287037041</v>
      </c>
      <c r="U2635" t="str" cm="1">
        <f t="array" ref="U2635">_xlfn.IFS(D2635&lt;1000,"Less than 1000",AND(D2635&gt;=1000,D2635&lt;=4999),"1000 to 4999",AND(D2635&gt;=5000,D2635&lt;=9999),"5000 to 9999",AND(D2635&gt;=10000,D2635&lt;=14999),"10000 to 14999",AND(D2635&gt;=15000,D2635&lt;=19999),"15000 to 19999",AND(D2635&gt;=20000,D2635&lt;=24999),"20000 to 24999",AND(D2635&gt;=25000,D2635&lt;=29999),"25000 to 29999",AND(D2635&gt;=30000,D2635&lt;=34999),"30000 to 34999",AND(D2635&gt;=35000,D2635&lt;=39999),"35000 to 39999",AND(D2635&gt;=40000,D2635&lt;=44999),"40000 to 44999",AND(D2635&gt;=45000,D2635&lt;=49999),"45000 to 49999",D2635&gt;=50000,"Greater than or equal to 50000")</f>
        <v>5000 to 9999</v>
      </c>
      <c r="V2635" t="str" cm="1">
        <f t="array" ref="V2635">_xlfn.IFS(OR(F2635="canceled",F2635="failed"),"unsuccessful",F2635="successful","successful",F2635="live","live")</f>
        <v>successful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106.02150537634409</v>
      </c>
      <c r="P2636" s="5">
        <f t="shared" si="251"/>
        <v>39.44</v>
      </c>
      <c r="Q2636" t="str">
        <f t="shared" si="249"/>
        <v>technology</v>
      </c>
      <c r="R2636" t="str">
        <f t="shared" si="250"/>
        <v>space exploration</v>
      </c>
      <c r="S2636" s="9">
        <f t="shared" si="247"/>
        <v>42642.656493055561</v>
      </c>
      <c r="T2636" s="9">
        <f t="shared" si="248"/>
        <v>42612.656493055561</v>
      </c>
      <c r="U2636" t="str" cm="1">
        <f t="array" ref="U2636">_xlfn.IFS(D2636&lt;1000,"Less than 1000",AND(D2636&gt;=1000,D2636&lt;=4999),"1000 to 4999",AND(D2636&gt;=5000,D2636&lt;=9999),"5000 to 9999",AND(D2636&gt;=10000,D2636&lt;=14999),"10000 to 14999",AND(D2636&gt;=15000,D2636&lt;=19999),"15000 to 19999",AND(D2636&gt;=20000,D2636&lt;=24999),"20000 to 24999",AND(D2636&gt;=25000,D2636&lt;=29999),"25000 to 29999",AND(D2636&gt;=30000,D2636&lt;=34999),"30000 to 34999",AND(D2636&gt;=35000,D2636&lt;=39999),"35000 to 39999",AND(D2636&gt;=40000,D2636&lt;=44999),"40000 to 44999",AND(D2636&gt;=45000,D2636&lt;=49999),"45000 to 49999",D2636&gt;=50000,"Greater than or equal to 50000")</f>
        <v>Less than 1000</v>
      </c>
      <c r="V2636" t="str" cm="1">
        <f t="array" ref="V2636">_xlfn.IFS(OR(F2636="canceled",F2636="failed"),"unsuccessful",F2636="successful","successful",F2636="live","live")</f>
        <v>successful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100</v>
      </c>
      <c r="P2637" s="5">
        <f t="shared" si="251"/>
        <v>136.9047619047619</v>
      </c>
      <c r="Q2637" t="str">
        <f t="shared" si="249"/>
        <v>technology</v>
      </c>
      <c r="R2637" t="str">
        <f t="shared" si="250"/>
        <v>space exploration</v>
      </c>
      <c r="S2637" s="9">
        <f t="shared" si="247"/>
        <v>42072.909270833334</v>
      </c>
      <c r="T2637" s="9">
        <f t="shared" si="248"/>
        <v>42037.950937500005</v>
      </c>
      <c r="U2637" t="str" cm="1">
        <f t="array" ref="U2637">_xlfn.IFS(D2637&lt;1000,"Less than 1000",AND(D2637&gt;=1000,D2637&lt;=4999),"1000 to 4999",AND(D2637&gt;=5000,D2637&lt;=9999),"5000 to 9999",AND(D2637&gt;=10000,D2637&lt;=14999),"10000 to 14999",AND(D2637&gt;=15000,D2637&lt;=19999),"15000 to 19999",AND(D2637&gt;=20000,D2637&lt;=24999),"20000 to 24999",AND(D2637&gt;=25000,D2637&lt;=29999),"25000 to 29999",AND(D2637&gt;=30000,D2637&lt;=34999),"30000 to 34999",AND(D2637&gt;=35000,D2637&lt;=39999),"35000 to 39999",AND(D2637&gt;=40000,D2637&lt;=44999),"40000 to 44999",AND(D2637&gt;=45000,D2637&lt;=49999),"45000 to 49999",D2637&gt;=50000,"Greater than or equal to 50000")</f>
        <v>10000 to 14999</v>
      </c>
      <c r="V2637" t="str" cm="1">
        <f t="array" ref="V2637">_xlfn.IFS(OR(F2637="canceled",F2637="failed"),"unsuccessful",F2637="successful","successful",F2637="live","live")</f>
        <v>successful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187.3</v>
      </c>
      <c r="P2638" s="5">
        <f t="shared" si="251"/>
        <v>37.46</v>
      </c>
      <c r="Q2638" t="str">
        <f t="shared" si="249"/>
        <v>technology</v>
      </c>
      <c r="R2638" t="str">
        <f t="shared" si="250"/>
        <v>space exploration</v>
      </c>
      <c r="S2638" s="9">
        <f t="shared" si="247"/>
        <v>42659.041666666672</v>
      </c>
      <c r="T2638" s="9">
        <f t="shared" si="248"/>
        <v>42636.614745370374</v>
      </c>
      <c r="U2638" t="str" cm="1">
        <f t="array" ref="U2638">_xlfn.IFS(D2638&lt;1000,"Less than 1000",AND(D2638&gt;=1000,D2638&lt;=4999),"1000 to 4999",AND(D2638&gt;=5000,D2638&lt;=9999),"5000 to 9999",AND(D2638&gt;=10000,D2638&lt;=14999),"10000 to 14999",AND(D2638&gt;=15000,D2638&lt;=19999),"15000 to 19999",AND(D2638&gt;=20000,D2638&lt;=24999),"20000 to 24999",AND(D2638&gt;=25000,D2638&lt;=29999),"25000 to 29999",AND(D2638&gt;=30000,D2638&lt;=34999),"30000 to 34999",AND(D2638&gt;=35000,D2638&lt;=39999),"35000 to 39999",AND(D2638&gt;=40000,D2638&lt;=44999),"40000 to 44999",AND(D2638&gt;=45000,D2638&lt;=49999),"45000 to 49999",D2638&gt;=50000,"Greater than or equal to 50000")</f>
        <v>1000 to 4999</v>
      </c>
      <c r="V2638" t="str" cm="1">
        <f t="array" ref="V2638">_xlfn.IFS(OR(F2638="canceled",F2638="failed"),"unsuccessful",F2638="successful","successful",F2638="live","live")</f>
        <v>successful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166.2</v>
      </c>
      <c r="P2639" s="5">
        <f t="shared" si="251"/>
        <v>31.96153846153846</v>
      </c>
      <c r="Q2639" t="str">
        <f t="shared" si="249"/>
        <v>technology</v>
      </c>
      <c r="R2639" t="str">
        <f t="shared" si="250"/>
        <v>space exploration</v>
      </c>
      <c r="S2639" s="9">
        <f t="shared" si="247"/>
        <v>42655.549479166672</v>
      </c>
      <c r="T2639" s="9">
        <f t="shared" si="248"/>
        <v>42639.549479166672</v>
      </c>
      <c r="U2639" t="str" cm="1">
        <f t="array" ref="U2639">_xlfn.IFS(D2639&lt;1000,"Less than 1000",AND(D2639&gt;=1000,D2639&lt;=4999),"1000 to 4999",AND(D2639&gt;=5000,D2639&lt;=9999),"5000 to 9999",AND(D2639&gt;=10000,D2639&lt;=14999),"10000 to 14999",AND(D2639&gt;=15000,D2639&lt;=19999),"15000 to 19999",AND(D2639&gt;=20000,D2639&lt;=24999),"20000 to 24999",AND(D2639&gt;=25000,D2639&lt;=29999),"25000 to 29999",AND(D2639&gt;=30000,D2639&lt;=34999),"30000 to 34999",AND(D2639&gt;=35000,D2639&lt;=39999),"35000 to 39999",AND(D2639&gt;=40000,D2639&lt;=44999),"40000 to 44999",AND(D2639&gt;=45000,D2639&lt;=49999),"45000 to 49999",D2639&gt;=50000,"Greater than or equal to 50000")</f>
        <v>Less than 1000</v>
      </c>
      <c r="V2639" t="str" cm="1">
        <f t="array" ref="V2639">_xlfn.IFS(OR(F2639="canceled",F2639="failed"),"unsuccessful",F2639="successful","successful",F2639="live","live")</f>
        <v>successful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101.72910662824208</v>
      </c>
      <c r="P2640" s="5">
        <f t="shared" si="251"/>
        <v>25.214285714285715</v>
      </c>
      <c r="Q2640" t="str">
        <f t="shared" si="249"/>
        <v>technology</v>
      </c>
      <c r="R2640" t="str">
        <f t="shared" si="250"/>
        <v>space exploration</v>
      </c>
      <c r="S2640" s="9">
        <f t="shared" si="247"/>
        <v>42019.913136574076</v>
      </c>
      <c r="T2640" s="9">
        <f t="shared" si="248"/>
        <v>41989.913136574076</v>
      </c>
      <c r="U2640" t="str" cm="1">
        <f t="array" ref="U2640">_xlfn.IFS(D2640&lt;1000,"Less than 1000",AND(D2640&gt;=1000,D2640&lt;=4999),"1000 to 4999",AND(D2640&gt;=5000,D2640&lt;=9999),"5000 to 9999",AND(D2640&gt;=10000,D2640&lt;=14999),"10000 to 14999",AND(D2640&gt;=15000,D2640&lt;=19999),"15000 to 19999",AND(D2640&gt;=20000,D2640&lt;=24999),"20000 to 24999",AND(D2640&gt;=25000,D2640&lt;=29999),"25000 to 29999",AND(D2640&gt;=30000,D2640&lt;=34999),"30000 to 34999",AND(D2640&gt;=35000,D2640&lt;=39999),"35000 to 39999",AND(D2640&gt;=40000,D2640&lt;=44999),"40000 to 44999",AND(D2640&gt;=45000,D2640&lt;=49999),"45000 to 49999",D2640&gt;=50000,"Greater than or equal to 50000")</f>
        <v>Less than 1000</v>
      </c>
      <c r="V2640" t="str" cm="1">
        <f t="array" ref="V2640">_xlfn.IFS(OR(F2640="canceled",F2640="failed"),"unsuccessful",F2640="successful","successful",F2640="live","live")</f>
        <v>successful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164</v>
      </c>
      <c r="P2641" s="5">
        <f t="shared" si="251"/>
        <v>10.040816326530612</v>
      </c>
      <c r="Q2641" t="str">
        <f t="shared" si="249"/>
        <v>technology</v>
      </c>
      <c r="R2641" t="str">
        <f t="shared" si="250"/>
        <v>space exploration</v>
      </c>
      <c r="S2641" s="9">
        <f t="shared" si="247"/>
        <v>42054.86513888889</v>
      </c>
      <c r="T2641" s="9">
        <f t="shared" si="248"/>
        <v>42024.86513888889</v>
      </c>
      <c r="U2641" t="str" cm="1">
        <f t="array" ref="U2641">_xlfn.IFS(D2641&lt;1000,"Less than 1000",AND(D2641&gt;=1000,D2641&lt;=4999),"1000 to 4999",AND(D2641&gt;=5000,D2641&lt;=9999),"5000 to 9999",AND(D2641&gt;=10000,D2641&lt;=14999),"10000 to 14999",AND(D2641&gt;=15000,D2641&lt;=19999),"15000 to 19999",AND(D2641&gt;=20000,D2641&lt;=24999),"20000 to 24999",AND(D2641&gt;=25000,D2641&lt;=29999),"25000 to 29999",AND(D2641&gt;=30000,D2641&lt;=34999),"30000 to 34999",AND(D2641&gt;=35000,D2641&lt;=39999),"35000 to 39999",AND(D2641&gt;=40000,D2641&lt;=44999),"40000 to 44999",AND(D2641&gt;=45000,D2641&lt;=49999),"45000 to 49999",D2641&gt;=50000,"Greater than or equal to 50000")</f>
        <v>Less than 1000</v>
      </c>
      <c r="V2641" t="str" cm="1">
        <f t="array" ref="V2641">_xlfn.IFS(OR(F2641="canceled",F2641="failed"),"unsuccessful",F2641="successful","successful",F2641="live","live")</f>
        <v>successful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105.66666666666666</v>
      </c>
      <c r="P2642" s="5">
        <f t="shared" si="251"/>
        <v>45.94202898550725</v>
      </c>
      <c r="Q2642" t="str">
        <f t="shared" si="249"/>
        <v>technology</v>
      </c>
      <c r="R2642" t="str">
        <f t="shared" si="250"/>
        <v>space exploration</v>
      </c>
      <c r="S2642" s="9">
        <f t="shared" si="247"/>
        <v>42163.160578703704</v>
      </c>
      <c r="T2642" s="9">
        <f t="shared" si="248"/>
        <v>42103.160578703704</v>
      </c>
      <c r="U2642" t="str" cm="1">
        <f t="array" ref="U2642">_xlfn.IFS(D2642&lt;1000,"Less than 1000",AND(D2642&gt;=1000,D2642&lt;=4999),"1000 to 4999",AND(D2642&gt;=5000,D2642&lt;=9999),"5000 to 9999",AND(D2642&gt;=10000,D2642&lt;=14999),"10000 to 14999",AND(D2642&gt;=15000,D2642&lt;=19999),"15000 to 19999",AND(D2642&gt;=20000,D2642&lt;=24999),"20000 to 24999",AND(D2642&gt;=25000,D2642&lt;=29999),"25000 to 29999",AND(D2642&gt;=30000,D2642&lt;=34999),"30000 to 34999",AND(D2642&gt;=35000,D2642&lt;=39999),"35000 to 39999",AND(D2642&gt;=40000,D2642&lt;=44999),"40000 to 44999",AND(D2642&gt;=45000,D2642&lt;=49999),"45000 to 49999",D2642&gt;=50000,"Greater than or equal to 50000")</f>
        <v>1000 to 4999</v>
      </c>
      <c r="V2642" t="str" cm="1">
        <f t="array" ref="V2642">_xlfn.IFS(OR(F2642="canceled",F2642="failed"),"unsuccessful",F2642="successful","successful",F2642="live","live")</f>
        <v>successful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1</v>
      </c>
      <c r="P2643" s="5">
        <f t="shared" si="251"/>
        <v>15</v>
      </c>
      <c r="Q2643" t="str">
        <f t="shared" si="249"/>
        <v>technology</v>
      </c>
      <c r="R2643" t="str">
        <f t="shared" si="250"/>
        <v>space exploration</v>
      </c>
      <c r="S2643" s="9">
        <f t="shared" si="247"/>
        <v>41897.839583333334</v>
      </c>
      <c r="T2643" s="9">
        <f t="shared" si="248"/>
        <v>41880.827118055553</v>
      </c>
      <c r="U2643" t="str" cm="1">
        <f t="array" ref="U2643">_xlfn.IFS(D2643&lt;1000,"Less than 1000",AND(D2643&gt;=1000,D2643&lt;=4999),"1000 to 4999",AND(D2643&gt;=5000,D2643&lt;=9999),"5000 to 9999",AND(D2643&gt;=10000,D2643&lt;=14999),"10000 to 14999",AND(D2643&gt;=15000,D2643&lt;=19999),"15000 to 19999",AND(D2643&gt;=20000,D2643&lt;=24999),"20000 to 24999",AND(D2643&gt;=25000,D2643&lt;=29999),"25000 to 29999",AND(D2643&gt;=30000,D2643&lt;=34999),"30000 to 34999",AND(D2643&gt;=35000,D2643&lt;=39999),"35000 to 39999",AND(D2643&gt;=40000,D2643&lt;=44999),"40000 to 44999",AND(D2643&gt;=45000,D2643&lt;=49999),"45000 to 49999",D2643&gt;=50000,"Greater than or equal to 50000")</f>
        <v>1000 to 4999</v>
      </c>
      <c r="V2643" t="str" cm="1">
        <f t="array" ref="V2643">_xlfn.IFS(OR(F2643="canceled",F2643="failed"),"unsuccessful",F2643="successful","successful",F2643="live","live")</f>
        <v>unsuccessful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5">
        <f t="shared" si="251"/>
        <v>0</v>
      </c>
      <c r="Q2644" t="str">
        <f t="shared" si="249"/>
        <v>technology</v>
      </c>
      <c r="R2644" t="str">
        <f t="shared" si="250"/>
        <v>space exploration</v>
      </c>
      <c r="S2644" s="9">
        <f t="shared" si="247"/>
        <v>42566.289583333331</v>
      </c>
      <c r="T2644" s="9">
        <f t="shared" si="248"/>
        <v>42536.246620370366</v>
      </c>
      <c r="U2644" t="str" cm="1">
        <f t="array" ref="U2644">_xlfn.IFS(D2644&lt;1000,"Less than 1000",AND(D2644&gt;=1000,D2644&lt;=4999),"1000 to 4999",AND(D2644&gt;=5000,D2644&lt;=9999),"5000 to 9999",AND(D2644&gt;=10000,D2644&lt;=14999),"10000 to 14999",AND(D2644&gt;=15000,D2644&lt;=19999),"15000 to 19999",AND(D2644&gt;=20000,D2644&lt;=24999),"20000 to 24999",AND(D2644&gt;=25000,D2644&lt;=29999),"25000 to 29999",AND(D2644&gt;=30000,D2644&lt;=34999),"30000 to 34999",AND(D2644&gt;=35000,D2644&lt;=39999),"35000 to 39999",AND(D2644&gt;=40000,D2644&lt;=44999),"40000 to 44999",AND(D2644&gt;=45000,D2644&lt;=49999),"45000 to 49999",D2644&gt;=50000,"Greater than or equal to 50000")</f>
        <v>Greater than or equal to 50000</v>
      </c>
      <c r="V2644" t="str" cm="1">
        <f t="array" ref="V2644">_xlfn.IFS(OR(F2644="canceled",F2644="failed"),"unsuccessful",F2644="successful","successful",F2644="live","live")</f>
        <v>unsuccessful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33.559730999999999</v>
      </c>
      <c r="P2645" s="5">
        <f t="shared" si="251"/>
        <v>223.58248500999335</v>
      </c>
      <c r="Q2645" t="str">
        <f t="shared" si="249"/>
        <v>technology</v>
      </c>
      <c r="R2645" t="str">
        <f t="shared" si="250"/>
        <v>space exploration</v>
      </c>
      <c r="S2645" s="9">
        <f t="shared" si="247"/>
        <v>42725.332638888889</v>
      </c>
      <c r="T2645" s="9">
        <f t="shared" si="248"/>
        <v>42689.582349537035</v>
      </c>
      <c r="U2645" t="str" cm="1">
        <f t="array" ref="U2645">_xlfn.IFS(D2645&lt;1000,"Less than 1000",AND(D2645&gt;=1000,D2645&lt;=4999),"1000 to 4999",AND(D2645&gt;=5000,D2645&lt;=9999),"5000 to 9999",AND(D2645&gt;=10000,D2645&lt;=14999),"10000 to 14999",AND(D2645&gt;=15000,D2645&lt;=19999),"15000 to 19999",AND(D2645&gt;=20000,D2645&lt;=24999),"20000 to 24999",AND(D2645&gt;=25000,D2645&lt;=29999),"25000 to 29999",AND(D2645&gt;=30000,D2645&lt;=34999),"30000 to 34999",AND(D2645&gt;=35000,D2645&lt;=39999),"35000 to 39999",AND(D2645&gt;=40000,D2645&lt;=44999),"40000 to 44999",AND(D2645&gt;=45000,D2645&lt;=49999),"45000 to 49999",D2645&gt;=50000,"Greater than or equal to 50000")</f>
        <v>Greater than or equal to 50000</v>
      </c>
      <c r="V2645" t="str" cm="1">
        <f t="array" ref="V2645">_xlfn.IFS(OR(F2645="canceled",F2645="failed"),"unsuccessful",F2645="successful","successful",F2645="live","live")</f>
        <v>unsuccessful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2.0529999999999999</v>
      </c>
      <c r="P2646" s="5">
        <f t="shared" si="251"/>
        <v>39.480769230769234</v>
      </c>
      <c r="Q2646" t="str">
        <f t="shared" si="249"/>
        <v>technology</v>
      </c>
      <c r="R2646" t="str">
        <f t="shared" si="250"/>
        <v>space exploration</v>
      </c>
      <c r="S2646" s="9">
        <f t="shared" si="247"/>
        <v>42804.792071759264</v>
      </c>
      <c r="T2646" s="9">
        <f t="shared" si="248"/>
        <v>42774.792071759264</v>
      </c>
      <c r="U2646" t="str" cm="1">
        <f t="array" ref="U2646">_xlfn.IFS(D2646&lt;1000,"Less than 1000",AND(D2646&gt;=1000,D2646&lt;=4999),"1000 to 4999",AND(D2646&gt;=5000,D2646&lt;=9999),"5000 to 9999",AND(D2646&gt;=10000,D2646&lt;=14999),"10000 to 14999",AND(D2646&gt;=15000,D2646&lt;=19999),"15000 to 19999",AND(D2646&gt;=20000,D2646&lt;=24999),"20000 to 24999",AND(D2646&gt;=25000,D2646&lt;=29999),"25000 to 29999",AND(D2646&gt;=30000,D2646&lt;=34999),"30000 to 34999",AND(D2646&gt;=35000,D2646&lt;=39999),"35000 to 39999",AND(D2646&gt;=40000,D2646&lt;=44999),"40000 to 44999",AND(D2646&gt;=45000,D2646&lt;=49999),"45000 to 49999",D2646&gt;=50000,"Greater than or equal to 50000")</f>
        <v>Greater than or equal to 50000</v>
      </c>
      <c r="V2646" t="str" cm="1">
        <f t="array" ref="V2646">_xlfn.IFS(OR(F2646="canceled",F2646="failed"),"unsuccessful",F2646="successful","successful",F2646="live","live")</f>
        <v>unsuccessful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10.5</v>
      </c>
      <c r="P2647" s="5">
        <f t="shared" si="251"/>
        <v>91.304347826086953</v>
      </c>
      <c r="Q2647" t="str">
        <f t="shared" si="249"/>
        <v>technology</v>
      </c>
      <c r="R2647" t="str">
        <f t="shared" si="250"/>
        <v>space exploration</v>
      </c>
      <c r="S2647" s="9">
        <f t="shared" si="247"/>
        <v>41951.884293981479</v>
      </c>
      <c r="T2647" s="9">
        <f t="shared" si="248"/>
        <v>41921.842627314814</v>
      </c>
      <c r="U2647" t="str" cm="1">
        <f t="array" ref="U2647">_xlfn.IFS(D2647&lt;1000,"Less than 1000",AND(D2647&gt;=1000,D2647&lt;=4999),"1000 to 4999",AND(D2647&gt;=5000,D2647&lt;=9999),"5000 to 9999",AND(D2647&gt;=10000,D2647&lt;=14999),"10000 to 14999",AND(D2647&gt;=15000,D2647&lt;=19999),"15000 to 19999",AND(D2647&gt;=20000,D2647&lt;=24999),"20000 to 24999",AND(D2647&gt;=25000,D2647&lt;=29999),"25000 to 29999",AND(D2647&gt;=30000,D2647&lt;=34999),"30000 to 34999",AND(D2647&gt;=35000,D2647&lt;=39999),"35000 to 39999",AND(D2647&gt;=40000,D2647&lt;=44999),"40000 to 44999",AND(D2647&gt;=45000,D2647&lt;=49999),"45000 to 49999",D2647&gt;=50000,"Greater than or equal to 50000")</f>
        <v>20000 to 24999</v>
      </c>
      <c r="V2647" t="str" cm="1">
        <f t="array" ref="V2647">_xlfn.IFS(OR(F2647="canceled",F2647="failed"),"unsuccessful",F2647="successful","successful",F2647="live","live")</f>
        <v>unsuccessful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8.4172840000000004</v>
      </c>
      <c r="P2648" s="5">
        <f t="shared" si="251"/>
        <v>78.666205607476627</v>
      </c>
      <c r="Q2648" t="str">
        <f t="shared" si="249"/>
        <v>technology</v>
      </c>
      <c r="R2648" t="str">
        <f t="shared" si="250"/>
        <v>space exploration</v>
      </c>
      <c r="S2648" s="9">
        <f t="shared" si="247"/>
        <v>42256.313298611116</v>
      </c>
      <c r="T2648" s="9">
        <f t="shared" si="248"/>
        <v>42226.313298611116</v>
      </c>
      <c r="U2648" t="str" cm="1">
        <f t="array" ref="U2648">_xlfn.IFS(D2648&lt;1000,"Less than 1000",AND(D2648&gt;=1000,D2648&lt;=4999),"1000 to 4999",AND(D2648&gt;=5000,D2648&lt;=9999),"5000 to 9999",AND(D2648&gt;=10000,D2648&lt;=14999),"10000 to 14999",AND(D2648&gt;=15000,D2648&lt;=19999),"15000 to 19999",AND(D2648&gt;=20000,D2648&lt;=24999),"20000 to 24999",AND(D2648&gt;=25000,D2648&lt;=29999),"25000 to 29999",AND(D2648&gt;=30000,D2648&lt;=34999),"30000 to 34999",AND(D2648&gt;=35000,D2648&lt;=39999),"35000 to 39999",AND(D2648&gt;=40000,D2648&lt;=44999),"40000 to 44999",AND(D2648&gt;=45000,D2648&lt;=49999),"45000 to 49999",D2648&gt;=50000,"Greater than or equal to 50000")</f>
        <v>Greater than or equal to 50000</v>
      </c>
      <c r="V2648" t="str" cm="1">
        <f t="array" ref="V2648">_xlfn.IFS(OR(F2648="canceled",F2648="failed"),"unsuccessful",F2648="successful","successful",F2648="live","live")</f>
        <v>unsuccessful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</v>
      </c>
      <c r="P2649" s="5">
        <f t="shared" si="251"/>
        <v>12</v>
      </c>
      <c r="Q2649" t="str">
        <f t="shared" si="249"/>
        <v>technology</v>
      </c>
      <c r="R2649" t="str">
        <f t="shared" si="250"/>
        <v>space exploration</v>
      </c>
      <c r="S2649" s="9">
        <f t="shared" si="247"/>
        <v>42230.261793981481</v>
      </c>
      <c r="T2649" s="9">
        <f t="shared" si="248"/>
        <v>42200.261793981481</v>
      </c>
      <c r="U2649" t="str" cm="1">
        <f t="array" ref="U2649">_xlfn.IFS(D2649&lt;1000,"Less than 1000",AND(D2649&gt;=1000,D2649&lt;=4999),"1000 to 4999",AND(D2649&gt;=5000,D2649&lt;=9999),"5000 to 9999",AND(D2649&gt;=10000,D2649&lt;=14999),"10000 to 14999",AND(D2649&gt;=15000,D2649&lt;=19999),"15000 to 19999",AND(D2649&gt;=20000,D2649&lt;=24999),"20000 to 24999",AND(D2649&gt;=25000,D2649&lt;=29999),"25000 to 29999",AND(D2649&gt;=30000,D2649&lt;=34999),"30000 to 34999",AND(D2649&gt;=35000,D2649&lt;=39999),"35000 to 39999",AND(D2649&gt;=40000,D2649&lt;=44999),"40000 to 44999",AND(D2649&gt;=45000,D2649&lt;=49999),"45000 to 49999",D2649&gt;=50000,"Greater than or equal to 50000")</f>
        <v>1000 to 4999</v>
      </c>
      <c r="V2649" t="str" cm="1">
        <f t="array" ref="V2649">_xlfn.IFS(OR(F2649="canceled",F2649="failed"),"unsuccessful",F2649="successful","successful",F2649="live","live")</f>
        <v>unsuccessful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0.88333333333333341</v>
      </c>
      <c r="P2650" s="5">
        <f t="shared" si="251"/>
        <v>17.666666666666668</v>
      </c>
      <c r="Q2650" t="str">
        <f t="shared" si="249"/>
        <v>technology</v>
      </c>
      <c r="R2650" t="str">
        <f t="shared" si="250"/>
        <v>space exploration</v>
      </c>
      <c r="S2650" s="9">
        <f t="shared" si="247"/>
        <v>42438.714814814812</v>
      </c>
      <c r="T2650" s="9">
        <f t="shared" si="248"/>
        <v>42408.714814814812</v>
      </c>
      <c r="U2650" t="str" cm="1">
        <f t="array" ref="U2650">_xlfn.IFS(D2650&lt;1000,"Less than 1000",AND(D2650&gt;=1000,D2650&lt;=4999),"1000 to 4999",AND(D2650&gt;=5000,D2650&lt;=9999),"5000 to 9999",AND(D2650&gt;=10000,D2650&lt;=14999),"10000 to 14999",AND(D2650&gt;=15000,D2650&lt;=19999),"15000 to 19999",AND(D2650&gt;=20000,D2650&lt;=24999),"20000 to 24999",AND(D2650&gt;=25000,D2650&lt;=29999),"25000 to 29999",AND(D2650&gt;=30000,D2650&lt;=34999),"30000 to 34999",AND(D2650&gt;=35000,D2650&lt;=39999),"35000 to 39999",AND(D2650&gt;=40000,D2650&lt;=44999),"40000 to 44999",AND(D2650&gt;=45000,D2650&lt;=49999),"45000 to 49999",D2650&gt;=50000,"Greater than or equal to 50000")</f>
        <v>10000 to 14999</v>
      </c>
      <c r="V2650" t="str" cm="1">
        <f t="array" ref="V2650">_xlfn.IFS(OR(F2650="canceled",F2650="failed"),"unsuccessful",F2650="successful","successful",F2650="live","live")</f>
        <v>unsuccessful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9.920000000000001E-2</v>
      </c>
      <c r="P2651" s="5">
        <f t="shared" si="251"/>
        <v>41.333333333333336</v>
      </c>
      <c r="Q2651" t="str">
        <f t="shared" si="249"/>
        <v>technology</v>
      </c>
      <c r="R2651" t="str">
        <f t="shared" si="250"/>
        <v>space exploration</v>
      </c>
      <c r="S2651" s="9">
        <f t="shared" si="247"/>
        <v>42401.99700231482</v>
      </c>
      <c r="T2651" s="9">
        <f t="shared" si="248"/>
        <v>42341.99700231482</v>
      </c>
      <c r="U2651" t="str" cm="1">
        <f t="array" ref="U2651">_xlfn.IFS(D2651&lt;1000,"Less than 1000",AND(D2651&gt;=1000,D2651&lt;=4999),"1000 to 4999",AND(D2651&gt;=5000,D2651&lt;=9999),"5000 to 9999",AND(D2651&gt;=10000,D2651&lt;=14999),"10000 to 14999",AND(D2651&gt;=15000,D2651&lt;=19999),"15000 to 19999",AND(D2651&gt;=20000,D2651&lt;=24999),"20000 to 24999",AND(D2651&gt;=25000,D2651&lt;=29999),"25000 to 29999",AND(D2651&gt;=30000,D2651&lt;=34999),"30000 to 34999",AND(D2651&gt;=35000,D2651&lt;=39999),"35000 to 39999",AND(D2651&gt;=40000,D2651&lt;=44999),"40000 to 44999",AND(D2651&gt;=45000,D2651&lt;=49999),"45000 to 49999",D2651&gt;=50000,"Greater than or equal to 50000")</f>
        <v>Greater than or equal to 50000</v>
      </c>
      <c r="V2651" t="str" cm="1">
        <f t="array" ref="V2651">_xlfn.IFS(OR(F2651="canceled",F2651="failed"),"unsuccessful",F2651="successful","successful",F2651="live","live")</f>
        <v>unsuccessful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0.59666666666666668</v>
      </c>
      <c r="P2652" s="5">
        <f t="shared" si="251"/>
        <v>71.599999999999994</v>
      </c>
      <c r="Q2652" t="str">
        <f t="shared" si="249"/>
        <v>technology</v>
      </c>
      <c r="R2652" t="str">
        <f t="shared" si="250"/>
        <v>space exploration</v>
      </c>
      <c r="S2652" s="9">
        <f t="shared" si="247"/>
        <v>42725.624340277776</v>
      </c>
      <c r="T2652" s="9">
        <f t="shared" si="248"/>
        <v>42695.624340277776</v>
      </c>
      <c r="U2652" t="str" cm="1">
        <f t="array" ref="U2652">_xlfn.IFS(D2652&lt;1000,"Less than 1000",AND(D2652&gt;=1000,D2652&lt;=4999),"1000 to 4999",AND(D2652&gt;=5000,D2652&lt;=9999),"5000 to 9999",AND(D2652&gt;=10000,D2652&lt;=14999),"10000 to 14999",AND(D2652&gt;=15000,D2652&lt;=19999),"15000 to 19999",AND(D2652&gt;=20000,D2652&lt;=24999),"20000 to 24999",AND(D2652&gt;=25000,D2652&lt;=29999),"25000 to 29999",AND(D2652&gt;=30000,D2652&lt;=34999),"30000 to 34999",AND(D2652&gt;=35000,D2652&lt;=39999),"35000 to 39999",AND(D2652&gt;=40000,D2652&lt;=44999),"40000 to 44999",AND(D2652&gt;=45000,D2652&lt;=49999),"45000 to 49999",D2652&gt;=50000,"Greater than or equal to 50000")</f>
        <v>Greater than or equal to 50000</v>
      </c>
      <c r="V2652" t="str" cm="1">
        <f t="array" ref="V2652">_xlfn.IFS(OR(F2652="canceled",F2652="failed"),"unsuccessful",F2652="successful","successful",F2652="live","live")</f>
        <v>unsuccessful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1.8689285714285715</v>
      </c>
      <c r="P2653" s="5">
        <f t="shared" si="251"/>
        <v>307.8235294117647</v>
      </c>
      <c r="Q2653" t="str">
        <f t="shared" si="249"/>
        <v>technology</v>
      </c>
      <c r="R2653" t="str">
        <f t="shared" si="250"/>
        <v>space exploration</v>
      </c>
      <c r="S2653" s="9">
        <f t="shared" si="247"/>
        <v>42355.805659722217</v>
      </c>
      <c r="T2653" s="9">
        <f t="shared" si="248"/>
        <v>42327.805659722217</v>
      </c>
      <c r="U2653" t="str" cm="1">
        <f t="array" ref="U2653">_xlfn.IFS(D2653&lt;1000,"Less than 1000",AND(D2653&gt;=1000,D2653&lt;=4999),"1000 to 4999",AND(D2653&gt;=5000,D2653&lt;=9999),"5000 to 9999",AND(D2653&gt;=10000,D2653&lt;=14999),"10000 to 14999",AND(D2653&gt;=15000,D2653&lt;=19999),"15000 to 19999",AND(D2653&gt;=20000,D2653&lt;=24999),"20000 to 24999",AND(D2653&gt;=25000,D2653&lt;=29999),"25000 to 29999",AND(D2653&gt;=30000,D2653&lt;=34999),"30000 to 34999",AND(D2653&gt;=35000,D2653&lt;=39999),"35000 to 39999",AND(D2653&gt;=40000,D2653&lt;=44999),"40000 to 44999",AND(D2653&gt;=45000,D2653&lt;=49999),"45000 to 49999",D2653&gt;=50000,"Greater than or equal to 50000")</f>
        <v>Greater than or equal to 50000</v>
      </c>
      <c r="V2653" t="str" cm="1">
        <f t="array" ref="V2653">_xlfn.IFS(OR(F2653="canceled",F2653="failed"),"unsuccessful",F2653="successful","successful",F2653="live","live")</f>
        <v>unsuccessful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0.88500000000000001</v>
      </c>
      <c r="P2654" s="5">
        <f t="shared" si="251"/>
        <v>80.454545454545453</v>
      </c>
      <c r="Q2654" t="str">
        <f t="shared" si="249"/>
        <v>technology</v>
      </c>
      <c r="R2654" t="str">
        <f t="shared" si="250"/>
        <v>space exploration</v>
      </c>
      <c r="S2654" s="9">
        <f t="shared" si="247"/>
        <v>41983.158854166672</v>
      </c>
      <c r="T2654" s="9">
        <f t="shared" si="248"/>
        <v>41953.158854166672</v>
      </c>
      <c r="U2654" t="str" cm="1">
        <f t="array" ref="U2654">_xlfn.IFS(D2654&lt;1000,"Less than 1000",AND(D2654&gt;=1000,D2654&lt;=4999),"1000 to 4999",AND(D2654&gt;=5000,D2654&lt;=9999),"5000 to 9999",AND(D2654&gt;=10000,D2654&lt;=14999),"10000 to 14999",AND(D2654&gt;=15000,D2654&lt;=19999),"15000 to 19999",AND(D2654&gt;=20000,D2654&lt;=24999),"20000 to 24999",AND(D2654&gt;=25000,D2654&lt;=29999),"25000 to 29999",AND(D2654&gt;=30000,D2654&lt;=34999),"30000 to 34999",AND(D2654&gt;=35000,D2654&lt;=39999),"35000 to 39999",AND(D2654&gt;=40000,D2654&lt;=44999),"40000 to 44999",AND(D2654&gt;=45000,D2654&lt;=49999),"45000 to 49999",D2654&gt;=50000,"Greater than or equal to 50000")</f>
        <v>Greater than or equal to 50000</v>
      </c>
      <c r="V2654" t="str" cm="1">
        <f t="array" ref="V2654">_xlfn.IFS(OR(F2654="canceled",F2654="failed"),"unsuccessful",F2654="successful","successful",F2654="live","live")</f>
        <v>unsuccessful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11.52156862745098</v>
      </c>
      <c r="P2655" s="5">
        <f t="shared" si="251"/>
        <v>83.942857142857136</v>
      </c>
      <c r="Q2655" t="str">
        <f t="shared" si="249"/>
        <v>technology</v>
      </c>
      <c r="R2655" t="str">
        <f t="shared" si="250"/>
        <v>space exploration</v>
      </c>
      <c r="S2655" s="9">
        <f t="shared" si="247"/>
        <v>41803.166666666664</v>
      </c>
      <c r="T2655" s="9">
        <f t="shared" si="248"/>
        <v>41771.651932870373</v>
      </c>
      <c r="U2655" t="str" cm="1">
        <f t="array" ref="U2655">_xlfn.IFS(D2655&lt;1000,"Less than 1000",AND(D2655&gt;=1000,D2655&lt;=4999),"1000 to 4999",AND(D2655&gt;=5000,D2655&lt;=9999),"5000 to 9999",AND(D2655&gt;=10000,D2655&lt;=14999),"10000 to 14999",AND(D2655&gt;=15000,D2655&lt;=19999),"15000 to 19999",AND(D2655&gt;=20000,D2655&lt;=24999),"20000 to 24999",AND(D2655&gt;=25000,D2655&lt;=29999),"25000 to 29999",AND(D2655&gt;=30000,D2655&lt;=34999),"30000 to 34999",AND(D2655&gt;=35000,D2655&lt;=39999),"35000 to 39999",AND(D2655&gt;=40000,D2655&lt;=44999),"40000 to 44999",AND(D2655&gt;=45000,D2655&lt;=49999),"45000 to 49999",D2655&gt;=50000,"Greater than or equal to 50000")</f>
        <v>Greater than or equal to 50000</v>
      </c>
      <c r="V2655" t="str" cm="1">
        <f t="array" ref="V2655">_xlfn.IFS(OR(F2655="canceled",F2655="failed"),"unsuccessful",F2655="successful","successful",F2655="live","live")</f>
        <v>unsuccessful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5.1000000000000004E-2</v>
      </c>
      <c r="P2656" s="5">
        <f t="shared" si="251"/>
        <v>8.5</v>
      </c>
      <c r="Q2656" t="str">
        <f t="shared" si="249"/>
        <v>technology</v>
      </c>
      <c r="R2656" t="str">
        <f t="shared" si="250"/>
        <v>space exploration</v>
      </c>
      <c r="S2656" s="9">
        <f t="shared" si="247"/>
        <v>42115.559328703705</v>
      </c>
      <c r="T2656" s="9">
        <f t="shared" si="248"/>
        <v>42055.600995370376</v>
      </c>
      <c r="U2656" t="str" cm="1">
        <f t="array" ref="U2656">_xlfn.IFS(D2656&lt;1000,"Less than 1000",AND(D2656&gt;=1000,D2656&lt;=4999),"1000 to 4999",AND(D2656&gt;=5000,D2656&lt;=9999),"5000 to 9999",AND(D2656&gt;=10000,D2656&lt;=14999),"10000 to 14999",AND(D2656&gt;=15000,D2656&lt;=19999),"15000 to 19999",AND(D2656&gt;=20000,D2656&lt;=24999),"20000 to 24999",AND(D2656&gt;=25000,D2656&lt;=29999),"25000 to 29999",AND(D2656&gt;=30000,D2656&lt;=34999),"30000 to 34999",AND(D2656&gt;=35000,D2656&lt;=39999),"35000 to 39999",AND(D2656&gt;=40000,D2656&lt;=44999),"40000 to 44999",AND(D2656&gt;=45000,D2656&lt;=49999),"45000 to 49999",D2656&gt;=50000,"Greater than or equal to 50000")</f>
        <v>Greater than or equal to 50000</v>
      </c>
      <c r="V2656" t="str" cm="1">
        <f t="array" ref="V2656">_xlfn.IFS(OR(F2656="canceled",F2656="failed"),"unsuccessful",F2656="successful","successful",F2656="live","live")</f>
        <v>unsuccessful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21.033333333333335</v>
      </c>
      <c r="P2657" s="5">
        <f t="shared" si="251"/>
        <v>73.372093023255815</v>
      </c>
      <c r="Q2657" t="str">
        <f t="shared" si="249"/>
        <v>technology</v>
      </c>
      <c r="R2657" t="str">
        <f t="shared" si="250"/>
        <v>space exploration</v>
      </c>
      <c r="S2657" s="9">
        <f t="shared" si="247"/>
        <v>42409.833333333328</v>
      </c>
      <c r="T2657" s="9">
        <f t="shared" si="248"/>
        <v>42381.866284722222</v>
      </c>
      <c r="U2657" t="str" cm="1">
        <f t="array" ref="U2657">_xlfn.IFS(D2657&lt;1000,"Less than 1000",AND(D2657&gt;=1000,D2657&lt;=4999),"1000 to 4999",AND(D2657&gt;=5000,D2657&lt;=9999),"5000 to 9999",AND(D2657&gt;=10000,D2657&lt;=14999),"10000 to 14999",AND(D2657&gt;=15000,D2657&lt;=19999),"15000 to 19999",AND(D2657&gt;=20000,D2657&lt;=24999),"20000 to 24999",AND(D2657&gt;=25000,D2657&lt;=29999),"25000 to 29999",AND(D2657&gt;=30000,D2657&lt;=34999),"30000 to 34999",AND(D2657&gt;=35000,D2657&lt;=39999),"35000 to 39999",AND(D2657&gt;=40000,D2657&lt;=44999),"40000 to 44999",AND(D2657&gt;=45000,D2657&lt;=49999),"45000 to 49999",D2657&gt;=50000,"Greater than or equal to 50000")</f>
        <v>15000 to 19999</v>
      </c>
      <c r="V2657" t="str" cm="1">
        <f t="array" ref="V2657">_xlfn.IFS(OR(F2657="canceled",F2657="failed"),"unsuccessful",F2657="successful","successful",F2657="live","live")</f>
        <v>unsuccessful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11.436666666666667</v>
      </c>
      <c r="P2658" s="5">
        <f t="shared" si="251"/>
        <v>112.86184210526316</v>
      </c>
      <c r="Q2658" t="str">
        <f t="shared" si="249"/>
        <v>technology</v>
      </c>
      <c r="R2658" t="str">
        <f t="shared" si="250"/>
        <v>space exploration</v>
      </c>
      <c r="S2658" s="9">
        <f t="shared" si="247"/>
        <v>42806.791666666672</v>
      </c>
      <c r="T2658" s="9">
        <f t="shared" si="248"/>
        <v>42767.688518518517</v>
      </c>
      <c r="U2658" t="str" cm="1">
        <f t="array" ref="U2658">_xlfn.IFS(D2658&lt;1000,"Less than 1000",AND(D2658&gt;=1000,D2658&lt;=4999),"1000 to 4999",AND(D2658&gt;=5000,D2658&lt;=9999),"5000 to 9999",AND(D2658&gt;=10000,D2658&lt;=14999),"10000 to 14999",AND(D2658&gt;=15000,D2658&lt;=19999),"15000 to 19999",AND(D2658&gt;=20000,D2658&lt;=24999),"20000 to 24999",AND(D2658&gt;=25000,D2658&lt;=29999),"25000 to 29999",AND(D2658&gt;=30000,D2658&lt;=34999),"30000 to 34999",AND(D2658&gt;=35000,D2658&lt;=39999),"35000 to 39999",AND(D2658&gt;=40000,D2658&lt;=44999),"40000 to 44999",AND(D2658&gt;=45000,D2658&lt;=49999),"45000 to 49999",D2658&gt;=50000,"Greater than or equal to 50000")</f>
        <v>Greater than or equal to 50000</v>
      </c>
      <c r="V2658" t="str" cm="1">
        <f t="array" ref="V2658">_xlfn.IFS(OR(F2658="canceled",F2658="failed"),"unsuccessful",F2658="successful","successful",F2658="live","live")</f>
        <v>unsuccessful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18.737933333333334</v>
      </c>
      <c r="P2659" s="5">
        <f t="shared" si="251"/>
        <v>95.277627118644077</v>
      </c>
      <c r="Q2659" t="str">
        <f t="shared" si="249"/>
        <v>technology</v>
      </c>
      <c r="R2659" t="str">
        <f t="shared" si="250"/>
        <v>space exploration</v>
      </c>
      <c r="S2659" s="9">
        <f t="shared" si="247"/>
        <v>42585.0625</v>
      </c>
      <c r="T2659" s="9">
        <f t="shared" si="248"/>
        <v>42551.928854166668</v>
      </c>
      <c r="U2659" t="str" cm="1">
        <f t="array" ref="U2659">_xlfn.IFS(D2659&lt;1000,"Less than 1000",AND(D2659&gt;=1000,D2659&lt;=4999),"1000 to 4999",AND(D2659&gt;=5000,D2659&lt;=9999),"5000 to 9999",AND(D2659&gt;=10000,D2659&lt;=14999),"10000 to 14999",AND(D2659&gt;=15000,D2659&lt;=19999),"15000 to 19999",AND(D2659&gt;=20000,D2659&lt;=24999),"20000 to 24999",AND(D2659&gt;=25000,D2659&lt;=29999),"25000 to 29999",AND(D2659&gt;=30000,D2659&lt;=34999),"30000 to 34999",AND(D2659&gt;=35000,D2659&lt;=39999),"35000 to 39999",AND(D2659&gt;=40000,D2659&lt;=44999),"40000 to 44999",AND(D2659&gt;=45000,D2659&lt;=49999),"45000 to 49999",D2659&gt;=50000,"Greater than or equal to 50000")</f>
        <v>30000 to 34999</v>
      </c>
      <c r="V2659" t="str" cm="1">
        <f t="array" ref="V2659">_xlfn.IFS(OR(F2659="canceled",F2659="failed"),"unsuccessful",F2659="successful","successful",F2659="live","live")</f>
        <v>unsuccessful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9.285714285714286E-2</v>
      </c>
      <c r="P2660" s="5">
        <f t="shared" si="251"/>
        <v>22.75</v>
      </c>
      <c r="Q2660" t="str">
        <f t="shared" si="249"/>
        <v>technology</v>
      </c>
      <c r="R2660" t="str">
        <f t="shared" si="250"/>
        <v>space exploration</v>
      </c>
      <c r="S2660" s="9">
        <f t="shared" si="247"/>
        <v>42581.884189814817</v>
      </c>
      <c r="T2660" s="9">
        <f t="shared" si="248"/>
        <v>42551.884189814817</v>
      </c>
      <c r="U2660" t="str" cm="1">
        <f t="array" ref="U2660">_xlfn.IFS(D2660&lt;1000,"Less than 1000",AND(D2660&gt;=1000,D2660&lt;=4999),"1000 to 4999",AND(D2660&gt;=5000,D2660&lt;=9999),"5000 to 9999",AND(D2660&gt;=10000,D2660&lt;=14999),"10000 to 14999",AND(D2660&gt;=15000,D2660&lt;=19999),"15000 to 19999",AND(D2660&gt;=20000,D2660&lt;=24999),"20000 to 24999",AND(D2660&gt;=25000,D2660&lt;=29999),"25000 to 29999",AND(D2660&gt;=30000,D2660&lt;=34999),"30000 to 34999",AND(D2660&gt;=35000,D2660&lt;=39999),"35000 to 39999",AND(D2660&gt;=40000,D2660&lt;=44999),"40000 to 44999",AND(D2660&gt;=45000,D2660&lt;=49999),"45000 to 49999",D2660&gt;=50000,"Greater than or equal to 50000")</f>
        <v>Greater than or equal to 50000</v>
      </c>
      <c r="V2660" t="str" cm="1">
        <f t="array" ref="V2660">_xlfn.IFS(OR(F2660="canceled",F2660="failed"),"unsuccessful",F2660="successful","successful",F2660="live","live")</f>
        <v>unsuccessful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2.7204081632653061</v>
      </c>
      <c r="P2661" s="5">
        <f t="shared" si="251"/>
        <v>133.30000000000001</v>
      </c>
      <c r="Q2661" t="str">
        <f t="shared" si="249"/>
        <v>technology</v>
      </c>
      <c r="R2661" t="str">
        <f t="shared" si="250"/>
        <v>space exploration</v>
      </c>
      <c r="S2661" s="9">
        <f t="shared" si="247"/>
        <v>42112.069560185191</v>
      </c>
      <c r="T2661" s="9">
        <f t="shared" si="248"/>
        <v>42082.069560185191</v>
      </c>
      <c r="U2661" t="str" cm="1">
        <f t="array" ref="U2661">_xlfn.IFS(D2661&lt;1000,"Less than 1000",AND(D2661&gt;=1000,D2661&lt;=4999),"1000 to 4999",AND(D2661&gt;=5000,D2661&lt;=9999),"5000 to 9999",AND(D2661&gt;=10000,D2661&lt;=14999),"10000 to 14999",AND(D2661&gt;=15000,D2661&lt;=19999),"15000 to 19999",AND(D2661&gt;=20000,D2661&lt;=24999),"20000 to 24999",AND(D2661&gt;=25000,D2661&lt;=29999),"25000 to 29999",AND(D2661&gt;=30000,D2661&lt;=34999),"30000 to 34999",AND(D2661&gt;=35000,D2661&lt;=39999),"35000 to 39999",AND(D2661&gt;=40000,D2661&lt;=44999),"40000 to 44999",AND(D2661&gt;=45000,D2661&lt;=49999),"45000 to 49999",D2661&gt;=50000,"Greater than or equal to 50000")</f>
        <v>45000 to 49999</v>
      </c>
      <c r="V2661" t="str" cm="1">
        <f t="array" ref="V2661">_xlfn.IFS(OR(F2661="canceled",F2661="failed"),"unsuccessful",F2661="successful","successful",F2661="live","live")</f>
        <v>unsuccessful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9.5000000000000001E-2</v>
      </c>
      <c r="P2662" s="5">
        <f t="shared" si="251"/>
        <v>3.8</v>
      </c>
      <c r="Q2662" t="str">
        <f t="shared" si="249"/>
        <v>technology</v>
      </c>
      <c r="R2662" t="str">
        <f t="shared" si="250"/>
        <v>space exploration</v>
      </c>
      <c r="S2662" s="9">
        <f t="shared" si="247"/>
        <v>42332.754837962959</v>
      </c>
      <c r="T2662" s="9">
        <f t="shared" si="248"/>
        <v>42272.713171296295</v>
      </c>
      <c r="U2662" t="str" cm="1">
        <f t="array" ref="U2662">_xlfn.IFS(D2662&lt;1000,"Less than 1000",AND(D2662&gt;=1000,D2662&lt;=4999),"1000 to 4999",AND(D2662&gt;=5000,D2662&lt;=9999),"5000 to 9999",AND(D2662&gt;=10000,D2662&lt;=14999),"10000 to 14999",AND(D2662&gt;=15000,D2662&lt;=19999),"15000 to 19999",AND(D2662&gt;=20000,D2662&lt;=24999),"20000 to 24999",AND(D2662&gt;=25000,D2662&lt;=29999),"25000 to 29999",AND(D2662&gt;=30000,D2662&lt;=34999),"30000 to 34999",AND(D2662&gt;=35000,D2662&lt;=39999),"35000 to 39999",AND(D2662&gt;=40000,D2662&lt;=44999),"40000 to 44999",AND(D2662&gt;=45000,D2662&lt;=49999),"45000 to 49999",D2662&gt;=50000,"Greater than or equal to 50000")</f>
        <v>20000 to 24999</v>
      </c>
      <c r="V2662" t="str" cm="1">
        <f t="array" ref="V2662">_xlfn.IFS(OR(F2662="canceled",F2662="failed"),"unsuccessful",F2662="successful","successful",F2662="live","live")</f>
        <v>unsuccessful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102.89999999999999</v>
      </c>
      <c r="P2663" s="5">
        <f t="shared" si="251"/>
        <v>85.75</v>
      </c>
      <c r="Q2663" t="str">
        <f t="shared" si="249"/>
        <v>technology</v>
      </c>
      <c r="R2663" t="str">
        <f t="shared" si="250"/>
        <v>makerspaces</v>
      </c>
      <c r="S2663" s="9">
        <f t="shared" si="247"/>
        <v>41572.958449074074</v>
      </c>
      <c r="T2663" s="9">
        <f t="shared" si="248"/>
        <v>41542.958449074074</v>
      </c>
      <c r="U2663" t="str" cm="1">
        <f t="array" ref="U2663">_xlfn.IFS(D2663&lt;1000,"Less than 1000",AND(D2663&gt;=1000,D2663&lt;=4999),"1000 to 4999",AND(D2663&gt;=5000,D2663&lt;=9999),"5000 to 9999",AND(D2663&gt;=10000,D2663&lt;=14999),"10000 to 14999",AND(D2663&gt;=15000,D2663&lt;=19999),"15000 to 19999",AND(D2663&gt;=20000,D2663&lt;=24999),"20000 to 24999",AND(D2663&gt;=25000,D2663&lt;=29999),"25000 to 29999",AND(D2663&gt;=30000,D2663&lt;=34999),"30000 to 34999",AND(D2663&gt;=35000,D2663&lt;=39999),"35000 to 39999",AND(D2663&gt;=40000,D2663&lt;=44999),"40000 to 44999",AND(D2663&gt;=45000,D2663&lt;=49999),"45000 to 49999",D2663&gt;=50000,"Greater than or equal to 50000")</f>
        <v>5000 to 9999</v>
      </c>
      <c r="V2663" t="str" cm="1">
        <f t="array" ref="V2663">_xlfn.IFS(OR(F2663="canceled",F2663="failed"),"unsuccessful",F2663="successful","successful",F2663="live","live")</f>
        <v>successful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106.80000000000001</v>
      </c>
      <c r="P2664" s="5">
        <f t="shared" si="251"/>
        <v>267</v>
      </c>
      <c r="Q2664" t="str">
        <f t="shared" si="249"/>
        <v>technology</v>
      </c>
      <c r="R2664" t="str">
        <f t="shared" si="250"/>
        <v>makerspaces</v>
      </c>
      <c r="S2664" s="9">
        <f t="shared" si="247"/>
        <v>42237.746678240743</v>
      </c>
      <c r="T2664" s="9">
        <f t="shared" si="248"/>
        <v>42207.746678240743</v>
      </c>
      <c r="U2664" t="str" cm="1">
        <f t="array" ref="U2664">_xlfn.IFS(D2664&lt;1000,"Less than 1000",AND(D2664&gt;=1000,D2664&lt;=4999),"1000 to 4999",AND(D2664&gt;=5000,D2664&lt;=9999),"5000 to 9999",AND(D2664&gt;=10000,D2664&lt;=14999),"10000 to 14999",AND(D2664&gt;=15000,D2664&lt;=19999),"15000 to 19999",AND(D2664&gt;=20000,D2664&lt;=24999),"20000 to 24999",AND(D2664&gt;=25000,D2664&lt;=29999),"25000 to 29999",AND(D2664&gt;=30000,D2664&lt;=34999),"30000 to 34999",AND(D2664&gt;=35000,D2664&lt;=39999),"35000 to 39999",AND(D2664&gt;=40000,D2664&lt;=44999),"40000 to 44999",AND(D2664&gt;=45000,D2664&lt;=49999),"45000 to 49999",D2664&gt;=50000,"Greater than or equal to 50000")</f>
        <v>20000 to 24999</v>
      </c>
      <c r="V2664" t="str" cm="1">
        <f t="array" ref="V2664">_xlfn.IFS(OR(F2664="canceled",F2664="failed"),"unsuccessful",F2664="successful","successful",F2664="live","live")</f>
        <v>successful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104.59625</v>
      </c>
      <c r="P2665" s="5">
        <f t="shared" si="251"/>
        <v>373.55803571428572</v>
      </c>
      <c r="Q2665" t="str">
        <f t="shared" si="249"/>
        <v>technology</v>
      </c>
      <c r="R2665" t="str">
        <f t="shared" si="250"/>
        <v>makerspaces</v>
      </c>
      <c r="S2665" s="9">
        <f t="shared" si="247"/>
        <v>42251.625</v>
      </c>
      <c r="T2665" s="9">
        <f t="shared" si="248"/>
        <v>42222.622766203705</v>
      </c>
      <c r="U2665" t="str" cm="1">
        <f t="array" ref="U2665">_xlfn.IFS(D2665&lt;1000,"Less than 1000",AND(D2665&gt;=1000,D2665&lt;=4999),"1000 to 4999",AND(D2665&gt;=5000,D2665&lt;=9999),"5000 to 9999",AND(D2665&gt;=10000,D2665&lt;=14999),"10000 to 14999",AND(D2665&gt;=15000,D2665&lt;=19999),"15000 to 19999",AND(D2665&gt;=20000,D2665&lt;=24999),"20000 to 24999",AND(D2665&gt;=25000,D2665&lt;=29999),"25000 to 29999",AND(D2665&gt;=30000,D2665&lt;=34999),"30000 to 34999",AND(D2665&gt;=35000,D2665&lt;=39999),"35000 to 39999",AND(D2665&gt;=40000,D2665&lt;=44999),"40000 to 44999",AND(D2665&gt;=45000,D2665&lt;=49999),"45000 to 49999",D2665&gt;=50000,"Greater than or equal to 50000")</f>
        <v>20000 to 24999</v>
      </c>
      <c r="V2665" t="str" cm="1">
        <f t="array" ref="V2665">_xlfn.IFS(OR(F2665="canceled",F2665="failed"),"unsuccessful",F2665="successful","successful",F2665="live","live")</f>
        <v>successful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103.42857142857143</v>
      </c>
      <c r="P2666" s="5">
        <f t="shared" si="251"/>
        <v>174.03846153846155</v>
      </c>
      <c r="Q2666" t="str">
        <f t="shared" si="249"/>
        <v>technology</v>
      </c>
      <c r="R2666" t="str">
        <f t="shared" si="250"/>
        <v>makerspaces</v>
      </c>
      <c r="S2666" s="9">
        <f t="shared" si="247"/>
        <v>42347.290972222225</v>
      </c>
      <c r="T2666" s="9">
        <f t="shared" si="248"/>
        <v>42313.02542824074</v>
      </c>
      <c r="U2666" t="str" cm="1">
        <f t="array" ref="U2666">_xlfn.IFS(D2666&lt;1000,"Less than 1000",AND(D2666&gt;=1000,D2666&lt;=4999),"1000 to 4999",AND(D2666&gt;=5000,D2666&lt;=9999),"5000 to 9999",AND(D2666&gt;=10000,D2666&lt;=14999),"10000 to 14999",AND(D2666&gt;=15000,D2666&lt;=19999),"15000 to 19999",AND(D2666&gt;=20000,D2666&lt;=24999),"20000 to 24999",AND(D2666&gt;=25000,D2666&lt;=29999),"25000 to 29999",AND(D2666&gt;=30000,D2666&lt;=34999),"30000 to 34999",AND(D2666&gt;=35000,D2666&lt;=39999),"35000 to 39999",AND(D2666&gt;=40000,D2666&lt;=44999),"40000 to 44999",AND(D2666&gt;=45000,D2666&lt;=49999),"45000 to 49999",D2666&gt;=50000,"Greater than or equal to 50000")</f>
        <v>15000 to 19999</v>
      </c>
      <c r="V2666" t="str" cm="1">
        <f t="array" ref="V2666">_xlfn.IFS(OR(F2666="canceled",F2666="failed"),"unsuccessful",F2666="successful","successful",F2666="live","live")</f>
        <v>successful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123.14285714285715</v>
      </c>
      <c r="P2667" s="5">
        <f t="shared" si="251"/>
        <v>93.695652173913047</v>
      </c>
      <c r="Q2667" t="str">
        <f t="shared" si="249"/>
        <v>technology</v>
      </c>
      <c r="R2667" t="str">
        <f t="shared" si="250"/>
        <v>makerspaces</v>
      </c>
      <c r="S2667" s="9">
        <f t="shared" si="247"/>
        <v>42128.895532407405</v>
      </c>
      <c r="T2667" s="9">
        <f t="shared" si="248"/>
        <v>42083.895532407405</v>
      </c>
      <c r="U2667" t="str" cm="1">
        <f t="array" ref="U2667">_xlfn.IFS(D2667&lt;1000,"Less than 1000",AND(D2667&gt;=1000,D2667&lt;=4999),"1000 to 4999",AND(D2667&gt;=5000,D2667&lt;=9999),"5000 to 9999",AND(D2667&gt;=10000,D2667&lt;=14999),"10000 to 14999",AND(D2667&gt;=15000,D2667&lt;=19999),"15000 to 19999",AND(D2667&gt;=20000,D2667&lt;=24999),"20000 to 24999",AND(D2667&gt;=25000,D2667&lt;=29999),"25000 to 29999",AND(D2667&gt;=30000,D2667&lt;=34999),"30000 to 34999",AND(D2667&gt;=35000,D2667&lt;=39999),"35000 to 39999",AND(D2667&gt;=40000,D2667&lt;=44999),"40000 to 44999",AND(D2667&gt;=45000,D2667&lt;=49999),"45000 to 49999",D2667&gt;=50000,"Greater than or equal to 50000")</f>
        <v>1000 to 4999</v>
      </c>
      <c r="V2667" t="str" cm="1">
        <f t="array" ref="V2667">_xlfn.IFS(OR(F2667="canceled",F2667="failed"),"unsuccessful",F2667="successful","successful",F2667="live","live")</f>
        <v>successful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159.29509999999999</v>
      </c>
      <c r="P2668" s="5">
        <f t="shared" si="251"/>
        <v>77.327718446601949</v>
      </c>
      <c r="Q2668" t="str">
        <f t="shared" si="249"/>
        <v>technology</v>
      </c>
      <c r="R2668" t="str">
        <f t="shared" si="250"/>
        <v>makerspaces</v>
      </c>
      <c r="S2668" s="9">
        <f t="shared" si="247"/>
        <v>42272.875</v>
      </c>
      <c r="T2668" s="9">
        <f t="shared" si="248"/>
        <v>42235.764340277776</v>
      </c>
      <c r="U2668" t="str" cm="1">
        <f t="array" ref="U2668">_xlfn.IFS(D2668&lt;1000,"Less than 1000",AND(D2668&gt;=1000,D2668&lt;=4999),"1000 to 4999",AND(D2668&gt;=5000,D2668&lt;=9999),"5000 to 9999",AND(D2668&gt;=10000,D2668&lt;=14999),"10000 to 14999",AND(D2668&gt;=15000,D2668&lt;=19999),"15000 to 19999",AND(D2668&gt;=20000,D2668&lt;=24999),"20000 to 24999",AND(D2668&gt;=25000,D2668&lt;=29999),"25000 to 29999",AND(D2668&gt;=30000,D2668&lt;=34999),"30000 to 34999",AND(D2668&gt;=35000,D2668&lt;=39999),"35000 to 39999",AND(D2668&gt;=40000,D2668&lt;=44999),"40000 to 44999",AND(D2668&gt;=45000,D2668&lt;=49999),"45000 to 49999",D2668&gt;=50000,"Greater than or equal to 50000")</f>
        <v>10000 to 14999</v>
      </c>
      <c r="V2668" t="str" cm="1">
        <f t="array" ref="V2668">_xlfn.IFS(OR(F2668="canceled",F2668="failed"),"unsuccessful",F2668="successful","successful",F2668="live","live")</f>
        <v>successful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110.66666666666667</v>
      </c>
      <c r="P2669" s="5">
        <f t="shared" si="251"/>
        <v>92.222222222222229</v>
      </c>
      <c r="Q2669" t="str">
        <f t="shared" si="249"/>
        <v>technology</v>
      </c>
      <c r="R2669" t="str">
        <f t="shared" si="250"/>
        <v>makerspaces</v>
      </c>
      <c r="S2669" s="9">
        <f t="shared" si="247"/>
        <v>42410.926111111112</v>
      </c>
      <c r="T2669" s="9">
        <f t="shared" si="248"/>
        <v>42380.926111111112</v>
      </c>
      <c r="U2669" t="str" cm="1">
        <f t="array" ref="U2669">_xlfn.IFS(D2669&lt;1000,"Less than 1000",AND(D2669&gt;=1000,D2669&lt;=4999),"1000 to 4999",AND(D2669&gt;=5000,D2669&lt;=9999),"5000 to 9999",AND(D2669&gt;=10000,D2669&lt;=14999),"10000 to 14999",AND(D2669&gt;=15000,D2669&lt;=19999),"15000 to 19999",AND(D2669&gt;=20000,D2669&lt;=24999),"20000 to 24999",AND(D2669&gt;=25000,D2669&lt;=29999),"25000 to 29999",AND(D2669&gt;=30000,D2669&lt;=34999),"30000 to 34999",AND(D2669&gt;=35000,D2669&lt;=39999),"35000 to 39999",AND(D2669&gt;=40000,D2669&lt;=44999),"40000 to 44999",AND(D2669&gt;=45000,D2669&lt;=49999),"45000 to 49999",D2669&gt;=50000,"Greater than or equal to 50000")</f>
        <v>1000 to 4999</v>
      </c>
      <c r="V2669" t="str" cm="1">
        <f t="array" ref="V2669">_xlfn.IFS(OR(F2669="canceled",F2669="failed"),"unsuccessful",F2669="successful","successful",F2669="live","live")</f>
        <v>successful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170.70000000000002</v>
      </c>
      <c r="P2670" s="5">
        <f t="shared" si="251"/>
        <v>60.964285714285715</v>
      </c>
      <c r="Q2670" t="str">
        <f t="shared" si="249"/>
        <v>technology</v>
      </c>
      <c r="R2670" t="str">
        <f t="shared" si="250"/>
        <v>makerspaces</v>
      </c>
      <c r="S2670" s="9">
        <f t="shared" si="247"/>
        <v>42317.60555555555</v>
      </c>
      <c r="T2670" s="9">
        <f t="shared" si="248"/>
        <v>42275.588715277772</v>
      </c>
      <c r="U2670" t="str" cm="1">
        <f t="array" ref="U2670">_xlfn.IFS(D2670&lt;1000,"Less than 1000",AND(D2670&gt;=1000,D2670&lt;=4999),"1000 to 4999",AND(D2670&gt;=5000,D2670&lt;=9999),"5000 to 9999",AND(D2670&gt;=10000,D2670&lt;=14999),"10000 to 14999",AND(D2670&gt;=15000,D2670&lt;=19999),"15000 to 19999",AND(D2670&gt;=20000,D2670&lt;=24999),"20000 to 24999",AND(D2670&gt;=25000,D2670&lt;=29999),"25000 to 29999",AND(D2670&gt;=30000,D2670&lt;=34999),"30000 to 34999",AND(D2670&gt;=35000,D2670&lt;=39999),"35000 to 39999",AND(D2670&gt;=40000,D2670&lt;=44999),"40000 to 44999",AND(D2670&gt;=45000,D2670&lt;=49999),"45000 to 49999",D2670&gt;=50000,"Greater than or equal to 50000")</f>
        <v>1000 to 4999</v>
      </c>
      <c r="V2670" t="str" cm="1">
        <f t="array" ref="V2670">_xlfn.IFS(OR(F2670="canceled",F2670="failed"),"unsuccessful",F2670="successful","successful",F2670="live","live")</f>
        <v>successful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125.125</v>
      </c>
      <c r="P2671" s="5">
        <f t="shared" si="251"/>
        <v>91</v>
      </c>
      <c r="Q2671" t="str">
        <f t="shared" si="249"/>
        <v>technology</v>
      </c>
      <c r="R2671" t="str">
        <f t="shared" si="250"/>
        <v>makerspaces</v>
      </c>
      <c r="S2671" s="9">
        <f t="shared" si="247"/>
        <v>42379.035833333335</v>
      </c>
      <c r="T2671" s="9">
        <f t="shared" si="248"/>
        <v>42319.035833333335</v>
      </c>
      <c r="U2671" t="str" cm="1">
        <f t="array" ref="U2671">_xlfn.IFS(D2671&lt;1000,"Less than 1000",AND(D2671&gt;=1000,D2671&lt;=4999),"1000 to 4999",AND(D2671&gt;=5000,D2671&lt;=9999),"5000 to 9999",AND(D2671&gt;=10000,D2671&lt;=14999),"10000 to 14999",AND(D2671&gt;=15000,D2671&lt;=19999),"15000 to 19999",AND(D2671&gt;=20000,D2671&lt;=24999),"20000 to 24999",AND(D2671&gt;=25000,D2671&lt;=29999),"25000 to 29999",AND(D2671&gt;=30000,D2671&lt;=34999),"30000 to 34999",AND(D2671&gt;=35000,D2671&lt;=39999),"35000 to 39999",AND(D2671&gt;=40000,D2671&lt;=44999),"40000 to 44999",AND(D2671&gt;=45000,D2671&lt;=49999),"45000 to 49999",D2671&gt;=50000,"Greater than or equal to 50000")</f>
        <v>Less than 1000</v>
      </c>
      <c r="V2671" t="str" cm="1">
        <f t="array" ref="V2671">_xlfn.IFS(OR(F2671="canceled",F2671="failed"),"unsuccessful",F2671="successful","successful",F2671="live","live")</f>
        <v>successful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6.4158609339642041</v>
      </c>
      <c r="P2672" s="5">
        <f t="shared" si="251"/>
        <v>41.583333333333336</v>
      </c>
      <c r="Q2672" t="str">
        <f t="shared" si="249"/>
        <v>technology</v>
      </c>
      <c r="R2672" t="str">
        <f t="shared" si="250"/>
        <v>makerspaces</v>
      </c>
      <c r="S2672" s="9">
        <f t="shared" si="247"/>
        <v>41849.020601851851</v>
      </c>
      <c r="T2672" s="9">
        <f t="shared" si="248"/>
        <v>41821.020601851851</v>
      </c>
      <c r="U2672" t="str" cm="1">
        <f t="array" ref="U2672">_xlfn.IFS(D2672&lt;1000,"Less than 1000",AND(D2672&gt;=1000,D2672&lt;=4999),"1000 to 4999",AND(D2672&gt;=5000,D2672&lt;=9999),"5000 to 9999",AND(D2672&gt;=10000,D2672&lt;=14999),"10000 to 14999",AND(D2672&gt;=15000,D2672&lt;=19999),"15000 to 19999",AND(D2672&gt;=20000,D2672&lt;=24999),"20000 to 24999",AND(D2672&gt;=25000,D2672&lt;=29999),"25000 to 29999",AND(D2672&gt;=30000,D2672&lt;=34999),"30000 to 34999",AND(D2672&gt;=35000,D2672&lt;=39999),"35000 to 39999",AND(D2672&gt;=40000,D2672&lt;=44999),"40000 to 44999",AND(D2672&gt;=45000,D2672&lt;=49999),"45000 to 49999",D2672&gt;=50000,"Greater than or equal to 50000")</f>
        <v>35000 to 39999</v>
      </c>
      <c r="V2672" t="str" cm="1">
        <f t="array" ref="V2672">_xlfn.IFS(OR(F2672="canceled",F2672="failed"),"unsuccessful",F2672="successful","successful",F2672="live","live")</f>
        <v>unsuccessful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11.343999999999999</v>
      </c>
      <c r="P2673" s="5">
        <f t="shared" si="251"/>
        <v>33.761904761904759</v>
      </c>
      <c r="Q2673" t="str">
        <f t="shared" si="249"/>
        <v>technology</v>
      </c>
      <c r="R2673" t="str">
        <f t="shared" si="250"/>
        <v>makerspaces</v>
      </c>
      <c r="S2673" s="9">
        <f t="shared" si="247"/>
        <v>41992.818055555559</v>
      </c>
      <c r="T2673" s="9">
        <f t="shared" si="248"/>
        <v>41962.749027777783</v>
      </c>
      <c r="U2673" t="str" cm="1">
        <f t="array" ref="U2673">_xlfn.IFS(D2673&lt;1000,"Less than 1000",AND(D2673&gt;=1000,D2673&lt;=4999),"1000 to 4999",AND(D2673&gt;=5000,D2673&lt;=9999),"5000 to 9999",AND(D2673&gt;=10000,D2673&lt;=14999),"10000 to 14999",AND(D2673&gt;=15000,D2673&lt;=19999),"15000 to 19999",AND(D2673&gt;=20000,D2673&lt;=24999),"20000 to 24999",AND(D2673&gt;=25000,D2673&lt;=29999),"25000 to 29999",AND(D2673&gt;=30000,D2673&lt;=34999),"30000 to 34999",AND(D2673&gt;=35000,D2673&lt;=39999),"35000 to 39999",AND(D2673&gt;=40000,D2673&lt;=44999),"40000 to 44999",AND(D2673&gt;=45000,D2673&lt;=49999),"45000 to 49999",D2673&gt;=50000,"Greater than or equal to 50000")</f>
        <v>25000 to 29999</v>
      </c>
      <c r="V2673" t="str" cm="1">
        <f t="array" ref="V2673">_xlfn.IFS(OR(F2673="canceled",F2673="failed"),"unsuccessful",F2673="successful","successful",F2673="live","live")</f>
        <v>unsuccessful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33.19</v>
      </c>
      <c r="P2674" s="5">
        <f t="shared" si="251"/>
        <v>70.61702127659575</v>
      </c>
      <c r="Q2674" t="str">
        <f t="shared" si="249"/>
        <v>technology</v>
      </c>
      <c r="R2674" t="str">
        <f t="shared" si="250"/>
        <v>makerspaces</v>
      </c>
      <c r="S2674" s="9">
        <f t="shared" si="247"/>
        <v>42366.25</v>
      </c>
      <c r="T2674" s="9">
        <f t="shared" si="248"/>
        <v>42344.884143518517</v>
      </c>
      <c r="U2674" t="str" cm="1">
        <f t="array" ref="U2674">_xlfn.IFS(D2674&lt;1000,"Less than 1000",AND(D2674&gt;=1000,D2674&lt;=4999),"1000 to 4999",AND(D2674&gt;=5000,D2674&lt;=9999),"5000 to 9999",AND(D2674&gt;=10000,D2674&lt;=14999),"10000 to 14999",AND(D2674&gt;=15000,D2674&lt;=19999),"15000 to 19999",AND(D2674&gt;=20000,D2674&lt;=24999),"20000 to 24999",AND(D2674&gt;=25000,D2674&lt;=29999),"25000 to 29999",AND(D2674&gt;=30000,D2674&lt;=34999),"30000 to 34999",AND(D2674&gt;=35000,D2674&lt;=39999),"35000 to 39999",AND(D2674&gt;=40000,D2674&lt;=44999),"40000 to 44999",AND(D2674&gt;=45000,D2674&lt;=49999),"45000 to 49999",D2674&gt;=50000,"Greater than or equal to 50000")</f>
        <v>10000 to 14999</v>
      </c>
      <c r="V2674" t="str" cm="1">
        <f t="array" ref="V2674">_xlfn.IFS(OR(F2674="canceled",F2674="failed"),"unsuccessful",F2674="successful","successful",F2674="live","live")</f>
        <v>unsuccessful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27.58</v>
      </c>
      <c r="P2675" s="5">
        <f t="shared" si="251"/>
        <v>167.15151515151516</v>
      </c>
      <c r="Q2675" t="str">
        <f t="shared" si="249"/>
        <v>technology</v>
      </c>
      <c r="R2675" t="str">
        <f t="shared" si="250"/>
        <v>makerspaces</v>
      </c>
      <c r="S2675" s="9">
        <f t="shared" si="247"/>
        <v>41941.947916666664</v>
      </c>
      <c r="T2675" s="9">
        <f t="shared" si="248"/>
        <v>41912.541655092595</v>
      </c>
      <c r="U2675" t="str" cm="1">
        <f t="array" ref="U2675">_xlfn.IFS(D2675&lt;1000,"Less than 1000",AND(D2675&gt;=1000,D2675&lt;=4999),"1000 to 4999",AND(D2675&gt;=5000,D2675&lt;=9999),"5000 to 9999",AND(D2675&gt;=10000,D2675&lt;=14999),"10000 to 14999",AND(D2675&gt;=15000,D2675&lt;=19999),"15000 to 19999",AND(D2675&gt;=20000,D2675&lt;=24999),"20000 to 24999",AND(D2675&gt;=25000,D2675&lt;=29999),"25000 to 29999",AND(D2675&gt;=30000,D2675&lt;=34999),"30000 to 34999",AND(D2675&gt;=35000,D2675&lt;=39999),"35000 to 39999",AND(D2675&gt;=40000,D2675&lt;=44999),"40000 to 44999",AND(D2675&gt;=45000,D2675&lt;=49999),"45000 to 49999",D2675&gt;=50000,"Greater than or equal to 50000")</f>
        <v>40000 to 44999</v>
      </c>
      <c r="V2675" t="str" cm="1">
        <f t="array" ref="V2675">_xlfn.IFS(OR(F2675="canceled",F2675="failed"),"unsuccessful",F2675="successful","successful",F2675="live","live")</f>
        <v>unsuccessful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62.839999999999996</v>
      </c>
      <c r="P2676" s="5">
        <f t="shared" si="251"/>
        <v>128.61988304093566</v>
      </c>
      <c r="Q2676" t="str">
        <f t="shared" si="249"/>
        <v>technology</v>
      </c>
      <c r="R2676" t="str">
        <f t="shared" si="250"/>
        <v>makerspaces</v>
      </c>
      <c r="S2676" s="9">
        <f t="shared" si="247"/>
        <v>42556.207638888889</v>
      </c>
      <c r="T2676" s="9">
        <f t="shared" si="248"/>
        <v>42529.632754629631</v>
      </c>
      <c r="U2676" t="str" cm="1">
        <f t="array" ref="U2676">_xlfn.IFS(D2676&lt;1000,"Less than 1000",AND(D2676&gt;=1000,D2676&lt;=4999),"1000 to 4999",AND(D2676&gt;=5000,D2676&lt;=9999),"5000 to 9999",AND(D2676&gt;=10000,D2676&lt;=14999),"10000 to 14999",AND(D2676&gt;=15000,D2676&lt;=19999),"15000 to 19999",AND(D2676&gt;=20000,D2676&lt;=24999),"20000 to 24999",AND(D2676&gt;=25000,D2676&lt;=29999),"25000 to 29999",AND(D2676&gt;=30000,D2676&lt;=34999),"30000 to 34999",AND(D2676&gt;=35000,D2676&lt;=39999),"35000 to 39999",AND(D2676&gt;=40000,D2676&lt;=44999),"40000 to 44999",AND(D2676&gt;=45000,D2676&lt;=49999),"45000 to 49999",D2676&gt;=50000,"Greater than or equal to 50000")</f>
        <v>35000 to 39999</v>
      </c>
      <c r="V2676" t="str" cm="1">
        <f t="array" ref="V2676">_xlfn.IFS(OR(F2676="canceled",F2676="failed"),"unsuccessful",F2676="successful","successful",F2676="live","live")</f>
        <v>unsuccessful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7.5880000000000001</v>
      </c>
      <c r="P2677" s="5">
        <f t="shared" si="251"/>
        <v>65.41379310344827</v>
      </c>
      <c r="Q2677" t="str">
        <f t="shared" si="249"/>
        <v>technology</v>
      </c>
      <c r="R2677" t="str">
        <f t="shared" si="250"/>
        <v>makerspaces</v>
      </c>
      <c r="S2677" s="9">
        <f t="shared" si="247"/>
        <v>41953.899178240739</v>
      </c>
      <c r="T2677" s="9">
        <f t="shared" si="248"/>
        <v>41923.857511574075</v>
      </c>
      <c r="U2677" t="str" cm="1">
        <f t="array" ref="U2677">_xlfn.IFS(D2677&lt;1000,"Less than 1000",AND(D2677&gt;=1000,D2677&lt;=4999),"1000 to 4999",AND(D2677&gt;=5000,D2677&lt;=9999),"5000 to 9999",AND(D2677&gt;=10000,D2677&lt;=14999),"10000 to 14999",AND(D2677&gt;=15000,D2677&lt;=19999),"15000 to 19999",AND(D2677&gt;=20000,D2677&lt;=24999),"20000 to 24999",AND(D2677&gt;=25000,D2677&lt;=29999),"25000 to 29999",AND(D2677&gt;=30000,D2677&lt;=34999),"30000 to 34999",AND(D2677&gt;=35000,D2677&lt;=39999),"35000 to 39999",AND(D2677&gt;=40000,D2677&lt;=44999),"40000 to 44999",AND(D2677&gt;=45000,D2677&lt;=49999),"45000 to 49999",D2677&gt;=50000,"Greater than or equal to 50000")</f>
        <v>25000 to 29999</v>
      </c>
      <c r="V2677" t="str" cm="1">
        <f t="array" ref="V2677">_xlfn.IFS(OR(F2677="canceled",F2677="failed"),"unsuccessful",F2677="successful","successful",F2677="live","live")</f>
        <v>unsuccessful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50.38095238095238</v>
      </c>
      <c r="P2678" s="5">
        <f t="shared" si="251"/>
        <v>117.55555555555556</v>
      </c>
      <c r="Q2678" t="str">
        <f t="shared" si="249"/>
        <v>technology</v>
      </c>
      <c r="R2678" t="str">
        <f t="shared" si="250"/>
        <v>makerspaces</v>
      </c>
      <c r="S2678" s="9">
        <f t="shared" si="247"/>
        <v>42512.624699074076</v>
      </c>
      <c r="T2678" s="9">
        <f t="shared" si="248"/>
        <v>42482.624699074076</v>
      </c>
      <c r="U2678" t="str" cm="1">
        <f t="array" ref="U2678">_xlfn.IFS(D2678&lt;1000,"Less than 1000",AND(D2678&gt;=1000,D2678&lt;=4999),"1000 to 4999",AND(D2678&gt;=5000,D2678&lt;=9999),"5000 to 9999",AND(D2678&gt;=10000,D2678&lt;=14999),"10000 to 14999",AND(D2678&gt;=15000,D2678&lt;=19999),"15000 to 19999",AND(D2678&gt;=20000,D2678&lt;=24999),"20000 to 24999",AND(D2678&gt;=25000,D2678&lt;=29999),"25000 to 29999",AND(D2678&gt;=30000,D2678&lt;=34999),"30000 to 34999",AND(D2678&gt;=35000,D2678&lt;=39999),"35000 to 39999",AND(D2678&gt;=40000,D2678&lt;=44999),"40000 to 44999",AND(D2678&gt;=45000,D2678&lt;=49999),"45000 to 49999",D2678&gt;=50000,"Greater than or equal to 50000")</f>
        <v>1000 to 4999</v>
      </c>
      <c r="V2678" t="str" cm="1">
        <f t="array" ref="V2678">_xlfn.IFS(OR(F2678="canceled",F2678="failed"),"unsuccessful",F2678="successful","successful",F2678="live","live")</f>
        <v>unsuccessful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17.512820512820511</v>
      </c>
      <c r="P2679" s="5">
        <f t="shared" si="251"/>
        <v>126.48148148148148</v>
      </c>
      <c r="Q2679" t="str">
        <f t="shared" si="249"/>
        <v>technology</v>
      </c>
      <c r="R2679" t="str">
        <f t="shared" si="250"/>
        <v>makerspaces</v>
      </c>
      <c r="S2679" s="9">
        <f t="shared" si="247"/>
        <v>41823.029432870368</v>
      </c>
      <c r="T2679" s="9">
        <f t="shared" si="248"/>
        <v>41793.029432870368</v>
      </c>
      <c r="U2679" t="str" cm="1">
        <f t="array" ref="U2679">_xlfn.IFS(D2679&lt;1000,"Less than 1000",AND(D2679&gt;=1000,D2679&lt;=4999),"1000 to 4999",AND(D2679&gt;=5000,D2679&lt;=9999),"5000 to 9999",AND(D2679&gt;=10000,D2679&lt;=14999),"10000 to 14999",AND(D2679&gt;=15000,D2679&lt;=19999),"15000 to 19999",AND(D2679&gt;=20000,D2679&lt;=24999),"20000 to 24999",AND(D2679&gt;=25000,D2679&lt;=29999),"25000 to 29999",AND(D2679&gt;=30000,D2679&lt;=34999),"30000 to 34999",AND(D2679&gt;=35000,D2679&lt;=39999),"35000 to 39999",AND(D2679&gt;=40000,D2679&lt;=44999),"40000 to 44999",AND(D2679&gt;=45000,D2679&lt;=49999),"45000 to 49999",D2679&gt;=50000,"Greater than or equal to 50000")</f>
        <v>15000 to 19999</v>
      </c>
      <c r="V2679" t="str" cm="1">
        <f t="array" ref="V2679">_xlfn.IFS(OR(F2679="canceled",F2679="failed"),"unsuccessful",F2679="successful","successful",F2679="live","live")</f>
        <v>unsuccessful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1.375E-2</v>
      </c>
      <c r="P2680" s="5">
        <f t="shared" si="251"/>
        <v>550</v>
      </c>
      <c r="Q2680" t="str">
        <f t="shared" si="249"/>
        <v>technology</v>
      </c>
      <c r="R2680" t="str">
        <f t="shared" si="250"/>
        <v>makerspaces</v>
      </c>
      <c r="S2680" s="9">
        <f t="shared" si="247"/>
        <v>42271.798206018517</v>
      </c>
      <c r="T2680" s="9">
        <f t="shared" si="248"/>
        <v>42241.798206018517</v>
      </c>
      <c r="U2680" t="str" cm="1">
        <f t="array" ref="U2680">_xlfn.IFS(D2680&lt;1000,"Less than 1000",AND(D2680&gt;=1000,D2680&lt;=4999),"1000 to 4999",AND(D2680&gt;=5000,D2680&lt;=9999),"5000 to 9999",AND(D2680&gt;=10000,D2680&lt;=14999),"10000 to 14999",AND(D2680&gt;=15000,D2680&lt;=19999),"15000 to 19999",AND(D2680&gt;=20000,D2680&lt;=24999),"20000 to 24999",AND(D2680&gt;=25000,D2680&lt;=29999),"25000 to 29999",AND(D2680&gt;=30000,D2680&lt;=34999),"30000 to 34999",AND(D2680&gt;=35000,D2680&lt;=39999),"35000 to 39999",AND(D2680&gt;=40000,D2680&lt;=44999),"40000 to 44999",AND(D2680&gt;=45000,D2680&lt;=49999),"45000 to 49999",D2680&gt;=50000,"Greater than or equal to 50000")</f>
        <v>Greater than or equal to 50000</v>
      </c>
      <c r="V2680" t="str" cm="1">
        <f t="array" ref="V2680">_xlfn.IFS(OR(F2680="canceled",F2680="failed"),"unsuccessful",F2680="successful","successful",F2680="live","live")</f>
        <v>unsuccessful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0.33</v>
      </c>
      <c r="P2681" s="5">
        <f t="shared" si="251"/>
        <v>44</v>
      </c>
      <c r="Q2681" t="str">
        <f t="shared" si="249"/>
        <v>technology</v>
      </c>
      <c r="R2681" t="str">
        <f t="shared" si="250"/>
        <v>makerspaces</v>
      </c>
      <c r="S2681" s="9">
        <f t="shared" si="247"/>
        <v>42063.001087962963</v>
      </c>
      <c r="T2681" s="9">
        <f t="shared" si="248"/>
        <v>42033.001087962963</v>
      </c>
      <c r="U2681" t="str" cm="1">
        <f t="array" ref="U2681">_xlfn.IFS(D2681&lt;1000,"Less than 1000",AND(D2681&gt;=1000,D2681&lt;=4999),"1000 to 4999",AND(D2681&gt;=5000,D2681&lt;=9999),"5000 to 9999",AND(D2681&gt;=10000,D2681&lt;=14999),"10000 to 14999",AND(D2681&gt;=15000,D2681&lt;=19999),"15000 to 19999",AND(D2681&gt;=20000,D2681&lt;=24999),"20000 to 24999",AND(D2681&gt;=25000,D2681&lt;=29999),"25000 to 29999",AND(D2681&gt;=30000,D2681&lt;=34999),"30000 to 34999",AND(D2681&gt;=35000,D2681&lt;=39999),"35000 to 39999",AND(D2681&gt;=40000,D2681&lt;=44999),"40000 to 44999",AND(D2681&gt;=45000,D2681&lt;=49999),"45000 to 49999",D2681&gt;=50000,"Greater than or equal to 50000")</f>
        <v>40000 to 44999</v>
      </c>
      <c r="V2681" t="str" cm="1">
        <f t="array" ref="V2681">_xlfn.IFS(OR(F2681="canceled",F2681="failed"),"unsuccessful",F2681="successful","successful",F2681="live","live")</f>
        <v>unsuccessful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0.86250000000000004</v>
      </c>
      <c r="P2682" s="5">
        <f t="shared" si="251"/>
        <v>69</v>
      </c>
      <c r="Q2682" t="str">
        <f t="shared" si="249"/>
        <v>technology</v>
      </c>
      <c r="R2682" t="str">
        <f t="shared" si="250"/>
        <v>makerspaces</v>
      </c>
      <c r="S2682" s="9">
        <f t="shared" si="247"/>
        <v>42466.170034722221</v>
      </c>
      <c r="T2682" s="9">
        <f t="shared" si="248"/>
        <v>42436.211701388893</v>
      </c>
      <c r="U2682" t="str" cm="1">
        <f t="array" ref="U2682">_xlfn.IFS(D2682&lt;1000,"Less than 1000",AND(D2682&gt;=1000,D2682&lt;=4999),"1000 to 4999",AND(D2682&gt;=5000,D2682&lt;=9999),"5000 to 9999",AND(D2682&gt;=10000,D2682&lt;=14999),"10000 to 14999",AND(D2682&gt;=15000,D2682&lt;=19999),"15000 to 19999",AND(D2682&gt;=20000,D2682&lt;=24999),"20000 to 24999",AND(D2682&gt;=25000,D2682&lt;=29999),"25000 to 29999",AND(D2682&gt;=30000,D2682&lt;=34999),"30000 to 34999",AND(D2682&gt;=35000,D2682&lt;=39999),"35000 to 39999",AND(D2682&gt;=40000,D2682&lt;=44999),"40000 to 44999",AND(D2682&gt;=45000,D2682&lt;=49999),"45000 to 49999",D2682&gt;=50000,"Greater than or equal to 50000")</f>
        <v>30000 to 34999</v>
      </c>
      <c r="V2682" t="str" cm="1">
        <f t="array" ref="V2682">_xlfn.IFS(OR(F2682="canceled",F2682="failed"),"unsuccessful",F2682="successful","successful",F2682="live","live")</f>
        <v>unsuccessful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0.6875</v>
      </c>
      <c r="P2683" s="5">
        <f t="shared" si="251"/>
        <v>27.5</v>
      </c>
      <c r="Q2683" t="str">
        <f t="shared" si="249"/>
        <v>food</v>
      </c>
      <c r="R2683" t="str">
        <f t="shared" si="250"/>
        <v>food trucks</v>
      </c>
      <c r="S2683" s="9">
        <f t="shared" si="247"/>
        <v>41830.895254629628</v>
      </c>
      <c r="T2683" s="9">
        <f t="shared" si="248"/>
        <v>41805.895254629628</v>
      </c>
      <c r="U2683" t="str" cm="1">
        <f t="array" ref="U2683">_xlfn.IFS(D2683&lt;1000,"Less than 1000",AND(D2683&gt;=1000,D2683&lt;=4999),"1000 to 4999",AND(D2683&gt;=5000,D2683&lt;=9999),"5000 to 9999",AND(D2683&gt;=10000,D2683&lt;=14999),"10000 to 14999",AND(D2683&gt;=15000,D2683&lt;=19999),"15000 to 19999",AND(D2683&gt;=20000,D2683&lt;=24999),"20000 to 24999",AND(D2683&gt;=25000,D2683&lt;=29999),"25000 to 29999",AND(D2683&gt;=30000,D2683&lt;=34999),"30000 to 34999",AND(D2683&gt;=35000,D2683&lt;=39999),"35000 to 39999",AND(D2683&gt;=40000,D2683&lt;=44999),"40000 to 44999",AND(D2683&gt;=45000,D2683&lt;=49999),"45000 to 49999",D2683&gt;=50000,"Greater than or equal to 50000")</f>
        <v>5000 to 9999</v>
      </c>
      <c r="V2683" t="str" cm="1">
        <f t="array" ref="V2683">_xlfn.IFS(OR(F2683="canceled",F2683="failed"),"unsuccessful",F2683="successful","successful",F2683="live","live")</f>
        <v>unsuccessful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28.299999999999997</v>
      </c>
      <c r="P2684" s="5">
        <f t="shared" si="251"/>
        <v>84.9</v>
      </c>
      <c r="Q2684" t="str">
        <f t="shared" si="249"/>
        <v>food</v>
      </c>
      <c r="R2684" t="str">
        <f t="shared" si="250"/>
        <v>food trucks</v>
      </c>
      <c r="S2684" s="9">
        <f t="shared" si="247"/>
        <v>41965.249305555553</v>
      </c>
      <c r="T2684" s="9">
        <f t="shared" si="248"/>
        <v>41932.871990740743</v>
      </c>
      <c r="U2684" t="str" cm="1">
        <f t="array" ref="U2684">_xlfn.IFS(D2684&lt;1000,"Less than 1000",AND(D2684&gt;=1000,D2684&lt;=4999),"1000 to 4999",AND(D2684&gt;=5000,D2684&lt;=9999),"5000 to 9999",AND(D2684&gt;=10000,D2684&lt;=14999),"10000 to 14999",AND(D2684&gt;=15000,D2684&lt;=19999),"15000 to 19999",AND(D2684&gt;=20000,D2684&lt;=24999),"20000 to 24999",AND(D2684&gt;=25000,D2684&lt;=29999),"25000 to 29999",AND(D2684&gt;=30000,D2684&lt;=34999),"30000 to 34999",AND(D2684&gt;=35000,D2684&lt;=39999),"35000 to 39999",AND(D2684&gt;=40000,D2684&lt;=44999),"40000 to 44999",AND(D2684&gt;=45000,D2684&lt;=49999),"45000 to 49999",D2684&gt;=50000,"Greater than or equal to 50000")</f>
        <v>5000 to 9999</v>
      </c>
      <c r="V2684" t="str" cm="1">
        <f t="array" ref="V2684">_xlfn.IFS(OR(F2684="canceled",F2684="failed"),"unsuccessful",F2684="successful","successful",F2684="live","live")</f>
        <v>unsuccessful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0.24</v>
      </c>
      <c r="P2685" s="5">
        <f t="shared" si="251"/>
        <v>12</v>
      </c>
      <c r="Q2685" t="str">
        <f t="shared" si="249"/>
        <v>food</v>
      </c>
      <c r="R2685" t="str">
        <f t="shared" si="250"/>
        <v>food trucks</v>
      </c>
      <c r="S2685" s="9">
        <f t="shared" si="247"/>
        <v>42064.75509259259</v>
      </c>
      <c r="T2685" s="9">
        <f t="shared" si="248"/>
        <v>42034.75509259259</v>
      </c>
      <c r="U2685" t="str" cm="1">
        <f t="array" ref="U2685">_xlfn.IFS(D2685&lt;1000,"Less than 1000",AND(D2685&gt;=1000,D2685&lt;=4999),"1000 to 4999",AND(D2685&gt;=5000,D2685&lt;=9999),"5000 to 9999",AND(D2685&gt;=10000,D2685&lt;=14999),"10000 to 14999",AND(D2685&gt;=15000,D2685&lt;=19999),"15000 to 19999",AND(D2685&gt;=20000,D2685&lt;=24999),"20000 to 24999",AND(D2685&gt;=25000,D2685&lt;=29999),"25000 to 29999",AND(D2685&gt;=30000,D2685&lt;=34999),"30000 to 34999",AND(D2685&gt;=35000,D2685&lt;=39999),"35000 to 39999",AND(D2685&gt;=40000,D2685&lt;=44999),"40000 to 44999",AND(D2685&gt;=45000,D2685&lt;=49999),"45000 to 49999",D2685&gt;=50000,"Greater than or equal to 50000")</f>
        <v>15000 to 19999</v>
      </c>
      <c r="V2685" t="str" cm="1">
        <f t="array" ref="V2685">_xlfn.IFS(OR(F2685="canceled",F2685="failed"),"unsuccessful",F2685="successful","successful",F2685="live","live")</f>
        <v>unsuccessful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1.1428571428571428</v>
      </c>
      <c r="P2686" s="5">
        <f t="shared" si="251"/>
        <v>200</v>
      </c>
      <c r="Q2686" t="str">
        <f t="shared" si="249"/>
        <v>food</v>
      </c>
      <c r="R2686" t="str">
        <f t="shared" si="250"/>
        <v>food trucks</v>
      </c>
      <c r="S2686" s="9">
        <f t="shared" si="247"/>
        <v>41860.914641203701</v>
      </c>
      <c r="T2686" s="9">
        <f t="shared" si="248"/>
        <v>41820.914641203701</v>
      </c>
      <c r="U2686" t="str" cm="1">
        <f t="array" ref="U2686">_xlfn.IFS(D2686&lt;1000,"Less than 1000",AND(D2686&gt;=1000,D2686&lt;=4999),"1000 to 4999",AND(D2686&gt;=5000,D2686&lt;=9999),"5000 to 9999",AND(D2686&gt;=10000,D2686&lt;=14999),"10000 to 14999",AND(D2686&gt;=15000,D2686&lt;=19999),"15000 to 19999",AND(D2686&gt;=20000,D2686&lt;=24999),"20000 to 24999",AND(D2686&gt;=25000,D2686&lt;=29999),"25000 to 29999",AND(D2686&gt;=30000,D2686&lt;=34999),"30000 to 34999",AND(D2686&gt;=35000,D2686&lt;=39999),"35000 to 39999",AND(D2686&gt;=40000,D2686&lt;=44999),"40000 to 44999",AND(D2686&gt;=45000,D2686&lt;=49999),"45000 to 49999",D2686&gt;=50000,"Greater than or equal to 50000")</f>
        <v>Greater than or equal to 50000</v>
      </c>
      <c r="V2686" t="str" cm="1">
        <f t="array" ref="V2686">_xlfn.IFS(OR(F2686="canceled",F2686="failed"),"unsuccessful",F2686="successful","successful",F2686="live","live")</f>
        <v>unsuccessful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0.02</v>
      </c>
      <c r="P2687" s="5">
        <f t="shared" si="251"/>
        <v>10</v>
      </c>
      <c r="Q2687" t="str">
        <f t="shared" si="249"/>
        <v>food</v>
      </c>
      <c r="R2687" t="str">
        <f t="shared" si="250"/>
        <v>food trucks</v>
      </c>
      <c r="S2687" s="9">
        <f t="shared" si="247"/>
        <v>42121.654282407413</v>
      </c>
      <c r="T2687" s="9">
        <f t="shared" si="248"/>
        <v>42061.69594907407</v>
      </c>
      <c r="U2687" t="str" cm="1">
        <f t="array" ref="U2687">_xlfn.IFS(D2687&lt;1000,"Less than 1000",AND(D2687&gt;=1000,D2687&lt;=4999),"1000 to 4999",AND(D2687&gt;=5000,D2687&lt;=9999),"5000 to 9999",AND(D2687&gt;=10000,D2687&lt;=14999),"10000 to 14999",AND(D2687&gt;=15000,D2687&lt;=19999),"15000 to 19999",AND(D2687&gt;=20000,D2687&lt;=24999),"20000 to 24999",AND(D2687&gt;=25000,D2687&lt;=29999),"25000 to 29999",AND(D2687&gt;=30000,D2687&lt;=34999),"30000 to 34999",AND(D2687&gt;=35000,D2687&lt;=39999),"35000 to 39999",AND(D2687&gt;=40000,D2687&lt;=44999),"40000 to 44999",AND(D2687&gt;=45000,D2687&lt;=49999),"45000 to 49999",D2687&gt;=50000,"Greater than or equal to 50000")</f>
        <v>Greater than or equal to 50000</v>
      </c>
      <c r="V2687" t="str" cm="1">
        <f t="array" ref="V2687">_xlfn.IFS(OR(F2687="canceled",F2687="failed"),"unsuccessful",F2687="successful","successful",F2687="live","live")</f>
        <v>unsuccessful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5">
        <f t="shared" si="251"/>
        <v>0</v>
      </c>
      <c r="Q2688" t="str">
        <f t="shared" si="249"/>
        <v>food</v>
      </c>
      <c r="R2688" t="str">
        <f t="shared" si="250"/>
        <v>food trucks</v>
      </c>
      <c r="S2688" s="9">
        <f t="shared" si="247"/>
        <v>41912.974803240737</v>
      </c>
      <c r="T2688" s="9">
        <f t="shared" si="248"/>
        <v>41892.974803240737</v>
      </c>
      <c r="U2688" t="str" cm="1">
        <f t="array" ref="U2688">_xlfn.IFS(D2688&lt;1000,"Less than 1000",AND(D2688&gt;=1000,D2688&lt;=4999),"1000 to 4999",AND(D2688&gt;=5000,D2688&lt;=9999),"5000 to 9999",AND(D2688&gt;=10000,D2688&lt;=14999),"10000 to 14999",AND(D2688&gt;=15000,D2688&lt;=19999),"15000 to 19999",AND(D2688&gt;=20000,D2688&lt;=24999),"20000 to 24999",AND(D2688&gt;=25000,D2688&lt;=29999),"25000 to 29999",AND(D2688&gt;=30000,D2688&lt;=34999),"30000 to 34999",AND(D2688&gt;=35000,D2688&lt;=39999),"35000 to 39999",AND(D2688&gt;=40000,D2688&lt;=44999),"40000 to 44999",AND(D2688&gt;=45000,D2688&lt;=49999),"45000 to 49999",D2688&gt;=50000,"Greater than or equal to 50000")</f>
        <v>30000 to 34999</v>
      </c>
      <c r="V2688" t="str" cm="1">
        <f t="array" ref="V2688">_xlfn.IFS(OR(F2688="canceled",F2688="failed"),"unsuccessful",F2688="successful","successful",F2688="live","live")</f>
        <v>unsuccessful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5">
        <f t="shared" si="251"/>
        <v>0</v>
      </c>
      <c r="Q2689" t="str">
        <f t="shared" si="249"/>
        <v>food</v>
      </c>
      <c r="R2689" t="str">
        <f t="shared" si="250"/>
        <v>food trucks</v>
      </c>
      <c r="S2689" s="9">
        <f t="shared" si="247"/>
        <v>42184.64025462963</v>
      </c>
      <c r="T2689" s="9">
        <f t="shared" si="248"/>
        <v>42154.64025462963</v>
      </c>
      <c r="U2689" t="str" cm="1">
        <f t="array" ref="U2689">_xlfn.IFS(D2689&lt;1000,"Less than 1000",AND(D2689&gt;=1000,D2689&lt;=4999),"1000 to 4999",AND(D2689&gt;=5000,D2689&lt;=9999),"5000 to 9999",AND(D2689&gt;=10000,D2689&lt;=14999),"10000 to 14999",AND(D2689&gt;=15000,D2689&lt;=19999),"15000 to 19999",AND(D2689&gt;=20000,D2689&lt;=24999),"20000 to 24999",AND(D2689&gt;=25000,D2689&lt;=29999),"25000 to 29999",AND(D2689&gt;=30000,D2689&lt;=34999),"30000 to 34999",AND(D2689&gt;=35000,D2689&lt;=39999),"35000 to 39999",AND(D2689&gt;=40000,D2689&lt;=44999),"40000 to 44999",AND(D2689&gt;=45000,D2689&lt;=49999),"45000 to 49999",D2689&gt;=50000,"Greater than or equal to 50000")</f>
        <v>15000 to 19999</v>
      </c>
      <c r="V2689" t="str" cm="1">
        <f t="array" ref="V2689">_xlfn.IFS(OR(F2689="canceled",F2689="failed"),"unsuccessful",F2689="successful","successful",F2689="live","live")</f>
        <v>unsuccessful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ref="O2690:O2753" si="252">(E2690/D2690)*100</f>
        <v>0.14799999999999999</v>
      </c>
      <c r="P2690" s="5">
        <f t="shared" si="251"/>
        <v>5.2857142857142856</v>
      </c>
      <c r="Q2690" t="str">
        <f t="shared" si="249"/>
        <v>food</v>
      </c>
      <c r="R2690" t="str">
        <f t="shared" si="250"/>
        <v>food trucks</v>
      </c>
      <c r="S2690" s="9">
        <f t="shared" ref="S2690:S2753" si="253">(((I2690/60)/60)/24)+DATE(1970,1,1)</f>
        <v>42059.125</v>
      </c>
      <c r="T2690" s="9">
        <f t="shared" ref="T2690:T2753" si="254">(((J2690/60)/60)/24)+DATE(1970,1,1)</f>
        <v>42028.118865740747</v>
      </c>
      <c r="U2690" t="str" cm="1">
        <f t="array" ref="U2690">_xlfn.IFS(D2690&lt;1000,"Less than 1000",AND(D2690&gt;=1000,D2690&lt;=4999),"1000 to 4999",AND(D2690&gt;=5000,D2690&lt;=9999),"5000 to 9999",AND(D2690&gt;=10000,D2690&lt;=14999),"10000 to 14999",AND(D2690&gt;=15000,D2690&lt;=19999),"15000 to 19999",AND(D2690&gt;=20000,D2690&lt;=24999),"20000 to 24999",AND(D2690&gt;=25000,D2690&lt;=29999),"25000 to 29999",AND(D2690&gt;=30000,D2690&lt;=34999),"30000 to 34999",AND(D2690&gt;=35000,D2690&lt;=39999),"35000 to 39999",AND(D2690&gt;=40000,D2690&lt;=44999),"40000 to 44999",AND(D2690&gt;=45000,D2690&lt;=49999),"45000 to 49999",D2690&gt;=50000,"Greater than or equal to 50000")</f>
        <v>Greater than or equal to 50000</v>
      </c>
      <c r="V2690" t="str" cm="1">
        <f t="array" ref="V2690">_xlfn.IFS(OR(F2690="canceled",F2690="failed"),"unsuccessful",F2690="successful","successful",F2690="live","live")</f>
        <v>unsuccessful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252"/>
        <v>2.8571428571428571E-3</v>
      </c>
      <c r="P2691" s="5">
        <f t="shared" si="251"/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9">
        <f t="shared" si="253"/>
        <v>42581.961689814809</v>
      </c>
      <c r="T2691" s="9">
        <f t="shared" si="254"/>
        <v>42551.961689814809</v>
      </c>
      <c r="U2691" t="str" cm="1">
        <f t="array" ref="U2691">_xlfn.IFS(D2691&lt;1000,"Less than 1000",AND(D2691&gt;=1000,D2691&lt;=4999),"1000 to 4999",AND(D2691&gt;=5000,D2691&lt;=9999),"5000 to 9999",AND(D2691&gt;=10000,D2691&lt;=14999),"10000 to 14999",AND(D2691&gt;=15000,D2691&lt;=19999),"15000 to 19999",AND(D2691&gt;=20000,D2691&lt;=24999),"20000 to 24999",AND(D2691&gt;=25000,D2691&lt;=29999),"25000 to 29999",AND(D2691&gt;=30000,D2691&lt;=34999),"30000 to 34999",AND(D2691&gt;=35000,D2691&lt;=39999),"35000 to 39999",AND(D2691&gt;=40000,D2691&lt;=44999),"40000 to 44999",AND(D2691&gt;=45000,D2691&lt;=49999),"45000 to 49999",D2691&gt;=50000,"Greater than or equal to 50000")</f>
        <v>35000 to 39999</v>
      </c>
      <c r="V2691" t="str" cm="1">
        <f t="array" ref="V2691">_xlfn.IFS(OR(F2691="canceled",F2691="failed"),"unsuccessful",F2691="successful","successful",F2691="live","live")</f>
        <v>unsuccessful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10.7325</v>
      </c>
      <c r="P2692" s="5">
        <f t="shared" ref="P2692:P2755" si="257">IFERROR(E2692/L2692,0)</f>
        <v>72.762711864406782</v>
      </c>
      <c r="Q2692" t="str">
        <f t="shared" si="255"/>
        <v>food</v>
      </c>
      <c r="R2692" t="str">
        <f t="shared" si="256"/>
        <v>food trucks</v>
      </c>
      <c r="S2692" s="9">
        <f t="shared" si="253"/>
        <v>42158.105046296296</v>
      </c>
      <c r="T2692" s="9">
        <f t="shared" si="254"/>
        <v>42113.105046296296</v>
      </c>
      <c r="U2692" t="str" cm="1">
        <f t="array" ref="U2692">_xlfn.IFS(D2692&lt;1000,"Less than 1000",AND(D2692&gt;=1000,D2692&lt;=4999),"1000 to 4999",AND(D2692&gt;=5000,D2692&lt;=9999),"5000 to 9999",AND(D2692&gt;=10000,D2692&lt;=14999),"10000 to 14999",AND(D2692&gt;=15000,D2692&lt;=19999),"15000 to 19999",AND(D2692&gt;=20000,D2692&lt;=24999),"20000 to 24999",AND(D2692&gt;=25000,D2692&lt;=29999),"25000 to 29999",AND(D2692&gt;=30000,D2692&lt;=34999),"30000 to 34999",AND(D2692&gt;=35000,D2692&lt;=39999),"35000 to 39999",AND(D2692&gt;=40000,D2692&lt;=44999),"40000 to 44999",AND(D2692&gt;=45000,D2692&lt;=49999),"45000 to 49999",D2692&gt;=50000,"Greater than or equal to 50000")</f>
        <v>Greater than or equal to 50000</v>
      </c>
      <c r="V2692" t="str" cm="1">
        <f t="array" ref="V2692">_xlfn.IFS(OR(F2692="canceled",F2692="failed"),"unsuccessful",F2692="successful","successful",F2692="live","live")</f>
        <v>unsuccessful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5.3846153846153842E-2</v>
      </c>
      <c r="P2693" s="5">
        <f t="shared" si="257"/>
        <v>17.5</v>
      </c>
      <c r="Q2693" t="str">
        <f t="shared" si="255"/>
        <v>food</v>
      </c>
      <c r="R2693" t="str">
        <f t="shared" si="256"/>
        <v>food trucks</v>
      </c>
      <c r="S2693" s="9">
        <f t="shared" si="253"/>
        <v>42134.724039351851</v>
      </c>
      <c r="T2693" s="9">
        <f t="shared" si="254"/>
        <v>42089.724039351851</v>
      </c>
      <c r="U2693" t="str" cm="1">
        <f t="array" ref="U2693">_xlfn.IFS(D2693&lt;1000,"Less than 1000",AND(D2693&gt;=1000,D2693&lt;=4999),"1000 to 4999",AND(D2693&gt;=5000,D2693&lt;=9999),"5000 to 9999",AND(D2693&gt;=10000,D2693&lt;=14999),"10000 to 14999",AND(D2693&gt;=15000,D2693&lt;=19999),"15000 to 19999",AND(D2693&gt;=20000,D2693&lt;=24999),"20000 to 24999",AND(D2693&gt;=25000,D2693&lt;=29999),"25000 to 29999",AND(D2693&gt;=30000,D2693&lt;=34999),"30000 to 34999",AND(D2693&gt;=35000,D2693&lt;=39999),"35000 to 39999",AND(D2693&gt;=40000,D2693&lt;=44999),"40000 to 44999",AND(D2693&gt;=45000,D2693&lt;=49999),"45000 to 49999",D2693&gt;=50000,"Greater than or equal to 50000")</f>
        <v>Greater than or equal to 50000</v>
      </c>
      <c r="V2693" t="str" cm="1">
        <f t="array" ref="V2693">_xlfn.IFS(OR(F2693="canceled",F2693="failed"),"unsuccessful",F2693="successful","successful",F2693="live","live")</f>
        <v>unsuccessful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0.7142857142857143</v>
      </c>
      <c r="P2694" s="5">
        <f t="shared" si="257"/>
        <v>25</v>
      </c>
      <c r="Q2694" t="str">
        <f t="shared" si="255"/>
        <v>food</v>
      </c>
      <c r="R2694" t="str">
        <f t="shared" si="256"/>
        <v>food trucks</v>
      </c>
      <c r="S2694" s="9">
        <f t="shared" si="253"/>
        <v>42088.292361111111</v>
      </c>
      <c r="T2694" s="9">
        <f t="shared" si="254"/>
        <v>42058.334027777775</v>
      </c>
      <c r="U2694" t="str" cm="1">
        <f t="array" ref="U2694">_xlfn.IFS(D2694&lt;1000,"Less than 1000",AND(D2694&gt;=1000,D2694&lt;=4999),"1000 to 4999",AND(D2694&gt;=5000,D2694&lt;=9999),"5000 to 9999",AND(D2694&gt;=10000,D2694&lt;=14999),"10000 to 14999",AND(D2694&gt;=15000,D2694&lt;=19999),"15000 to 19999",AND(D2694&gt;=20000,D2694&lt;=24999),"20000 to 24999",AND(D2694&gt;=25000,D2694&lt;=29999),"25000 to 29999",AND(D2694&gt;=30000,D2694&lt;=34999),"30000 to 34999",AND(D2694&gt;=35000,D2694&lt;=39999),"35000 to 39999",AND(D2694&gt;=40000,D2694&lt;=44999),"40000 to 44999",AND(D2694&gt;=45000,D2694&lt;=49999),"45000 to 49999",D2694&gt;=50000,"Greater than or equal to 50000")</f>
        <v>1000 to 4999</v>
      </c>
      <c r="V2694" t="str" cm="1">
        <f t="array" ref="V2694">_xlfn.IFS(OR(F2694="canceled",F2694="failed"),"unsuccessful",F2694="successful","successful",F2694="live","live")</f>
        <v>unsuccessful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0.8</v>
      </c>
      <c r="P2695" s="5">
        <f t="shared" si="257"/>
        <v>13.333333333333334</v>
      </c>
      <c r="Q2695" t="str">
        <f t="shared" si="255"/>
        <v>food</v>
      </c>
      <c r="R2695" t="str">
        <f t="shared" si="256"/>
        <v>food trucks</v>
      </c>
      <c r="S2695" s="9">
        <f t="shared" si="253"/>
        <v>41864.138495370367</v>
      </c>
      <c r="T2695" s="9">
        <f t="shared" si="254"/>
        <v>41834.138495370367</v>
      </c>
      <c r="U2695" t="str" cm="1">
        <f t="array" ref="U2695">_xlfn.IFS(D2695&lt;1000,"Less than 1000",AND(D2695&gt;=1000,D2695&lt;=4999),"1000 to 4999",AND(D2695&gt;=5000,D2695&lt;=9999),"5000 to 9999",AND(D2695&gt;=10000,D2695&lt;=14999),"10000 to 14999",AND(D2695&gt;=15000,D2695&lt;=19999),"15000 to 19999",AND(D2695&gt;=20000,D2695&lt;=24999),"20000 to 24999",AND(D2695&gt;=25000,D2695&lt;=29999),"25000 to 29999",AND(D2695&gt;=30000,D2695&lt;=34999),"30000 to 34999",AND(D2695&gt;=35000,D2695&lt;=39999),"35000 to 39999",AND(D2695&gt;=40000,D2695&lt;=44999),"40000 to 44999",AND(D2695&gt;=45000,D2695&lt;=49999),"45000 to 49999",D2695&gt;=50000,"Greater than or equal to 50000")</f>
        <v>5000 to 9999</v>
      </c>
      <c r="V2695" t="str" cm="1">
        <f t="array" ref="V2695">_xlfn.IFS(OR(F2695="canceled",F2695="failed"),"unsuccessful",F2695="successful","successful",F2695="live","live")</f>
        <v>unsuccessful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3.3333333333333335E-3</v>
      </c>
      <c r="P2696" s="5">
        <f t="shared" si="257"/>
        <v>1</v>
      </c>
      <c r="Q2696" t="str">
        <f t="shared" si="255"/>
        <v>food</v>
      </c>
      <c r="R2696" t="str">
        <f t="shared" si="256"/>
        <v>food trucks</v>
      </c>
      <c r="S2696" s="9">
        <f t="shared" si="253"/>
        <v>41908.140497685185</v>
      </c>
      <c r="T2696" s="9">
        <f t="shared" si="254"/>
        <v>41878.140497685185</v>
      </c>
      <c r="U2696" t="str" cm="1">
        <f t="array" ref="U2696">_xlfn.IFS(D2696&lt;1000,"Less than 1000",AND(D2696&gt;=1000,D2696&lt;=4999),"1000 to 4999",AND(D2696&gt;=5000,D2696&lt;=9999),"5000 to 9999",AND(D2696&gt;=10000,D2696&lt;=14999),"10000 to 14999",AND(D2696&gt;=15000,D2696&lt;=19999),"15000 to 19999",AND(D2696&gt;=20000,D2696&lt;=24999),"20000 to 24999",AND(D2696&gt;=25000,D2696&lt;=29999),"25000 to 29999",AND(D2696&gt;=30000,D2696&lt;=34999),"30000 to 34999",AND(D2696&gt;=35000,D2696&lt;=39999),"35000 to 39999",AND(D2696&gt;=40000,D2696&lt;=44999),"40000 to 44999",AND(D2696&gt;=45000,D2696&lt;=49999),"45000 to 49999",D2696&gt;=50000,"Greater than or equal to 50000")</f>
        <v>30000 to 34999</v>
      </c>
      <c r="V2696" t="str" cm="1">
        <f t="array" ref="V2696">_xlfn.IFS(OR(F2696="canceled",F2696="failed"),"unsuccessful",F2696="successful","successful",F2696="live","live")</f>
        <v>unsuccessful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0.47333333333333333</v>
      </c>
      <c r="P2697" s="5">
        <f t="shared" si="257"/>
        <v>23.666666666666668</v>
      </c>
      <c r="Q2697" t="str">
        <f t="shared" si="255"/>
        <v>food</v>
      </c>
      <c r="R2697" t="str">
        <f t="shared" si="256"/>
        <v>food trucks</v>
      </c>
      <c r="S2697" s="9">
        <f t="shared" si="253"/>
        <v>42108.14025462963</v>
      </c>
      <c r="T2697" s="9">
        <f t="shared" si="254"/>
        <v>42048.181921296295</v>
      </c>
      <c r="U2697" t="str" cm="1">
        <f t="array" ref="U2697">_xlfn.IFS(D2697&lt;1000,"Less than 1000",AND(D2697&gt;=1000,D2697&lt;=4999),"1000 to 4999",AND(D2697&gt;=5000,D2697&lt;=9999),"5000 to 9999",AND(D2697&gt;=10000,D2697&lt;=14999),"10000 to 14999",AND(D2697&gt;=15000,D2697&lt;=19999),"15000 to 19999",AND(D2697&gt;=20000,D2697&lt;=24999),"20000 to 24999",AND(D2697&gt;=25000,D2697&lt;=29999),"25000 to 29999",AND(D2697&gt;=30000,D2697&lt;=34999),"30000 to 34999",AND(D2697&gt;=35000,D2697&lt;=39999),"35000 to 39999",AND(D2697&gt;=40000,D2697&lt;=44999),"40000 to 44999",AND(D2697&gt;=45000,D2697&lt;=49999),"45000 to 49999",D2697&gt;=50000,"Greater than or equal to 50000")</f>
        <v>15000 to 19999</v>
      </c>
      <c r="V2697" t="str" cm="1">
        <f t="array" ref="V2697">_xlfn.IFS(OR(F2697="canceled",F2697="failed"),"unsuccessful",F2697="successful","successful",F2697="live","live")</f>
        <v>unsuccessful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</v>
      </c>
      <c r="P2698" s="5">
        <f t="shared" si="257"/>
        <v>89.21052631578948</v>
      </c>
      <c r="Q2698" t="str">
        <f t="shared" si="255"/>
        <v>food</v>
      </c>
      <c r="R2698" t="str">
        <f t="shared" si="256"/>
        <v>food trucks</v>
      </c>
      <c r="S2698" s="9">
        <f t="shared" si="253"/>
        <v>41998.844444444447</v>
      </c>
      <c r="T2698" s="9">
        <f t="shared" si="254"/>
        <v>41964.844444444447</v>
      </c>
      <c r="U2698" t="str" cm="1">
        <f t="array" ref="U2698">_xlfn.IFS(D2698&lt;1000,"Less than 1000",AND(D2698&gt;=1000,D2698&lt;=4999),"1000 to 4999",AND(D2698&gt;=5000,D2698&lt;=9999),"5000 to 9999",AND(D2698&gt;=10000,D2698&lt;=14999),"10000 to 14999",AND(D2698&gt;=15000,D2698&lt;=19999),"15000 to 19999",AND(D2698&gt;=20000,D2698&lt;=24999),"20000 to 24999",AND(D2698&gt;=25000,D2698&lt;=29999),"25000 to 29999",AND(D2698&gt;=30000,D2698&lt;=34999),"30000 to 34999",AND(D2698&gt;=35000,D2698&lt;=39999),"35000 to 39999",AND(D2698&gt;=40000,D2698&lt;=44999),"40000 to 44999",AND(D2698&gt;=45000,D2698&lt;=49999),"45000 to 49999",D2698&gt;=50000,"Greater than or equal to 50000")</f>
        <v>Greater than or equal to 50000</v>
      </c>
      <c r="V2698" t="str" cm="1">
        <f t="array" ref="V2698">_xlfn.IFS(OR(F2698="canceled",F2698="failed"),"unsuccessful",F2698="successful","successful",F2698="live","live")</f>
        <v>unsuccessful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26.35217391304348</v>
      </c>
      <c r="P2699" s="5">
        <f t="shared" si="257"/>
        <v>116.55769230769231</v>
      </c>
      <c r="Q2699" t="str">
        <f t="shared" si="255"/>
        <v>food</v>
      </c>
      <c r="R2699" t="str">
        <f t="shared" si="256"/>
        <v>food trucks</v>
      </c>
      <c r="S2699" s="9">
        <f t="shared" si="253"/>
        <v>42218.916666666672</v>
      </c>
      <c r="T2699" s="9">
        <f t="shared" si="254"/>
        <v>42187.940081018518</v>
      </c>
      <c r="U2699" t="str" cm="1">
        <f t="array" ref="U2699">_xlfn.IFS(D2699&lt;1000,"Less than 1000",AND(D2699&gt;=1000,D2699&lt;=4999),"1000 to 4999",AND(D2699&gt;=5000,D2699&lt;=9999),"5000 to 9999",AND(D2699&gt;=10000,D2699&lt;=14999),"10000 to 14999",AND(D2699&gt;=15000,D2699&lt;=19999),"15000 to 19999",AND(D2699&gt;=20000,D2699&lt;=24999),"20000 to 24999",AND(D2699&gt;=25000,D2699&lt;=29999),"25000 to 29999",AND(D2699&gt;=30000,D2699&lt;=34999),"30000 to 34999",AND(D2699&gt;=35000,D2699&lt;=39999),"35000 to 39999",AND(D2699&gt;=40000,D2699&lt;=44999),"40000 to 44999",AND(D2699&gt;=45000,D2699&lt;=49999),"45000 to 49999",D2699&gt;=50000,"Greater than or equal to 50000")</f>
        <v>20000 to 24999</v>
      </c>
      <c r="V2699" t="str" cm="1">
        <f t="array" ref="V2699">_xlfn.IFS(OR(F2699="canceled",F2699="failed"),"unsuccessful",F2699="successful","successful",F2699="live","live")</f>
        <v>unsuccessful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0.325125</v>
      </c>
      <c r="P2700" s="5">
        <f t="shared" si="257"/>
        <v>13.005000000000001</v>
      </c>
      <c r="Q2700" t="str">
        <f t="shared" si="255"/>
        <v>food</v>
      </c>
      <c r="R2700" t="str">
        <f t="shared" si="256"/>
        <v>food trucks</v>
      </c>
      <c r="S2700" s="9">
        <f t="shared" si="253"/>
        <v>41817.898240740738</v>
      </c>
      <c r="T2700" s="9">
        <f t="shared" si="254"/>
        <v>41787.898240740738</v>
      </c>
      <c r="U2700" t="str" cm="1">
        <f t="array" ref="U2700">_xlfn.IFS(D2700&lt;1000,"Less than 1000",AND(D2700&gt;=1000,D2700&lt;=4999),"1000 to 4999",AND(D2700&gt;=5000,D2700&lt;=9999),"5000 to 9999",AND(D2700&gt;=10000,D2700&lt;=14999),"10000 to 14999",AND(D2700&gt;=15000,D2700&lt;=19999),"15000 to 19999",AND(D2700&gt;=20000,D2700&lt;=24999),"20000 to 24999",AND(D2700&gt;=25000,D2700&lt;=29999),"25000 to 29999",AND(D2700&gt;=30000,D2700&lt;=34999),"30000 to 34999",AND(D2700&gt;=35000,D2700&lt;=39999),"35000 to 39999",AND(D2700&gt;=40000,D2700&lt;=44999),"40000 to 44999",AND(D2700&gt;=45000,D2700&lt;=49999),"45000 to 49999",D2700&gt;=50000,"Greater than or equal to 50000")</f>
        <v>5000 to 9999</v>
      </c>
      <c r="V2700" t="str" cm="1">
        <f t="array" ref="V2700">_xlfn.IFS(OR(F2700="canceled",F2700="failed"),"unsuccessful",F2700="successful","successful",F2700="live","live")</f>
        <v>unsuccessful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5">
        <f t="shared" si="257"/>
        <v>0</v>
      </c>
      <c r="Q2701" t="str">
        <f t="shared" si="255"/>
        <v>food</v>
      </c>
      <c r="R2701" t="str">
        <f t="shared" si="256"/>
        <v>food trucks</v>
      </c>
      <c r="S2701" s="9">
        <f t="shared" si="253"/>
        <v>41859.896562499998</v>
      </c>
      <c r="T2701" s="9">
        <f t="shared" si="254"/>
        <v>41829.896562499998</v>
      </c>
      <c r="U2701" t="str" cm="1">
        <f t="array" ref="U2701">_xlfn.IFS(D2701&lt;1000,"Less than 1000",AND(D2701&gt;=1000,D2701&lt;=4999),"1000 to 4999",AND(D2701&gt;=5000,D2701&lt;=9999),"5000 to 9999",AND(D2701&gt;=10000,D2701&lt;=14999),"10000 to 14999",AND(D2701&gt;=15000,D2701&lt;=19999),"15000 to 19999",AND(D2701&gt;=20000,D2701&lt;=24999),"20000 to 24999",AND(D2701&gt;=25000,D2701&lt;=29999),"25000 to 29999",AND(D2701&gt;=30000,D2701&lt;=34999),"30000 to 34999",AND(D2701&gt;=35000,D2701&lt;=39999),"35000 to 39999",AND(D2701&gt;=40000,D2701&lt;=44999),"40000 to 44999",AND(D2701&gt;=45000,D2701&lt;=49999),"45000 to 49999",D2701&gt;=50000,"Greater than or equal to 50000")</f>
        <v>Less than 1000</v>
      </c>
      <c r="V2701" t="str" cm="1">
        <f t="array" ref="V2701">_xlfn.IFS(OR(F2701="canceled",F2701="failed"),"unsuccessful",F2701="successful","successful",F2701="live","live")</f>
        <v>unsuccessful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0.7000700070007001</v>
      </c>
      <c r="P2702" s="5">
        <f t="shared" si="257"/>
        <v>17.5</v>
      </c>
      <c r="Q2702" t="str">
        <f t="shared" si="255"/>
        <v>food</v>
      </c>
      <c r="R2702" t="str">
        <f t="shared" si="256"/>
        <v>food trucks</v>
      </c>
      <c r="S2702" s="9">
        <f t="shared" si="253"/>
        <v>41900.87467592593</v>
      </c>
      <c r="T2702" s="9">
        <f t="shared" si="254"/>
        <v>41870.87467592593</v>
      </c>
      <c r="U2702" t="str" cm="1">
        <f t="array" ref="U2702">_xlfn.IFS(D2702&lt;1000,"Less than 1000",AND(D2702&gt;=1000,D2702&lt;=4999),"1000 to 4999",AND(D2702&gt;=5000,D2702&lt;=9999),"5000 to 9999",AND(D2702&gt;=10000,D2702&lt;=14999),"10000 to 14999",AND(D2702&gt;=15000,D2702&lt;=19999),"15000 to 19999",AND(D2702&gt;=20000,D2702&lt;=24999),"20000 to 24999",AND(D2702&gt;=25000,D2702&lt;=29999),"25000 to 29999",AND(D2702&gt;=30000,D2702&lt;=34999),"30000 to 34999",AND(D2702&gt;=35000,D2702&lt;=39999),"35000 to 39999",AND(D2702&gt;=40000,D2702&lt;=44999),"40000 to 44999",AND(D2702&gt;=45000,D2702&lt;=49999),"45000 to 49999",D2702&gt;=50000,"Greater than or equal to 50000")</f>
        <v>5000 to 9999</v>
      </c>
      <c r="V2702" t="str" cm="1">
        <f t="array" ref="V2702">_xlfn.IFS(OR(F2702="canceled",F2702="failed"),"unsuccessful",F2702="successful","successful",F2702="live","live")</f>
        <v>unsuccessful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46.176470588235297</v>
      </c>
      <c r="P2703" s="5">
        <f t="shared" si="257"/>
        <v>34.130434782608695</v>
      </c>
      <c r="Q2703" t="str">
        <f t="shared" si="255"/>
        <v>theater</v>
      </c>
      <c r="R2703" t="str">
        <f t="shared" si="256"/>
        <v>spaces</v>
      </c>
      <c r="S2703" s="9">
        <f t="shared" si="253"/>
        <v>42832.733032407406</v>
      </c>
      <c r="T2703" s="9">
        <f t="shared" si="254"/>
        <v>42801.774699074071</v>
      </c>
      <c r="U2703" t="str" cm="1">
        <f t="array" ref="U2703">_xlfn.IFS(D2703&lt;1000,"Less than 1000",AND(D2703&gt;=1000,D2703&lt;=4999),"1000 to 4999",AND(D2703&gt;=5000,D2703&lt;=9999),"5000 to 9999",AND(D2703&gt;=10000,D2703&lt;=14999),"10000 to 14999",AND(D2703&gt;=15000,D2703&lt;=19999),"15000 to 19999",AND(D2703&gt;=20000,D2703&lt;=24999),"20000 to 24999",AND(D2703&gt;=25000,D2703&lt;=29999),"25000 to 29999",AND(D2703&gt;=30000,D2703&lt;=34999),"30000 to 34999",AND(D2703&gt;=35000,D2703&lt;=39999),"35000 to 39999",AND(D2703&gt;=40000,D2703&lt;=44999),"40000 to 44999",AND(D2703&gt;=45000,D2703&lt;=49999),"45000 to 49999",D2703&gt;=50000,"Greater than or equal to 50000")</f>
        <v>1000 to 4999</v>
      </c>
      <c r="V2703" t="str" cm="1">
        <f t="array" ref="V2703">_xlfn.IFS(OR(F2703="canceled",F2703="failed"),"unsuccessful",F2703="successful","successful",F2703="live","live")</f>
        <v>live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34.410000000000004</v>
      </c>
      <c r="P2704" s="5">
        <f t="shared" si="257"/>
        <v>132.34615384615384</v>
      </c>
      <c r="Q2704" t="str">
        <f t="shared" si="255"/>
        <v>theater</v>
      </c>
      <c r="R2704" t="str">
        <f t="shared" si="256"/>
        <v>spaces</v>
      </c>
      <c r="S2704" s="9">
        <f t="shared" si="253"/>
        <v>42830.760150462964</v>
      </c>
      <c r="T2704" s="9">
        <f t="shared" si="254"/>
        <v>42800.801817129628</v>
      </c>
      <c r="U2704" t="str" cm="1">
        <f t="array" ref="U2704">_xlfn.IFS(D2704&lt;1000,"Less than 1000",AND(D2704&gt;=1000,D2704&lt;=4999),"1000 to 4999",AND(D2704&gt;=5000,D2704&lt;=9999),"5000 to 9999",AND(D2704&gt;=10000,D2704&lt;=14999),"10000 to 14999",AND(D2704&gt;=15000,D2704&lt;=19999),"15000 to 19999",AND(D2704&gt;=20000,D2704&lt;=24999),"20000 to 24999",AND(D2704&gt;=25000,D2704&lt;=29999),"25000 to 29999",AND(D2704&gt;=30000,D2704&lt;=34999),"30000 to 34999",AND(D2704&gt;=35000,D2704&lt;=39999),"35000 to 39999",AND(D2704&gt;=40000,D2704&lt;=44999),"40000 to 44999",AND(D2704&gt;=45000,D2704&lt;=49999),"45000 to 49999",D2704&gt;=50000,"Greater than or equal to 50000")</f>
        <v>10000 to 14999</v>
      </c>
      <c r="V2704" t="str" cm="1">
        <f t="array" ref="V2704">_xlfn.IFS(OR(F2704="canceled",F2704="failed"),"unsuccessful",F2704="successful","successful",F2704="live","live")</f>
        <v>live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103.75000000000001</v>
      </c>
      <c r="P2705" s="5">
        <f t="shared" si="257"/>
        <v>922.22222222222217</v>
      </c>
      <c r="Q2705" t="str">
        <f t="shared" si="255"/>
        <v>theater</v>
      </c>
      <c r="R2705" t="str">
        <f t="shared" si="256"/>
        <v>spaces</v>
      </c>
      <c r="S2705" s="9">
        <f t="shared" si="253"/>
        <v>42816.648495370369</v>
      </c>
      <c r="T2705" s="9">
        <f t="shared" si="254"/>
        <v>42756.690162037034</v>
      </c>
      <c r="U2705" t="str" cm="1">
        <f t="array" ref="U2705">_xlfn.IFS(D2705&lt;1000,"Less than 1000",AND(D2705&gt;=1000,D2705&lt;=4999),"1000 to 4999",AND(D2705&gt;=5000,D2705&lt;=9999),"5000 to 9999",AND(D2705&gt;=10000,D2705&lt;=14999),"10000 to 14999",AND(D2705&gt;=15000,D2705&lt;=19999),"15000 to 19999",AND(D2705&gt;=20000,D2705&lt;=24999),"20000 to 24999",AND(D2705&gt;=25000,D2705&lt;=29999),"25000 to 29999",AND(D2705&gt;=30000,D2705&lt;=34999),"30000 to 34999",AND(D2705&gt;=35000,D2705&lt;=39999),"35000 to 39999",AND(D2705&gt;=40000,D2705&lt;=44999),"40000 to 44999",AND(D2705&gt;=45000,D2705&lt;=49999),"45000 to 49999",D2705&gt;=50000,"Greater than or equal to 50000")</f>
        <v>40000 to 44999</v>
      </c>
      <c r="V2705" t="str" cm="1">
        <f t="array" ref="V2705">_xlfn.IFS(OR(F2705="canceled",F2705="failed"),"unsuccessful",F2705="successful","successful",F2705="live","live")</f>
        <v>live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6.0263157894736841</v>
      </c>
      <c r="P2706" s="5">
        <f t="shared" si="257"/>
        <v>163.57142857142858</v>
      </c>
      <c r="Q2706" t="str">
        <f t="shared" si="255"/>
        <v>theater</v>
      </c>
      <c r="R2706" t="str">
        <f t="shared" si="256"/>
        <v>spaces</v>
      </c>
      <c r="S2706" s="9">
        <f t="shared" si="253"/>
        <v>42830.820763888885</v>
      </c>
      <c r="T2706" s="9">
        <f t="shared" si="254"/>
        <v>42787.862430555557</v>
      </c>
      <c r="U2706" t="str" cm="1">
        <f t="array" ref="U2706">_xlfn.IFS(D2706&lt;1000,"Less than 1000",AND(D2706&gt;=1000,D2706&lt;=4999),"1000 to 4999",AND(D2706&gt;=5000,D2706&lt;=9999),"5000 to 9999",AND(D2706&gt;=10000,D2706&lt;=14999),"10000 to 14999",AND(D2706&gt;=15000,D2706&lt;=19999),"15000 to 19999",AND(D2706&gt;=20000,D2706&lt;=24999),"20000 to 24999",AND(D2706&gt;=25000,D2706&lt;=29999),"25000 to 29999",AND(D2706&gt;=30000,D2706&lt;=34999),"30000 to 34999",AND(D2706&gt;=35000,D2706&lt;=39999),"35000 to 39999",AND(D2706&gt;=40000,D2706&lt;=44999),"40000 to 44999",AND(D2706&gt;=45000,D2706&lt;=49999),"45000 to 49999",D2706&gt;=50000,"Greater than or equal to 50000")</f>
        <v>15000 to 19999</v>
      </c>
      <c r="V2706" t="str" cm="1">
        <f t="array" ref="V2706">_xlfn.IFS(OR(F2706="canceled",F2706="failed"),"unsuccessful",F2706="successful","successful",F2706="live","live")</f>
        <v>live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10.539393939393939</v>
      </c>
      <c r="P2707" s="5">
        <f t="shared" si="257"/>
        <v>217.375</v>
      </c>
      <c r="Q2707" t="str">
        <f t="shared" si="255"/>
        <v>theater</v>
      </c>
      <c r="R2707" t="str">
        <f t="shared" si="256"/>
        <v>spaces</v>
      </c>
      <c r="S2707" s="9">
        <f t="shared" si="253"/>
        <v>42818.874513888892</v>
      </c>
      <c r="T2707" s="9">
        <f t="shared" si="254"/>
        <v>42773.916180555556</v>
      </c>
      <c r="U2707" t="str" cm="1">
        <f t="array" ref="U2707">_xlfn.IFS(D2707&lt;1000,"Less than 1000",AND(D2707&gt;=1000,D2707&lt;=4999),"1000 to 4999",AND(D2707&gt;=5000,D2707&lt;=9999),"5000 to 9999",AND(D2707&gt;=10000,D2707&lt;=14999),"10000 to 14999",AND(D2707&gt;=15000,D2707&lt;=19999),"15000 to 19999",AND(D2707&gt;=20000,D2707&lt;=24999),"20000 to 24999",AND(D2707&gt;=25000,D2707&lt;=29999),"25000 to 29999",AND(D2707&gt;=30000,D2707&lt;=34999),"30000 to 34999",AND(D2707&gt;=35000,D2707&lt;=39999),"35000 to 39999",AND(D2707&gt;=40000,D2707&lt;=44999),"40000 to 44999",AND(D2707&gt;=45000,D2707&lt;=49999),"45000 to 49999",D2707&gt;=50000,"Greater than or equal to 50000")</f>
        <v>15000 to 19999</v>
      </c>
      <c r="V2707" t="str" cm="1">
        <f t="array" ref="V2707">_xlfn.IFS(OR(F2707="canceled",F2707="failed"),"unsuccessful",F2707="successful","successful",F2707="live","live")</f>
        <v>live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112.29714285714284</v>
      </c>
      <c r="P2708" s="5">
        <f t="shared" si="257"/>
        <v>149.44486692015209</v>
      </c>
      <c r="Q2708" t="str">
        <f t="shared" si="255"/>
        <v>theater</v>
      </c>
      <c r="R2708" t="str">
        <f t="shared" si="256"/>
        <v>spaces</v>
      </c>
      <c r="S2708" s="9">
        <f t="shared" si="253"/>
        <v>41928.290972222225</v>
      </c>
      <c r="T2708" s="9">
        <f t="shared" si="254"/>
        <v>41899.294942129629</v>
      </c>
      <c r="U2708" t="str" cm="1">
        <f t="array" ref="U2708">_xlfn.IFS(D2708&lt;1000,"Less than 1000",AND(D2708&gt;=1000,D2708&lt;=4999),"1000 to 4999",AND(D2708&gt;=5000,D2708&lt;=9999),"5000 to 9999",AND(D2708&gt;=10000,D2708&lt;=14999),"10000 to 14999",AND(D2708&gt;=15000,D2708&lt;=19999),"15000 to 19999",AND(D2708&gt;=20000,D2708&lt;=24999),"20000 to 24999",AND(D2708&gt;=25000,D2708&lt;=29999),"25000 to 29999",AND(D2708&gt;=30000,D2708&lt;=34999),"30000 to 34999",AND(D2708&gt;=35000,D2708&lt;=39999),"35000 to 39999",AND(D2708&gt;=40000,D2708&lt;=44999),"40000 to 44999",AND(D2708&gt;=45000,D2708&lt;=49999),"45000 to 49999",D2708&gt;=50000,"Greater than or equal to 50000")</f>
        <v>35000 to 39999</v>
      </c>
      <c r="V2708" t="str" cm="1">
        <f t="array" ref="V2708">_xlfn.IFS(OR(F2708="canceled",F2708="failed"),"unsuccessful",F2708="successful","successful",F2708="live","live")</f>
        <v>successful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350.84462500000001</v>
      </c>
      <c r="P2709" s="5">
        <f t="shared" si="257"/>
        <v>71.237487309644663</v>
      </c>
      <c r="Q2709" t="str">
        <f t="shared" si="255"/>
        <v>theater</v>
      </c>
      <c r="R2709" t="str">
        <f t="shared" si="256"/>
        <v>spaces</v>
      </c>
      <c r="S2709" s="9">
        <f t="shared" si="253"/>
        <v>41421.290972222225</v>
      </c>
      <c r="T2709" s="9">
        <f t="shared" si="254"/>
        <v>41391.782905092594</v>
      </c>
      <c r="U2709" t="str" cm="1">
        <f t="array" ref="U2709">_xlfn.IFS(D2709&lt;1000,"Less than 1000",AND(D2709&gt;=1000,D2709&lt;=4999),"1000 to 4999",AND(D2709&gt;=5000,D2709&lt;=9999),"5000 to 9999",AND(D2709&gt;=10000,D2709&lt;=14999),"10000 to 14999",AND(D2709&gt;=15000,D2709&lt;=19999),"15000 to 19999",AND(D2709&gt;=20000,D2709&lt;=24999),"20000 to 24999",AND(D2709&gt;=25000,D2709&lt;=29999),"25000 to 29999",AND(D2709&gt;=30000,D2709&lt;=34999),"30000 to 34999",AND(D2709&gt;=35000,D2709&lt;=39999),"35000 to 39999",AND(D2709&gt;=40000,D2709&lt;=44999),"40000 to 44999",AND(D2709&gt;=45000,D2709&lt;=49999),"45000 to 49999",D2709&gt;=50000,"Greater than or equal to 50000")</f>
        <v>5000 to 9999</v>
      </c>
      <c r="V2709" t="str" cm="1">
        <f t="array" ref="V2709">_xlfn.IFS(OR(F2709="canceled",F2709="failed"),"unsuccessful",F2709="successful","successful",F2709="live","live")</f>
        <v>successful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233.21535</v>
      </c>
      <c r="P2710" s="5">
        <f t="shared" si="257"/>
        <v>44.464318398474738</v>
      </c>
      <c r="Q2710" t="str">
        <f t="shared" si="255"/>
        <v>theater</v>
      </c>
      <c r="R2710" t="str">
        <f t="shared" si="256"/>
        <v>spaces</v>
      </c>
      <c r="S2710" s="9">
        <f t="shared" si="253"/>
        <v>42572.698217592595</v>
      </c>
      <c r="T2710" s="9">
        <f t="shared" si="254"/>
        <v>42512.698217592595</v>
      </c>
      <c r="U2710" t="str" cm="1">
        <f t="array" ref="U2710">_xlfn.IFS(D2710&lt;1000,"Less than 1000",AND(D2710&gt;=1000,D2710&lt;=4999),"1000 to 4999",AND(D2710&gt;=5000,D2710&lt;=9999),"5000 to 9999",AND(D2710&gt;=10000,D2710&lt;=14999),"10000 to 14999",AND(D2710&gt;=15000,D2710&lt;=19999),"15000 to 19999",AND(D2710&gt;=20000,D2710&lt;=24999),"20000 to 24999",AND(D2710&gt;=25000,D2710&lt;=29999),"25000 to 29999",AND(D2710&gt;=30000,D2710&lt;=34999),"30000 to 34999",AND(D2710&gt;=35000,D2710&lt;=39999),"35000 to 39999",AND(D2710&gt;=40000,D2710&lt;=44999),"40000 to 44999",AND(D2710&gt;=45000,D2710&lt;=49999),"45000 to 49999",D2710&gt;=50000,"Greater than or equal to 50000")</f>
        <v>20000 to 24999</v>
      </c>
      <c r="V2710" t="str" cm="1">
        <f t="array" ref="V2710">_xlfn.IFS(OR(F2710="canceled",F2710="failed"),"unsuccessful",F2710="successful","successful",F2710="live","live")</f>
        <v>successful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101.60599999999999</v>
      </c>
      <c r="P2711" s="5">
        <f t="shared" si="257"/>
        <v>164.94480519480518</v>
      </c>
      <c r="Q2711" t="str">
        <f t="shared" si="255"/>
        <v>theater</v>
      </c>
      <c r="R2711" t="str">
        <f t="shared" si="256"/>
        <v>spaces</v>
      </c>
      <c r="S2711" s="9">
        <f t="shared" si="253"/>
        <v>42647.165972222225</v>
      </c>
      <c r="T2711" s="9">
        <f t="shared" si="254"/>
        <v>42612.149780092594</v>
      </c>
      <c r="U2711" t="str" cm="1">
        <f t="array" ref="U2711">_xlfn.IFS(D2711&lt;1000,"Less than 1000",AND(D2711&gt;=1000,D2711&lt;=4999),"1000 to 4999",AND(D2711&gt;=5000,D2711&lt;=9999),"5000 to 9999",AND(D2711&gt;=10000,D2711&lt;=14999),"10000 to 14999",AND(D2711&gt;=15000,D2711&lt;=19999),"15000 to 19999",AND(D2711&gt;=20000,D2711&lt;=24999),"20000 to 24999",AND(D2711&gt;=25000,D2711&lt;=29999),"25000 to 29999",AND(D2711&gt;=30000,D2711&lt;=34999),"30000 to 34999",AND(D2711&gt;=35000,D2711&lt;=39999),"35000 to 39999",AND(D2711&gt;=40000,D2711&lt;=44999),"40000 to 44999",AND(D2711&gt;=45000,D2711&lt;=49999),"45000 to 49999",D2711&gt;=50000,"Greater than or equal to 50000")</f>
        <v>Greater than or equal to 50000</v>
      </c>
      <c r="V2711" t="str" cm="1">
        <f t="array" ref="V2711">_xlfn.IFS(OR(F2711="canceled",F2711="failed"),"unsuccessful",F2711="successful","successful",F2711="live","live")</f>
        <v>successful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153.90035000000003</v>
      </c>
      <c r="P2712" s="5">
        <f t="shared" si="257"/>
        <v>84.871516544117654</v>
      </c>
      <c r="Q2712" t="str">
        <f t="shared" si="255"/>
        <v>theater</v>
      </c>
      <c r="R2712" t="str">
        <f t="shared" si="256"/>
        <v>spaces</v>
      </c>
      <c r="S2712" s="9">
        <f t="shared" si="253"/>
        <v>41860.083333333336</v>
      </c>
      <c r="T2712" s="9">
        <f t="shared" si="254"/>
        <v>41828.229490740741</v>
      </c>
      <c r="U2712" t="str" cm="1">
        <f t="array" ref="U2712">_xlfn.IFS(D2712&lt;1000,"Less than 1000",AND(D2712&gt;=1000,D2712&lt;=4999),"1000 to 4999",AND(D2712&gt;=5000,D2712&lt;=9999),"5000 to 9999",AND(D2712&gt;=10000,D2712&lt;=14999),"10000 to 14999",AND(D2712&gt;=15000,D2712&lt;=19999),"15000 to 19999",AND(D2712&gt;=20000,D2712&lt;=24999),"20000 to 24999",AND(D2712&gt;=25000,D2712&lt;=29999),"25000 to 29999",AND(D2712&gt;=30000,D2712&lt;=34999),"30000 to 34999",AND(D2712&gt;=35000,D2712&lt;=39999),"35000 to 39999",AND(D2712&gt;=40000,D2712&lt;=44999),"40000 to 44999",AND(D2712&gt;=45000,D2712&lt;=49999),"45000 to 49999",D2712&gt;=50000,"Greater than or equal to 50000")</f>
        <v>Greater than or equal to 50000</v>
      </c>
      <c r="V2712" t="str" cm="1">
        <f t="array" ref="V2712">_xlfn.IFS(OR(F2712="canceled",F2712="failed"),"unsuccessful",F2712="successful","successful",F2712="live","live")</f>
        <v>successful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100.7161125319693</v>
      </c>
      <c r="P2713" s="5">
        <f t="shared" si="257"/>
        <v>53.945205479452056</v>
      </c>
      <c r="Q2713" t="str">
        <f t="shared" si="255"/>
        <v>theater</v>
      </c>
      <c r="R2713" t="str">
        <f t="shared" si="256"/>
        <v>spaces</v>
      </c>
      <c r="S2713" s="9">
        <f t="shared" si="253"/>
        <v>41810.917361111111</v>
      </c>
      <c r="T2713" s="9">
        <f t="shared" si="254"/>
        <v>41780.745254629634</v>
      </c>
      <c r="U2713" t="str" cm="1">
        <f t="array" ref="U2713">_xlfn.IFS(D2713&lt;1000,"Less than 1000",AND(D2713&gt;=1000,D2713&lt;=4999),"1000 to 4999",AND(D2713&gt;=5000,D2713&lt;=9999),"5000 to 9999",AND(D2713&gt;=10000,D2713&lt;=14999),"10000 to 14999",AND(D2713&gt;=15000,D2713&lt;=19999),"15000 to 19999",AND(D2713&gt;=20000,D2713&lt;=24999),"20000 to 24999",AND(D2713&gt;=25000,D2713&lt;=29999),"25000 to 29999",AND(D2713&gt;=30000,D2713&lt;=34999),"30000 to 34999",AND(D2713&gt;=35000,D2713&lt;=39999),"35000 to 39999",AND(D2713&gt;=40000,D2713&lt;=44999),"40000 to 44999",AND(D2713&gt;=45000,D2713&lt;=49999),"45000 to 49999",D2713&gt;=50000,"Greater than or equal to 50000")</f>
        <v>1000 to 4999</v>
      </c>
      <c r="V2713" t="str" cm="1">
        <f t="array" ref="V2713">_xlfn.IFS(OR(F2713="canceled",F2713="failed"),"unsuccessful",F2713="successful","successful",F2713="live","live")</f>
        <v>successful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131.38181818181818</v>
      </c>
      <c r="P2714" s="5">
        <f t="shared" si="257"/>
        <v>50.531468531468533</v>
      </c>
      <c r="Q2714" t="str">
        <f t="shared" si="255"/>
        <v>theater</v>
      </c>
      <c r="R2714" t="str">
        <f t="shared" si="256"/>
        <v>spaces</v>
      </c>
      <c r="S2714" s="9">
        <f t="shared" si="253"/>
        <v>41468.75</v>
      </c>
      <c r="T2714" s="9">
        <f t="shared" si="254"/>
        <v>41432.062037037038</v>
      </c>
      <c r="U2714" t="str" cm="1">
        <f t="array" ref="U2714">_xlfn.IFS(D2714&lt;1000,"Less than 1000",AND(D2714&gt;=1000,D2714&lt;=4999),"1000 to 4999",AND(D2714&gt;=5000,D2714&lt;=9999),"5000 to 9999",AND(D2714&gt;=10000,D2714&lt;=14999),"10000 to 14999",AND(D2714&gt;=15000,D2714&lt;=19999),"15000 to 19999",AND(D2714&gt;=20000,D2714&lt;=24999),"20000 to 24999",AND(D2714&gt;=25000,D2714&lt;=29999),"25000 to 29999",AND(D2714&gt;=30000,D2714&lt;=34999),"30000 to 34999",AND(D2714&gt;=35000,D2714&lt;=39999),"35000 to 39999",AND(D2714&gt;=40000,D2714&lt;=44999),"40000 to 44999",AND(D2714&gt;=45000,D2714&lt;=49999),"45000 to 49999",D2714&gt;=50000,"Greater than or equal to 50000")</f>
        <v>5000 to 9999</v>
      </c>
      <c r="V2714" t="str" cm="1">
        <f t="array" ref="V2714">_xlfn.IFS(OR(F2714="canceled",F2714="failed"),"unsuccessful",F2714="successful","successful",F2714="live","live")</f>
        <v>successful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102.24133333333334</v>
      </c>
      <c r="P2715" s="5">
        <f t="shared" si="257"/>
        <v>108.00140845070422</v>
      </c>
      <c r="Q2715" t="str">
        <f t="shared" si="255"/>
        <v>theater</v>
      </c>
      <c r="R2715" t="str">
        <f t="shared" si="256"/>
        <v>spaces</v>
      </c>
      <c r="S2715" s="9">
        <f t="shared" si="253"/>
        <v>42362.653749999998</v>
      </c>
      <c r="T2715" s="9">
        <f t="shared" si="254"/>
        <v>42322.653749999998</v>
      </c>
      <c r="U2715" t="str" cm="1">
        <f t="array" ref="U2715">_xlfn.IFS(D2715&lt;1000,"Less than 1000",AND(D2715&gt;=1000,D2715&lt;=4999),"1000 to 4999",AND(D2715&gt;=5000,D2715&lt;=9999),"5000 to 9999",AND(D2715&gt;=10000,D2715&lt;=14999),"10000 to 14999",AND(D2715&gt;=15000,D2715&lt;=19999),"15000 to 19999",AND(D2715&gt;=20000,D2715&lt;=24999),"20000 to 24999",AND(D2715&gt;=25000,D2715&lt;=29999),"25000 to 29999",AND(D2715&gt;=30000,D2715&lt;=34999),"30000 to 34999",AND(D2715&gt;=35000,D2715&lt;=39999),"35000 to 39999",AND(D2715&gt;=40000,D2715&lt;=44999),"40000 to 44999",AND(D2715&gt;=45000,D2715&lt;=49999),"45000 to 49999",D2715&gt;=50000,"Greater than or equal to 50000")</f>
        <v>Greater than or equal to 50000</v>
      </c>
      <c r="V2715" t="str" cm="1">
        <f t="array" ref="V2715">_xlfn.IFS(OR(F2715="canceled",F2715="failed"),"unsuccessful",F2715="successful","successful",F2715="live","live")</f>
        <v>successful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116.35599999999999</v>
      </c>
      <c r="P2716" s="5">
        <f t="shared" si="257"/>
        <v>95.373770491803285</v>
      </c>
      <c r="Q2716" t="str">
        <f t="shared" si="255"/>
        <v>theater</v>
      </c>
      <c r="R2716" t="str">
        <f t="shared" si="256"/>
        <v>spaces</v>
      </c>
      <c r="S2716" s="9">
        <f t="shared" si="253"/>
        <v>42657.958333333328</v>
      </c>
      <c r="T2716" s="9">
        <f t="shared" si="254"/>
        <v>42629.655046296291</v>
      </c>
      <c r="U2716" t="str" cm="1">
        <f t="array" ref="U2716">_xlfn.IFS(D2716&lt;1000,"Less than 1000",AND(D2716&gt;=1000,D2716&lt;=4999),"1000 to 4999",AND(D2716&gt;=5000,D2716&lt;=9999),"5000 to 9999",AND(D2716&gt;=10000,D2716&lt;=14999),"10000 to 14999",AND(D2716&gt;=15000,D2716&lt;=19999),"15000 to 19999",AND(D2716&gt;=20000,D2716&lt;=24999),"20000 to 24999",AND(D2716&gt;=25000,D2716&lt;=29999),"25000 to 29999",AND(D2716&gt;=30000,D2716&lt;=34999),"30000 to 34999",AND(D2716&gt;=35000,D2716&lt;=39999),"35000 to 39999",AND(D2716&gt;=40000,D2716&lt;=44999),"40000 to 44999",AND(D2716&gt;=45000,D2716&lt;=49999),"45000 to 49999",D2716&gt;=50000,"Greater than or equal to 50000")</f>
        <v>25000 to 29999</v>
      </c>
      <c r="V2716" t="str" cm="1">
        <f t="array" ref="V2716">_xlfn.IFS(OR(F2716="canceled",F2716="failed"),"unsuccessful",F2716="successful","successful",F2716="live","live")</f>
        <v>successful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264.62241666666665</v>
      </c>
      <c r="P2717" s="5">
        <f t="shared" si="257"/>
        <v>57.631016333938291</v>
      </c>
      <c r="Q2717" t="str">
        <f t="shared" si="255"/>
        <v>theater</v>
      </c>
      <c r="R2717" t="str">
        <f t="shared" si="256"/>
        <v>spaces</v>
      </c>
      <c r="S2717" s="9">
        <f t="shared" si="253"/>
        <v>42421.398472222223</v>
      </c>
      <c r="T2717" s="9">
        <f t="shared" si="254"/>
        <v>42387.398472222223</v>
      </c>
      <c r="U2717" t="str" cm="1">
        <f t="array" ref="U2717">_xlfn.IFS(D2717&lt;1000,"Less than 1000",AND(D2717&gt;=1000,D2717&lt;=4999),"1000 to 4999",AND(D2717&gt;=5000,D2717&lt;=9999),"5000 to 9999",AND(D2717&gt;=10000,D2717&lt;=14999),"10000 to 14999",AND(D2717&gt;=15000,D2717&lt;=19999),"15000 to 19999",AND(D2717&gt;=20000,D2717&lt;=24999),"20000 to 24999",AND(D2717&gt;=25000,D2717&lt;=29999),"25000 to 29999",AND(D2717&gt;=30000,D2717&lt;=34999),"30000 to 34999",AND(D2717&gt;=35000,D2717&lt;=39999),"35000 to 39999",AND(D2717&gt;=40000,D2717&lt;=44999),"40000 to 44999",AND(D2717&gt;=45000,D2717&lt;=49999),"45000 to 49999",D2717&gt;=50000,"Greater than or equal to 50000")</f>
        <v>10000 to 14999</v>
      </c>
      <c r="V2717" t="str" cm="1">
        <f t="array" ref="V2717">_xlfn.IFS(OR(F2717="canceled",F2717="failed"),"unsuccessful",F2717="successful","successful",F2717="live","live")</f>
        <v>successful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119.98010000000001</v>
      </c>
      <c r="P2718" s="5">
        <f t="shared" si="257"/>
        <v>64.160481283422456</v>
      </c>
      <c r="Q2718" t="str">
        <f t="shared" si="255"/>
        <v>theater</v>
      </c>
      <c r="R2718" t="str">
        <f t="shared" si="256"/>
        <v>spaces</v>
      </c>
      <c r="S2718" s="9">
        <f t="shared" si="253"/>
        <v>42285.333252314813</v>
      </c>
      <c r="T2718" s="9">
        <f t="shared" si="254"/>
        <v>42255.333252314813</v>
      </c>
      <c r="U2718" t="str" cm="1">
        <f t="array" ref="U2718">_xlfn.IFS(D2718&lt;1000,"Less than 1000",AND(D2718&gt;=1000,D2718&lt;=4999),"1000 to 4999",AND(D2718&gt;=5000,D2718&lt;=9999),"5000 to 9999",AND(D2718&gt;=10000,D2718&lt;=14999),"10000 to 14999",AND(D2718&gt;=15000,D2718&lt;=19999),"15000 to 19999",AND(D2718&gt;=20000,D2718&lt;=24999),"20000 to 24999",AND(D2718&gt;=25000,D2718&lt;=29999),"25000 to 29999",AND(D2718&gt;=30000,D2718&lt;=34999),"30000 to 34999",AND(D2718&gt;=35000,D2718&lt;=39999),"35000 to 39999",AND(D2718&gt;=40000,D2718&lt;=44999),"40000 to 44999",AND(D2718&gt;=45000,D2718&lt;=49999),"45000 to 49999",D2718&gt;=50000,"Greater than or equal to 50000")</f>
        <v>10000 to 14999</v>
      </c>
      <c r="V2718" t="str" cm="1">
        <f t="array" ref="V2718">_xlfn.IFS(OR(F2718="canceled",F2718="failed"),"unsuccessful",F2718="successful","successful",F2718="live","live")</f>
        <v>successful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120.10400000000001</v>
      </c>
      <c r="P2719" s="5">
        <f t="shared" si="257"/>
        <v>92.387692307692305</v>
      </c>
      <c r="Q2719" t="str">
        <f t="shared" si="255"/>
        <v>theater</v>
      </c>
      <c r="R2719" t="str">
        <f t="shared" si="256"/>
        <v>spaces</v>
      </c>
      <c r="S2719" s="9">
        <f t="shared" si="253"/>
        <v>41979.956585648149</v>
      </c>
      <c r="T2719" s="9">
        <f t="shared" si="254"/>
        <v>41934.914918981485</v>
      </c>
      <c r="U2719" t="str" cm="1">
        <f t="array" ref="U2719">_xlfn.IFS(D2719&lt;1000,"Less than 1000",AND(D2719&gt;=1000,D2719&lt;=4999),"1000 to 4999",AND(D2719&gt;=5000,D2719&lt;=9999),"5000 to 9999",AND(D2719&gt;=10000,D2719&lt;=14999),"10000 to 14999",AND(D2719&gt;=15000,D2719&lt;=19999),"15000 to 19999",AND(D2719&gt;=20000,D2719&lt;=24999),"20000 to 24999",AND(D2719&gt;=25000,D2719&lt;=29999),"25000 to 29999",AND(D2719&gt;=30000,D2719&lt;=34999),"30000 to 34999",AND(D2719&gt;=35000,D2719&lt;=39999),"35000 to 39999",AND(D2719&gt;=40000,D2719&lt;=44999),"40000 to 44999",AND(D2719&gt;=45000,D2719&lt;=49999),"45000 to 49999",D2719&gt;=50000,"Greater than or equal to 50000")</f>
        <v>25000 to 29999</v>
      </c>
      <c r="V2719" t="str" cm="1">
        <f t="array" ref="V2719">_xlfn.IFS(OR(F2719="canceled",F2719="failed"),"unsuccessful",F2719="successful","successful",F2719="live","live")</f>
        <v>successful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103.58333333333334</v>
      </c>
      <c r="P2720" s="5">
        <f t="shared" si="257"/>
        <v>125.97972972972973</v>
      </c>
      <c r="Q2720" t="str">
        <f t="shared" si="255"/>
        <v>theater</v>
      </c>
      <c r="R2720" t="str">
        <f t="shared" si="256"/>
        <v>spaces</v>
      </c>
      <c r="S2720" s="9">
        <f t="shared" si="253"/>
        <v>42493.958333333328</v>
      </c>
      <c r="T2720" s="9">
        <f t="shared" si="254"/>
        <v>42465.596585648149</v>
      </c>
      <c r="U2720" t="str" cm="1">
        <f t="array" ref="U2720">_xlfn.IFS(D2720&lt;1000,"Less than 1000",AND(D2720&gt;=1000,D2720&lt;=4999),"1000 to 4999",AND(D2720&gt;=5000,D2720&lt;=9999),"5000 to 9999",AND(D2720&gt;=10000,D2720&lt;=14999),"10000 to 14999",AND(D2720&gt;=15000,D2720&lt;=19999),"15000 to 19999",AND(D2720&gt;=20000,D2720&lt;=24999),"20000 to 24999",AND(D2720&gt;=25000,D2720&lt;=29999),"25000 to 29999",AND(D2720&gt;=30000,D2720&lt;=34999),"30000 to 34999",AND(D2720&gt;=35000,D2720&lt;=39999),"35000 to 39999",AND(D2720&gt;=40000,D2720&lt;=44999),"40000 to 44999",AND(D2720&gt;=45000,D2720&lt;=49999),"45000 to 49999",D2720&gt;=50000,"Greater than or equal to 50000")</f>
        <v>15000 to 19999</v>
      </c>
      <c r="V2720" t="str" cm="1">
        <f t="array" ref="V2720">_xlfn.IFS(OR(F2720="canceled",F2720="failed"),"unsuccessful",F2720="successful","successful",F2720="live","live")</f>
        <v>successful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108.83333333333334</v>
      </c>
      <c r="P2721" s="5">
        <f t="shared" si="257"/>
        <v>94.637681159420296</v>
      </c>
      <c r="Q2721" t="str">
        <f t="shared" si="255"/>
        <v>theater</v>
      </c>
      <c r="R2721" t="str">
        <f t="shared" si="256"/>
        <v>spaces</v>
      </c>
      <c r="S2721" s="9">
        <f t="shared" si="253"/>
        <v>42477.989513888882</v>
      </c>
      <c r="T2721" s="9">
        <f t="shared" si="254"/>
        <v>42418.031180555554</v>
      </c>
      <c r="U2721" t="str" cm="1">
        <f t="array" ref="U2721">_xlfn.IFS(D2721&lt;1000,"Less than 1000",AND(D2721&gt;=1000,D2721&lt;=4999),"1000 to 4999",AND(D2721&gt;=5000,D2721&lt;=9999),"5000 to 9999",AND(D2721&gt;=10000,D2721&lt;=14999),"10000 to 14999",AND(D2721&gt;=15000,D2721&lt;=19999),"15000 to 19999",AND(D2721&gt;=20000,D2721&lt;=24999),"20000 to 24999",AND(D2721&gt;=25000,D2721&lt;=29999),"25000 to 29999",AND(D2721&gt;=30000,D2721&lt;=34999),"30000 to 34999",AND(D2721&gt;=35000,D2721&lt;=39999),"35000 to 39999",AND(D2721&gt;=40000,D2721&lt;=44999),"40000 to 44999",AND(D2721&gt;=45000,D2721&lt;=49999),"45000 to 49999",D2721&gt;=50000,"Greater than or equal to 50000")</f>
        <v>5000 to 9999</v>
      </c>
      <c r="V2721" t="str" cm="1">
        <f t="array" ref="V2721">_xlfn.IFS(OR(F2721="canceled",F2721="failed"),"unsuccessful",F2721="successful","successful",F2721="live","live")</f>
        <v>successful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118.12400000000001</v>
      </c>
      <c r="P2722" s="5">
        <f t="shared" si="257"/>
        <v>170.69942196531792</v>
      </c>
      <c r="Q2722" t="str">
        <f t="shared" si="255"/>
        <v>theater</v>
      </c>
      <c r="R2722" t="str">
        <f t="shared" si="256"/>
        <v>spaces</v>
      </c>
      <c r="S2722" s="9">
        <f t="shared" si="253"/>
        <v>42685.507557870369</v>
      </c>
      <c r="T2722" s="9">
        <f t="shared" si="254"/>
        <v>42655.465891203698</v>
      </c>
      <c r="U2722" t="str" cm="1">
        <f t="array" ref="U2722">_xlfn.IFS(D2722&lt;1000,"Less than 1000",AND(D2722&gt;=1000,D2722&lt;=4999),"1000 to 4999",AND(D2722&gt;=5000,D2722&lt;=9999),"5000 to 9999",AND(D2722&gt;=10000,D2722&lt;=14999),"10000 to 14999",AND(D2722&gt;=15000,D2722&lt;=19999),"15000 to 19999",AND(D2722&gt;=20000,D2722&lt;=24999),"20000 to 24999",AND(D2722&gt;=25000,D2722&lt;=29999),"25000 to 29999",AND(D2722&gt;=30000,D2722&lt;=34999),"30000 to 34999",AND(D2722&gt;=35000,D2722&lt;=39999),"35000 to 39999",AND(D2722&gt;=40000,D2722&lt;=44999),"40000 to 44999",AND(D2722&gt;=45000,D2722&lt;=49999),"45000 to 49999",D2722&gt;=50000,"Greater than or equal to 50000")</f>
        <v>25000 to 29999</v>
      </c>
      <c r="V2722" t="str" cm="1">
        <f t="array" ref="V2722">_xlfn.IFS(OR(F2722="canceled",F2722="failed"),"unsuccessful",F2722="successful","successful",F2722="live","live")</f>
        <v>successful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1462</v>
      </c>
      <c r="P2723" s="5">
        <f t="shared" si="257"/>
        <v>40.762081784386616</v>
      </c>
      <c r="Q2723" t="str">
        <f t="shared" si="255"/>
        <v>technology</v>
      </c>
      <c r="R2723" t="str">
        <f t="shared" si="256"/>
        <v>hardware</v>
      </c>
      <c r="S2723" s="9">
        <f t="shared" si="253"/>
        <v>41523.791666666664</v>
      </c>
      <c r="T2723" s="9">
        <f t="shared" si="254"/>
        <v>41493.543958333335</v>
      </c>
      <c r="U2723" t="str" cm="1">
        <f t="array" ref="U2723">_xlfn.IFS(D2723&lt;1000,"Less than 1000",AND(D2723&gt;=1000,D2723&lt;=4999),"1000 to 4999",AND(D2723&gt;=5000,D2723&lt;=9999),"5000 to 9999",AND(D2723&gt;=10000,D2723&lt;=14999),"10000 to 14999",AND(D2723&gt;=15000,D2723&lt;=19999),"15000 to 19999",AND(D2723&gt;=20000,D2723&lt;=24999),"20000 to 24999",AND(D2723&gt;=25000,D2723&lt;=29999),"25000 to 29999",AND(D2723&gt;=30000,D2723&lt;=34999),"30000 to 34999",AND(D2723&gt;=35000,D2723&lt;=39999),"35000 to 39999",AND(D2723&gt;=40000,D2723&lt;=44999),"40000 to 44999",AND(D2723&gt;=45000,D2723&lt;=49999),"45000 to 49999",D2723&gt;=50000,"Greater than or equal to 50000")</f>
        <v>Less than 1000</v>
      </c>
      <c r="V2723" t="str" cm="1">
        <f t="array" ref="V2723">_xlfn.IFS(OR(F2723="canceled",F2723="failed"),"unsuccessful",F2723="successful","successful",F2723="live","live")</f>
        <v>successful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252.54</v>
      </c>
      <c r="P2724" s="5">
        <f t="shared" si="257"/>
        <v>68.254054054054052</v>
      </c>
      <c r="Q2724" t="str">
        <f t="shared" si="255"/>
        <v>technology</v>
      </c>
      <c r="R2724" t="str">
        <f t="shared" si="256"/>
        <v>hardware</v>
      </c>
      <c r="S2724" s="9">
        <f t="shared" si="253"/>
        <v>42764.857094907406</v>
      </c>
      <c r="T2724" s="9">
        <f t="shared" si="254"/>
        <v>42704.857094907406</v>
      </c>
      <c r="U2724" t="str" cm="1">
        <f t="array" ref="U2724">_xlfn.IFS(D2724&lt;1000,"Less than 1000",AND(D2724&gt;=1000,D2724&lt;=4999),"1000 to 4999",AND(D2724&gt;=5000,D2724&lt;=9999),"5000 to 9999",AND(D2724&gt;=10000,D2724&lt;=14999),"10000 to 14999",AND(D2724&gt;=15000,D2724&lt;=19999),"15000 to 19999",AND(D2724&gt;=20000,D2724&lt;=24999),"20000 to 24999",AND(D2724&gt;=25000,D2724&lt;=29999),"25000 to 29999",AND(D2724&gt;=30000,D2724&lt;=34999),"30000 to 34999",AND(D2724&gt;=35000,D2724&lt;=39999),"35000 to 39999",AND(D2724&gt;=40000,D2724&lt;=44999),"40000 to 44999",AND(D2724&gt;=45000,D2724&lt;=49999),"45000 to 49999",D2724&gt;=50000,"Greater than or equal to 50000")</f>
        <v>5000 to 9999</v>
      </c>
      <c r="V2724" t="str" cm="1">
        <f t="array" ref="V2724">_xlfn.IFS(OR(F2724="canceled",F2724="failed"),"unsuccessful",F2724="successful","successful",F2724="live","live")</f>
        <v>successful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140.05000000000001</v>
      </c>
      <c r="P2725" s="5">
        <f t="shared" si="257"/>
        <v>95.48863636363636</v>
      </c>
      <c r="Q2725" t="str">
        <f t="shared" si="255"/>
        <v>technology</v>
      </c>
      <c r="R2725" t="str">
        <f t="shared" si="256"/>
        <v>hardware</v>
      </c>
      <c r="S2725" s="9">
        <f t="shared" si="253"/>
        <v>42004.880648148144</v>
      </c>
      <c r="T2725" s="9">
        <f t="shared" si="254"/>
        <v>41944.83898148148</v>
      </c>
      <c r="U2725" t="str" cm="1">
        <f t="array" ref="U2725">_xlfn.IFS(D2725&lt;1000,"Less than 1000",AND(D2725&gt;=1000,D2725&lt;=4999),"1000 to 4999",AND(D2725&gt;=5000,D2725&lt;=9999),"5000 to 9999",AND(D2725&gt;=10000,D2725&lt;=14999),"10000 to 14999",AND(D2725&gt;=15000,D2725&lt;=19999),"15000 to 19999",AND(D2725&gt;=20000,D2725&lt;=24999),"20000 to 24999",AND(D2725&gt;=25000,D2725&lt;=29999),"25000 to 29999",AND(D2725&gt;=30000,D2725&lt;=34999),"30000 to 34999",AND(D2725&gt;=35000,D2725&lt;=39999),"35000 to 39999",AND(D2725&gt;=40000,D2725&lt;=44999),"40000 to 44999",AND(D2725&gt;=45000,D2725&lt;=49999),"45000 to 49999",D2725&gt;=50000,"Greater than or equal to 50000")</f>
        <v>10000 to 14999</v>
      </c>
      <c r="V2725" t="str" cm="1">
        <f t="array" ref="V2725">_xlfn.IFS(OR(F2725="canceled",F2725="failed"),"unsuccessful",F2725="successful","successful",F2725="live","live")</f>
        <v>successful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296.87520259319291</v>
      </c>
      <c r="P2726" s="5">
        <f t="shared" si="257"/>
        <v>7.1902649656526005</v>
      </c>
      <c r="Q2726" t="str">
        <f t="shared" si="255"/>
        <v>technology</v>
      </c>
      <c r="R2726" t="str">
        <f t="shared" si="256"/>
        <v>hardware</v>
      </c>
      <c r="S2726" s="9">
        <f t="shared" si="253"/>
        <v>42231.32707175926</v>
      </c>
      <c r="T2726" s="9">
        <f t="shared" si="254"/>
        <v>42199.32707175926</v>
      </c>
      <c r="U2726" t="str" cm="1">
        <f t="array" ref="U2726">_xlfn.IFS(D2726&lt;1000,"Less than 1000",AND(D2726&gt;=1000,D2726&lt;=4999),"1000 to 4999",AND(D2726&gt;=5000,D2726&lt;=9999),"5000 to 9999",AND(D2726&gt;=10000,D2726&lt;=14999),"10000 to 14999",AND(D2726&gt;=15000,D2726&lt;=19999),"15000 to 19999",AND(D2726&gt;=20000,D2726&lt;=24999),"20000 to 24999",AND(D2726&gt;=25000,D2726&lt;=29999),"25000 to 29999",AND(D2726&gt;=30000,D2726&lt;=34999),"30000 to 34999",AND(D2726&gt;=35000,D2726&lt;=39999),"35000 to 39999",AND(D2726&gt;=40000,D2726&lt;=44999),"40000 to 44999",AND(D2726&gt;=45000,D2726&lt;=49999),"45000 to 49999",D2726&gt;=50000,"Greater than or equal to 50000")</f>
        <v>1000 to 4999</v>
      </c>
      <c r="V2726" t="str" cm="1">
        <f t="array" ref="V2726">_xlfn.IFS(OR(F2726="canceled",F2726="failed"),"unsuccessful",F2726="successful","successful",F2726="live","live")</f>
        <v>successful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144.54249999999999</v>
      </c>
      <c r="P2727" s="5">
        <f t="shared" si="257"/>
        <v>511.65486725663715</v>
      </c>
      <c r="Q2727" t="str">
        <f t="shared" si="255"/>
        <v>technology</v>
      </c>
      <c r="R2727" t="str">
        <f t="shared" si="256"/>
        <v>hardware</v>
      </c>
      <c r="S2727" s="9">
        <f t="shared" si="253"/>
        <v>42795.744618055556</v>
      </c>
      <c r="T2727" s="9">
        <f t="shared" si="254"/>
        <v>42745.744618055556</v>
      </c>
      <c r="U2727" t="str" cm="1">
        <f t="array" ref="U2727">_xlfn.IFS(D2727&lt;1000,"Less than 1000",AND(D2727&gt;=1000,D2727&lt;=4999),"1000 to 4999",AND(D2727&gt;=5000,D2727&lt;=9999),"5000 to 9999",AND(D2727&gt;=10000,D2727&lt;=14999),"10000 to 14999",AND(D2727&gt;=15000,D2727&lt;=19999),"15000 to 19999",AND(D2727&gt;=20000,D2727&lt;=24999),"20000 to 24999",AND(D2727&gt;=25000,D2727&lt;=29999),"25000 to 29999",AND(D2727&gt;=30000,D2727&lt;=34999),"30000 to 34999",AND(D2727&gt;=35000,D2727&lt;=39999),"35000 to 39999",AND(D2727&gt;=40000,D2727&lt;=44999),"40000 to 44999",AND(D2727&gt;=45000,D2727&lt;=49999),"45000 to 49999",D2727&gt;=50000,"Greater than or equal to 50000")</f>
        <v>40000 to 44999</v>
      </c>
      <c r="V2727" t="str" cm="1">
        <f t="array" ref="V2727">_xlfn.IFS(OR(F2727="canceled",F2727="failed"),"unsuccessful",F2727="successful","successful",F2727="live","live")</f>
        <v>successful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105.745</v>
      </c>
      <c r="P2728" s="5">
        <f t="shared" si="257"/>
        <v>261.74504950495049</v>
      </c>
      <c r="Q2728" t="str">
        <f t="shared" si="255"/>
        <v>technology</v>
      </c>
      <c r="R2728" t="str">
        <f t="shared" si="256"/>
        <v>hardware</v>
      </c>
      <c r="S2728" s="9">
        <f t="shared" si="253"/>
        <v>42482.579988425925</v>
      </c>
      <c r="T2728" s="9">
        <f t="shared" si="254"/>
        <v>42452.579988425925</v>
      </c>
      <c r="U2728" t="str" cm="1">
        <f t="array" ref="U2728">_xlfn.IFS(D2728&lt;1000,"Less than 1000",AND(D2728&gt;=1000,D2728&lt;=4999),"1000 to 4999",AND(D2728&gt;=5000,D2728&lt;=9999),"5000 to 9999",AND(D2728&gt;=10000,D2728&lt;=14999),"10000 to 14999",AND(D2728&gt;=15000,D2728&lt;=19999),"15000 to 19999",AND(D2728&gt;=20000,D2728&lt;=24999),"20000 to 24999",AND(D2728&gt;=25000,D2728&lt;=29999),"25000 to 29999",AND(D2728&gt;=30000,D2728&lt;=34999),"30000 to 34999",AND(D2728&gt;=35000,D2728&lt;=39999),"35000 to 39999",AND(D2728&gt;=40000,D2728&lt;=44999),"40000 to 44999",AND(D2728&gt;=45000,D2728&lt;=49999),"45000 to 49999",D2728&gt;=50000,"Greater than or equal to 50000")</f>
        <v>Greater than or equal to 50000</v>
      </c>
      <c r="V2728" t="str" cm="1">
        <f t="array" ref="V2728">_xlfn.IFS(OR(F2728="canceled",F2728="failed"),"unsuccessful",F2728="successful","successful",F2728="live","live")</f>
        <v>successful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493.21000000000004</v>
      </c>
      <c r="P2729" s="5">
        <f t="shared" si="257"/>
        <v>69.760961810466767</v>
      </c>
      <c r="Q2729" t="str">
        <f t="shared" si="255"/>
        <v>technology</v>
      </c>
      <c r="R2729" t="str">
        <f t="shared" si="256"/>
        <v>hardware</v>
      </c>
      <c r="S2729" s="9">
        <f t="shared" si="253"/>
        <v>42223.676655092597</v>
      </c>
      <c r="T2729" s="9">
        <f t="shared" si="254"/>
        <v>42198.676655092597</v>
      </c>
      <c r="U2729" t="str" cm="1">
        <f t="array" ref="U2729">_xlfn.IFS(D2729&lt;1000,"Less than 1000",AND(D2729&gt;=1000,D2729&lt;=4999),"1000 to 4999",AND(D2729&gt;=5000,D2729&lt;=9999),"5000 to 9999",AND(D2729&gt;=10000,D2729&lt;=14999),"10000 to 14999",AND(D2729&gt;=15000,D2729&lt;=19999),"15000 to 19999",AND(D2729&gt;=20000,D2729&lt;=24999),"20000 to 24999",AND(D2729&gt;=25000,D2729&lt;=29999),"25000 to 29999",AND(D2729&gt;=30000,D2729&lt;=34999),"30000 to 34999",AND(D2729&gt;=35000,D2729&lt;=39999),"35000 to 39999",AND(D2729&gt;=40000,D2729&lt;=44999),"40000 to 44999",AND(D2729&gt;=45000,D2729&lt;=49999),"45000 to 49999",D2729&gt;=50000,"Greater than or equal to 50000")</f>
        <v>10000 to 14999</v>
      </c>
      <c r="V2729" t="str" cm="1">
        <f t="array" ref="V2729">_xlfn.IFS(OR(F2729="canceled",F2729="failed"),"unsuccessful",F2729="successful","successful",F2729="live","live")</f>
        <v>successful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201.82666666666668</v>
      </c>
      <c r="P2730" s="5">
        <f t="shared" si="257"/>
        <v>77.229591836734699</v>
      </c>
      <c r="Q2730" t="str">
        <f t="shared" si="255"/>
        <v>technology</v>
      </c>
      <c r="R2730" t="str">
        <f t="shared" si="256"/>
        <v>hardware</v>
      </c>
      <c r="S2730" s="9">
        <f t="shared" si="253"/>
        <v>42368.59993055556</v>
      </c>
      <c r="T2730" s="9">
        <f t="shared" si="254"/>
        <v>42333.59993055556</v>
      </c>
      <c r="U2730" t="str" cm="1">
        <f t="array" ref="U2730">_xlfn.IFS(D2730&lt;1000,"Less than 1000",AND(D2730&gt;=1000,D2730&lt;=4999),"1000 to 4999",AND(D2730&gt;=5000,D2730&lt;=9999),"5000 to 9999",AND(D2730&gt;=10000,D2730&lt;=14999),"10000 to 14999",AND(D2730&gt;=15000,D2730&lt;=19999),"15000 to 19999",AND(D2730&gt;=20000,D2730&lt;=24999),"20000 to 24999",AND(D2730&gt;=25000,D2730&lt;=29999),"25000 to 29999",AND(D2730&gt;=30000,D2730&lt;=34999),"30000 to 34999",AND(D2730&gt;=35000,D2730&lt;=39999),"35000 to 39999",AND(D2730&gt;=40000,D2730&lt;=44999),"40000 to 44999",AND(D2730&gt;=45000,D2730&lt;=49999),"45000 to 49999",D2730&gt;=50000,"Greater than or equal to 50000")</f>
        <v>15000 to 19999</v>
      </c>
      <c r="V2730" t="str" cm="1">
        <f t="array" ref="V2730">_xlfn.IFS(OR(F2730="canceled",F2730="failed"),"unsuccessful",F2730="successful","successful",F2730="live","live")</f>
        <v>successful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104.44</v>
      </c>
      <c r="P2731" s="5">
        <f t="shared" si="257"/>
        <v>340.56521739130437</v>
      </c>
      <c r="Q2731" t="str">
        <f t="shared" si="255"/>
        <v>technology</v>
      </c>
      <c r="R2731" t="str">
        <f t="shared" si="256"/>
        <v>hardware</v>
      </c>
      <c r="S2731" s="9">
        <f t="shared" si="253"/>
        <v>42125.240706018521</v>
      </c>
      <c r="T2731" s="9">
        <f t="shared" si="254"/>
        <v>42095.240706018521</v>
      </c>
      <c r="U2731" t="str" cm="1">
        <f t="array" ref="U2731">_xlfn.IFS(D2731&lt;1000,"Less than 1000",AND(D2731&gt;=1000,D2731&lt;=4999),"1000 to 4999",AND(D2731&gt;=5000,D2731&lt;=9999),"5000 to 9999",AND(D2731&gt;=10000,D2731&lt;=14999),"10000 to 14999",AND(D2731&gt;=15000,D2731&lt;=19999),"15000 to 19999",AND(D2731&gt;=20000,D2731&lt;=24999),"20000 to 24999",AND(D2731&gt;=25000,D2731&lt;=29999),"25000 to 29999",AND(D2731&gt;=30000,D2731&lt;=34999),"30000 to 34999",AND(D2731&gt;=35000,D2731&lt;=39999),"35000 to 39999",AND(D2731&gt;=40000,D2731&lt;=44999),"40000 to 44999",AND(D2731&gt;=45000,D2731&lt;=49999),"45000 to 49999",D2731&gt;=50000,"Greater than or equal to 50000")</f>
        <v>5000 to 9999</v>
      </c>
      <c r="V2731" t="str" cm="1">
        <f t="array" ref="V2731">_xlfn.IFS(OR(F2731="canceled",F2731="failed"),"unsuccessful",F2731="successful","successful",F2731="live","live")</f>
        <v>successful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170.29262962962963</v>
      </c>
      <c r="P2732" s="5">
        <f t="shared" si="257"/>
        <v>67.417903225806455</v>
      </c>
      <c r="Q2732" t="str">
        <f t="shared" si="255"/>
        <v>technology</v>
      </c>
      <c r="R2732" t="str">
        <f t="shared" si="256"/>
        <v>hardware</v>
      </c>
      <c r="S2732" s="9">
        <f t="shared" si="253"/>
        <v>41386.541377314818</v>
      </c>
      <c r="T2732" s="9">
        <f t="shared" si="254"/>
        <v>41351.541377314818</v>
      </c>
      <c r="U2732" t="str" cm="1">
        <f t="array" ref="U2732">_xlfn.IFS(D2732&lt;1000,"Less than 1000",AND(D2732&gt;=1000,D2732&lt;=4999),"1000 to 4999",AND(D2732&gt;=5000,D2732&lt;=9999),"5000 to 9999",AND(D2732&gt;=10000,D2732&lt;=14999),"10000 to 14999",AND(D2732&gt;=15000,D2732&lt;=19999),"15000 to 19999",AND(D2732&gt;=20000,D2732&lt;=24999),"20000 to 24999",AND(D2732&gt;=25000,D2732&lt;=29999),"25000 to 29999",AND(D2732&gt;=30000,D2732&lt;=34999),"30000 to 34999",AND(D2732&gt;=35000,D2732&lt;=39999),"35000 to 39999",AND(D2732&gt;=40000,D2732&lt;=44999),"40000 to 44999",AND(D2732&gt;=45000,D2732&lt;=49999),"45000 to 49999",D2732&gt;=50000,"Greater than or equal to 50000")</f>
        <v>25000 to 29999</v>
      </c>
      <c r="V2732" t="str" cm="1">
        <f t="array" ref="V2732">_xlfn.IFS(OR(F2732="canceled",F2732="failed"),"unsuccessful",F2732="successful","successful",F2732="live","live")</f>
        <v>successful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104.30333333333333</v>
      </c>
      <c r="P2733" s="5">
        <f t="shared" si="257"/>
        <v>845.70270270270271</v>
      </c>
      <c r="Q2733" t="str">
        <f t="shared" si="255"/>
        <v>technology</v>
      </c>
      <c r="R2733" t="str">
        <f t="shared" si="256"/>
        <v>hardware</v>
      </c>
      <c r="S2733" s="9">
        <f t="shared" si="253"/>
        <v>41930.166666666664</v>
      </c>
      <c r="T2733" s="9">
        <f t="shared" si="254"/>
        <v>41872.525717592594</v>
      </c>
      <c r="U2733" t="str" cm="1">
        <f t="array" ref="U2733">_xlfn.IFS(D2733&lt;1000,"Less than 1000",AND(D2733&gt;=1000,D2733&lt;=4999),"1000 to 4999",AND(D2733&gt;=5000,D2733&lt;=9999),"5000 to 9999",AND(D2733&gt;=10000,D2733&lt;=14999),"10000 to 14999",AND(D2733&gt;=15000,D2733&lt;=19999),"15000 to 19999",AND(D2733&gt;=20000,D2733&lt;=24999),"20000 to 24999",AND(D2733&gt;=25000,D2733&lt;=29999),"25000 to 29999",AND(D2733&gt;=30000,D2733&lt;=34999),"30000 to 34999",AND(D2733&gt;=35000,D2733&lt;=39999),"35000 to 39999",AND(D2733&gt;=40000,D2733&lt;=44999),"40000 to 44999",AND(D2733&gt;=45000,D2733&lt;=49999),"45000 to 49999",D2733&gt;=50000,"Greater than or equal to 50000")</f>
        <v>30000 to 34999</v>
      </c>
      <c r="V2733" t="str" cm="1">
        <f t="array" ref="V2733">_xlfn.IFS(OR(F2733="canceled",F2733="failed"),"unsuccessful",F2733="successful","successful",F2733="live","live")</f>
        <v>successful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118.25000000000001</v>
      </c>
      <c r="P2734" s="5">
        <f t="shared" si="257"/>
        <v>97.191780821917803</v>
      </c>
      <c r="Q2734" t="str">
        <f t="shared" si="255"/>
        <v>technology</v>
      </c>
      <c r="R2734" t="str">
        <f t="shared" si="256"/>
        <v>hardware</v>
      </c>
      <c r="S2734" s="9">
        <f t="shared" si="253"/>
        <v>41422</v>
      </c>
      <c r="T2734" s="9">
        <f t="shared" si="254"/>
        <v>41389.808194444442</v>
      </c>
      <c r="U2734" t="str" cm="1">
        <f t="array" ref="U2734">_xlfn.IFS(D2734&lt;1000,"Less than 1000",AND(D2734&gt;=1000,D2734&lt;=4999),"1000 to 4999",AND(D2734&gt;=5000,D2734&lt;=9999),"5000 to 9999",AND(D2734&gt;=10000,D2734&lt;=14999),"10000 to 14999",AND(D2734&gt;=15000,D2734&lt;=19999),"15000 to 19999",AND(D2734&gt;=20000,D2734&lt;=24999),"20000 to 24999",AND(D2734&gt;=25000,D2734&lt;=29999),"25000 to 29999",AND(D2734&gt;=30000,D2734&lt;=34999),"30000 to 34999",AND(D2734&gt;=35000,D2734&lt;=39999),"35000 to 39999",AND(D2734&gt;=40000,D2734&lt;=44999),"40000 to 44999",AND(D2734&gt;=45000,D2734&lt;=49999),"45000 to 49999",D2734&gt;=50000,"Greater than or equal to 50000")</f>
        <v>10000 to 14999</v>
      </c>
      <c r="V2734" t="str" cm="1">
        <f t="array" ref="V2734">_xlfn.IFS(OR(F2734="canceled",F2734="failed"),"unsuccessful",F2734="successful","successful",F2734="live","live")</f>
        <v>successful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107.538</v>
      </c>
      <c r="P2735" s="5">
        <f t="shared" si="257"/>
        <v>451.84033613445376</v>
      </c>
      <c r="Q2735" t="str">
        <f t="shared" si="255"/>
        <v>technology</v>
      </c>
      <c r="R2735" t="str">
        <f t="shared" si="256"/>
        <v>hardware</v>
      </c>
      <c r="S2735" s="9">
        <f t="shared" si="253"/>
        <v>42104.231180555551</v>
      </c>
      <c r="T2735" s="9">
        <f t="shared" si="254"/>
        <v>42044.272847222222</v>
      </c>
      <c r="U2735" t="str" cm="1">
        <f t="array" ref="U2735">_xlfn.IFS(D2735&lt;1000,"Less than 1000",AND(D2735&gt;=1000,D2735&lt;=4999),"1000 to 4999",AND(D2735&gt;=5000,D2735&lt;=9999),"5000 to 9999",AND(D2735&gt;=10000,D2735&lt;=14999),"10000 to 14999",AND(D2735&gt;=15000,D2735&lt;=19999),"15000 to 19999",AND(D2735&gt;=20000,D2735&lt;=24999),"20000 to 24999",AND(D2735&gt;=25000,D2735&lt;=29999),"25000 to 29999",AND(D2735&gt;=30000,D2735&lt;=34999),"30000 to 34999",AND(D2735&gt;=35000,D2735&lt;=39999),"35000 to 39999",AND(D2735&gt;=40000,D2735&lt;=44999),"40000 to 44999",AND(D2735&gt;=45000,D2735&lt;=49999),"45000 to 49999",D2735&gt;=50000,"Greater than or equal to 50000")</f>
        <v>Greater than or equal to 50000</v>
      </c>
      <c r="V2735" t="str" cm="1">
        <f t="array" ref="V2735">_xlfn.IFS(OR(F2735="canceled",F2735="failed"),"unsuccessful",F2735="successful","successful",F2735="live","live")</f>
        <v>successful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2260300</v>
      </c>
      <c r="P2736" s="5">
        <f t="shared" si="257"/>
        <v>138.66871165644173</v>
      </c>
      <c r="Q2736" t="str">
        <f t="shared" si="255"/>
        <v>technology</v>
      </c>
      <c r="R2736" t="str">
        <f t="shared" si="256"/>
        <v>hardware</v>
      </c>
      <c r="S2736" s="9">
        <f t="shared" si="253"/>
        <v>42656.915972222225</v>
      </c>
      <c r="T2736" s="9">
        <f t="shared" si="254"/>
        <v>42626.668888888889</v>
      </c>
      <c r="U2736" t="str" cm="1">
        <f t="array" ref="U2736">_xlfn.IFS(D2736&lt;1000,"Less than 1000",AND(D2736&gt;=1000,D2736&lt;=4999),"1000 to 4999",AND(D2736&gt;=5000,D2736&lt;=9999),"5000 to 9999",AND(D2736&gt;=10000,D2736&lt;=14999),"10000 to 14999",AND(D2736&gt;=15000,D2736&lt;=19999),"15000 to 19999",AND(D2736&gt;=20000,D2736&lt;=24999),"20000 to 24999",AND(D2736&gt;=25000,D2736&lt;=29999),"25000 to 29999",AND(D2736&gt;=30000,D2736&lt;=34999),"30000 to 34999",AND(D2736&gt;=35000,D2736&lt;=39999),"35000 to 39999",AND(D2736&gt;=40000,D2736&lt;=44999),"40000 to 44999",AND(D2736&gt;=45000,D2736&lt;=49999),"45000 to 49999",D2736&gt;=50000,"Greater than or equal to 50000")</f>
        <v>Less than 1000</v>
      </c>
      <c r="V2736" t="str" cm="1">
        <f t="array" ref="V2736">_xlfn.IFS(OR(F2736="canceled",F2736="failed"),"unsuccessful",F2736="successful","successful",F2736="live","live")</f>
        <v>successful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978.13466666666682</v>
      </c>
      <c r="P2737" s="5">
        <f t="shared" si="257"/>
        <v>21.640147492625371</v>
      </c>
      <c r="Q2737" t="str">
        <f t="shared" si="255"/>
        <v>technology</v>
      </c>
      <c r="R2737" t="str">
        <f t="shared" si="256"/>
        <v>hardware</v>
      </c>
      <c r="S2737" s="9">
        <f t="shared" si="253"/>
        <v>41346.833333333336</v>
      </c>
      <c r="T2737" s="9">
        <f t="shared" si="254"/>
        <v>41316.120949074073</v>
      </c>
      <c r="U2737" t="str" cm="1">
        <f t="array" ref="U2737">_xlfn.IFS(D2737&lt;1000,"Less than 1000",AND(D2737&gt;=1000,D2737&lt;=4999),"1000 to 4999",AND(D2737&gt;=5000,D2737&lt;=9999),"5000 to 9999",AND(D2737&gt;=10000,D2737&lt;=14999),"10000 to 14999",AND(D2737&gt;=15000,D2737&lt;=19999),"15000 to 19999",AND(D2737&gt;=20000,D2737&lt;=24999),"20000 to 24999",AND(D2737&gt;=25000,D2737&lt;=29999),"25000 to 29999",AND(D2737&gt;=30000,D2737&lt;=34999),"30000 to 34999",AND(D2737&gt;=35000,D2737&lt;=39999),"35000 to 39999",AND(D2737&gt;=40000,D2737&lt;=44999),"40000 to 44999",AND(D2737&gt;=45000,D2737&lt;=49999),"45000 to 49999",D2737&gt;=50000,"Greater than or equal to 50000")</f>
        <v>Less than 1000</v>
      </c>
      <c r="V2737" t="str" cm="1">
        <f t="array" ref="V2737">_xlfn.IFS(OR(F2737="canceled",F2737="failed"),"unsuccessful",F2737="successful","successful",F2737="live","live")</f>
        <v>successful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122.9</v>
      </c>
      <c r="P2738" s="5">
        <f t="shared" si="257"/>
        <v>169.51724137931035</v>
      </c>
      <c r="Q2738" t="str">
        <f t="shared" si="255"/>
        <v>technology</v>
      </c>
      <c r="R2738" t="str">
        <f t="shared" si="256"/>
        <v>hardware</v>
      </c>
      <c r="S2738" s="9">
        <f t="shared" si="253"/>
        <v>41752.666354166664</v>
      </c>
      <c r="T2738" s="9">
        <f t="shared" si="254"/>
        <v>41722.666354166664</v>
      </c>
      <c r="U2738" t="str" cm="1">
        <f t="array" ref="U2738">_xlfn.IFS(D2738&lt;1000,"Less than 1000",AND(D2738&gt;=1000,D2738&lt;=4999),"1000 to 4999",AND(D2738&gt;=5000,D2738&lt;=9999),"5000 to 9999",AND(D2738&gt;=10000,D2738&lt;=14999),"10000 to 14999",AND(D2738&gt;=15000,D2738&lt;=19999),"15000 to 19999",AND(D2738&gt;=20000,D2738&lt;=24999),"20000 to 24999",AND(D2738&gt;=25000,D2738&lt;=29999),"25000 to 29999",AND(D2738&gt;=30000,D2738&lt;=34999),"30000 to 34999",AND(D2738&gt;=35000,D2738&lt;=39999),"35000 to 39999",AND(D2738&gt;=40000,D2738&lt;=44999),"40000 to 44999",AND(D2738&gt;=45000,D2738&lt;=49999),"45000 to 49999",D2738&gt;=50000,"Greater than or equal to 50000")</f>
        <v>5000 to 9999</v>
      </c>
      <c r="V2738" t="str" cm="1">
        <f t="array" ref="V2738">_xlfn.IFS(OR(F2738="canceled",F2738="failed"),"unsuccessful",F2738="successful","successful",F2738="live","live")</f>
        <v>successful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246.0608</v>
      </c>
      <c r="P2739" s="5">
        <f t="shared" si="257"/>
        <v>161.88210526315791</v>
      </c>
      <c r="Q2739" t="str">
        <f t="shared" si="255"/>
        <v>technology</v>
      </c>
      <c r="R2739" t="str">
        <f t="shared" si="256"/>
        <v>hardware</v>
      </c>
      <c r="S2739" s="9">
        <f t="shared" si="253"/>
        <v>41654.791666666664</v>
      </c>
      <c r="T2739" s="9">
        <f t="shared" si="254"/>
        <v>41611.917673611111</v>
      </c>
      <c r="U2739" t="str" cm="1">
        <f t="array" ref="U2739">_xlfn.IFS(D2739&lt;1000,"Less than 1000",AND(D2739&gt;=1000,D2739&lt;=4999),"1000 to 4999",AND(D2739&gt;=5000,D2739&lt;=9999),"5000 to 9999",AND(D2739&gt;=10000,D2739&lt;=14999),"10000 to 14999",AND(D2739&gt;=15000,D2739&lt;=19999),"15000 to 19999",AND(D2739&gt;=20000,D2739&lt;=24999),"20000 to 24999",AND(D2739&gt;=25000,D2739&lt;=29999),"25000 to 29999",AND(D2739&gt;=30000,D2739&lt;=34999),"30000 to 34999",AND(D2739&gt;=35000,D2739&lt;=39999),"35000 to 39999",AND(D2739&gt;=40000,D2739&lt;=44999),"40000 to 44999",AND(D2739&gt;=45000,D2739&lt;=49999),"45000 to 49999",D2739&gt;=50000,"Greater than or equal to 50000")</f>
        <v>30000 to 34999</v>
      </c>
      <c r="V2739" t="str" cm="1">
        <f t="array" ref="V2739">_xlfn.IFS(OR(F2739="canceled",F2739="failed"),"unsuccessful",F2739="successful","successful",F2739="live","live")</f>
        <v>successful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147.94</v>
      </c>
      <c r="P2740" s="5">
        <f t="shared" si="257"/>
        <v>493.13333333333333</v>
      </c>
      <c r="Q2740" t="str">
        <f t="shared" si="255"/>
        <v>technology</v>
      </c>
      <c r="R2740" t="str">
        <f t="shared" si="256"/>
        <v>hardware</v>
      </c>
      <c r="S2740" s="9">
        <f t="shared" si="253"/>
        <v>42680.143564814818</v>
      </c>
      <c r="T2740" s="9">
        <f t="shared" si="254"/>
        <v>42620.143564814818</v>
      </c>
      <c r="U2740" t="str" cm="1">
        <f t="array" ref="U2740">_xlfn.IFS(D2740&lt;1000,"Less than 1000",AND(D2740&gt;=1000,D2740&lt;=4999),"1000 to 4999",AND(D2740&gt;=5000,D2740&lt;=9999),"5000 to 9999",AND(D2740&gt;=10000,D2740&lt;=14999),"10000 to 14999",AND(D2740&gt;=15000,D2740&lt;=19999),"15000 to 19999",AND(D2740&gt;=20000,D2740&lt;=24999),"20000 to 24999",AND(D2740&gt;=25000,D2740&lt;=29999),"25000 to 29999",AND(D2740&gt;=30000,D2740&lt;=34999),"30000 to 34999",AND(D2740&gt;=35000,D2740&lt;=39999),"35000 to 39999",AND(D2740&gt;=40000,D2740&lt;=44999),"40000 to 44999",AND(D2740&gt;=45000,D2740&lt;=49999),"45000 to 49999",D2740&gt;=50000,"Greater than or equal to 50000")</f>
        <v>5000 to 9999</v>
      </c>
      <c r="V2740" t="str" cm="1">
        <f t="array" ref="V2740">_xlfn.IFS(OR(F2740="canceled",F2740="failed"),"unsuccessful",F2740="successful","successful",F2740="live","live")</f>
        <v>successful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384.09090909090907</v>
      </c>
      <c r="P2741" s="5">
        <f t="shared" si="257"/>
        <v>22.120418848167539</v>
      </c>
      <c r="Q2741" t="str">
        <f t="shared" si="255"/>
        <v>technology</v>
      </c>
      <c r="R2741" t="str">
        <f t="shared" si="256"/>
        <v>hardware</v>
      </c>
      <c r="S2741" s="9">
        <f t="shared" si="253"/>
        <v>41764.887928240743</v>
      </c>
      <c r="T2741" s="9">
        <f t="shared" si="254"/>
        <v>41719.887928240743</v>
      </c>
      <c r="U2741" t="str" cm="1">
        <f t="array" ref="U2741">_xlfn.IFS(D2741&lt;1000,"Less than 1000",AND(D2741&gt;=1000,D2741&lt;=4999),"1000 to 4999",AND(D2741&gt;=5000,D2741&lt;=9999),"5000 to 9999",AND(D2741&gt;=10000,D2741&lt;=14999),"10000 to 14999",AND(D2741&gt;=15000,D2741&lt;=19999),"15000 to 19999",AND(D2741&gt;=20000,D2741&lt;=24999),"20000 to 24999",AND(D2741&gt;=25000,D2741&lt;=29999),"25000 to 29999",AND(D2741&gt;=30000,D2741&lt;=34999),"30000 to 34999",AND(D2741&gt;=35000,D2741&lt;=39999),"35000 to 39999",AND(D2741&gt;=40000,D2741&lt;=44999),"40000 to 44999",AND(D2741&gt;=45000,D2741&lt;=49999),"45000 to 49999",D2741&gt;=50000,"Greater than or equal to 50000")</f>
        <v>1000 to 4999</v>
      </c>
      <c r="V2741" t="str" cm="1">
        <f t="array" ref="V2741">_xlfn.IFS(OR(F2741="canceled",F2741="failed"),"unsuccessful",F2741="successful","successful",F2741="live","live")</f>
        <v>successful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103.33333333333334</v>
      </c>
      <c r="P2742" s="5">
        <f t="shared" si="257"/>
        <v>18.235294117647058</v>
      </c>
      <c r="Q2742" t="str">
        <f t="shared" si="255"/>
        <v>technology</v>
      </c>
      <c r="R2742" t="str">
        <f t="shared" si="256"/>
        <v>hardware</v>
      </c>
      <c r="S2742" s="9">
        <f t="shared" si="253"/>
        <v>42074.99018518519</v>
      </c>
      <c r="T2742" s="9">
        <f t="shared" si="254"/>
        <v>42045.031851851847</v>
      </c>
      <c r="U2742" t="str" cm="1">
        <f t="array" ref="U2742">_xlfn.IFS(D2742&lt;1000,"Less than 1000",AND(D2742&gt;=1000,D2742&lt;=4999),"1000 to 4999",AND(D2742&gt;=5000,D2742&lt;=9999),"5000 to 9999",AND(D2742&gt;=10000,D2742&lt;=14999),"10000 to 14999",AND(D2742&gt;=15000,D2742&lt;=19999),"15000 to 19999",AND(D2742&gt;=20000,D2742&lt;=24999),"20000 to 24999",AND(D2742&gt;=25000,D2742&lt;=29999),"25000 to 29999",AND(D2742&gt;=30000,D2742&lt;=34999),"30000 to 34999",AND(D2742&gt;=35000,D2742&lt;=39999),"35000 to 39999",AND(D2742&gt;=40000,D2742&lt;=44999),"40000 to 44999",AND(D2742&gt;=45000,D2742&lt;=49999),"45000 to 49999",D2742&gt;=50000,"Greater than or equal to 50000")</f>
        <v>Less than 1000</v>
      </c>
      <c r="V2742" t="str" cm="1">
        <f t="array" ref="V2742">_xlfn.IFS(OR(F2742="canceled",F2742="failed"),"unsuccessful",F2742="successful","successful",F2742="live","live")</f>
        <v>successful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0.43750000000000006</v>
      </c>
      <c r="P2743" s="5">
        <f t="shared" si="257"/>
        <v>8.75</v>
      </c>
      <c r="Q2743" t="str">
        <f t="shared" si="255"/>
        <v>publishing</v>
      </c>
      <c r="R2743" t="str">
        <f t="shared" si="256"/>
        <v>children's books</v>
      </c>
      <c r="S2743" s="9">
        <f t="shared" si="253"/>
        <v>41932.088194444441</v>
      </c>
      <c r="T2743" s="9">
        <f t="shared" si="254"/>
        <v>41911.657430555555</v>
      </c>
      <c r="U2743" t="str" cm="1">
        <f t="array" ref="U2743">_xlfn.IFS(D2743&lt;1000,"Less than 1000",AND(D2743&gt;=1000,D2743&lt;=4999),"1000 to 4999",AND(D2743&gt;=5000,D2743&lt;=9999),"5000 to 9999",AND(D2743&gt;=10000,D2743&lt;=14999),"10000 to 14999",AND(D2743&gt;=15000,D2743&lt;=19999),"15000 to 19999",AND(D2743&gt;=20000,D2743&lt;=24999),"20000 to 24999",AND(D2743&gt;=25000,D2743&lt;=29999),"25000 to 29999",AND(D2743&gt;=30000,D2743&lt;=34999),"30000 to 34999",AND(D2743&gt;=35000,D2743&lt;=39999),"35000 to 39999",AND(D2743&gt;=40000,D2743&lt;=44999),"40000 to 44999",AND(D2743&gt;=45000,D2743&lt;=49999),"45000 to 49999",D2743&gt;=50000,"Greater than or equal to 50000")</f>
        <v>5000 to 9999</v>
      </c>
      <c r="V2743" t="str" cm="1">
        <f t="array" ref="V2743">_xlfn.IFS(OR(F2743="canceled",F2743="failed"),"unsuccessful",F2743="successful","successful",F2743="live","live")</f>
        <v>unsuccessful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29.24</v>
      </c>
      <c r="P2744" s="5">
        <f t="shared" si="257"/>
        <v>40.611111111111114</v>
      </c>
      <c r="Q2744" t="str">
        <f t="shared" si="255"/>
        <v>publishing</v>
      </c>
      <c r="R2744" t="str">
        <f t="shared" si="256"/>
        <v>children's books</v>
      </c>
      <c r="S2744" s="9">
        <f t="shared" si="253"/>
        <v>41044.719756944447</v>
      </c>
      <c r="T2744" s="9">
        <f t="shared" si="254"/>
        <v>41030.719756944447</v>
      </c>
      <c r="U2744" t="str" cm="1">
        <f t="array" ref="U2744">_xlfn.IFS(D2744&lt;1000,"Less than 1000",AND(D2744&gt;=1000,D2744&lt;=4999),"1000 to 4999",AND(D2744&gt;=5000,D2744&lt;=9999),"5000 to 9999",AND(D2744&gt;=10000,D2744&lt;=14999),"10000 to 14999",AND(D2744&gt;=15000,D2744&lt;=19999),"15000 to 19999",AND(D2744&gt;=20000,D2744&lt;=24999),"20000 to 24999",AND(D2744&gt;=25000,D2744&lt;=29999),"25000 to 29999",AND(D2744&gt;=30000,D2744&lt;=34999),"30000 to 34999",AND(D2744&gt;=35000,D2744&lt;=39999),"35000 to 39999",AND(D2744&gt;=40000,D2744&lt;=44999),"40000 to 44999",AND(D2744&gt;=45000,D2744&lt;=49999),"45000 to 49999",D2744&gt;=50000,"Greater than or equal to 50000")</f>
        <v>1000 to 4999</v>
      </c>
      <c r="V2744" t="str" cm="1">
        <f t="array" ref="V2744">_xlfn.IFS(OR(F2744="canceled",F2744="failed"),"unsuccessful",F2744="successful","successful",F2744="live","live")</f>
        <v>unsuccessful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5">
        <f t="shared" si="257"/>
        <v>0</v>
      </c>
      <c r="Q2745" t="str">
        <f t="shared" si="255"/>
        <v>publishing</v>
      </c>
      <c r="R2745" t="str">
        <f t="shared" si="256"/>
        <v>children's books</v>
      </c>
      <c r="S2745" s="9">
        <f t="shared" si="253"/>
        <v>42662.328784722224</v>
      </c>
      <c r="T2745" s="9">
        <f t="shared" si="254"/>
        <v>42632.328784722224</v>
      </c>
      <c r="U2745" t="str" cm="1">
        <f t="array" ref="U2745">_xlfn.IFS(D2745&lt;1000,"Less than 1000",AND(D2745&gt;=1000,D2745&lt;=4999),"1000 to 4999",AND(D2745&gt;=5000,D2745&lt;=9999),"5000 to 9999",AND(D2745&gt;=10000,D2745&lt;=14999),"10000 to 14999",AND(D2745&gt;=15000,D2745&lt;=19999),"15000 to 19999",AND(D2745&gt;=20000,D2745&lt;=24999),"20000 to 24999",AND(D2745&gt;=25000,D2745&lt;=29999),"25000 to 29999",AND(D2745&gt;=30000,D2745&lt;=34999),"30000 to 34999",AND(D2745&gt;=35000,D2745&lt;=39999),"35000 to 39999",AND(D2745&gt;=40000,D2745&lt;=44999),"40000 to 44999",AND(D2745&gt;=45000,D2745&lt;=49999),"45000 to 49999",D2745&gt;=50000,"Greater than or equal to 50000")</f>
        <v>5000 to 9999</v>
      </c>
      <c r="V2745" t="str" cm="1">
        <f t="array" ref="V2745">_xlfn.IFS(OR(F2745="canceled",F2745="failed"),"unsuccessful",F2745="successful","successful",F2745="live","live")</f>
        <v>unsuccessful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5.21875</v>
      </c>
      <c r="P2746" s="5">
        <f t="shared" si="257"/>
        <v>37.954545454545453</v>
      </c>
      <c r="Q2746" t="str">
        <f t="shared" si="255"/>
        <v>publishing</v>
      </c>
      <c r="R2746" t="str">
        <f t="shared" si="256"/>
        <v>children's books</v>
      </c>
      <c r="S2746" s="9">
        <f t="shared" si="253"/>
        <v>40968.062476851854</v>
      </c>
      <c r="T2746" s="9">
        <f t="shared" si="254"/>
        <v>40938.062476851854</v>
      </c>
      <c r="U2746" t="str" cm="1">
        <f t="array" ref="U2746">_xlfn.IFS(D2746&lt;1000,"Less than 1000",AND(D2746&gt;=1000,D2746&lt;=4999),"1000 to 4999",AND(D2746&gt;=5000,D2746&lt;=9999),"5000 to 9999",AND(D2746&gt;=10000,D2746&lt;=14999),"10000 to 14999",AND(D2746&gt;=15000,D2746&lt;=19999),"15000 to 19999",AND(D2746&gt;=20000,D2746&lt;=24999),"20000 to 24999",AND(D2746&gt;=25000,D2746&lt;=29999),"25000 to 29999",AND(D2746&gt;=30000,D2746&lt;=34999),"30000 to 34999",AND(D2746&gt;=35000,D2746&lt;=39999),"35000 to 39999",AND(D2746&gt;=40000,D2746&lt;=44999),"40000 to 44999",AND(D2746&gt;=45000,D2746&lt;=49999),"45000 to 49999",D2746&gt;=50000,"Greater than or equal to 50000")</f>
        <v>15000 to 19999</v>
      </c>
      <c r="V2746" t="str" cm="1">
        <f t="array" ref="V2746">_xlfn.IFS(OR(F2746="canceled",F2746="failed"),"unsuccessful",F2746="successful","successful",F2746="live","live")</f>
        <v>unsuccessful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21.887499999999999</v>
      </c>
      <c r="P2747" s="5">
        <f t="shared" si="257"/>
        <v>35.734693877551024</v>
      </c>
      <c r="Q2747" t="str">
        <f t="shared" si="255"/>
        <v>publishing</v>
      </c>
      <c r="R2747" t="str">
        <f t="shared" si="256"/>
        <v>children's books</v>
      </c>
      <c r="S2747" s="9">
        <f t="shared" si="253"/>
        <v>41104.988055555557</v>
      </c>
      <c r="T2747" s="9">
        <f t="shared" si="254"/>
        <v>41044.988055555557</v>
      </c>
      <c r="U2747" t="str" cm="1">
        <f t="array" ref="U2747">_xlfn.IFS(D2747&lt;1000,"Less than 1000",AND(D2747&gt;=1000,D2747&lt;=4999),"1000 to 4999",AND(D2747&gt;=5000,D2747&lt;=9999),"5000 to 9999",AND(D2747&gt;=10000,D2747&lt;=14999),"10000 to 14999",AND(D2747&gt;=15000,D2747&lt;=19999),"15000 to 19999",AND(D2747&gt;=20000,D2747&lt;=24999),"20000 to 24999",AND(D2747&gt;=25000,D2747&lt;=29999),"25000 to 29999",AND(D2747&gt;=30000,D2747&lt;=34999),"30000 to 34999",AND(D2747&gt;=35000,D2747&lt;=39999),"35000 to 39999",AND(D2747&gt;=40000,D2747&lt;=44999),"40000 to 44999",AND(D2747&gt;=45000,D2747&lt;=49999),"45000 to 49999",D2747&gt;=50000,"Greater than or equal to 50000")</f>
        <v>5000 to 9999</v>
      </c>
      <c r="V2747" t="str" cm="1">
        <f t="array" ref="V2747">_xlfn.IFS(OR(F2747="canceled",F2747="failed"),"unsuccessful",F2747="successful","successful",F2747="live","live")</f>
        <v>unsuccessful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26.700000000000003</v>
      </c>
      <c r="P2748" s="5">
        <f t="shared" si="257"/>
        <v>42.157894736842103</v>
      </c>
      <c r="Q2748" t="str">
        <f t="shared" si="255"/>
        <v>publishing</v>
      </c>
      <c r="R2748" t="str">
        <f t="shared" si="256"/>
        <v>children's books</v>
      </c>
      <c r="S2748" s="9">
        <f t="shared" si="253"/>
        <v>41880.781377314815</v>
      </c>
      <c r="T2748" s="9">
        <f t="shared" si="254"/>
        <v>41850.781377314815</v>
      </c>
      <c r="U2748" t="str" cm="1">
        <f t="array" ref="U2748">_xlfn.IFS(D2748&lt;1000,"Less than 1000",AND(D2748&gt;=1000,D2748&lt;=4999),"1000 to 4999",AND(D2748&gt;=5000,D2748&lt;=9999),"5000 to 9999",AND(D2748&gt;=10000,D2748&lt;=14999),"10000 to 14999",AND(D2748&gt;=15000,D2748&lt;=19999),"15000 to 19999",AND(D2748&gt;=20000,D2748&lt;=24999),"20000 to 24999",AND(D2748&gt;=25000,D2748&lt;=29999),"25000 to 29999",AND(D2748&gt;=30000,D2748&lt;=34999),"30000 to 34999",AND(D2748&gt;=35000,D2748&lt;=39999),"35000 to 39999",AND(D2748&gt;=40000,D2748&lt;=44999),"40000 to 44999",AND(D2748&gt;=45000,D2748&lt;=49999),"45000 to 49999",D2748&gt;=50000,"Greater than or equal to 50000")</f>
        <v>1000 to 4999</v>
      </c>
      <c r="V2748" t="str" cm="1">
        <f t="array" ref="V2748">_xlfn.IFS(OR(F2748="canceled",F2748="failed"),"unsuccessful",F2748="successful","successful",F2748="live","live")</f>
        <v>unsuccessful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28.000000000000004</v>
      </c>
      <c r="P2749" s="5">
        <f t="shared" si="257"/>
        <v>35</v>
      </c>
      <c r="Q2749" t="str">
        <f t="shared" si="255"/>
        <v>publishing</v>
      </c>
      <c r="R2749" t="str">
        <f t="shared" si="256"/>
        <v>children's books</v>
      </c>
      <c r="S2749" s="9">
        <f t="shared" si="253"/>
        <v>41076.131944444445</v>
      </c>
      <c r="T2749" s="9">
        <f t="shared" si="254"/>
        <v>41044.64811342593</v>
      </c>
      <c r="U2749" t="str" cm="1">
        <f t="array" ref="U2749">_xlfn.IFS(D2749&lt;1000,"Less than 1000",AND(D2749&gt;=1000,D2749&lt;=4999),"1000 to 4999",AND(D2749&gt;=5000,D2749&lt;=9999),"5000 to 9999",AND(D2749&gt;=10000,D2749&lt;=14999),"10000 to 14999",AND(D2749&gt;=15000,D2749&lt;=19999),"15000 to 19999",AND(D2749&gt;=20000,D2749&lt;=24999),"20000 to 24999",AND(D2749&gt;=25000,D2749&lt;=29999),"25000 to 29999",AND(D2749&gt;=30000,D2749&lt;=34999),"30000 to 34999",AND(D2749&gt;=35000,D2749&lt;=39999),"35000 to 39999",AND(D2749&gt;=40000,D2749&lt;=44999),"40000 to 44999",AND(D2749&gt;=45000,D2749&lt;=49999),"45000 to 49999",D2749&gt;=50000,"Greater than or equal to 50000")</f>
        <v>Less than 1000</v>
      </c>
      <c r="V2749" t="str" cm="1">
        <f t="array" ref="V2749">_xlfn.IFS(OR(F2749="canceled",F2749="failed"),"unsuccessful",F2749="successful","successful",F2749="live","live")</f>
        <v>unsuccessful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</v>
      </c>
      <c r="P2750" s="5">
        <f t="shared" si="257"/>
        <v>13.25</v>
      </c>
      <c r="Q2750" t="str">
        <f t="shared" si="255"/>
        <v>publishing</v>
      </c>
      <c r="R2750" t="str">
        <f t="shared" si="256"/>
        <v>children's books</v>
      </c>
      <c r="S2750" s="9">
        <f t="shared" si="253"/>
        <v>42615.7106712963</v>
      </c>
      <c r="T2750" s="9">
        <f t="shared" si="254"/>
        <v>42585.7106712963</v>
      </c>
      <c r="U2750" t="str" cm="1">
        <f t="array" ref="U2750">_xlfn.IFS(D2750&lt;1000,"Less than 1000",AND(D2750&gt;=1000,D2750&lt;=4999),"1000 to 4999",AND(D2750&gt;=5000,D2750&lt;=9999),"5000 to 9999",AND(D2750&gt;=10000,D2750&lt;=14999),"10000 to 14999",AND(D2750&gt;=15000,D2750&lt;=19999),"15000 to 19999",AND(D2750&gt;=20000,D2750&lt;=24999),"20000 to 24999",AND(D2750&gt;=25000,D2750&lt;=29999),"25000 to 29999",AND(D2750&gt;=30000,D2750&lt;=34999),"30000 to 34999",AND(D2750&gt;=35000,D2750&lt;=39999),"35000 to 39999",AND(D2750&gt;=40000,D2750&lt;=44999),"40000 to 44999",AND(D2750&gt;=45000,D2750&lt;=49999),"45000 to 49999",D2750&gt;=50000,"Greater than or equal to 50000")</f>
        <v>5000 to 9999</v>
      </c>
      <c r="V2750" t="str" cm="1">
        <f t="array" ref="V2750">_xlfn.IFS(OR(F2750="canceled",F2750="failed"),"unsuccessful",F2750="successful","successful",F2750="live","live")</f>
        <v>unsuccessful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</v>
      </c>
      <c r="P2751" s="5">
        <f t="shared" si="257"/>
        <v>55</v>
      </c>
      <c r="Q2751" t="str">
        <f t="shared" si="255"/>
        <v>publishing</v>
      </c>
      <c r="R2751" t="str">
        <f t="shared" si="256"/>
        <v>children's books</v>
      </c>
      <c r="S2751" s="9">
        <f t="shared" si="253"/>
        <v>42098.757372685184</v>
      </c>
      <c r="T2751" s="9">
        <f t="shared" si="254"/>
        <v>42068.799039351856</v>
      </c>
      <c r="U2751" t="str" cm="1">
        <f t="array" ref="U2751">_xlfn.IFS(D2751&lt;1000,"Less than 1000",AND(D2751&gt;=1000,D2751&lt;=4999),"1000 to 4999",AND(D2751&gt;=5000,D2751&lt;=9999),"5000 to 9999",AND(D2751&gt;=10000,D2751&lt;=14999),"10000 to 14999",AND(D2751&gt;=15000,D2751&lt;=19999),"15000 to 19999",AND(D2751&gt;=20000,D2751&lt;=24999),"20000 to 24999",AND(D2751&gt;=25000,D2751&lt;=29999),"25000 to 29999",AND(D2751&gt;=30000,D2751&lt;=34999),"30000 to 34999",AND(D2751&gt;=35000,D2751&lt;=39999),"35000 to 39999",AND(D2751&gt;=40000,D2751&lt;=44999),"40000 to 44999",AND(D2751&gt;=45000,D2751&lt;=49999),"45000 to 49999",D2751&gt;=50000,"Greater than or equal to 50000")</f>
        <v>10000 to 14999</v>
      </c>
      <c r="V2751" t="str" cm="1">
        <f t="array" ref="V2751">_xlfn.IFS(OR(F2751="canceled",F2751="failed"),"unsuccessful",F2751="successful","successful",F2751="live","live")</f>
        <v>unsuccessful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5">
        <f t="shared" si="257"/>
        <v>0</v>
      </c>
      <c r="Q2752" t="str">
        <f t="shared" si="255"/>
        <v>publishing</v>
      </c>
      <c r="R2752" t="str">
        <f t="shared" si="256"/>
        <v>children's books</v>
      </c>
      <c r="S2752" s="9">
        <f t="shared" si="253"/>
        <v>41090.833333333336</v>
      </c>
      <c r="T2752" s="9">
        <f t="shared" si="254"/>
        <v>41078.899826388886</v>
      </c>
      <c r="U2752" t="str" cm="1">
        <f t="array" ref="U2752">_xlfn.IFS(D2752&lt;1000,"Less than 1000",AND(D2752&gt;=1000,D2752&lt;=4999),"1000 to 4999",AND(D2752&gt;=5000,D2752&lt;=9999),"5000 to 9999",AND(D2752&gt;=10000,D2752&lt;=14999),"10000 to 14999",AND(D2752&gt;=15000,D2752&lt;=19999),"15000 to 19999",AND(D2752&gt;=20000,D2752&lt;=24999),"20000 to 24999",AND(D2752&gt;=25000,D2752&lt;=29999),"25000 to 29999",AND(D2752&gt;=30000,D2752&lt;=34999),"30000 to 34999",AND(D2752&gt;=35000,D2752&lt;=39999),"35000 to 39999",AND(D2752&gt;=40000,D2752&lt;=44999),"40000 to 44999",AND(D2752&gt;=45000,D2752&lt;=49999),"45000 to 49999",D2752&gt;=50000,"Greater than or equal to 50000")</f>
        <v>1000 to 4999</v>
      </c>
      <c r="V2752" t="str" cm="1">
        <f t="array" ref="V2752">_xlfn.IFS(OR(F2752="canceled",F2752="failed"),"unsuccessful",F2752="successful","successful",F2752="live","live")</f>
        <v>unsuccessful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5">
        <f t="shared" si="257"/>
        <v>0</v>
      </c>
      <c r="Q2753" t="str">
        <f t="shared" si="255"/>
        <v>publishing</v>
      </c>
      <c r="R2753" t="str">
        <f t="shared" si="256"/>
        <v>children's books</v>
      </c>
      <c r="S2753" s="9">
        <f t="shared" si="253"/>
        <v>41807.887060185189</v>
      </c>
      <c r="T2753" s="9">
        <f t="shared" si="254"/>
        <v>41747.887060185189</v>
      </c>
      <c r="U2753" t="str" cm="1">
        <f t="array" ref="U2753">_xlfn.IFS(D2753&lt;1000,"Less than 1000",AND(D2753&gt;=1000,D2753&lt;=4999),"1000 to 4999",AND(D2753&gt;=5000,D2753&lt;=9999),"5000 to 9999",AND(D2753&gt;=10000,D2753&lt;=14999),"10000 to 14999",AND(D2753&gt;=15000,D2753&lt;=19999),"15000 to 19999",AND(D2753&gt;=20000,D2753&lt;=24999),"20000 to 24999",AND(D2753&gt;=25000,D2753&lt;=29999),"25000 to 29999",AND(D2753&gt;=30000,D2753&lt;=34999),"30000 to 34999",AND(D2753&gt;=35000,D2753&lt;=39999),"35000 to 39999",AND(D2753&gt;=40000,D2753&lt;=44999),"40000 to 44999",AND(D2753&gt;=45000,D2753&lt;=49999),"45000 to 49999",D2753&gt;=50000,"Greater than or equal to 50000")</f>
        <v>1000 to 4999</v>
      </c>
      <c r="V2753" t="str" cm="1">
        <f t="array" ref="V2753">_xlfn.IFS(OR(F2753="canceled",F2753="failed"),"unsuccessful",F2753="successful","successful",F2753="live","live")</f>
        <v>unsuccessful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ref="O2754:O2817" si="258">(E2754/D2754)*100</f>
        <v>11.458333333333332</v>
      </c>
      <c r="P2754" s="5">
        <f t="shared" si="257"/>
        <v>39.285714285714285</v>
      </c>
      <c r="Q2754" t="str">
        <f t="shared" si="255"/>
        <v>publishing</v>
      </c>
      <c r="R2754" t="str">
        <f t="shared" si="256"/>
        <v>children's books</v>
      </c>
      <c r="S2754" s="9">
        <f t="shared" ref="S2754:S2817" si="259">(((I2754/60)/60)/24)+DATE(1970,1,1)</f>
        <v>40895.765092592592</v>
      </c>
      <c r="T2754" s="9">
        <f t="shared" ref="T2754:T2817" si="260">(((J2754/60)/60)/24)+DATE(1970,1,1)</f>
        <v>40855.765092592592</v>
      </c>
      <c r="U2754" t="str" cm="1">
        <f t="array" ref="U2754">_xlfn.IFS(D2754&lt;1000,"Less than 1000",AND(D2754&gt;=1000,D2754&lt;=4999),"1000 to 4999",AND(D2754&gt;=5000,D2754&lt;=9999),"5000 to 9999",AND(D2754&gt;=10000,D2754&lt;=14999),"10000 to 14999",AND(D2754&gt;=15000,D2754&lt;=19999),"15000 to 19999",AND(D2754&gt;=20000,D2754&lt;=24999),"20000 to 24999",AND(D2754&gt;=25000,D2754&lt;=29999),"25000 to 29999",AND(D2754&gt;=30000,D2754&lt;=34999),"30000 to 34999",AND(D2754&gt;=35000,D2754&lt;=39999),"35000 to 39999",AND(D2754&gt;=40000,D2754&lt;=44999),"40000 to 44999",AND(D2754&gt;=45000,D2754&lt;=49999),"45000 to 49999",D2754&gt;=50000,"Greater than or equal to 50000")</f>
        <v>1000 to 4999</v>
      </c>
      <c r="V2754" t="str" cm="1">
        <f t="array" ref="V2754">_xlfn.IFS(OR(F2754="canceled",F2754="failed"),"unsuccessful",F2754="successful","successful",F2754="live","live")</f>
        <v>unsuccessful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258"/>
        <v>19</v>
      </c>
      <c r="P2755" s="5">
        <f t="shared" si="257"/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9">
        <f t="shared" si="259"/>
        <v>41147.900729166664</v>
      </c>
      <c r="T2755" s="9">
        <f t="shared" si="260"/>
        <v>41117.900729166664</v>
      </c>
      <c r="U2755" t="str" cm="1">
        <f t="array" ref="U2755">_xlfn.IFS(D2755&lt;1000,"Less than 1000",AND(D2755&gt;=1000,D2755&lt;=4999),"1000 to 4999",AND(D2755&gt;=5000,D2755&lt;=9999),"5000 to 9999",AND(D2755&gt;=10000,D2755&lt;=14999),"10000 to 14999",AND(D2755&gt;=15000,D2755&lt;=19999),"15000 to 19999",AND(D2755&gt;=20000,D2755&lt;=24999),"20000 to 24999",AND(D2755&gt;=25000,D2755&lt;=29999),"25000 to 29999",AND(D2755&gt;=30000,D2755&lt;=34999),"30000 to 34999",AND(D2755&gt;=35000,D2755&lt;=39999),"35000 to 39999",AND(D2755&gt;=40000,D2755&lt;=44999),"40000 to 44999",AND(D2755&gt;=45000,D2755&lt;=49999),"45000 to 49999",D2755&gt;=50000,"Greater than or equal to 50000")</f>
        <v>1000 to 4999</v>
      </c>
      <c r="V2755" t="str" cm="1">
        <f t="array" ref="V2755">_xlfn.IFS(OR(F2755="canceled",F2755="failed"),"unsuccessful",F2755="successful","successful",F2755="live","live")</f>
        <v>unsuccessful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5">
        <f t="shared" ref="P2756:P2819" si="263">IFERROR(E2756/L2756,0)</f>
        <v>0</v>
      </c>
      <c r="Q2756" t="str">
        <f t="shared" si="261"/>
        <v>publishing</v>
      </c>
      <c r="R2756" t="str">
        <f t="shared" si="262"/>
        <v>children's books</v>
      </c>
      <c r="S2756" s="9">
        <f t="shared" si="259"/>
        <v>41893.636006944449</v>
      </c>
      <c r="T2756" s="9">
        <f t="shared" si="260"/>
        <v>41863.636006944449</v>
      </c>
      <c r="U2756" t="str" cm="1">
        <f t="array" ref="U2756">_xlfn.IFS(D2756&lt;1000,"Less than 1000",AND(D2756&gt;=1000,D2756&lt;=4999),"1000 to 4999",AND(D2756&gt;=5000,D2756&lt;=9999),"5000 to 9999",AND(D2756&gt;=10000,D2756&lt;=14999),"10000 to 14999",AND(D2756&gt;=15000,D2756&lt;=19999),"15000 to 19999",AND(D2756&gt;=20000,D2756&lt;=24999),"20000 to 24999",AND(D2756&gt;=25000,D2756&lt;=29999),"25000 to 29999",AND(D2756&gt;=30000,D2756&lt;=34999),"30000 to 34999",AND(D2756&gt;=35000,D2756&lt;=39999),"35000 to 39999",AND(D2756&gt;=40000,D2756&lt;=44999),"40000 to 44999",AND(D2756&gt;=45000,D2756&lt;=49999),"45000 to 49999",D2756&gt;=50000,"Greater than or equal to 50000")</f>
        <v>10000 to 14999</v>
      </c>
      <c r="V2756" t="str" cm="1">
        <f t="array" ref="V2756">_xlfn.IFS(OR(F2756="canceled",F2756="failed"),"unsuccessful",F2756="successful","successful",F2756="live","live")</f>
        <v>unsuccessful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52</v>
      </c>
      <c r="P2757" s="5">
        <f t="shared" si="263"/>
        <v>17.333333333333332</v>
      </c>
      <c r="Q2757" t="str">
        <f t="shared" si="261"/>
        <v>publishing</v>
      </c>
      <c r="R2757" t="str">
        <f t="shared" si="262"/>
        <v>children's books</v>
      </c>
      <c r="S2757" s="9">
        <f t="shared" si="259"/>
        <v>42102.790821759263</v>
      </c>
      <c r="T2757" s="9">
        <f t="shared" si="260"/>
        <v>42072.790821759263</v>
      </c>
      <c r="U2757" t="str" cm="1">
        <f t="array" ref="U2757">_xlfn.IFS(D2757&lt;1000,"Less than 1000",AND(D2757&gt;=1000,D2757&lt;=4999),"1000 to 4999",AND(D2757&gt;=5000,D2757&lt;=9999),"5000 to 9999",AND(D2757&gt;=10000,D2757&lt;=14999),"10000 to 14999",AND(D2757&gt;=15000,D2757&lt;=19999),"15000 to 19999",AND(D2757&gt;=20000,D2757&lt;=24999),"20000 to 24999",AND(D2757&gt;=25000,D2757&lt;=29999),"25000 to 29999",AND(D2757&gt;=30000,D2757&lt;=34999),"30000 to 34999",AND(D2757&gt;=35000,D2757&lt;=39999),"35000 to 39999",AND(D2757&gt;=40000,D2757&lt;=44999),"40000 to 44999",AND(D2757&gt;=45000,D2757&lt;=49999),"45000 to 49999",D2757&gt;=50000,"Greater than or equal to 50000")</f>
        <v>Less than 1000</v>
      </c>
      <c r="V2757" t="str" cm="1">
        <f t="array" ref="V2757">_xlfn.IFS(OR(F2757="canceled",F2757="failed"),"unsuccessful",F2757="successful","successful",F2757="live","live")</f>
        <v>unsuccessful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10.48</v>
      </c>
      <c r="P2758" s="5">
        <f t="shared" si="263"/>
        <v>31.757575757575758</v>
      </c>
      <c r="Q2758" t="str">
        <f t="shared" si="261"/>
        <v>publishing</v>
      </c>
      <c r="R2758" t="str">
        <f t="shared" si="262"/>
        <v>children's books</v>
      </c>
      <c r="S2758" s="9">
        <f t="shared" si="259"/>
        <v>41650.90047453704</v>
      </c>
      <c r="T2758" s="9">
        <f t="shared" si="260"/>
        <v>41620.90047453704</v>
      </c>
      <c r="U2758" t="str" cm="1">
        <f t="array" ref="U2758">_xlfn.IFS(D2758&lt;1000,"Less than 1000",AND(D2758&gt;=1000,D2758&lt;=4999),"1000 to 4999",AND(D2758&gt;=5000,D2758&lt;=9999),"5000 to 9999",AND(D2758&gt;=10000,D2758&lt;=14999),"10000 to 14999",AND(D2758&gt;=15000,D2758&lt;=19999),"15000 to 19999",AND(D2758&gt;=20000,D2758&lt;=24999),"20000 to 24999",AND(D2758&gt;=25000,D2758&lt;=29999),"25000 to 29999",AND(D2758&gt;=30000,D2758&lt;=34999),"30000 to 34999",AND(D2758&gt;=35000,D2758&lt;=39999),"35000 to 39999",AND(D2758&gt;=40000,D2758&lt;=44999),"40000 to 44999",AND(D2758&gt;=45000,D2758&lt;=49999),"45000 to 49999",D2758&gt;=50000,"Greater than or equal to 50000")</f>
        <v>10000 to 14999</v>
      </c>
      <c r="V2758" t="str" cm="1">
        <f t="array" ref="V2758">_xlfn.IFS(OR(F2758="canceled",F2758="failed"),"unsuccessful",F2758="successful","successful",F2758="live","live")</f>
        <v>unsuccessful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0.66666666666666674</v>
      </c>
      <c r="P2759" s="5">
        <f t="shared" si="263"/>
        <v>5</v>
      </c>
      <c r="Q2759" t="str">
        <f t="shared" si="261"/>
        <v>publishing</v>
      </c>
      <c r="R2759" t="str">
        <f t="shared" si="262"/>
        <v>children's books</v>
      </c>
      <c r="S2759" s="9">
        <f t="shared" si="259"/>
        <v>42588.65662037037</v>
      </c>
      <c r="T2759" s="9">
        <f t="shared" si="260"/>
        <v>42573.65662037037</v>
      </c>
      <c r="U2759" t="str" cm="1">
        <f t="array" ref="U2759">_xlfn.IFS(D2759&lt;1000,"Less than 1000",AND(D2759&gt;=1000,D2759&lt;=4999),"1000 to 4999",AND(D2759&gt;=5000,D2759&lt;=9999),"5000 to 9999",AND(D2759&gt;=10000,D2759&lt;=14999),"10000 to 14999",AND(D2759&gt;=15000,D2759&lt;=19999),"15000 to 19999",AND(D2759&gt;=20000,D2759&lt;=24999),"20000 to 24999",AND(D2759&gt;=25000,D2759&lt;=29999),"25000 to 29999",AND(D2759&gt;=30000,D2759&lt;=34999),"30000 to 34999",AND(D2759&gt;=35000,D2759&lt;=39999),"35000 to 39999",AND(D2759&gt;=40000,D2759&lt;=44999),"40000 to 44999",AND(D2759&gt;=45000,D2759&lt;=49999),"45000 to 49999",D2759&gt;=50000,"Greater than or equal to 50000")</f>
        <v>1000 to 4999</v>
      </c>
      <c r="V2759" t="str" cm="1">
        <f t="array" ref="V2759">_xlfn.IFS(OR(F2759="canceled",F2759="failed"),"unsuccessful",F2759="successful","successful",F2759="live","live")</f>
        <v>unsuccessful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11.700000000000001</v>
      </c>
      <c r="P2760" s="5">
        <f t="shared" si="263"/>
        <v>39</v>
      </c>
      <c r="Q2760" t="str">
        <f t="shared" si="261"/>
        <v>publishing</v>
      </c>
      <c r="R2760" t="str">
        <f t="shared" si="262"/>
        <v>children's books</v>
      </c>
      <c r="S2760" s="9">
        <f t="shared" si="259"/>
        <v>42653.441932870366</v>
      </c>
      <c r="T2760" s="9">
        <f t="shared" si="260"/>
        <v>42639.441932870366</v>
      </c>
      <c r="U2760" t="str" cm="1">
        <f t="array" ref="U2760">_xlfn.IFS(D2760&lt;1000,"Less than 1000",AND(D2760&gt;=1000,D2760&lt;=4999),"1000 to 4999",AND(D2760&gt;=5000,D2760&lt;=9999),"5000 to 9999",AND(D2760&gt;=10000,D2760&lt;=14999),"10000 to 14999",AND(D2760&gt;=15000,D2760&lt;=19999),"15000 to 19999",AND(D2760&gt;=20000,D2760&lt;=24999),"20000 to 24999",AND(D2760&gt;=25000,D2760&lt;=29999),"25000 to 29999",AND(D2760&gt;=30000,D2760&lt;=34999),"30000 to 34999",AND(D2760&gt;=35000,D2760&lt;=39999),"35000 to 39999",AND(D2760&gt;=40000,D2760&lt;=44999),"40000 to 44999",AND(D2760&gt;=45000,D2760&lt;=49999),"45000 to 49999",D2760&gt;=50000,"Greater than or equal to 50000")</f>
        <v>1000 to 4999</v>
      </c>
      <c r="V2760" t="str" cm="1">
        <f t="array" ref="V2760">_xlfn.IFS(OR(F2760="canceled",F2760="failed"),"unsuccessful",F2760="successful","successful",F2760="live","live")</f>
        <v>unsuccessful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10.5</v>
      </c>
      <c r="P2761" s="5">
        <f t="shared" si="263"/>
        <v>52.5</v>
      </c>
      <c r="Q2761" t="str">
        <f t="shared" si="261"/>
        <v>publishing</v>
      </c>
      <c r="R2761" t="str">
        <f t="shared" si="262"/>
        <v>children's books</v>
      </c>
      <c r="S2761" s="9">
        <f t="shared" si="259"/>
        <v>42567.36650462963</v>
      </c>
      <c r="T2761" s="9">
        <f t="shared" si="260"/>
        <v>42524.36650462963</v>
      </c>
      <c r="U2761" t="str" cm="1">
        <f t="array" ref="U2761">_xlfn.IFS(D2761&lt;1000,"Less than 1000",AND(D2761&gt;=1000,D2761&lt;=4999),"1000 to 4999",AND(D2761&gt;=5000,D2761&lt;=9999),"5000 to 9999",AND(D2761&gt;=10000,D2761&lt;=14999),"10000 to 14999",AND(D2761&gt;=15000,D2761&lt;=19999),"15000 to 19999",AND(D2761&gt;=20000,D2761&lt;=24999),"20000 to 24999",AND(D2761&gt;=25000,D2761&lt;=29999),"25000 to 29999",AND(D2761&gt;=30000,D2761&lt;=34999),"30000 to 34999",AND(D2761&gt;=35000,D2761&lt;=39999),"35000 to 39999",AND(D2761&gt;=40000,D2761&lt;=44999),"40000 to 44999",AND(D2761&gt;=45000,D2761&lt;=49999),"45000 to 49999",D2761&gt;=50000,"Greater than or equal to 50000")</f>
        <v>1000 to 4999</v>
      </c>
      <c r="V2761" t="str" cm="1">
        <f t="array" ref="V2761">_xlfn.IFS(OR(F2761="canceled",F2761="failed"),"unsuccessful",F2761="successful","successful",F2761="live","live")</f>
        <v>unsuccessful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5">
        <f t="shared" si="263"/>
        <v>0</v>
      </c>
      <c r="Q2762" t="str">
        <f t="shared" si="261"/>
        <v>publishing</v>
      </c>
      <c r="R2762" t="str">
        <f t="shared" si="262"/>
        <v>children's books</v>
      </c>
      <c r="S2762" s="9">
        <f t="shared" si="259"/>
        <v>41445.461319444446</v>
      </c>
      <c r="T2762" s="9">
        <f t="shared" si="260"/>
        <v>41415.461319444446</v>
      </c>
      <c r="U2762" t="str" cm="1">
        <f t="array" ref="U2762">_xlfn.IFS(D2762&lt;1000,"Less than 1000",AND(D2762&gt;=1000,D2762&lt;=4999),"1000 to 4999",AND(D2762&gt;=5000,D2762&lt;=9999),"5000 to 9999",AND(D2762&gt;=10000,D2762&lt;=14999),"10000 to 14999",AND(D2762&gt;=15000,D2762&lt;=19999),"15000 to 19999",AND(D2762&gt;=20000,D2762&lt;=24999),"20000 to 24999",AND(D2762&gt;=25000,D2762&lt;=29999),"25000 to 29999",AND(D2762&gt;=30000,D2762&lt;=34999),"30000 to 34999",AND(D2762&gt;=35000,D2762&lt;=39999),"35000 to 39999",AND(D2762&gt;=40000,D2762&lt;=44999),"40000 to 44999",AND(D2762&gt;=45000,D2762&lt;=49999),"45000 to 49999",D2762&gt;=50000,"Greater than or equal to 50000")</f>
        <v>5000 to 9999</v>
      </c>
      <c r="V2762" t="str" cm="1">
        <f t="array" ref="V2762">_xlfn.IFS(OR(F2762="canceled",F2762="failed"),"unsuccessful",F2762="successful","successful",F2762="live","live")</f>
        <v>unsuccessful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0.72</v>
      </c>
      <c r="P2763" s="5">
        <f t="shared" si="263"/>
        <v>9</v>
      </c>
      <c r="Q2763" t="str">
        <f t="shared" si="261"/>
        <v>publishing</v>
      </c>
      <c r="R2763" t="str">
        <f t="shared" si="262"/>
        <v>children's books</v>
      </c>
      <c r="S2763" s="9">
        <f t="shared" si="259"/>
        <v>41277.063576388886</v>
      </c>
      <c r="T2763" s="9">
        <f t="shared" si="260"/>
        <v>41247.063576388886</v>
      </c>
      <c r="U2763" t="str" cm="1">
        <f t="array" ref="U2763">_xlfn.IFS(D2763&lt;1000,"Less than 1000",AND(D2763&gt;=1000,D2763&lt;=4999),"1000 to 4999",AND(D2763&gt;=5000,D2763&lt;=9999),"5000 to 9999",AND(D2763&gt;=10000,D2763&lt;=14999),"10000 to 14999",AND(D2763&gt;=15000,D2763&lt;=19999),"15000 to 19999",AND(D2763&gt;=20000,D2763&lt;=24999),"20000 to 24999",AND(D2763&gt;=25000,D2763&lt;=29999),"25000 to 29999",AND(D2763&gt;=30000,D2763&lt;=34999),"30000 to 34999",AND(D2763&gt;=35000,D2763&lt;=39999),"35000 to 39999",AND(D2763&gt;=40000,D2763&lt;=44999),"40000 to 44999",AND(D2763&gt;=45000,D2763&lt;=49999),"45000 to 49999",D2763&gt;=50000,"Greater than or equal to 50000")</f>
        <v>5000 to 9999</v>
      </c>
      <c r="V2763" t="str" cm="1">
        <f t="array" ref="V2763">_xlfn.IFS(OR(F2763="canceled",F2763="failed"),"unsuccessful",F2763="successful","successful",F2763="live","live")</f>
        <v>unsuccessful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0.76923076923076927</v>
      </c>
      <c r="P2764" s="5">
        <f t="shared" si="263"/>
        <v>25</v>
      </c>
      <c r="Q2764" t="str">
        <f t="shared" si="261"/>
        <v>publishing</v>
      </c>
      <c r="R2764" t="str">
        <f t="shared" si="262"/>
        <v>children's books</v>
      </c>
      <c r="S2764" s="9">
        <f t="shared" si="259"/>
        <v>40986.995312500003</v>
      </c>
      <c r="T2764" s="9">
        <f t="shared" si="260"/>
        <v>40927.036979166667</v>
      </c>
      <c r="U2764" t="str" cm="1">
        <f t="array" ref="U2764">_xlfn.IFS(D2764&lt;1000,"Less than 1000",AND(D2764&gt;=1000,D2764&lt;=4999),"1000 to 4999",AND(D2764&gt;=5000,D2764&lt;=9999),"5000 to 9999",AND(D2764&gt;=10000,D2764&lt;=14999),"10000 to 14999",AND(D2764&gt;=15000,D2764&lt;=19999),"15000 to 19999",AND(D2764&gt;=20000,D2764&lt;=24999),"20000 to 24999",AND(D2764&gt;=25000,D2764&lt;=29999),"25000 to 29999",AND(D2764&gt;=30000,D2764&lt;=34999),"30000 to 34999",AND(D2764&gt;=35000,D2764&lt;=39999),"35000 to 39999",AND(D2764&gt;=40000,D2764&lt;=44999),"40000 to 44999",AND(D2764&gt;=45000,D2764&lt;=49999),"45000 to 49999",D2764&gt;=50000,"Greater than or equal to 50000")</f>
        <v>1000 to 4999</v>
      </c>
      <c r="V2764" t="str" cm="1">
        <f t="array" ref="V2764">_xlfn.IFS(OR(F2764="canceled",F2764="failed"),"unsuccessful",F2764="successful","successful",F2764="live","live")</f>
        <v>unsuccessful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0.22842639593908631</v>
      </c>
      <c r="P2765" s="5">
        <f t="shared" si="263"/>
        <v>30</v>
      </c>
      <c r="Q2765" t="str">
        <f t="shared" si="261"/>
        <v>publishing</v>
      </c>
      <c r="R2765" t="str">
        <f t="shared" si="262"/>
        <v>children's books</v>
      </c>
      <c r="S2765" s="9">
        <f t="shared" si="259"/>
        <v>41418.579675925925</v>
      </c>
      <c r="T2765" s="9">
        <f t="shared" si="260"/>
        <v>41373.579675925925</v>
      </c>
      <c r="U2765" t="str" cm="1">
        <f t="array" ref="U2765">_xlfn.IFS(D2765&lt;1000,"Less than 1000",AND(D2765&gt;=1000,D2765&lt;=4999),"1000 to 4999",AND(D2765&gt;=5000,D2765&lt;=9999),"5000 to 9999",AND(D2765&gt;=10000,D2765&lt;=14999),"10000 to 14999",AND(D2765&gt;=15000,D2765&lt;=19999),"15000 to 19999",AND(D2765&gt;=20000,D2765&lt;=24999),"20000 to 24999",AND(D2765&gt;=25000,D2765&lt;=29999),"25000 to 29999",AND(D2765&gt;=30000,D2765&lt;=34999),"30000 to 34999",AND(D2765&gt;=35000,D2765&lt;=39999),"35000 to 39999",AND(D2765&gt;=40000,D2765&lt;=44999),"40000 to 44999",AND(D2765&gt;=45000,D2765&lt;=49999),"45000 to 49999",D2765&gt;=50000,"Greater than or equal to 50000")</f>
        <v>35000 to 39999</v>
      </c>
      <c r="V2765" t="str" cm="1">
        <f t="array" ref="V2765">_xlfn.IFS(OR(F2765="canceled",F2765="failed"),"unsuccessful",F2765="successful","successful",F2765="live","live")</f>
        <v>unsuccessful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</v>
      </c>
      <c r="P2766" s="5">
        <f t="shared" si="263"/>
        <v>11.25</v>
      </c>
      <c r="Q2766" t="str">
        <f t="shared" si="261"/>
        <v>publishing</v>
      </c>
      <c r="R2766" t="str">
        <f t="shared" si="262"/>
        <v>children's books</v>
      </c>
      <c r="S2766" s="9">
        <f t="shared" si="259"/>
        <v>41059.791666666664</v>
      </c>
      <c r="T2766" s="9">
        <f t="shared" si="260"/>
        <v>41030.292025462964</v>
      </c>
      <c r="U2766" t="str" cm="1">
        <f t="array" ref="U2766">_xlfn.IFS(D2766&lt;1000,"Less than 1000",AND(D2766&gt;=1000,D2766&lt;=4999),"1000 to 4999",AND(D2766&gt;=5000,D2766&lt;=9999),"5000 to 9999",AND(D2766&gt;=10000,D2766&lt;=14999),"10000 to 14999",AND(D2766&gt;=15000,D2766&lt;=19999),"15000 to 19999",AND(D2766&gt;=20000,D2766&lt;=24999),"20000 to 24999",AND(D2766&gt;=25000,D2766&lt;=29999),"25000 to 29999",AND(D2766&gt;=30000,D2766&lt;=34999),"30000 to 34999",AND(D2766&gt;=35000,D2766&lt;=39999),"35000 to 39999",AND(D2766&gt;=40000,D2766&lt;=44999),"40000 to 44999",AND(D2766&gt;=45000,D2766&lt;=49999),"45000 to 49999",D2766&gt;=50000,"Greater than or equal to 50000")</f>
        <v>1000 to 4999</v>
      </c>
      <c r="V2766" t="str" cm="1">
        <f t="array" ref="V2766">_xlfn.IFS(OR(F2766="canceled",F2766="failed"),"unsuccessful",F2766="successful","successful",F2766="live","live")</f>
        <v>unsuccessful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5">
        <f t="shared" si="263"/>
        <v>0</v>
      </c>
      <c r="Q2767" t="str">
        <f t="shared" si="261"/>
        <v>publishing</v>
      </c>
      <c r="R2767" t="str">
        <f t="shared" si="262"/>
        <v>children's books</v>
      </c>
      <c r="S2767" s="9">
        <f t="shared" si="259"/>
        <v>41210.579027777778</v>
      </c>
      <c r="T2767" s="9">
        <f t="shared" si="260"/>
        <v>41194.579027777778</v>
      </c>
      <c r="U2767" t="str" cm="1">
        <f t="array" ref="U2767">_xlfn.IFS(D2767&lt;1000,"Less than 1000",AND(D2767&gt;=1000,D2767&lt;=4999),"1000 to 4999",AND(D2767&gt;=5000,D2767&lt;=9999),"5000 to 9999",AND(D2767&gt;=10000,D2767&lt;=14999),"10000 to 14999",AND(D2767&gt;=15000,D2767&lt;=19999),"15000 to 19999",AND(D2767&gt;=20000,D2767&lt;=24999),"20000 to 24999",AND(D2767&gt;=25000,D2767&lt;=29999),"25000 to 29999",AND(D2767&gt;=30000,D2767&lt;=34999),"30000 to 34999",AND(D2767&gt;=35000,D2767&lt;=39999),"35000 to 39999",AND(D2767&gt;=40000,D2767&lt;=44999),"40000 to 44999",AND(D2767&gt;=45000,D2767&lt;=49999),"45000 to 49999",D2767&gt;=50000,"Greater than or equal to 50000")</f>
        <v>1000 to 4999</v>
      </c>
      <c r="V2767" t="str" cm="1">
        <f t="array" ref="V2767">_xlfn.IFS(OR(F2767="canceled",F2767="failed"),"unsuccessful",F2767="successful","successful",F2767="live","live")</f>
        <v>unsuccessful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2</v>
      </c>
      <c r="P2768" s="5">
        <f t="shared" si="263"/>
        <v>25</v>
      </c>
      <c r="Q2768" t="str">
        <f t="shared" si="261"/>
        <v>publishing</v>
      </c>
      <c r="R2768" t="str">
        <f t="shared" si="262"/>
        <v>children's books</v>
      </c>
      <c r="S2768" s="9">
        <f t="shared" si="259"/>
        <v>40766.668032407404</v>
      </c>
      <c r="T2768" s="9">
        <f t="shared" si="260"/>
        <v>40736.668032407404</v>
      </c>
      <c r="U2768" t="str" cm="1">
        <f t="array" ref="U2768">_xlfn.IFS(D2768&lt;1000,"Less than 1000",AND(D2768&gt;=1000,D2768&lt;=4999),"1000 to 4999",AND(D2768&gt;=5000,D2768&lt;=9999),"5000 to 9999",AND(D2768&gt;=10000,D2768&lt;=14999),"10000 to 14999",AND(D2768&gt;=15000,D2768&lt;=19999),"15000 to 19999",AND(D2768&gt;=20000,D2768&lt;=24999),"20000 to 24999",AND(D2768&gt;=25000,D2768&lt;=29999),"25000 to 29999",AND(D2768&gt;=30000,D2768&lt;=34999),"30000 to 34999",AND(D2768&gt;=35000,D2768&lt;=39999),"35000 to 39999",AND(D2768&gt;=40000,D2768&lt;=44999),"40000 to 44999",AND(D2768&gt;=45000,D2768&lt;=49999),"45000 to 49999",D2768&gt;=50000,"Greater than or equal to 50000")</f>
        <v>5000 to 9999</v>
      </c>
      <c r="V2768" t="str" cm="1">
        <f t="array" ref="V2768">_xlfn.IFS(OR(F2768="canceled",F2768="failed"),"unsuccessful",F2768="successful","successful",F2768="live","live")</f>
        <v>unsuccessful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0.85000000000000009</v>
      </c>
      <c r="P2769" s="5">
        <f t="shared" si="263"/>
        <v>11.333333333333334</v>
      </c>
      <c r="Q2769" t="str">
        <f t="shared" si="261"/>
        <v>publishing</v>
      </c>
      <c r="R2769" t="str">
        <f t="shared" si="262"/>
        <v>children's books</v>
      </c>
      <c r="S2769" s="9">
        <f t="shared" si="259"/>
        <v>42232.958912037036</v>
      </c>
      <c r="T2769" s="9">
        <f t="shared" si="260"/>
        <v>42172.958912037036</v>
      </c>
      <c r="U2769" t="str" cm="1">
        <f t="array" ref="U2769">_xlfn.IFS(D2769&lt;1000,"Less than 1000",AND(D2769&gt;=1000,D2769&lt;=4999),"1000 to 4999",AND(D2769&gt;=5000,D2769&lt;=9999),"5000 to 9999",AND(D2769&gt;=10000,D2769&lt;=14999),"10000 to 14999",AND(D2769&gt;=15000,D2769&lt;=19999),"15000 to 19999",AND(D2769&gt;=20000,D2769&lt;=24999),"20000 to 24999",AND(D2769&gt;=25000,D2769&lt;=29999),"25000 to 29999",AND(D2769&gt;=30000,D2769&lt;=34999),"30000 to 34999",AND(D2769&gt;=35000,D2769&lt;=39999),"35000 to 39999",AND(D2769&gt;=40000,D2769&lt;=44999),"40000 to 44999",AND(D2769&gt;=45000,D2769&lt;=49999),"45000 to 49999",D2769&gt;=50000,"Greater than or equal to 50000")</f>
        <v>1000 to 4999</v>
      </c>
      <c r="V2769" t="str" cm="1">
        <f t="array" ref="V2769">_xlfn.IFS(OR(F2769="canceled",F2769="failed"),"unsuccessful",F2769="successful","successful",F2769="live","live")</f>
        <v>unsuccessful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14.314285714285715</v>
      </c>
      <c r="P2770" s="5">
        <f t="shared" si="263"/>
        <v>29.470588235294116</v>
      </c>
      <c r="Q2770" t="str">
        <f t="shared" si="261"/>
        <v>publishing</v>
      </c>
      <c r="R2770" t="str">
        <f t="shared" si="262"/>
        <v>children's books</v>
      </c>
      <c r="S2770" s="9">
        <f t="shared" si="259"/>
        <v>40997.573182870372</v>
      </c>
      <c r="T2770" s="9">
        <f t="shared" si="260"/>
        <v>40967.614849537036</v>
      </c>
      <c r="U2770" t="str" cm="1">
        <f t="array" ref="U2770">_xlfn.IFS(D2770&lt;1000,"Less than 1000",AND(D2770&gt;=1000,D2770&lt;=4999),"1000 to 4999",AND(D2770&gt;=5000,D2770&lt;=9999),"5000 to 9999",AND(D2770&gt;=10000,D2770&lt;=14999),"10000 to 14999",AND(D2770&gt;=15000,D2770&lt;=19999),"15000 to 19999",AND(D2770&gt;=20000,D2770&lt;=24999),"20000 to 24999",AND(D2770&gt;=25000,D2770&lt;=29999),"25000 to 29999",AND(D2770&gt;=30000,D2770&lt;=34999),"30000 to 34999",AND(D2770&gt;=35000,D2770&lt;=39999),"35000 to 39999",AND(D2770&gt;=40000,D2770&lt;=44999),"40000 to 44999",AND(D2770&gt;=45000,D2770&lt;=49999),"45000 to 49999",D2770&gt;=50000,"Greater than or equal to 50000")</f>
        <v>5000 to 9999</v>
      </c>
      <c r="V2770" t="str" cm="1">
        <f t="array" ref="V2770">_xlfn.IFS(OR(F2770="canceled",F2770="failed"),"unsuccessful",F2770="successful","successful",F2770="live","live")</f>
        <v>unsuccessful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0.25</v>
      </c>
      <c r="P2771" s="5">
        <f t="shared" si="263"/>
        <v>1</v>
      </c>
      <c r="Q2771" t="str">
        <f t="shared" si="261"/>
        <v>publishing</v>
      </c>
      <c r="R2771" t="str">
        <f t="shared" si="262"/>
        <v>children's books</v>
      </c>
      <c r="S2771" s="9">
        <f t="shared" si="259"/>
        <v>41795.826273148145</v>
      </c>
      <c r="T2771" s="9">
        <f t="shared" si="260"/>
        <v>41745.826273148145</v>
      </c>
      <c r="U2771" t="str" cm="1">
        <f t="array" ref="U2771">_xlfn.IFS(D2771&lt;1000,"Less than 1000",AND(D2771&gt;=1000,D2771&lt;=4999),"1000 to 4999",AND(D2771&gt;=5000,D2771&lt;=9999),"5000 to 9999",AND(D2771&gt;=10000,D2771&lt;=14999),"10000 to 14999",AND(D2771&gt;=15000,D2771&lt;=19999),"15000 to 19999",AND(D2771&gt;=20000,D2771&lt;=24999),"20000 to 24999",AND(D2771&gt;=25000,D2771&lt;=29999),"25000 to 29999",AND(D2771&gt;=30000,D2771&lt;=34999),"30000 to 34999",AND(D2771&gt;=35000,D2771&lt;=39999),"35000 to 39999",AND(D2771&gt;=40000,D2771&lt;=44999),"40000 to 44999",AND(D2771&gt;=45000,D2771&lt;=49999),"45000 to 49999",D2771&gt;=50000,"Greater than or equal to 50000")</f>
        <v>Less than 1000</v>
      </c>
      <c r="V2771" t="str" cm="1">
        <f t="array" ref="V2771">_xlfn.IFS(OR(F2771="canceled",F2771="failed"),"unsuccessful",F2771="successful","successful",F2771="live","live")</f>
        <v>unsuccessful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10.411249999999999</v>
      </c>
      <c r="P2772" s="5">
        <f t="shared" si="263"/>
        <v>63.098484848484851</v>
      </c>
      <c r="Q2772" t="str">
        <f t="shared" si="261"/>
        <v>publishing</v>
      </c>
      <c r="R2772" t="str">
        <f t="shared" si="262"/>
        <v>children's books</v>
      </c>
      <c r="S2772" s="9">
        <f t="shared" si="259"/>
        <v>41716.663541666669</v>
      </c>
      <c r="T2772" s="9">
        <f t="shared" si="260"/>
        <v>41686.705208333333</v>
      </c>
      <c r="U2772" t="str" cm="1">
        <f t="array" ref="U2772">_xlfn.IFS(D2772&lt;1000,"Less than 1000",AND(D2772&gt;=1000,D2772&lt;=4999),"1000 to 4999",AND(D2772&gt;=5000,D2772&lt;=9999),"5000 to 9999",AND(D2772&gt;=10000,D2772&lt;=14999),"10000 to 14999",AND(D2772&gt;=15000,D2772&lt;=19999),"15000 to 19999",AND(D2772&gt;=20000,D2772&lt;=24999),"20000 to 24999",AND(D2772&gt;=25000,D2772&lt;=29999),"25000 to 29999",AND(D2772&gt;=30000,D2772&lt;=34999),"30000 to 34999",AND(D2772&gt;=35000,D2772&lt;=39999),"35000 to 39999",AND(D2772&gt;=40000,D2772&lt;=44999),"40000 to 44999",AND(D2772&gt;=45000,D2772&lt;=49999),"45000 to 49999",D2772&gt;=50000,"Greater than or equal to 50000")</f>
        <v>20000 to 24999</v>
      </c>
      <c r="V2772" t="str" cm="1">
        <f t="array" ref="V2772">_xlfn.IFS(OR(F2772="canceled",F2772="failed"),"unsuccessful",F2772="successful","successful",F2772="live","live")</f>
        <v>unsuccessful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5">
        <f t="shared" si="263"/>
        <v>0</v>
      </c>
      <c r="Q2773" t="str">
        <f t="shared" si="261"/>
        <v>publishing</v>
      </c>
      <c r="R2773" t="str">
        <f t="shared" si="262"/>
        <v>children's books</v>
      </c>
      <c r="S2773" s="9">
        <f t="shared" si="259"/>
        <v>41306.708333333336</v>
      </c>
      <c r="T2773" s="9">
        <f t="shared" si="260"/>
        <v>41257.531712962962</v>
      </c>
      <c r="U2773" t="str" cm="1">
        <f t="array" ref="U2773">_xlfn.IFS(D2773&lt;1000,"Less than 1000",AND(D2773&gt;=1000,D2773&lt;=4999),"1000 to 4999",AND(D2773&gt;=5000,D2773&lt;=9999),"5000 to 9999",AND(D2773&gt;=10000,D2773&lt;=14999),"10000 to 14999",AND(D2773&gt;=15000,D2773&lt;=19999),"15000 to 19999",AND(D2773&gt;=20000,D2773&lt;=24999),"20000 to 24999",AND(D2773&gt;=25000,D2773&lt;=29999),"25000 to 29999",AND(D2773&gt;=30000,D2773&lt;=34999),"30000 to 34999",AND(D2773&gt;=35000,D2773&lt;=39999),"35000 to 39999",AND(D2773&gt;=40000,D2773&lt;=44999),"40000 to 44999",AND(D2773&gt;=45000,D2773&lt;=49999),"45000 to 49999",D2773&gt;=50000,"Greater than or equal to 50000")</f>
        <v>15000 to 19999</v>
      </c>
      <c r="V2773" t="str" cm="1">
        <f t="array" ref="V2773">_xlfn.IFS(OR(F2773="canceled",F2773="failed"),"unsuccessful",F2773="successful","successful",F2773="live","live")</f>
        <v>unsuccessful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5">
        <f t="shared" si="263"/>
        <v>0</v>
      </c>
      <c r="Q2774" t="str">
        <f t="shared" si="261"/>
        <v>publishing</v>
      </c>
      <c r="R2774" t="str">
        <f t="shared" si="262"/>
        <v>children's books</v>
      </c>
      <c r="S2774" s="9">
        <f t="shared" si="259"/>
        <v>41552.869143518517</v>
      </c>
      <c r="T2774" s="9">
        <f t="shared" si="260"/>
        <v>41537.869143518517</v>
      </c>
      <c r="U2774" t="str" cm="1">
        <f t="array" ref="U2774">_xlfn.IFS(D2774&lt;1000,"Less than 1000",AND(D2774&gt;=1000,D2774&lt;=4999),"1000 to 4999",AND(D2774&gt;=5000,D2774&lt;=9999),"5000 to 9999",AND(D2774&gt;=10000,D2774&lt;=14999),"10000 to 14999",AND(D2774&gt;=15000,D2774&lt;=19999),"15000 to 19999",AND(D2774&gt;=20000,D2774&lt;=24999),"20000 to 24999",AND(D2774&gt;=25000,D2774&lt;=29999),"25000 to 29999",AND(D2774&gt;=30000,D2774&lt;=34999),"30000 to 34999",AND(D2774&gt;=35000,D2774&lt;=39999),"35000 to 39999",AND(D2774&gt;=40000,D2774&lt;=44999),"40000 to 44999",AND(D2774&gt;=45000,D2774&lt;=49999),"45000 to 49999",D2774&gt;=50000,"Greater than or equal to 50000")</f>
        <v>5000 to 9999</v>
      </c>
      <c r="V2774" t="str" cm="1">
        <f t="array" ref="V2774">_xlfn.IFS(OR(F2774="canceled",F2774="failed"),"unsuccessful",F2774="successful","successful",F2774="live","live")</f>
        <v>unsuccessful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0.18867924528301888</v>
      </c>
      <c r="P2775" s="5">
        <f t="shared" si="263"/>
        <v>1</v>
      </c>
      <c r="Q2775" t="str">
        <f t="shared" si="261"/>
        <v>publishing</v>
      </c>
      <c r="R2775" t="str">
        <f t="shared" si="262"/>
        <v>children's books</v>
      </c>
      <c r="S2775" s="9">
        <f t="shared" si="259"/>
        <v>42484.86482638889</v>
      </c>
      <c r="T2775" s="9">
        <f t="shared" si="260"/>
        <v>42474.86482638889</v>
      </c>
      <c r="U2775" t="str" cm="1">
        <f t="array" ref="U2775">_xlfn.IFS(D2775&lt;1000,"Less than 1000",AND(D2775&gt;=1000,D2775&lt;=4999),"1000 to 4999",AND(D2775&gt;=5000,D2775&lt;=9999),"5000 to 9999",AND(D2775&gt;=10000,D2775&lt;=14999),"10000 to 14999",AND(D2775&gt;=15000,D2775&lt;=19999),"15000 to 19999",AND(D2775&gt;=20000,D2775&lt;=24999),"20000 to 24999",AND(D2775&gt;=25000,D2775&lt;=29999),"25000 to 29999",AND(D2775&gt;=30000,D2775&lt;=34999),"30000 to 34999",AND(D2775&gt;=35000,D2775&lt;=39999),"35000 to 39999",AND(D2775&gt;=40000,D2775&lt;=44999),"40000 to 44999",AND(D2775&gt;=45000,D2775&lt;=49999),"45000 to 49999",D2775&gt;=50000,"Greater than or equal to 50000")</f>
        <v>Less than 1000</v>
      </c>
      <c r="V2775" t="str" cm="1">
        <f t="array" ref="V2775">_xlfn.IFS(OR(F2775="canceled",F2775="failed"),"unsuccessful",F2775="successful","successful",F2775="live","live")</f>
        <v>unsuccessful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14.249999999999998</v>
      </c>
      <c r="P2776" s="5">
        <f t="shared" si="263"/>
        <v>43.846153846153847</v>
      </c>
      <c r="Q2776" t="str">
        <f t="shared" si="261"/>
        <v>publishing</v>
      </c>
      <c r="R2776" t="str">
        <f t="shared" si="262"/>
        <v>children's books</v>
      </c>
      <c r="S2776" s="9">
        <f t="shared" si="259"/>
        <v>41341.126481481479</v>
      </c>
      <c r="T2776" s="9">
        <f t="shared" si="260"/>
        <v>41311.126481481479</v>
      </c>
      <c r="U2776" t="str" cm="1">
        <f t="array" ref="U2776">_xlfn.IFS(D2776&lt;1000,"Less than 1000",AND(D2776&gt;=1000,D2776&lt;=4999),"1000 to 4999",AND(D2776&gt;=5000,D2776&lt;=9999),"5000 to 9999",AND(D2776&gt;=10000,D2776&lt;=14999),"10000 to 14999",AND(D2776&gt;=15000,D2776&lt;=19999),"15000 to 19999",AND(D2776&gt;=20000,D2776&lt;=24999),"20000 to 24999",AND(D2776&gt;=25000,D2776&lt;=29999),"25000 to 29999",AND(D2776&gt;=30000,D2776&lt;=34999),"30000 to 34999",AND(D2776&gt;=35000,D2776&lt;=39999),"35000 to 39999",AND(D2776&gt;=40000,D2776&lt;=44999),"40000 to 44999",AND(D2776&gt;=45000,D2776&lt;=49999),"45000 to 49999",D2776&gt;=50000,"Greater than or equal to 50000")</f>
        <v>1000 to 4999</v>
      </c>
      <c r="V2776" t="str" cm="1">
        <f t="array" ref="V2776">_xlfn.IFS(OR(F2776="canceled",F2776="failed"),"unsuccessful",F2776="successful","successful",F2776="live","live")</f>
        <v>unsuccessful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3</v>
      </c>
      <c r="P2777" s="5">
        <f t="shared" si="263"/>
        <v>75</v>
      </c>
      <c r="Q2777" t="str">
        <f t="shared" si="261"/>
        <v>publishing</v>
      </c>
      <c r="R2777" t="str">
        <f t="shared" si="262"/>
        <v>children's books</v>
      </c>
      <c r="S2777" s="9">
        <f t="shared" si="259"/>
        <v>40893.013356481482</v>
      </c>
      <c r="T2777" s="9">
        <f t="shared" si="260"/>
        <v>40863.013356481482</v>
      </c>
      <c r="U2777" t="str" cm="1">
        <f t="array" ref="U2777">_xlfn.IFS(D2777&lt;1000,"Less than 1000",AND(D2777&gt;=1000,D2777&lt;=4999),"1000 to 4999",AND(D2777&gt;=5000,D2777&lt;=9999),"5000 to 9999",AND(D2777&gt;=10000,D2777&lt;=14999),"10000 to 14999",AND(D2777&gt;=15000,D2777&lt;=19999),"15000 to 19999",AND(D2777&gt;=20000,D2777&lt;=24999),"20000 to 24999",AND(D2777&gt;=25000,D2777&lt;=29999),"25000 to 29999",AND(D2777&gt;=30000,D2777&lt;=34999),"30000 to 34999",AND(D2777&gt;=35000,D2777&lt;=39999),"35000 to 39999",AND(D2777&gt;=40000,D2777&lt;=44999),"40000 to 44999",AND(D2777&gt;=45000,D2777&lt;=49999),"45000 to 49999",D2777&gt;=50000,"Greater than or equal to 50000")</f>
        <v>5000 to 9999</v>
      </c>
      <c r="V2777" t="str" cm="1">
        <f t="array" ref="V2777">_xlfn.IFS(OR(F2777="canceled",F2777="failed"),"unsuccessful",F2777="successful","successful",F2777="live","live")</f>
        <v>unsuccessful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7.8809523809523814</v>
      </c>
      <c r="P2778" s="5">
        <f t="shared" si="263"/>
        <v>45.972222222222221</v>
      </c>
      <c r="Q2778" t="str">
        <f t="shared" si="261"/>
        <v>publishing</v>
      </c>
      <c r="R2778" t="str">
        <f t="shared" si="262"/>
        <v>children's books</v>
      </c>
      <c r="S2778" s="9">
        <f t="shared" si="259"/>
        <v>42167.297175925924</v>
      </c>
      <c r="T2778" s="9">
        <f t="shared" si="260"/>
        <v>42136.297175925924</v>
      </c>
      <c r="U2778" t="str" cm="1">
        <f t="array" ref="U2778">_xlfn.IFS(D2778&lt;1000,"Less than 1000",AND(D2778&gt;=1000,D2778&lt;=4999),"1000 to 4999",AND(D2778&gt;=5000,D2778&lt;=9999),"5000 to 9999",AND(D2778&gt;=10000,D2778&lt;=14999),"10000 to 14999",AND(D2778&gt;=15000,D2778&lt;=19999),"15000 to 19999",AND(D2778&gt;=20000,D2778&lt;=24999),"20000 to 24999",AND(D2778&gt;=25000,D2778&lt;=29999),"25000 to 29999",AND(D2778&gt;=30000,D2778&lt;=34999),"30000 to 34999",AND(D2778&gt;=35000,D2778&lt;=39999),"35000 to 39999",AND(D2778&gt;=40000,D2778&lt;=44999),"40000 to 44999",AND(D2778&gt;=45000,D2778&lt;=49999),"45000 to 49999",D2778&gt;=50000,"Greater than or equal to 50000")</f>
        <v>20000 to 24999</v>
      </c>
      <c r="V2778" t="str" cm="1">
        <f t="array" ref="V2778">_xlfn.IFS(OR(F2778="canceled",F2778="failed"),"unsuccessful",F2778="successful","successful",F2778="live","live")</f>
        <v>unsuccessful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0.33333333333333337</v>
      </c>
      <c r="P2779" s="5">
        <f t="shared" si="263"/>
        <v>10</v>
      </c>
      <c r="Q2779" t="str">
        <f t="shared" si="261"/>
        <v>publishing</v>
      </c>
      <c r="R2779" t="str">
        <f t="shared" si="262"/>
        <v>children's books</v>
      </c>
      <c r="S2779" s="9">
        <f t="shared" si="259"/>
        <v>42202.669027777782</v>
      </c>
      <c r="T2779" s="9">
        <f t="shared" si="260"/>
        <v>42172.669027777782</v>
      </c>
      <c r="U2779" t="str" cm="1">
        <f t="array" ref="U2779">_xlfn.IFS(D2779&lt;1000,"Less than 1000",AND(D2779&gt;=1000,D2779&lt;=4999),"1000 to 4999",AND(D2779&gt;=5000,D2779&lt;=9999),"5000 to 9999",AND(D2779&gt;=10000,D2779&lt;=14999),"10000 to 14999",AND(D2779&gt;=15000,D2779&lt;=19999),"15000 to 19999",AND(D2779&gt;=20000,D2779&lt;=24999),"20000 to 24999",AND(D2779&gt;=25000,D2779&lt;=29999),"25000 to 29999",AND(D2779&gt;=30000,D2779&lt;=34999),"30000 to 34999",AND(D2779&gt;=35000,D2779&lt;=39999),"35000 to 39999",AND(D2779&gt;=40000,D2779&lt;=44999),"40000 to 44999",AND(D2779&gt;=45000,D2779&lt;=49999),"45000 to 49999",D2779&gt;=50000,"Greater than or equal to 50000")</f>
        <v>1000 to 4999</v>
      </c>
      <c r="V2779" t="str" cm="1">
        <f t="array" ref="V2779">_xlfn.IFS(OR(F2779="canceled",F2779="failed"),"unsuccessful",F2779="successful","successful",F2779="live","live")</f>
        <v>unsuccessful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25.545454545454543</v>
      </c>
      <c r="P2780" s="5">
        <f t="shared" si="263"/>
        <v>93.666666666666671</v>
      </c>
      <c r="Q2780" t="str">
        <f t="shared" si="261"/>
        <v>publishing</v>
      </c>
      <c r="R2780" t="str">
        <f t="shared" si="262"/>
        <v>children's books</v>
      </c>
      <c r="S2780" s="9">
        <f t="shared" si="259"/>
        <v>41876.978078703702</v>
      </c>
      <c r="T2780" s="9">
        <f t="shared" si="260"/>
        <v>41846.978078703702</v>
      </c>
      <c r="U2780" t="str" cm="1">
        <f t="array" ref="U2780">_xlfn.IFS(D2780&lt;1000,"Less than 1000",AND(D2780&gt;=1000,D2780&lt;=4999),"1000 to 4999",AND(D2780&gt;=5000,D2780&lt;=9999),"5000 to 9999",AND(D2780&gt;=10000,D2780&lt;=14999),"10000 to 14999",AND(D2780&gt;=15000,D2780&lt;=19999),"15000 to 19999",AND(D2780&gt;=20000,D2780&lt;=24999),"20000 to 24999",AND(D2780&gt;=25000,D2780&lt;=29999),"25000 to 29999",AND(D2780&gt;=30000,D2780&lt;=34999),"30000 to 34999",AND(D2780&gt;=35000,D2780&lt;=39999),"35000 to 39999",AND(D2780&gt;=40000,D2780&lt;=44999),"40000 to 44999",AND(D2780&gt;=45000,D2780&lt;=49999),"45000 to 49999",D2780&gt;=50000,"Greater than or equal to 50000")</f>
        <v>5000 to 9999</v>
      </c>
      <c r="V2780" t="str" cm="1">
        <f t="array" ref="V2780">_xlfn.IFS(OR(F2780="canceled",F2780="failed"),"unsuccessful",F2780="successful","successful",F2780="live","live")</f>
        <v>unsuccessful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</v>
      </c>
      <c r="P2781" s="5">
        <f t="shared" si="263"/>
        <v>53</v>
      </c>
      <c r="Q2781" t="str">
        <f t="shared" si="261"/>
        <v>publishing</v>
      </c>
      <c r="R2781" t="str">
        <f t="shared" si="262"/>
        <v>children's books</v>
      </c>
      <c r="S2781" s="9">
        <f t="shared" si="259"/>
        <v>42330.627557870372</v>
      </c>
      <c r="T2781" s="9">
        <f t="shared" si="260"/>
        <v>42300.585891203707</v>
      </c>
      <c r="U2781" t="str" cm="1">
        <f t="array" ref="U2781">_xlfn.IFS(D2781&lt;1000,"Less than 1000",AND(D2781&gt;=1000,D2781&lt;=4999),"1000 to 4999",AND(D2781&gt;=5000,D2781&lt;=9999),"5000 to 9999",AND(D2781&gt;=10000,D2781&lt;=14999),"10000 to 14999",AND(D2781&gt;=15000,D2781&lt;=19999),"15000 to 19999",AND(D2781&gt;=20000,D2781&lt;=24999),"20000 to 24999",AND(D2781&gt;=25000,D2781&lt;=29999),"25000 to 29999",AND(D2781&gt;=30000,D2781&lt;=34999),"30000 to 34999",AND(D2781&gt;=35000,D2781&lt;=39999),"35000 to 39999",AND(D2781&gt;=40000,D2781&lt;=44999),"40000 to 44999",AND(D2781&gt;=45000,D2781&lt;=49999),"45000 to 49999",D2781&gt;=50000,"Greater than or equal to 50000")</f>
        <v>1000 to 4999</v>
      </c>
      <c r="V2781" t="str" cm="1">
        <f t="array" ref="V2781">_xlfn.IFS(OR(F2781="canceled",F2781="failed"),"unsuccessful",F2781="successful","successful",F2781="live","live")</f>
        <v>unsuccessful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5">
        <f t="shared" si="263"/>
        <v>0</v>
      </c>
      <c r="Q2782" t="str">
        <f t="shared" si="261"/>
        <v>publishing</v>
      </c>
      <c r="R2782" t="str">
        <f t="shared" si="262"/>
        <v>children's books</v>
      </c>
      <c r="S2782" s="9">
        <f t="shared" si="259"/>
        <v>42804.447777777779</v>
      </c>
      <c r="T2782" s="9">
        <f t="shared" si="260"/>
        <v>42774.447777777779</v>
      </c>
      <c r="U2782" t="str" cm="1">
        <f t="array" ref="U2782">_xlfn.IFS(D2782&lt;1000,"Less than 1000",AND(D2782&gt;=1000,D2782&lt;=4999),"1000 to 4999",AND(D2782&gt;=5000,D2782&lt;=9999),"5000 to 9999",AND(D2782&gt;=10000,D2782&lt;=14999),"10000 to 14999",AND(D2782&gt;=15000,D2782&lt;=19999),"15000 to 19999",AND(D2782&gt;=20000,D2782&lt;=24999),"20000 to 24999",AND(D2782&gt;=25000,D2782&lt;=29999),"25000 to 29999",AND(D2782&gt;=30000,D2782&lt;=34999),"30000 to 34999",AND(D2782&gt;=35000,D2782&lt;=39999),"35000 to 39999",AND(D2782&gt;=40000,D2782&lt;=44999),"40000 to 44999",AND(D2782&gt;=45000,D2782&lt;=49999),"45000 to 49999",D2782&gt;=50000,"Greater than or equal to 50000")</f>
        <v>Greater than or equal to 50000</v>
      </c>
      <c r="V2782" t="str" cm="1">
        <f t="array" ref="V2782">_xlfn.IFS(OR(F2782="canceled",F2782="failed"),"unsuccessful",F2782="successful","successful",F2782="live","live")</f>
        <v>unsuccessful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105.28</v>
      </c>
      <c r="P2783" s="5">
        <f t="shared" si="263"/>
        <v>47</v>
      </c>
      <c r="Q2783" t="str">
        <f t="shared" si="261"/>
        <v>theater</v>
      </c>
      <c r="R2783" t="str">
        <f t="shared" si="262"/>
        <v>plays</v>
      </c>
      <c r="S2783" s="9">
        <f t="shared" si="259"/>
        <v>42047.291666666672</v>
      </c>
      <c r="T2783" s="9">
        <f t="shared" si="260"/>
        <v>42018.94159722222</v>
      </c>
      <c r="U2783" t="str" cm="1">
        <f t="array" ref="U2783">_xlfn.IFS(D2783&lt;1000,"Less than 1000",AND(D2783&gt;=1000,D2783&lt;=4999),"1000 to 4999",AND(D2783&gt;=5000,D2783&lt;=9999),"5000 to 9999",AND(D2783&gt;=10000,D2783&lt;=14999),"10000 to 14999",AND(D2783&gt;=15000,D2783&lt;=19999),"15000 to 19999",AND(D2783&gt;=20000,D2783&lt;=24999),"20000 to 24999",AND(D2783&gt;=25000,D2783&lt;=29999),"25000 to 29999",AND(D2783&gt;=30000,D2783&lt;=34999),"30000 to 34999",AND(D2783&gt;=35000,D2783&lt;=39999),"35000 to 39999",AND(D2783&gt;=40000,D2783&lt;=44999),"40000 to 44999",AND(D2783&gt;=45000,D2783&lt;=49999),"45000 to 49999",D2783&gt;=50000,"Greater than or equal to 50000")</f>
        <v>1000 to 4999</v>
      </c>
      <c r="V2783" t="str" cm="1">
        <f t="array" ref="V2783">_xlfn.IFS(OR(F2783="canceled",F2783="failed"),"unsuccessful",F2783="successful","successful",F2783="live","live")</f>
        <v>successful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120</v>
      </c>
      <c r="P2784" s="5">
        <f t="shared" si="263"/>
        <v>66.666666666666671</v>
      </c>
      <c r="Q2784" t="str">
        <f t="shared" si="261"/>
        <v>theater</v>
      </c>
      <c r="R2784" t="str">
        <f t="shared" si="262"/>
        <v>plays</v>
      </c>
      <c r="S2784" s="9">
        <f t="shared" si="259"/>
        <v>42052.207638888889</v>
      </c>
      <c r="T2784" s="9">
        <f t="shared" si="260"/>
        <v>42026.924976851849</v>
      </c>
      <c r="U2784" t="str" cm="1">
        <f t="array" ref="U2784">_xlfn.IFS(D2784&lt;1000,"Less than 1000",AND(D2784&gt;=1000,D2784&lt;=4999),"1000 to 4999",AND(D2784&gt;=5000,D2784&lt;=9999),"5000 to 9999",AND(D2784&gt;=10000,D2784&lt;=14999),"10000 to 14999",AND(D2784&gt;=15000,D2784&lt;=19999),"15000 to 19999",AND(D2784&gt;=20000,D2784&lt;=24999),"20000 to 24999",AND(D2784&gt;=25000,D2784&lt;=29999),"25000 to 29999",AND(D2784&gt;=30000,D2784&lt;=34999),"30000 to 34999",AND(D2784&gt;=35000,D2784&lt;=39999),"35000 to 39999",AND(D2784&gt;=40000,D2784&lt;=44999),"40000 to 44999",AND(D2784&gt;=45000,D2784&lt;=49999),"45000 to 49999",D2784&gt;=50000,"Greater than or equal to 50000")</f>
        <v>1000 to 4999</v>
      </c>
      <c r="V2784" t="str" cm="1">
        <f t="array" ref="V2784">_xlfn.IFS(OR(F2784="canceled",F2784="failed"),"unsuccessful",F2784="successful","successful",F2784="live","live")</f>
        <v>successful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114.5</v>
      </c>
      <c r="P2785" s="5">
        <f t="shared" si="263"/>
        <v>18.770491803278688</v>
      </c>
      <c r="Q2785" t="str">
        <f t="shared" si="261"/>
        <v>theater</v>
      </c>
      <c r="R2785" t="str">
        <f t="shared" si="262"/>
        <v>plays</v>
      </c>
      <c r="S2785" s="9">
        <f t="shared" si="259"/>
        <v>42117.535254629634</v>
      </c>
      <c r="T2785" s="9">
        <f t="shared" si="260"/>
        <v>42103.535254629634</v>
      </c>
      <c r="U2785" t="str" cm="1">
        <f t="array" ref="U2785">_xlfn.IFS(D2785&lt;1000,"Less than 1000",AND(D2785&gt;=1000,D2785&lt;=4999),"1000 to 4999",AND(D2785&gt;=5000,D2785&lt;=9999),"5000 to 9999",AND(D2785&gt;=10000,D2785&lt;=14999),"10000 to 14999",AND(D2785&gt;=15000,D2785&lt;=19999),"15000 to 19999",AND(D2785&gt;=20000,D2785&lt;=24999),"20000 to 24999",AND(D2785&gt;=25000,D2785&lt;=29999),"25000 to 29999",AND(D2785&gt;=30000,D2785&lt;=34999),"30000 to 34999",AND(D2785&gt;=35000,D2785&lt;=39999),"35000 to 39999",AND(D2785&gt;=40000,D2785&lt;=44999),"40000 to 44999",AND(D2785&gt;=45000,D2785&lt;=49999),"45000 to 49999",D2785&gt;=50000,"Greater than or equal to 50000")</f>
        <v>1000 to 4999</v>
      </c>
      <c r="V2785" t="str" cm="1">
        <f t="array" ref="V2785">_xlfn.IFS(OR(F2785="canceled",F2785="failed"),"unsuccessful",F2785="successful","successful",F2785="live","live")</f>
        <v>successful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119</v>
      </c>
      <c r="P2786" s="5">
        <f t="shared" si="263"/>
        <v>66.111111111111114</v>
      </c>
      <c r="Q2786" t="str">
        <f t="shared" si="261"/>
        <v>theater</v>
      </c>
      <c r="R2786" t="str">
        <f t="shared" si="262"/>
        <v>plays</v>
      </c>
      <c r="S2786" s="9">
        <f t="shared" si="259"/>
        <v>41941.787534722222</v>
      </c>
      <c r="T2786" s="9">
        <f t="shared" si="260"/>
        <v>41920.787534722222</v>
      </c>
      <c r="U2786" t="str" cm="1">
        <f t="array" ref="U2786">_xlfn.IFS(D2786&lt;1000,"Less than 1000",AND(D2786&gt;=1000,D2786&lt;=4999),"1000 to 4999",AND(D2786&gt;=5000,D2786&lt;=9999),"5000 to 9999",AND(D2786&gt;=10000,D2786&lt;=14999),"10000 to 14999",AND(D2786&gt;=15000,D2786&lt;=19999),"15000 to 19999",AND(D2786&gt;=20000,D2786&lt;=24999),"20000 to 24999",AND(D2786&gt;=25000,D2786&lt;=29999),"25000 to 29999",AND(D2786&gt;=30000,D2786&lt;=34999),"30000 to 34999",AND(D2786&gt;=35000,D2786&lt;=39999),"35000 to 39999",AND(D2786&gt;=40000,D2786&lt;=44999),"40000 to 44999",AND(D2786&gt;=45000,D2786&lt;=49999),"45000 to 49999",D2786&gt;=50000,"Greater than or equal to 50000")</f>
        <v>5000 to 9999</v>
      </c>
      <c r="V2786" t="str" cm="1">
        <f t="array" ref="V2786">_xlfn.IFS(OR(F2786="canceled",F2786="failed"),"unsuccessful",F2786="successful","successful",F2786="live","live")</f>
        <v>successful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104.67999999999999</v>
      </c>
      <c r="P2787" s="5">
        <f t="shared" si="263"/>
        <v>36.859154929577464</v>
      </c>
      <c r="Q2787" t="str">
        <f t="shared" si="261"/>
        <v>theater</v>
      </c>
      <c r="R2787" t="str">
        <f t="shared" si="262"/>
        <v>plays</v>
      </c>
      <c r="S2787" s="9">
        <f t="shared" si="259"/>
        <v>42587.875</v>
      </c>
      <c r="T2787" s="9">
        <f t="shared" si="260"/>
        <v>42558.189432870371</v>
      </c>
      <c r="U2787" t="str" cm="1">
        <f t="array" ref="U2787">_xlfn.IFS(D2787&lt;1000,"Less than 1000",AND(D2787&gt;=1000,D2787&lt;=4999),"1000 to 4999",AND(D2787&gt;=5000,D2787&lt;=9999),"5000 to 9999",AND(D2787&gt;=10000,D2787&lt;=14999),"10000 to 14999",AND(D2787&gt;=15000,D2787&lt;=19999),"15000 to 19999",AND(D2787&gt;=20000,D2787&lt;=24999),"20000 to 24999",AND(D2787&gt;=25000,D2787&lt;=29999),"25000 to 29999",AND(D2787&gt;=30000,D2787&lt;=34999),"30000 to 34999",AND(D2787&gt;=35000,D2787&lt;=39999),"35000 to 39999",AND(D2787&gt;=40000,D2787&lt;=44999),"40000 to 44999",AND(D2787&gt;=45000,D2787&lt;=49999),"45000 to 49999",D2787&gt;=50000,"Greater than or equal to 50000")</f>
        <v>5000 to 9999</v>
      </c>
      <c r="V2787" t="str" cm="1">
        <f t="array" ref="V2787">_xlfn.IFS(OR(F2787="canceled",F2787="failed"),"unsuccessful",F2787="successful","successful",F2787="live","live")</f>
        <v>successful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117.83999999999999</v>
      </c>
      <c r="P2788" s="5">
        <f t="shared" si="263"/>
        <v>39.810810810810814</v>
      </c>
      <c r="Q2788" t="str">
        <f t="shared" si="261"/>
        <v>theater</v>
      </c>
      <c r="R2788" t="str">
        <f t="shared" si="262"/>
        <v>plays</v>
      </c>
      <c r="S2788" s="9">
        <f t="shared" si="259"/>
        <v>41829.569212962961</v>
      </c>
      <c r="T2788" s="9">
        <f t="shared" si="260"/>
        <v>41815.569212962961</v>
      </c>
      <c r="U2788" t="str" cm="1">
        <f t="array" ref="U2788">_xlfn.IFS(D2788&lt;1000,"Less than 1000",AND(D2788&gt;=1000,D2788&lt;=4999),"1000 to 4999",AND(D2788&gt;=5000,D2788&lt;=9999),"5000 to 9999",AND(D2788&gt;=10000,D2788&lt;=14999),"10000 to 14999",AND(D2788&gt;=15000,D2788&lt;=19999),"15000 to 19999",AND(D2788&gt;=20000,D2788&lt;=24999),"20000 to 24999",AND(D2788&gt;=25000,D2788&lt;=29999),"25000 to 29999",AND(D2788&gt;=30000,D2788&lt;=34999),"30000 to 34999",AND(D2788&gt;=35000,D2788&lt;=39999),"35000 to 39999",AND(D2788&gt;=40000,D2788&lt;=44999),"40000 to 44999",AND(D2788&gt;=45000,D2788&lt;=49999),"45000 to 49999",D2788&gt;=50000,"Greater than or equal to 50000")</f>
        <v>1000 to 4999</v>
      </c>
      <c r="V2788" t="str" cm="1">
        <f t="array" ref="V2788">_xlfn.IFS(OR(F2788="canceled",F2788="failed"),"unsuccessful",F2788="successful","successful",F2788="live","live")</f>
        <v>successful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119.7</v>
      </c>
      <c r="P2789" s="5">
        <f t="shared" si="263"/>
        <v>31.5</v>
      </c>
      <c r="Q2789" t="str">
        <f t="shared" si="261"/>
        <v>theater</v>
      </c>
      <c r="R2789" t="str">
        <f t="shared" si="262"/>
        <v>plays</v>
      </c>
      <c r="S2789" s="9">
        <f t="shared" si="259"/>
        <v>41838.198518518519</v>
      </c>
      <c r="T2789" s="9">
        <f t="shared" si="260"/>
        <v>41808.198518518519</v>
      </c>
      <c r="U2789" t="str" cm="1">
        <f t="array" ref="U2789">_xlfn.IFS(D2789&lt;1000,"Less than 1000",AND(D2789&gt;=1000,D2789&lt;=4999),"1000 to 4999",AND(D2789&gt;=5000,D2789&lt;=9999),"5000 to 9999",AND(D2789&gt;=10000,D2789&lt;=14999),"10000 to 14999",AND(D2789&gt;=15000,D2789&lt;=19999),"15000 to 19999",AND(D2789&gt;=20000,D2789&lt;=24999),"20000 to 24999",AND(D2789&gt;=25000,D2789&lt;=29999),"25000 to 29999",AND(D2789&gt;=30000,D2789&lt;=34999),"30000 to 34999",AND(D2789&gt;=35000,D2789&lt;=39999),"35000 to 39999",AND(D2789&gt;=40000,D2789&lt;=44999),"40000 to 44999",AND(D2789&gt;=45000,D2789&lt;=49999),"45000 to 49999",D2789&gt;=50000,"Greater than or equal to 50000")</f>
        <v>1000 to 4999</v>
      </c>
      <c r="V2789" t="str" cm="1">
        <f t="array" ref="V2789">_xlfn.IFS(OR(F2789="canceled",F2789="failed"),"unsuccessful",F2789="successful","successful",F2789="live","live")</f>
        <v>successful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102.49999999999999</v>
      </c>
      <c r="P2790" s="5">
        <f t="shared" si="263"/>
        <v>102.5</v>
      </c>
      <c r="Q2790" t="str">
        <f t="shared" si="261"/>
        <v>theater</v>
      </c>
      <c r="R2790" t="str">
        <f t="shared" si="262"/>
        <v>plays</v>
      </c>
      <c r="S2790" s="9">
        <f t="shared" si="259"/>
        <v>42580.701886574068</v>
      </c>
      <c r="T2790" s="9">
        <f t="shared" si="260"/>
        <v>42550.701886574068</v>
      </c>
      <c r="U2790" t="str" cm="1">
        <f t="array" ref="U2790">_xlfn.IFS(D2790&lt;1000,"Less than 1000",AND(D2790&gt;=1000,D2790&lt;=4999),"1000 to 4999",AND(D2790&gt;=5000,D2790&lt;=9999),"5000 to 9999",AND(D2790&gt;=10000,D2790&lt;=14999),"10000 to 14999",AND(D2790&gt;=15000,D2790&lt;=19999),"15000 to 19999",AND(D2790&gt;=20000,D2790&lt;=24999),"20000 to 24999",AND(D2790&gt;=25000,D2790&lt;=29999),"25000 to 29999",AND(D2790&gt;=30000,D2790&lt;=34999),"30000 to 34999",AND(D2790&gt;=35000,D2790&lt;=39999),"35000 to 39999",AND(D2790&gt;=40000,D2790&lt;=44999),"40000 to 44999",AND(D2790&gt;=45000,D2790&lt;=49999),"45000 to 49999",D2790&gt;=50000,"Greater than or equal to 50000")</f>
        <v>1000 to 4999</v>
      </c>
      <c r="V2790" t="str" cm="1">
        <f t="array" ref="V2790">_xlfn.IFS(OR(F2790="canceled",F2790="failed"),"unsuccessful",F2790="successful","successful",F2790="live","live")</f>
        <v>successful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101.16666666666667</v>
      </c>
      <c r="P2791" s="5">
        <f t="shared" si="263"/>
        <v>126.45833333333333</v>
      </c>
      <c r="Q2791" t="str">
        <f t="shared" si="261"/>
        <v>theater</v>
      </c>
      <c r="R2791" t="str">
        <f t="shared" si="262"/>
        <v>plays</v>
      </c>
      <c r="S2791" s="9">
        <f t="shared" si="259"/>
        <v>42075.166666666672</v>
      </c>
      <c r="T2791" s="9">
        <f t="shared" si="260"/>
        <v>42056.013124999998</v>
      </c>
      <c r="U2791" t="str" cm="1">
        <f t="array" ref="U2791">_xlfn.IFS(D2791&lt;1000,"Less than 1000",AND(D2791&gt;=1000,D2791&lt;=4999),"1000 to 4999",AND(D2791&gt;=5000,D2791&lt;=9999),"5000 to 9999",AND(D2791&gt;=10000,D2791&lt;=14999),"10000 to 14999",AND(D2791&gt;=15000,D2791&lt;=19999),"15000 to 19999",AND(D2791&gt;=20000,D2791&lt;=24999),"20000 to 24999",AND(D2791&gt;=25000,D2791&lt;=29999),"25000 to 29999",AND(D2791&gt;=30000,D2791&lt;=34999),"30000 to 34999",AND(D2791&gt;=35000,D2791&lt;=39999),"35000 to 39999",AND(D2791&gt;=40000,D2791&lt;=44999),"40000 to 44999",AND(D2791&gt;=45000,D2791&lt;=49999),"45000 to 49999",D2791&gt;=50000,"Greater than or equal to 50000")</f>
        <v>1000 to 4999</v>
      </c>
      <c r="V2791" t="str" cm="1">
        <f t="array" ref="V2791">_xlfn.IFS(OR(F2791="canceled",F2791="failed"),"unsuccessful",F2791="successful","successful",F2791="live","live")</f>
        <v>successful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105.33333333333333</v>
      </c>
      <c r="P2792" s="5">
        <f t="shared" si="263"/>
        <v>47.878787878787875</v>
      </c>
      <c r="Q2792" t="str">
        <f t="shared" si="261"/>
        <v>theater</v>
      </c>
      <c r="R2792" t="str">
        <f t="shared" si="262"/>
        <v>plays</v>
      </c>
      <c r="S2792" s="9">
        <f t="shared" si="259"/>
        <v>42046.938692129625</v>
      </c>
      <c r="T2792" s="9">
        <f t="shared" si="260"/>
        <v>42016.938692129625</v>
      </c>
      <c r="U2792" t="str" cm="1">
        <f t="array" ref="U2792">_xlfn.IFS(D2792&lt;1000,"Less than 1000",AND(D2792&gt;=1000,D2792&lt;=4999),"1000 to 4999",AND(D2792&gt;=5000,D2792&lt;=9999),"5000 to 9999",AND(D2792&gt;=10000,D2792&lt;=14999),"10000 to 14999",AND(D2792&gt;=15000,D2792&lt;=19999),"15000 to 19999",AND(D2792&gt;=20000,D2792&lt;=24999),"20000 to 24999",AND(D2792&gt;=25000,D2792&lt;=29999),"25000 to 29999",AND(D2792&gt;=30000,D2792&lt;=34999),"30000 to 34999",AND(D2792&gt;=35000,D2792&lt;=39999),"35000 to 39999",AND(D2792&gt;=40000,D2792&lt;=44999),"40000 to 44999",AND(D2792&gt;=45000,D2792&lt;=49999),"45000 to 49999",D2792&gt;=50000,"Greater than or equal to 50000")</f>
        <v>1000 to 4999</v>
      </c>
      <c r="V2792" t="str" cm="1">
        <f t="array" ref="V2792">_xlfn.IFS(OR(F2792="canceled",F2792="failed"),"unsuccessful",F2792="successful","successful",F2792="live","live")</f>
        <v>successful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102.49999999999999</v>
      </c>
      <c r="P2793" s="5">
        <f t="shared" si="263"/>
        <v>73.214285714285708</v>
      </c>
      <c r="Q2793" t="str">
        <f t="shared" si="261"/>
        <v>theater</v>
      </c>
      <c r="R2793" t="str">
        <f t="shared" si="262"/>
        <v>plays</v>
      </c>
      <c r="S2793" s="9">
        <f t="shared" si="259"/>
        <v>42622.166666666672</v>
      </c>
      <c r="T2793" s="9">
        <f t="shared" si="260"/>
        <v>42591.899988425925</v>
      </c>
      <c r="U2793" t="str" cm="1">
        <f t="array" ref="U2793">_xlfn.IFS(D2793&lt;1000,"Less than 1000",AND(D2793&gt;=1000,D2793&lt;=4999),"1000 to 4999",AND(D2793&gt;=5000,D2793&lt;=9999),"5000 to 9999",AND(D2793&gt;=10000,D2793&lt;=14999),"10000 to 14999",AND(D2793&gt;=15000,D2793&lt;=19999),"15000 to 19999",AND(D2793&gt;=20000,D2793&lt;=24999),"20000 to 24999",AND(D2793&gt;=25000,D2793&lt;=29999),"25000 to 29999",AND(D2793&gt;=30000,D2793&lt;=34999),"30000 to 34999",AND(D2793&gt;=35000,D2793&lt;=39999),"35000 to 39999",AND(D2793&gt;=40000,D2793&lt;=44999),"40000 to 44999",AND(D2793&gt;=45000,D2793&lt;=49999),"45000 to 49999",D2793&gt;=50000,"Greater than or equal to 50000")</f>
        <v>1000 to 4999</v>
      </c>
      <c r="V2793" t="str" cm="1">
        <f t="array" ref="V2793">_xlfn.IFS(OR(F2793="canceled",F2793="failed"),"unsuccessful",F2793="successful","successful",F2793="live","live")</f>
        <v>successful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107.60000000000001</v>
      </c>
      <c r="P2794" s="5">
        <f t="shared" si="263"/>
        <v>89.666666666666671</v>
      </c>
      <c r="Q2794" t="str">
        <f t="shared" si="261"/>
        <v>theater</v>
      </c>
      <c r="R2794" t="str">
        <f t="shared" si="262"/>
        <v>plays</v>
      </c>
      <c r="S2794" s="9">
        <f t="shared" si="259"/>
        <v>42228.231006944443</v>
      </c>
      <c r="T2794" s="9">
        <f t="shared" si="260"/>
        <v>42183.231006944443</v>
      </c>
      <c r="U2794" t="str" cm="1">
        <f t="array" ref="U2794">_xlfn.IFS(D2794&lt;1000,"Less than 1000",AND(D2794&gt;=1000,D2794&lt;=4999),"1000 to 4999",AND(D2794&gt;=5000,D2794&lt;=9999),"5000 to 9999",AND(D2794&gt;=10000,D2794&lt;=14999),"10000 to 14999",AND(D2794&gt;=15000,D2794&lt;=19999),"15000 to 19999",AND(D2794&gt;=20000,D2794&lt;=24999),"20000 to 24999",AND(D2794&gt;=25000,D2794&lt;=29999),"25000 to 29999",AND(D2794&gt;=30000,D2794&lt;=34999),"30000 to 34999",AND(D2794&gt;=35000,D2794&lt;=39999),"35000 to 39999",AND(D2794&gt;=40000,D2794&lt;=44999),"40000 to 44999",AND(D2794&gt;=45000,D2794&lt;=49999),"45000 to 49999",D2794&gt;=50000,"Greater than or equal to 50000")</f>
        <v>1000 to 4999</v>
      </c>
      <c r="V2794" t="str" cm="1">
        <f t="array" ref="V2794">_xlfn.IFS(OR(F2794="canceled",F2794="failed"),"unsuccessful",F2794="successful","successful",F2794="live","live")</f>
        <v>successful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110.5675</v>
      </c>
      <c r="P2795" s="5">
        <f t="shared" si="263"/>
        <v>151.4623287671233</v>
      </c>
      <c r="Q2795" t="str">
        <f t="shared" si="261"/>
        <v>theater</v>
      </c>
      <c r="R2795" t="str">
        <f t="shared" si="262"/>
        <v>plays</v>
      </c>
      <c r="S2795" s="9">
        <f t="shared" si="259"/>
        <v>42206.419039351851</v>
      </c>
      <c r="T2795" s="9">
        <f t="shared" si="260"/>
        <v>42176.419039351851</v>
      </c>
      <c r="U2795" t="str" cm="1">
        <f t="array" ref="U2795">_xlfn.IFS(D2795&lt;1000,"Less than 1000",AND(D2795&gt;=1000,D2795&lt;=4999),"1000 to 4999",AND(D2795&gt;=5000,D2795&lt;=9999),"5000 to 9999",AND(D2795&gt;=10000,D2795&lt;=14999),"10000 to 14999",AND(D2795&gt;=15000,D2795&lt;=19999),"15000 to 19999",AND(D2795&gt;=20000,D2795&lt;=24999),"20000 to 24999",AND(D2795&gt;=25000,D2795&lt;=29999),"25000 to 29999",AND(D2795&gt;=30000,D2795&lt;=34999),"30000 to 34999",AND(D2795&gt;=35000,D2795&lt;=39999),"35000 to 39999",AND(D2795&gt;=40000,D2795&lt;=44999),"40000 to 44999",AND(D2795&gt;=45000,D2795&lt;=49999),"45000 to 49999",D2795&gt;=50000,"Greater than or equal to 50000")</f>
        <v>10000 to 14999</v>
      </c>
      <c r="V2795" t="str" cm="1">
        <f t="array" ref="V2795">_xlfn.IFS(OR(F2795="canceled",F2795="failed"),"unsuccessful",F2795="successful","successful",F2795="live","live")</f>
        <v>successful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150</v>
      </c>
      <c r="P2796" s="5">
        <f t="shared" si="263"/>
        <v>25</v>
      </c>
      <c r="Q2796" t="str">
        <f t="shared" si="261"/>
        <v>theater</v>
      </c>
      <c r="R2796" t="str">
        <f t="shared" si="262"/>
        <v>plays</v>
      </c>
      <c r="S2796" s="9">
        <f t="shared" si="259"/>
        <v>42432.791666666672</v>
      </c>
      <c r="T2796" s="9">
        <f t="shared" si="260"/>
        <v>42416.691655092596</v>
      </c>
      <c r="U2796" t="str" cm="1">
        <f t="array" ref="U2796">_xlfn.IFS(D2796&lt;1000,"Less than 1000",AND(D2796&gt;=1000,D2796&lt;=4999),"1000 to 4999",AND(D2796&gt;=5000,D2796&lt;=9999),"5000 to 9999",AND(D2796&gt;=10000,D2796&lt;=14999),"10000 to 14999",AND(D2796&gt;=15000,D2796&lt;=19999),"15000 to 19999",AND(D2796&gt;=20000,D2796&lt;=24999),"20000 to 24999",AND(D2796&gt;=25000,D2796&lt;=29999),"25000 to 29999",AND(D2796&gt;=30000,D2796&lt;=34999),"30000 to 34999",AND(D2796&gt;=35000,D2796&lt;=39999),"35000 to 39999",AND(D2796&gt;=40000,D2796&lt;=44999),"40000 to 44999",AND(D2796&gt;=45000,D2796&lt;=49999),"45000 to 49999",D2796&gt;=50000,"Greater than or equal to 50000")</f>
        <v>Less than 1000</v>
      </c>
      <c r="V2796" t="str" cm="1">
        <f t="array" ref="V2796">_xlfn.IFS(OR(F2796="canceled",F2796="failed"),"unsuccessful",F2796="successful","successful",F2796="live","live")</f>
        <v>successful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104.28571428571429</v>
      </c>
      <c r="P2797" s="5">
        <f t="shared" si="263"/>
        <v>36.5</v>
      </c>
      <c r="Q2797" t="str">
        <f t="shared" si="261"/>
        <v>theater</v>
      </c>
      <c r="R2797" t="str">
        <f t="shared" si="262"/>
        <v>plays</v>
      </c>
      <c r="S2797" s="9">
        <f t="shared" si="259"/>
        <v>41796.958333333336</v>
      </c>
      <c r="T2797" s="9">
        <f t="shared" si="260"/>
        <v>41780.525937500002</v>
      </c>
      <c r="U2797" t="str" cm="1">
        <f t="array" ref="U2797">_xlfn.IFS(D2797&lt;1000,"Less than 1000",AND(D2797&gt;=1000,D2797&lt;=4999),"1000 to 4999",AND(D2797&gt;=5000,D2797&lt;=9999),"5000 to 9999",AND(D2797&gt;=10000,D2797&lt;=14999),"10000 to 14999",AND(D2797&gt;=15000,D2797&lt;=19999),"15000 to 19999",AND(D2797&gt;=20000,D2797&lt;=24999),"20000 to 24999",AND(D2797&gt;=25000,D2797&lt;=29999),"25000 to 29999",AND(D2797&gt;=30000,D2797&lt;=34999),"30000 to 34999",AND(D2797&gt;=35000,D2797&lt;=39999),"35000 to 39999",AND(D2797&gt;=40000,D2797&lt;=44999),"40000 to 44999",AND(D2797&gt;=45000,D2797&lt;=49999),"45000 to 49999",D2797&gt;=50000,"Greater than or equal to 50000")</f>
        <v>Less than 1000</v>
      </c>
      <c r="V2797" t="str" cm="1">
        <f t="array" ref="V2797">_xlfn.IFS(OR(F2797="canceled",F2797="failed"),"unsuccessful",F2797="successful","successful",F2797="live","live")</f>
        <v>successful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115.5</v>
      </c>
      <c r="P2798" s="5">
        <f t="shared" si="263"/>
        <v>44</v>
      </c>
      <c r="Q2798" t="str">
        <f t="shared" si="261"/>
        <v>theater</v>
      </c>
      <c r="R2798" t="str">
        <f t="shared" si="262"/>
        <v>plays</v>
      </c>
      <c r="S2798" s="9">
        <f t="shared" si="259"/>
        <v>41825.528101851851</v>
      </c>
      <c r="T2798" s="9">
        <f t="shared" si="260"/>
        <v>41795.528101851851</v>
      </c>
      <c r="U2798" t="str" cm="1">
        <f t="array" ref="U2798">_xlfn.IFS(D2798&lt;1000,"Less than 1000",AND(D2798&gt;=1000,D2798&lt;=4999),"1000 to 4999",AND(D2798&gt;=5000,D2798&lt;=9999),"5000 to 9999",AND(D2798&gt;=10000,D2798&lt;=14999),"10000 to 14999",AND(D2798&gt;=15000,D2798&lt;=19999),"15000 to 19999",AND(D2798&gt;=20000,D2798&lt;=24999),"20000 to 24999",AND(D2798&gt;=25000,D2798&lt;=29999),"25000 to 29999",AND(D2798&gt;=30000,D2798&lt;=34999),"30000 to 34999",AND(D2798&gt;=35000,D2798&lt;=39999),"35000 to 39999",AND(D2798&gt;=40000,D2798&lt;=44999),"40000 to 44999",AND(D2798&gt;=45000,D2798&lt;=49999),"45000 to 49999",D2798&gt;=50000,"Greater than or equal to 50000")</f>
        <v>Less than 1000</v>
      </c>
      <c r="V2798" t="str" cm="1">
        <f t="array" ref="V2798">_xlfn.IFS(OR(F2798="canceled",F2798="failed"),"unsuccessful",F2798="successful","successful",F2798="live","live")</f>
        <v>successful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102.64512500000001</v>
      </c>
      <c r="P2799" s="5">
        <f t="shared" si="263"/>
        <v>87.357553191489373</v>
      </c>
      <c r="Q2799" t="str">
        <f t="shared" si="261"/>
        <v>theater</v>
      </c>
      <c r="R2799" t="str">
        <f t="shared" si="262"/>
        <v>plays</v>
      </c>
      <c r="S2799" s="9">
        <f t="shared" si="259"/>
        <v>41828.94027777778</v>
      </c>
      <c r="T2799" s="9">
        <f t="shared" si="260"/>
        <v>41798.94027777778</v>
      </c>
      <c r="U2799" t="str" cm="1">
        <f t="array" ref="U2799">_xlfn.IFS(D2799&lt;1000,"Less than 1000",AND(D2799&gt;=1000,D2799&lt;=4999),"1000 to 4999",AND(D2799&gt;=5000,D2799&lt;=9999),"5000 to 9999",AND(D2799&gt;=10000,D2799&lt;=14999),"10000 to 14999",AND(D2799&gt;=15000,D2799&lt;=19999),"15000 to 19999",AND(D2799&gt;=20000,D2799&lt;=24999),"20000 to 24999",AND(D2799&gt;=25000,D2799&lt;=29999),"25000 to 29999",AND(D2799&gt;=30000,D2799&lt;=34999),"30000 to 34999",AND(D2799&gt;=35000,D2799&lt;=39999),"35000 to 39999",AND(D2799&gt;=40000,D2799&lt;=44999),"40000 to 44999",AND(D2799&gt;=45000,D2799&lt;=49999),"45000 to 49999",D2799&gt;=50000,"Greater than or equal to 50000")</f>
        <v>5000 to 9999</v>
      </c>
      <c r="V2799" t="str" cm="1">
        <f t="array" ref="V2799">_xlfn.IFS(OR(F2799="canceled",F2799="failed"),"unsuccessful",F2799="successful","successful",F2799="live","live")</f>
        <v>successful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101.4</v>
      </c>
      <c r="P2800" s="5">
        <f t="shared" si="263"/>
        <v>36.474820143884891</v>
      </c>
      <c r="Q2800" t="str">
        <f t="shared" si="261"/>
        <v>theater</v>
      </c>
      <c r="R2800" t="str">
        <f t="shared" si="262"/>
        <v>plays</v>
      </c>
      <c r="S2800" s="9">
        <f t="shared" si="259"/>
        <v>42216.666666666672</v>
      </c>
      <c r="T2800" s="9">
        <f t="shared" si="260"/>
        <v>42201.675011574072</v>
      </c>
      <c r="U2800" t="str" cm="1">
        <f t="array" ref="U2800">_xlfn.IFS(D2800&lt;1000,"Less than 1000",AND(D2800&gt;=1000,D2800&lt;=4999),"1000 to 4999",AND(D2800&gt;=5000,D2800&lt;=9999),"5000 to 9999",AND(D2800&gt;=10000,D2800&lt;=14999),"10000 to 14999",AND(D2800&gt;=15000,D2800&lt;=19999),"15000 to 19999",AND(D2800&gt;=20000,D2800&lt;=24999),"20000 to 24999",AND(D2800&gt;=25000,D2800&lt;=29999),"25000 to 29999",AND(D2800&gt;=30000,D2800&lt;=34999),"30000 to 34999",AND(D2800&gt;=35000,D2800&lt;=39999),"35000 to 39999",AND(D2800&gt;=40000,D2800&lt;=44999),"40000 to 44999",AND(D2800&gt;=45000,D2800&lt;=49999),"45000 to 49999",D2800&gt;=50000,"Greater than or equal to 50000")</f>
        <v>5000 to 9999</v>
      </c>
      <c r="V2800" t="str" cm="1">
        <f t="array" ref="V2800">_xlfn.IFS(OR(F2800="canceled",F2800="failed"),"unsuccessful",F2800="successful","successful",F2800="live","live")</f>
        <v>successful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116.6348</v>
      </c>
      <c r="P2801" s="5">
        <f t="shared" si="263"/>
        <v>44.859538461538463</v>
      </c>
      <c r="Q2801" t="str">
        <f t="shared" si="261"/>
        <v>theater</v>
      </c>
      <c r="R2801" t="str">
        <f t="shared" si="262"/>
        <v>plays</v>
      </c>
      <c r="S2801" s="9">
        <f t="shared" si="259"/>
        <v>42538.666666666672</v>
      </c>
      <c r="T2801" s="9">
        <f t="shared" si="260"/>
        <v>42507.264699074076</v>
      </c>
      <c r="U2801" t="str" cm="1">
        <f t="array" ref="U2801">_xlfn.IFS(D2801&lt;1000,"Less than 1000",AND(D2801&gt;=1000,D2801&lt;=4999),"1000 to 4999",AND(D2801&gt;=5000,D2801&lt;=9999),"5000 to 9999",AND(D2801&gt;=10000,D2801&lt;=14999),"10000 to 14999",AND(D2801&gt;=15000,D2801&lt;=19999),"15000 to 19999",AND(D2801&gt;=20000,D2801&lt;=24999),"20000 to 24999",AND(D2801&gt;=25000,D2801&lt;=29999),"25000 to 29999",AND(D2801&gt;=30000,D2801&lt;=34999),"30000 to 34999",AND(D2801&gt;=35000,D2801&lt;=39999),"35000 to 39999",AND(D2801&gt;=40000,D2801&lt;=44999),"40000 to 44999",AND(D2801&gt;=45000,D2801&lt;=49999),"45000 to 49999",D2801&gt;=50000,"Greater than or equal to 50000")</f>
        <v>5000 to 9999</v>
      </c>
      <c r="V2801" t="str" cm="1">
        <f t="array" ref="V2801">_xlfn.IFS(OR(F2801="canceled",F2801="failed"),"unsuccessful",F2801="successful","successful",F2801="live","live")</f>
        <v>successful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133</v>
      </c>
      <c r="P2802" s="5">
        <f t="shared" si="263"/>
        <v>42.903225806451616</v>
      </c>
      <c r="Q2802" t="str">
        <f t="shared" si="261"/>
        <v>theater</v>
      </c>
      <c r="R2802" t="str">
        <f t="shared" si="262"/>
        <v>plays</v>
      </c>
      <c r="S2802" s="9">
        <f t="shared" si="259"/>
        <v>42008.552847222221</v>
      </c>
      <c r="T2802" s="9">
        <f t="shared" si="260"/>
        <v>41948.552847222221</v>
      </c>
      <c r="U2802" t="str" cm="1">
        <f t="array" ref="U2802">_xlfn.IFS(D2802&lt;1000,"Less than 1000",AND(D2802&gt;=1000,D2802&lt;=4999),"1000 to 4999",AND(D2802&gt;=5000,D2802&lt;=9999),"5000 to 9999",AND(D2802&gt;=10000,D2802&lt;=14999),"10000 to 14999",AND(D2802&gt;=15000,D2802&lt;=19999),"15000 to 19999",AND(D2802&gt;=20000,D2802&lt;=24999),"20000 to 24999",AND(D2802&gt;=25000,D2802&lt;=29999),"25000 to 29999",AND(D2802&gt;=30000,D2802&lt;=34999),"30000 to 34999",AND(D2802&gt;=35000,D2802&lt;=39999),"35000 to 39999",AND(D2802&gt;=40000,D2802&lt;=44999),"40000 to 44999",AND(D2802&gt;=45000,D2802&lt;=49999),"45000 to 49999",D2802&gt;=50000,"Greater than or equal to 50000")</f>
        <v>1000 to 4999</v>
      </c>
      <c r="V2802" t="str" cm="1">
        <f t="array" ref="V2802">_xlfn.IFS(OR(F2802="canceled",F2802="failed"),"unsuccessful",F2802="successful","successful",F2802="live","live")</f>
        <v>successful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133.20000000000002</v>
      </c>
      <c r="P2803" s="5">
        <f t="shared" si="263"/>
        <v>51.230769230769234</v>
      </c>
      <c r="Q2803" t="str">
        <f t="shared" si="261"/>
        <v>theater</v>
      </c>
      <c r="R2803" t="str">
        <f t="shared" si="262"/>
        <v>plays</v>
      </c>
      <c r="S2803" s="9">
        <f t="shared" si="259"/>
        <v>41922.458333333336</v>
      </c>
      <c r="T2803" s="9">
        <f t="shared" si="260"/>
        <v>41900.243159722224</v>
      </c>
      <c r="U2803" t="str" cm="1">
        <f t="array" ref="U2803">_xlfn.IFS(D2803&lt;1000,"Less than 1000",AND(D2803&gt;=1000,D2803&lt;=4999),"1000 to 4999",AND(D2803&gt;=5000,D2803&lt;=9999),"5000 to 9999",AND(D2803&gt;=10000,D2803&lt;=14999),"10000 to 14999",AND(D2803&gt;=15000,D2803&lt;=19999),"15000 to 19999",AND(D2803&gt;=20000,D2803&lt;=24999),"20000 to 24999",AND(D2803&gt;=25000,D2803&lt;=29999),"25000 to 29999",AND(D2803&gt;=30000,D2803&lt;=34999),"30000 to 34999",AND(D2803&gt;=35000,D2803&lt;=39999),"35000 to 39999",AND(D2803&gt;=40000,D2803&lt;=44999),"40000 to 44999",AND(D2803&gt;=45000,D2803&lt;=49999),"45000 to 49999",D2803&gt;=50000,"Greater than or equal to 50000")</f>
        <v>Less than 1000</v>
      </c>
      <c r="V2803" t="str" cm="1">
        <f t="array" ref="V2803">_xlfn.IFS(OR(F2803="canceled",F2803="failed"),"unsuccessful",F2803="successful","successful",F2803="live","live")</f>
        <v>successful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101.83333333333333</v>
      </c>
      <c r="P2804" s="5">
        <f t="shared" si="263"/>
        <v>33.944444444444443</v>
      </c>
      <c r="Q2804" t="str">
        <f t="shared" si="261"/>
        <v>theater</v>
      </c>
      <c r="R2804" t="str">
        <f t="shared" si="262"/>
        <v>plays</v>
      </c>
      <c r="S2804" s="9">
        <f t="shared" si="259"/>
        <v>42222.64707175926</v>
      </c>
      <c r="T2804" s="9">
        <f t="shared" si="260"/>
        <v>42192.64707175926</v>
      </c>
      <c r="U2804" t="str" cm="1">
        <f t="array" ref="U2804">_xlfn.IFS(D2804&lt;1000,"Less than 1000",AND(D2804&gt;=1000,D2804&lt;=4999),"1000 to 4999",AND(D2804&gt;=5000,D2804&lt;=9999),"5000 to 9999",AND(D2804&gt;=10000,D2804&lt;=14999),"10000 to 14999",AND(D2804&gt;=15000,D2804&lt;=19999),"15000 to 19999",AND(D2804&gt;=20000,D2804&lt;=24999),"20000 to 24999",AND(D2804&gt;=25000,D2804&lt;=29999),"25000 to 29999",AND(D2804&gt;=30000,D2804&lt;=34999),"30000 to 34999",AND(D2804&gt;=35000,D2804&lt;=39999),"35000 to 39999",AND(D2804&gt;=40000,D2804&lt;=44999),"40000 to 44999",AND(D2804&gt;=45000,D2804&lt;=49999),"45000 to 49999",D2804&gt;=50000,"Greater than or equal to 50000")</f>
        <v>1000 to 4999</v>
      </c>
      <c r="V2804" t="str" cm="1">
        <f t="array" ref="V2804">_xlfn.IFS(OR(F2804="canceled",F2804="failed"),"unsuccessful",F2804="successful","successful",F2804="live","live")</f>
        <v>successful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127.95</v>
      </c>
      <c r="P2805" s="5">
        <f t="shared" si="263"/>
        <v>90.744680851063833</v>
      </c>
      <c r="Q2805" t="str">
        <f t="shared" si="261"/>
        <v>theater</v>
      </c>
      <c r="R2805" t="str">
        <f t="shared" si="262"/>
        <v>plays</v>
      </c>
      <c r="S2805" s="9">
        <f t="shared" si="259"/>
        <v>42201</v>
      </c>
      <c r="T2805" s="9">
        <f t="shared" si="260"/>
        <v>42158.065694444449</v>
      </c>
      <c r="U2805" t="str" cm="1">
        <f t="array" ref="U2805">_xlfn.IFS(D2805&lt;1000,"Less than 1000",AND(D2805&gt;=1000,D2805&lt;=4999),"1000 to 4999",AND(D2805&gt;=5000,D2805&lt;=9999),"5000 to 9999",AND(D2805&gt;=10000,D2805&lt;=14999),"10000 to 14999",AND(D2805&gt;=15000,D2805&lt;=19999),"15000 to 19999",AND(D2805&gt;=20000,D2805&lt;=24999),"20000 to 24999",AND(D2805&gt;=25000,D2805&lt;=29999),"25000 to 29999",AND(D2805&gt;=30000,D2805&lt;=34999),"30000 to 34999",AND(D2805&gt;=35000,D2805&lt;=39999),"35000 to 39999",AND(D2805&gt;=40000,D2805&lt;=44999),"40000 to 44999",AND(D2805&gt;=45000,D2805&lt;=49999),"45000 to 49999",D2805&gt;=50000,"Greater than or equal to 50000")</f>
        <v>10000 to 14999</v>
      </c>
      <c r="V2805" t="str" cm="1">
        <f t="array" ref="V2805">_xlfn.IFS(OR(F2805="canceled",F2805="failed"),"unsuccessful",F2805="successful","successful",F2805="live","live")</f>
        <v>successful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114.99999999999999</v>
      </c>
      <c r="P2806" s="5">
        <f t="shared" si="263"/>
        <v>50</v>
      </c>
      <c r="Q2806" t="str">
        <f t="shared" si="261"/>
        <v>theater</v>
      </c>
      <c r="R2806" t="str">
        <f t="shared" si="262"/>
        <v>plays</v>
      </c>
      <c r="S2806" s="9">
        <f t="shared" si="259"/>
        <v>41911.453587962962</v>
      </c>
      <c r="T2806" s="9">
        <f t="shared" si="260"/>
        <v>41881.453587962962</v>
      </c>
      <c r="U2806" t="str" cm="1">
        <f t="array" ref="U2806">_xlfn.IFS(D2806&lt;1000,"Less than 1000",AND(D2806&gt;=1000,D2806&lt;=4999),"1000 to 4999",AND(D2806&gt;=5000,D2806&lt;=9999),"5000 to 9999",AND(D2806&gt;=10000,D2806&lt;=14999),"10000 to 14999",AND(D2806&gt;=15000,D2806&lt;=19999),"15000 to 19999",AND(D2806&gt;=20000,D2806&lt;=24999),"20000 to 24999",AND(D2806&gt;=25000,D2806&lt;=29999),"25000 to 29999",AND(D2806&gt;=30000,D2806&lt;=34999),"30000 to 34999",AND(D2806&gt;=35000,D2806&lt;=39999),"35000 to 39999",AND(D2806&gt;=40000,D2806&lt;=44999),"40000 to 44999",AND(D2806&gt;=45000,D2806&lt;=49999),"45000 to 49999",D2806&gt;=50000,"Greater than or equal to 50000")</f>
        <v>1000 to 4999</v>
      </c>
      <c r="V2806" t="str" cm="1">
        <f t="array" ref="V2806">_xlfn.IFS(OR(F2806="canceled",F2806="failed"),"unsuccessful",F2806="successful","successful",F2806="live","live")</f>
        <v>successful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110.00000000000001</v>
      </c>
      <c r="P2807" s="5">
        <f t="shared" si="263"/>
        <v>24.444444444444443</v>
      </c>
      <c r="Q2807" t="str">
        <f t="shared" si="261"/>
        <v>theater</v>
      </c>
      <c r="R2807" t="str">
        <f t="shared" si="262"/>
        <v>plays</v>
      </c>
      <c r="S2807" s="9">
        <f t="shared" si="259"/>
        <v>42238.505474537036</v>
      </c>
      <c r="T2807" s="9">
        <f t="shared" si="260"/>
        <v>42213.505474537036</v>
      </c>
      <c r="U2807" t="str" cm="1">
        <f t="array" ref="U2807">_xlfn.IFS(D2807&lt;1000,"Less than 1000",AND(D2807&gt;=1000,D2807&lt;=4999),"1000 to 4999",AND(D2807&gt;=5000,D2807&lt;=9999),"5000 to 9999",AND(D2807&gt;=10000,D2807&lt;=14999),"10000 to 14999",AND(D2807&gt;=15000,D2807&lt;=19999),"15000 to 19999",AND(D2807&gt;=20000,D2807&lt;=24999),"20000 to 24999",AND(D2807&gt;=25000,D2807&lt;=29999),"25000 to 29999",AND(D2807&gt;=30000,D2807&lt;=34999),"30000 to 34999",AND(D2807&gt;=35000,D2807&lt;=39999),"35000 to 39999",AND(D2807&gt;=40000,D2807&lt;=44999),"40000 to 44999",AND(D2807&gt;=45000,D2807&lt;=49999),"45000 to 49999",D2807&gt;=50000,"Greater than or equal to 50000")</f>
        <v>Less than 1000</v>
      </c>
      <c r="V2807" t="str" cm="1">
        <f t="array" ref="V2807">_xlfn.IFS(OR(F2807="canceled",F2807="failed"),"unsuccessful",F2807="successful","successful",F2807="live","live")</f>
        <v>successful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112.1</v>
      </c>
      <c r="P2808" s="5">
        <f t="shared" si="263"/>
        <v>44.25</v>
      </c>
      <c r="Q2808" t="str">
        <f t="shared" si="261"/>
        <v>theater</v>
      </c>
      <c r="R2808" t="str">
        <f t="shared" si="262"/>
        <v>plays</v>
      </c>
      <c r="S2808" s="9">
        <f t="shared" si="259"/>
        <v>42221.458333333328</v>
      </c>
      <c r="T2808" s="9">
        <f t="shared" si="260"/>
        <v>42185.267245370371</v>
      </c>
      <c r="U2808" t="str" cm="1">
        <f t="array" ref="U2808">_xlfn.IFS(D2808&lt;1000,"Less than 1000",AND(D2808&gt;=1000,D2808&lt;=4999),"1000 to 4999",AND(D2808&gt;=5000,D2808&lt;=9999),"5000 to 9999",AND(D2808&gt;=10000,D2808&lt;=14999),"10000 to 14999",AND(D2808&gt;=15000,D2808&lt;=19999),"15000 to 19999",AND(D2808&gt;=20000,D2808&lt;=24999),"20000 to 24999",AND(D2808&gt;=25000,D2808&lt;=29999),"25000 to 29999",AND(D2808&gt;=30000,D2808&lt;=34999),"30000 to 34999",AND(D2808&gt;=35000,D2808&lt;=39999),"35000 to 39999",AND(D2808&gt;=40000,D2808&lt;=44999),"40000 to 44999",AND(D2808&gt;=45000,D2808&lt;=49999),"45000 to 49999",D2808&gt;=50000,"Greater than or equal to 50000")</f>
        <v>1000 to 4999</v>
      </c>
      <c r="V2808" t="str" cm="1">
        <f t="array" ref="V2808">_xlfn.IFS(OR(F2808="canceled",F2808="failed"),"unsuccessful",F2808="successful","successful",F2808="live","live")</f>
        <v>successful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126</v>
      </c>
      <c r="P2809" s="5">
        <f t="shared" si="263"/>
        <v>67.741935483870961</v>
      </c>
      <c r="Q2809" t="str">
        <f t="shared" si="261"/>
        <v>theater</v>
      </c>
      <c r="R2809" t="str">
        <f t="shared" si="262"/>
        <v>plays</v>
      </c>
      <c r="S2809" s="9">
        <f t="shared" si="259"/>
        <v>42184.873124999998</v>
      </c>
      <c r="T2809" s="9">
        <f t="shared" si="260"/>
        <v>42154.873124999998</v>
      </c>
      <c r="U2809" t="str" cm="1">
        <f t="array" ref="U2809">_xlfn.IFS(D2809&lt;1000,"Less than 1000",AND(D2809&gt;=1000,D2809&lt;=4999),"1000 to 4999",AND(D2809&gt;=5000,D2809&lt;=9999),"5000 to 9999",AND(D2809&gt;=10000,D2809&lt;=14999),"10000 to 14999",AND(D2809&gt;=15000,D2809&lt;=19999),"15000 to 19999",AND(D2809&gt;=20000,D2809&lt;=24999),"20000 to 24999",AND(D2809&gt;=25000,D2809&lt;=29999),"25000 to 29999",AND(D2809&gt;=30000,D2809&lt;=34999),"30000 to 34999",AND(D2809&gt;=35000,D2809&lt;=39999),"35000 to 39999",AND(D2809&gt;=40000,D2809&lt;=44999),"40000 to 44999",AND(D2809&gt;=45000,D2809&lt;=49999),"45000 to 49999",D2809&gt;=50000,"Greater than or equal to 50000")</f>
        <v>5000 to 9999</v>
      </c>
      <c r="V2809" t="str" cm="1">
        <f t="array" ref="V2809">_xlfn.IFS(OR(F2809="canceled",F2809="failed"),"unsuccessful",F2809="successful","successful",F2809="live","live")</f>
        <v>successful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100.24444444444444</v>
      </c>
      <c r="P2810" s="5">
        <f t="shared" si="263"/>
        <v>65.376811594202906</v>
      </c>
      <c r="Q2810" t="str">
        <f t="shared" si="261"/>
        <v>theater</v>
      </c>
      <c r="R2810" t="str">
        <f t="shared" si="262"/>
        <v>plays</v>
      </c>
      <c r="S2810" s="9">
        <f t="shared" si="259"/>
        <v>42238.84646990741</v>
      </c>
      <c r="T2810" s="9">
        <f t="shared" si="260"/>
        <v>42208.84646990741</v>
      </c>
      <c r="U2810" t="str" cm="1">
        <f t="array" ref="U2810">_xlfn.IFS(D2810&lt;1000,"Less than 1000",AND(D2810&gt;=1000,D2810&lt;=4999),"1000 to 4999",AND(D2810&gt;=5000,D2810&lt;=9999),"5000 to 9999",AND(D2810&gt;=10000,D2810&lt;=14999),"10000 to 14999",AND(D2810&gt;=15000,D2810&lt;=19999),"15000 to 19999",AND(D2810&gt;=20000,D2810&lt;=24999),"20000 to 24999",AND(D2810&gt;=25000,D2810&lt;=29999),"25000 to 29999",AND(D2810&gt;=30000,D2810&lt;=34999),"30000 to 34999",AND(D2810&gt;=35000,D2810&lt;=39999),"35000 to 39999",AND(D2810&gt;=40000,D2810&lt;=44999),"40000 to 44999",AND(D2810&gt;=45000,D2810&lt;=49999),"45000 to 49999",D2810&gt;=50000,"Greater than or equal to 50000")</f>
        <v>1000 to 4999</v>
      </c>
      <c r="V2810" t="str" cm="1">
        <f t="array" ref="V2810">_xlfn.IFS(OR(F2810="canceled",F2810="failed"),"unsuccessful",F2810="successful","successful",F2810="live","live")</f>
        <v>successful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102.4</v>
      </c>
      <c r="P2811" s="5">
        <f t="shared" si="263"/>
        <v>121.9047619047619</v>
      </c>
      <c r="Q2811" t="str">
        <f t="shared" si="261"/>
        <v>theater</v>
      </c>
      <c r="R2811" t="str">
        <f t="shared" si="262"/>
        <v>plays</v>
      </c>
      <c r="S2811" s="9">
        <f t="shared" si="259"/>
        <v>42459.610416666663</v>
      </c>
      <c r="T2811" s="9">
        <f t="shared" si="260"/>
        <v>42451.496817129635</v>
      </c>
      <c r="U2811" t="str" cm="1">
        <f t="array" ref="U2811">_xlfn.IFS(D2811&lt;1000,"Less than 1000",AND(D2811&gt;=1000,D2811&lt;=4999),"1000 to 4999",AND(D2811&gt;=5000,D2811&lt;=9999),"5000 to 9999",AND(D2811&gt;=10000,D2811&lt;=14999),"10000 to 14999",AND(D2811&gt;=15000,D2811&lt;=19999),"15000 to 19999",AND(D2811&gt;=20000,D2811&lt;=24999),"20000 to 24999",AND(D2811&gt;=25000,D2811&lt;=29999),"25000 to 29999",AND(D2811&gt;=30000,D2811&lt;=34999),"30000 to 34999",AND(D2811&gt;=35000,D2811&lt;=39999),"35000 to 39999",AND(D2811&gt;=40000,D2811&lt;=44999),"40000 to 44999",AND(D2811&gt;=45000,D2811&lt;=49999),"45000 to 49999",D2811&gt;=50000,"Greater than or equal to 50000")</f>
        <v>1000 to 4999</v>
      </c>
      <c r="V2811" t="str" cm="1">
        <f t="array" ref="V2811">_xlfn.IFS(OR(F2811="canceled",F2811="failed"),"unsuccessful",F2811="successful","successful",F2811="live","live")</f>
        <v>successful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108.2</v>
      </c>
      <c r="P2812" s="5">
        <f t="shared" si="263"/>
        <v>47.456140350877192</v>
      </c>
      <c r="Q2812" t="str">
        <f t="shared" si="261"/>
        <v>theater</v>
      </c>
      <c r="R2812" t="str">
        <f t="shared" si="262"/>
        <v>plays</v>
      </c>
      <c r="S2812" s="9">
        <f t="shared" si="259"/>
        <v>41791.165972222225</v>
      </c>
      <c r="T2812" s="9">
        <f t="shared" si="260"/>
        <v>41759.13962962963</v>
      </c>
      <c r="U2812" t="str" cm="1">
        <f t="array" ref="U2812">_xlfn.IFS(D2812&lt;1000,"Less than 1000",AND(D2812&gt;=1000,D2812&lt;=4999),"1000 to 4999",AND(D2812&gt;=5000,D2812&lt;=9999),"5000 to 9999",AND(D2812&gt;=10000,D2812&lt;=14999),"10000 to 14999",AND(D2812&gt;=15000,D2812&lt;=19999),"15000 to 19999",AND(D2812&gt;=20000,D2812&lt;=24999),"20000 to 24999",AND(D2812&gt;=25000,D2812&lt;=29999),"25000 to 29999",AND(D2812&gt;=30000,D2812&lt;=34999),"30000 to 34999",AND(D2812&gt;=35000,D2812&lt;=39999),"35000 to 39999",AND(D2812&gt;=40000,D2812&lt;=44999),"40000 to 44999",AND(D2812&gt;=45000,D2812&lt;=49999),"45000 to 49999",D2812&gt;=50000,"Greater than or equal to 50000")</f>
        <v>1000 to 4999</v>
      </c>
      <c r="V2812" t="str" cm="1">
        <f t="array" ref="V2812">_xlfn.IFS(OR(F2812="canceled",F2812="failed"),"unsuccessful",F2812="successful","successful",F2812="live","live")</f>
        <v>successful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100.27</v>
      </c>
      <c r="P2813" s="5">
        <f t="shared" si="263"/>
        <v>92.842592592592595</v>
      </c>
      <c r="Q2813" t="str">
        <f t="shared" si="261"/>
        <v>theater</v>
      </c>
      <c r="R2813" t="str">
        <f t="shared" si="262"/>
        <v>plays</v>
      </c>
      <c r="S2813" s="9">
        <f t="shared" si="259"/>
        <v>42058.496562500004</v>
      </c>
      <c r="T2813" s="9">
        <f t="shared" si="260"/>
        <v>42028.496562500004</v>
      </c>
      <c r="U2813" t="str" cm="1">
        <f t="array" ref="U2813">_xlfn.IFS(D2813&lt;1000,"Less than 1000",AND(D2813&gt;=1000,D2813&lt;=4999),"1000 to 4999",AND(D2813&gt;=5000,D2813&lt;=9999),"5000 to 9999",AND(D2813&gt;=10000,D2813&lt;=14999),"10000 to 14999",AND(D2813&gt;=15000,D2813&lt;=19999),"15000 to 19999",AND(D2813&gt;=20000,D2813&lt;=24999),"20000 to 24999",AND(D2813&gt;=25000,D2813&lt;=29999),"25000 to 29999",AND(D2813&gt;=30000,D2813&lt;=34999),"30000 to 34999",AND(D2813&gt;=35000,D2813&lt;=39999),"35000 to 39999",AND(D2813&gt;=40000,D2813&lt;=44999),"40000 to 44999",AND(D2813&gt;=45000,D2813&lt;=49999),"45000 to 49999",D2813&gt;=50000,"Greater than or equal to 50000")</f>
        <v>10000 to 14999</v>
      </c>
      <c r="V2813" t="str" cm="1">
        <f t="array" ref="V2813">_xlfn.IFS(OR(F2813="canceled",F2813="failed"),"unsuccessful",F2813="successful","successful",F2813="live","live")</f>
        <v>successful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113.3</v>
      </c>
      <c r="P2814" s="5">
        <f t="shared" si="263"/>
        <v>68.253012048192772</v>
      </c>
      <c r="Q2814" t="str">
        <f t="shared" si="261"/>
        <v>theater</v>
      </c>
      <c r="R2814" t="str">
        <f t="shared" si="262"/>
        <v>plays</v>
      </c>
      <c r="S2814" s="9">
        <f t="shared" si="259"/>
        <v>42100.166666666672</v>
      </c>
      <c r="T2814" s="9">
        <f t="shared" si="260"/>
        <v>42054.74418981481</v>
      </c>
      <c r="U2814" t="str" cm="1">
        <f t="array" ref="U2814">_xlfn.IFS(D2814&lt;1000,"Less than 1000",AND(D2814&gt;=1000,D2814&lt;=4999),"1000 to 4999",AND(D2814&gt;=5000,D2814&lt;=9999),"5000 to 9999",AND(D2814&gt;=10000,D2814&lt;=14999),"10000 to 14999",AND(D2814&gt;=15000,D2814&lt;=19999),"15000 to 19999",AND(D2814&gt;=20000,D2814&lt;=24999),"20000 to 24999",AND(D2814&gt;=25000,D2814&lt;=29999),"25000 to 29999",AND(D2814&gt;=30000,D2814&lt;=34999),"30000 to 34999",AND(D2814&gt;=35000,D2814&lt;=39999),"35000 to 39999",AND(D2814&gt;=40000,D2814&lt;=44999),"40000 to 44999",AND(D2814&gt;=45000,D2814&lt;=49999),"45000 to 49999",D2814&gt;=50000,"Greater than or equal to 50000")</f>
        <v>5000 to 9999</v>
      </c>
      <c r="V2814" t="str" cm="1">
        <f t="array" ref="V2814">_xlfn.IFS(OR(F2814="canceled",F2814="failed"),"unsuccessful",F2814="successful","successful",F2814="live","live")</f>
        <v>successful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127.57571428571428</v>
      </c>
      <c r="P2815" s="5">
        <f t="shared" si="263"/>
        <v>37.209583333333335</v>
      </c>
      <c r="Q2815" t="str">
        <f t="shared" si="261"/>
        <v>theater</v>
      </c>
      <c r="R2815" t="str">
        <f t="shared" si="262"/>
        <v>plays</v>
      </c>
      <c r="S2815" s="9">
        <f t="shared" si="259"/>
        <v>42718.742604166662</v>
      </c>
      <c r="T2815" s="9">
        <f t="shared" si="260"/>
        <v>42693.742604166662</v>
      </c>
      <c r="U2815" t="str" cm="1">
        <f t="array" ref="U2815">_xlfn.IFS(D2815&lt;1000,"Less than 1000",AND(D2815&gt;=1000,D2815&lt;=4999),"1000 to 4999",AND(D2815&gt;=5000,D2815&lt;=9999),"5000 to 9999",AND(D2815&gt;=10000,D2815&lt;=14999),"10000 to 14999",AND(D2815&gt;=15000,D2815&lt;=19999),"15000 to 19999",AND(D2815&gt;=20000,D2815&lt;=24999),"20000 to 24999",AND(D2815&gt;=25000,D2815&lt;=29999),"25000 to 29999",AND(D2815&gt;=30000,D2815&lt;=34999),"30000 to 34999",AND(D2815&gt;=35000,D2815&lt;=39999),"35000 to 39999",AND(D2815&gt;=40000,D2815&lt;=44999),"40000 to 44999",AND(D2815&gt;=45000,D2815&lt;=49999),"45000 to 49999",D2815&gt;=50000,"Greater than or equal to 50000")</f>
        <v>1000 to 4999</v>
      </c>
      <c r="V2815" t="str" cm="1">
        <f t="array" ref="V2815">_xlfn.IFS(OR(F2815="canceled",F2815="failed"),"unsuccessful",F2815="successful","successful",F2815="live","live")</f>
        <v>successful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107.73333333333332</v>
      </c>
      <c r="P2816" s="5">
        <f t="shared" si="263"/>
        <v>25.25</v>
      </c>
      <c r="Q2816" t="str">
        <f t="shared" si="261"/>
        <v>theater</v>
      </c>
      <c r="R2816" t="str">
        <f t="shared" si="262"/>
        <v>plays</v>
      </c>
      <c r="S2816" s="9">
        <f t="shared" si="259"/>
        <v>42133.399479166663</v>
      </c>
      <c r="T2816" s="9">
        <f t="shared" si="260"/>
        <v>42103.399479166663</v>
      </c>
      <c r="U2816" t="str" cm="1">
        <f t="array" ref="U2816">_xlfn.IFS(D2816&lt;1000,"Less than 1000",AND(D2816&gt;=1000,D2816&lt;=4999),"1000 to 4999",AND(D2816&gt;=5000,D2816&lt;=9999),"5000 to 9999",AND(D2816&gt;=10000,D2816&lt;=14999),"10000 to 14999",AND(D2816&gt;=15000,D2816&lt;=19999),"15000 to 19999",AND(D2816&gt;=20000,D2816&lt;=24999),"20000 to 24999",AND(D2816&gt;=25000,D2816&lt;=29999),"25000 to 29999",AND(D2816&gt;=30000,D2816&lt;=34999),"30000 to 34999",AND(D2816&gt;=35000,D2816&lt;=39999),"35000 to 39999",AND(D2816&gt;=40000,D2816&lt;=44999),"40000 to 44999",AND(D2816&gt;=45000,D2816&lt;=49999),"45000 to 49999",D2816&gt;=50000,"Greater than or equal to 50000")</f>
        <v>1000 to 4999</v>
      </c>
      <c r="V2816" t="str" cm="1">
        <f t="array" ref="V2816">_xlfn.IFS(OR(F2816="canceled",F2816="failed"),"unsuccessful",F2816="successful","successful",F2816="live","live")</f>
        <v>successful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242</v>
      </c>
      <c r="P2817" s="5">
        <f t="shared" si="263"/>
        <v>43.214285714285715</v>
      </c>
      <c r="Q2817" t="str">
        <f t="shared" si="261"/>
        <v>theater</v>
      </c>
      <c r="R2817" t="str">
        <f t="shared" si="262"/>
        <v>plays</v>
      </c>
      <c r="S2817" s="9">
        <f t="shared" si="259"/>
        <v>42589.776724537034</v>
      </c>
      <c r="T2817" s="9">
        <f t="shared" si="260"/>
        <v>42559.776724537034</v>
      </c>
      <c r="U2817" t="str" cm="1">
        <f t="array" ref="U2817">_xlfn.IFS(D2817&lt;1000,"Less than 1000",AND(D2817&gt;=1000,D2817&lt;=4999),"1000 to 4999",AND(D2817&gt;=5000,D2817&lt;=9999),"5000 to 9999",AND(D2817&gt;=10000,D2817&lt;=14999),"10000 to 14999",AND(D2817&gt;=15000,D2817&lt;=19999),"15000 to 19999",AND(D2817&gt;=20000,D2817&lt;=24999),"20000 to 24999",AND(D2817&gt;=25000,D2817&lt;=29999),"25000 to 29999",AND(D2817&gt;=30000,D2817&lt;=34999),"30000 to 34999",AND(D2817&gt;=35000,D2817&lt;=39999),"35000 to 39999",AND(D2817&gt;=40000,D2817&lt;=44999),"40000 to 44999",AND(D2817&gt;=45000,D2817&lt;=49999),"45000 to 49999",D2817&gt;=50000,"Greater than or equal to 50000")</f>
        <v>Less than 1000</v>
      </c>
      <c r="V2817" t="str" cm="1">
        <f t="array" ref="V2817">_xlfn.IFS(OR(F2817="canceled",F2817="failed"),"unsuccessful",F2817="successful","successful",F2817="live","live")</f>
        <v>successful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ref="O2818:O2881" si="264">(E2818/D2818)*100</f>
        <v>141.56666666666666</v>
      </c>
      <c r="P2818" s="5">
        <f t="shared" si="263"/>
        <v>25.130177514792898</v>
      </c>
      <c r="Q2818" t="str">
        <f t="shared" si="261"/>
        <v>theater</v>
      </c>
      <c r="R2818" t="str">
        <f t="shared" si="262"/>
        <v>plays</v>
      </c>
      <c r="S2818" s="9">
        <f t="shared" ref="S2818:S2881" si="265">(((I2818/60)/60)/24)+DATE(1970,1,1)</f>
        <v>42218.666666666672</v>
      </c>
      <c r="T2818" s="9">
        <f t="shared" ref="T2818:T2881" si="266">(((J2818/60)/60)/24)+DATE(1970,1,1)</f>
        <v>42188.467499999999</v>
      </c>
      <c r="U2818" t="str" cm="1">
        <f t="array" ref="U2818">_xlfn.IFS(D2818&lt;1000,"Less than 1000",AND(D2818&gt;=1000,D2818&lt;=4999),"1000 to 4999",AND(D2818&gt;=5000,D2818&lt;=9999),"5000 to 9999",AND(D2818&gt;=10000,D2818&lt;=14999),"10000 to 14999",AND(D2818&gt;=15000,D2818&lt;=19999),"15000 to 19999",AND(D2818&gt;=20000,D2818&lt;=24999),"20000 to 24999",AND(D2818&gt;=25000,D2818&lt;=29999),"25000 to 29999",AND(D2818&gt;=30000,D2818&lt;=34999),"30000 to 34999",AND(D2818&gt;=35000,D2818&lt;=39999),"35000 to 39999",AND(D2818&gt;=40000,D2818&lt;=44999),"40000 to 44999",AND(D2818&gt;=45000,D2818&lt;=49999),"45000 to 49999",D2818&gt;=50000,"Greater than or equal to 50000")</f>
        <v>1000 to 4999</v>
      </c>
      <c r="V2818" t="str" cm="1">
        <f t="array" ref="V2818">_xlfn.IFS(OR(F2818="canceled",F2818="failed"),"unsuccessful",F2818="successful","successful",F2818="live","live")</f>
        <v>successful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264"/>
        <v>130</v>
      </c>
      <c r="P2819" s="5">
        <f t="shared" si="263"/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9">
        <f t="shared" si="265"/>
        <v>42063.634976851856</v>
      </c>
      <c r="T2819" s="9">
        <f t="shared" si="266"/>
        <v>42023.634976851856</v>
      </c>
      <c r="U2819" t="str" cm="1">
        <f t="array" ref="U2819">_xlfn.IFS(D2819&lt;1000,"Less than 1000",AND(D2819&gt;=1000,D2819&lt;=4999),"1000 to 4999",AND(D2819&gt;=5000,D2819&lt;=9999),"5000 to 9999",AND(D2819&gt;=10000,D2819&lt;=14999),"10000 to 14999",AND(D2819&gt;=15000,D2819&lt;=19999),"15000 to 19999",AND(D2819&gt;=20000,D2819&lt;=24999),"20000 to 24999",AND(D2819&gt;=25000,D2819&lt;=29999),"25000 to 29999",AND(D2819&gt;=30000,D2819&lt;=34999),"30000 to 34999",AND(D2819&gt;=35000,D2819&lt;=39999),"35000 to 39999",AND(D2819&gt;=40000,D2819&lt;=44999),"40000 to 44999",AND(D2819&gt;=45000,D2819&lt;=49999),"45000 to 49999",D2819&gt;=50000,"Greater than or equal to 50000")</f>
        <v>Less than 1000</v>
      </c>
      <c r="V2819" t="str" cm="1">
        <f t="array" ref="V2819">_xlfn.IFS(OR(F2819="canceled",F2819="failed"),"unsuccessful",F2819="successful","successful",F2819="live","live")</f>
        <v>successful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106.03</v>
      </c>
      <c r="P2820" s="5">
        <f t="shared" ref="P2820:P2883" si="269">IFERROR(E2820/L2820,0)</f>
        <v>103.95098039215686</v>
      </c>
      <c r="Q2820" t="str">
        <f t="shared" si="267"/>
        <v>theater</v>
      </c>
      <c r="R2820" t="str">
        <f t="shared" si="268"/>
        <v>plays</v>
      </c>
      <c r="S2820" s="9">
        <f t="shared" si="265"/>
        <v>42270.598217592589</v>
      </c>
      <c r="T2820" s="9">
        <f t="shared" si="266"/>
        <v>42250.598217592589</v>
      </c>
      <c r="U2820" t="str" cm="1">
        <f t="array" ref="U2820">_xlfn.IFS(D2820&lt;1000,"Less than 1000",AND(D2820&gt;=1000,D2820&lt;=4999),"1000 to 4999",AND(D2820&gt;=5000,D2820&lt;=9999),"5000 to 9999",AND(D2820&gt;=10000,D2820&lt;=14999),"10000 to 14999",AND(D2820&gt;=15000,D2820&lt;=19999),"15000 to 19999",AND(D2820&gt;=20000,D2820&lt;=24999),"20000 to 24999",AND(D2820&gt;=25000,D2820&lt;=29999),"25000 to 29999",AND(D2820&gt;=30000,D2820&lt;=34999),"30000 to 34999",AND(D2820&gt;=35000,D2820&lt;=39999),"35000 to 39999",AND(D2820&gt;=40000,D2820&lt;=44999),"40000 to 44999",AND(D2820&gt;=45000,D2820&lt;=49999),"45000 to 49999",D2820&gt;=50000,"Greater than or equal to 50000")</f>
        <v>10000 to 14999</v>
      </c>
      <c r="V2820" t="str" cm="1">
        <f t="array" ref="V2820">_xlfn.IFS(OR(F2820="canceled",F2820="failed"),"unsuccessful",F2820="successful","successful",F2820="live","live")</f>
        <v>successful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104.80000000000001</v>
      </c>
      <c r="P2821" s="5">
        <f t="shared" si="269"/>
        <v>50.384615384615387</v>
      </c>
      <c r="Q2821" t="str">
        <f t="shared" si="267"/>
        <v>theater</v>
      </c>
      <c r="R2821" t="str">
        <f t="shared" si="268"/>
        <v>plays</v>
      </c>
      <c r="S2821" s="9">
        <f t="shared" si="265"/>
        <v>42169.525567129633</v>
      </c>
      <c r="T2821" s="9">
        <f t="shared" si="266"/>
        <v>42139.525567129633</v>
      </c>
      <c r="U2821" t="str" cm="1">
        <f t="array" ref="U2821">_xlfn.IFS(D2821&lt;1000,"Less than 1000",AND(D2821&gt;=1000,D2821&lt;=4999),"1000 to 4999",AND(D2821&gt;=5000,D2821&lt;=9999),"5000 to 9999",AND(D2821&gt;=10000,D2821&lt;=14999),"10000 to 14999",AND(D2821&gt;=15000,D2821&lt;=19999),"15000 to 19999",AND(D2821&gt;=20000,D2821&lt;=24999),"20000 to 24999",AND(D2821&gt;=25000,D2821&lt;=29999),"25000 to 29999",AND(D2821&gt;=30000,D2821&lt;=34999),"30000 to 34999",AND(D2821&gt;=35000,D2821&lt;=39999),"35000 to 39999",AND(D2821&gt;=40000,D2821&lt;=44999),"40000 to 44999",AND(D2821&gt;=45000,D2821&lt;=49999),"45000 to 49999",D2821&gt;=50000,"Greater than or equal to 50000")</f>
        <v>5000 to 9999</v>
      </c>
      <c r="V2821" t="str" cm="1">
        <f t="array" ref="V2821">_xlfn.IFS(OR(F2821="canceled",F2821="failed"),"unsuccessful",F2821="successful","successful",F2821="live","live")</f>
        <v>successful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136</v>
      </c>
      <c r="P2822" s="5">
        <f t="shared" si="269"/>
        <v>13.6</v>
      </c>
      <c r="Q2822" t="str">
        <f t="shared" si="267"/>
        <v>theater</v>
      </c>
      <c r="R2822" t="str">
        <f t="shared" si="268"/>
        <v>plays</v>
      </c>
      <c r="S2822" s="9">
        <f t="shared" si="265"/>
        <v>42426</v>
      </c>
      <c r="T2822" s="9">
        <f t="shared" si="266"/>
        <v>42401.610983796301</v>
      </c>
      <c r="U2822" t="str" cm="1">
        <f t="array" ref="U2822">_xlfn.IFS(D2822&lt;1000,"Less than 1000",AND(D2822&gt;=1000,D2822&lt;=4999),"1000 to 4999",AND(D2822&gt;=5000,D2822&lt;=9999),"5000 to 9999",AND(D2822&gt;=10000,D2822&lt;=14999),"10000 to 14999",AND(D2822&gt;=15000,D2822&lt;=19999),"15000 to 19999",AND(D2822&gt;=20000,D2822&lt;=24999),"20000 to 24999",AND(D2822&gt;=25000,D2822&lt;=29999),"25000 to 29999",AND(D2822&gt;=30000,D2822&lt;=34999),"30000 to 34999",AND(D2822&gt;=35000,D2822&lt;=39999),"35000 to 39999",AND(D2822&gt;=40000,D2822&lt;=44999),"40000 to 44999",AND(D2822&gt;=45000,D2822&lt;=49999),"45000 to 49999",D2822&gt;=50000,"Greater than or equal to 50000")</f>
        <v>Less than 1000</v>
      </c>
      <c r="V2822" t="str" cm="1">
        <f t="array" ref="V2822">_xlfn.IFS(OR(F2822="canceled",F2822="failed"),"unsuccessful",F2822="successful","successful",F2822="live","live")</f>
        <v>successful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100</v>
      </c>
      <c r="P2823" s="5">
        <f t="shared" si="269"/>
        <v>28.571428571428573</v>
      </c>
      <c r="Q2823" t="str">
        <f t="shared" si="267"/>
        <v>theater</v>
      </c>
      <c r="R2823" t="str">
        <f t="shared" si="268"/>
        <v>plays</v>
      </c>
      <c r="S2823" s="9">
        <f t="shared" si="265"/>
        <v>41905.922858796301</v>
      </c>
      <c r="T2823" s="9">
        <f t="shared" si="266"/>
        <v>41875.922858796301</v>
      </c>
      <c r="U2823" t="str" cm="1">
        <f t="array" ref="U2823">_xlfn.IFS(D2823&lt;1000,"Less than 1000",AND(D2823&gt;=1000,D2823&lt;=4999),"1000 to 4999",AND(D2823&gt;=5000,D2823&lt;=9999),"5000 to 9999",AND(D2823&gt;=10000,D2823&lt;=14999),"10000 to 14999",AND(D2823&gt;=15000,D2823&lt;=19999),"15000 to 19999",AND(D2823&gt;=20000,D2823&lt;=24999),"20000 to 24999",AND(D2823&gt;=25000,D2823&lt;=29999),"25000 to 29999",AND(D2823&gt;=30000,D2823&lt;=34999),"30000 to 34999",AND(D2823&gt;=35000,D2823&lt;=39999),"35000 to 39999",AND(D2823&gt;=40000,D2823&lt;=44999),"40000 to 44999",AND(D2823&gt;=45000,D2823&lt;=49999),"45000 to 49999",D2823&gt;=50000,"Greater than or equal to 50000")</f>
        <v>1000 to 4999</v>
      </c>
      <c r="V2823" t="str" cm="1">
        <f t="array" ref="V2823">_xlfn.IFS(OR(F2823="canceled",F2823="failed"),"unsuccessful",F2823="successful","successful",F2823="live","live")</f>
        <v>successful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100</v>
      </c>
      <c r="P2824" s="5">
        <f t="shared" si="269"/>
        <v>63.829787234042556</v>
      </c>
      <c r="Q2824" t="str">
        <f t="shared" si="267"/>
        <v>theater</v>
      </c>
      <c r="R2824" t="str">
        <f t="shared" si="268"/>
        <v>plays</v>
      </c>
      <c r="S2824" s="9">
        <f t="shared" si="265"/>
        <v>42090.642268518524</v>
      </c>
      <c r="T2824" s="9">
        <f t="shared" si="266"/>
        <v>42060.683935185181</v>
      </c>
      <c r="U2824" t="str" cm="1">
        <f t="array" ref="U2824">_xlfn.IFS(D2824&lt;1000,"Less than 1000",AND(D2824&gt;=1000,D2824&lt;=4999),"1000 to 4999",AND(D2824&gt;=5000,D2824&lt;=9999),"5000 to 9999",AND(D2824&gt;=10000,D2824&lt;=14999),"10000 to 14999",AND(D2824&gt;=15000,D2824&lt;=19999),"15000 to 19999",AND(D2824&gt;=20000,D2824&lt;=24999),"20000 to 24999",AND(D2824&gt;=25000,D2824&lt;=29999),"25000 to 29999",AND(D2824&gt;=30000,D2824&lt;=34999),"30000 to 34999",AND(D2824&gt;=35000,D2824&lt;=39999),"35000 to 39999",AND(D2824&gt;=40000,D2824&lt;=44999),"40000 to 44999",AND(D2824&gt;=45000,D2824&lt;=49999),"45000 to 49999",D2824&gt;=50000,"Greater than or equal to 50000")</f>
        <v>5000 to 9999</v>
      </c>
      <c r="V2824" t="str" cm="1">
        <f t="array" ref="V2824">_xlfn.IFS(OR(F2824="canceled",F2824="failed"),"unsuccessful",F2824="successful","successful",F2824="live","live")</f>
        <v>successful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124</v>
      </c>
      <c r="P2825" s="5">
        <f t="shared" si="269"/>
        <v>8.8571428571428577</v>
      </c>
      <c r="Q2825" t="str">
        <f t="shared" si="267"/>
        <v>theater</v>
      </c>
      <c r="R2825" t="str">
        <f t="shared" si="268"/>
        <v>plays</v>
      </c>
      <c r="S2825" s="9">
        <f t="shared" si="265"/>
        <v>42094.957638888889</v>
      </c>
      <c r="T2825" s="9">
        <f t="shared" si="266"/>
        <v>42067.011643518519</v>
      </c>
      <c r="U2825" t="str" cm="1">
        <f t="array" ref="U2825">_xlfn.IFS(D2825&lt;1000,"Less than 1000",AND(D2825&gt;=1000,D2825&lt;=4999),"1000 to 4999",AND(D2825&gt;=5000,D2825&lt;=9999),"5000 to 9999",AND(D2825&gt;=10000,D2825&lt;=14999),"10000 to 14999",AND(D2825&gt;=15000,D2825&lt;=19999),"15000 to 19999",AND(D2825&gt;=20000,D2825&lt;=24999),"20000 to 24999",AND(D2825&gt;=25000,D2825&lt;=29999),"25000 to 29999",AND(D2825&gt;=30000,D2825&lt;=34999),"30000 to 34999",AND(D2825&gt;=35000,D2825&lt;=39999),"35000 to 39999",AND(D2825&gt;=40000,D2825&lt;=44999),"40000 to 44999",AND(D2825&gt;=45000,D2825&lt;=49999),"45000 to 49999",D2825&gt;=50000,"Greater than or equal to 50000")</f>
        <v>Less than 1000</v>
      </c>
      <c r="V2825" t="str" cm="1">
        <f t="array" ref="V2825">_xlfn.IFS(OR(F2825="canceled",F2825="failed"),"unsuccessful",F2825="successful","successful",F2825="live","live")</f>
        <v>successful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116.92307692307693</v>
      </c>
      <c r="P2826" s="5">
        <f t="shared" si="269"/>
        <v>50.666666666666664</v>
      </c>
      <c r="Q2826" t="str">
        <f t="shared" si="267"/>
        <v>theater</v>
      </c>
      <c r="R2826" t="str">
        <f t="shared" si="268"/>
        <v>plays</v>
      </c>
      <c r="S2826" s="9">
        <f t="shared" si="265"/>
        <v>42168.071527777778</v>
      </c>
      <c r="T2826" s="9">
        <f t="shared" si="266"/>
        <v>42136.270787037036</v>
      </c>
      <c r="U2826" t="str" cm="1">
        <f t="array" ref="U2826">_xlfn.IFS(D2826&lt;1000,"Less than 1000",AND(D2826&gt;=1000,D2826&lt;=4999),"1000 to 4999",AND(D2826&gt;=5000,D2826&lt;=9999),"5000 to 9999",AND(D2826&gt;=10000,D2826&lt;=14999),"10000 to 14999",AND(D2826&gt;=15000,D2826&lt;=19999),"15000 to 19999",AND(D2826&gt;=20000,D2826&lt;=24999),"20000 to 24999",AND(D2826&gt;=25000,D2826&lt;=29999),"25000 to 29999",AND(D2826&gt;=30000,D2826&lt;=34999),"30000 to 34999",AND(D2826&gt;=35000,D2826&lt;=39999),"35000 to 39999",AND(D2826&gt;=40000,D2826&lt;=44999),"40000 to 44999",AND(D2826&gt;=45000,D2826&lt;=49999),"45000 to 49999",D2826&gt;=50000,"Greater than or equal to 50000")</f>
        <v>Less than 1000</v>
      </c>
      <c r="V2826" t="str" cm="1">
        <f t="array" ref="V2826">_xlfn.IFS(OR(F2826="canceled",F2826="failed"),"unsuccessful",F2826="successful","successful",F2826="live","live")</f>
        <v>successful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103.33333333333334</v>
      </c>
      <c r="P2827" s="5">
        <f t="shared" si="269"/>
        <v>60.784313725490193</v>
      </c>
      <c r="Q2827" t="str">
        <f t="shared" si="267"/>
        <v>theater</v>
      </c>
      <c r="R2827" t="str">
        <f t="shared" si="268"/>
        <v>plays</v>
      </c>
      <c r="S2827" s="9">
        <f t="shared" si="265"/>
        <v>42342.792662037042</v>
      </c>
      <c r="T2827" s="9">
        <f t="shared" si="266"/>
        <v>42312.792662037042</v>
      </c>
      <c r="U2827" t="str" cm="1">
        <f t="array" ref="U2827">_xlfn.IFS(D2827&lt;1000,"Less than 1000",AND(D2827&gt;=1000,D2827&lt;=4999),"1000 to 4999",AND(D2827&gt;=5000,D2827&lt;=9999),"5000 to 9999",AND(D2827&gt;=10000,D2827&lt;=14999),"10000 to 14999",AND(D2827&gt;=15000,D2827&lt;=19999),"15000 to 19999",AND(D2827&gt;=20000,D2827&lt;=24999),"20000 to 24999",AND(D2827&gt;=25000,D2827&lt;=29999),"25000 to 29999",AND(D2827&gt;=30000,D2827&lt;=34999),"30000 to 34999",AND(D2827&gt;=35000,D2827&lt;=39999),"35000 to 39999",AND(D2827&gt;=40000,D2827&lt;=44999),"40000 to 44999",AND(D2827&gt;=45000,D2827&lt;=49999),"45000 to 49999",D2827&gt;=50000,"Greater than or equal to 50000")</f>
        <v>1000 to 4999</v>
      </c>
      <c r="V2827" t="str" cm="1">
        <f t="array" ref="V2827">_xlfn.IFS(OR(F2827="canceled",F2827="failed"),"unsuccessful",F2827="successful","successful",F2827="live","live")</f>
        <v>successful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107.74999999999999</v>
      </c>
      <c r="P2828" s="5">
        <f t="shared" si="269"/>
        <v>113.42105263157895</v>
      </c>
      <c r="Q2828" t="str">
        <f t="shared" si="267"/>
        <v>theater</v>
      </c>
      <c r="R2828" t="str">
        <f t="shared" si="268"/>
        <v>plays</v>
      </c>
      <c r="S2828" s="9">
        <f t="shared" si="265"/>
        <v>42195.291666666672</v>
      </c>
      <c r="T2828" s="9">
        <f t="shared" si="266"/>
        <v>42171.034861111111</v>
      </c>
      <c r="U2828" t="str" cm="1">
        <f t="array" ref="U2828">_xlfn.IFS(D2828&lt;1000,"Less than 1000",AND(D2828&gt;=1000,D2828&lt;=4999),"1000 to 4999",AND(D2828&gt;=5000,D2828&lt;=9999),"5000 to 9999",AND(D2828&gt;=10000,D2828&lt;=14999),"10000 to 14999",AND(D2828&gt;=15000,D2828&lt;=19999),"15000 to 19999",AND(D2828&gt;=20000,D2828&lt;=24999),"20000 to 24999",AND(D2828&gt;=25000,D2828&lt;=29999),"25000 to 29999",AND(D2828&gt;=30000,D2828&lt;=34999),"30000 to 34999",AND(D2828&gt;=35000,D2828&lt;=39999),"35000 to 39999",AND(D2828&gt;=40000,D2828&lt;=44999),"40000 to 44999",AND(D2828&gt;=45000,D2828&lt;=49999),"45000 to 49999",D2828&gt;=50000,"Greater than or equal to 50000")</f>
        <v>1000 to 4999</v>
      </c>
      <c r="V2828" t="str" cm="1">
        <f t="array" ref="V2828">_xlfn.IFS(OR(F2828="canceled",F2828="failed"),"unsuccessful",F2828="successful","successful",F2828="live","live")</f>
        <v>successful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120.24999999999999</v>
      </c>
      <c r="P2829" s="5">
        <f t="shared" si="269"/>
        <v>104.56521739130434</v>
      </c>
      <c r="Q2829" t="str">
        <f t="shared" si="267"/>
        <v>theater</v>
      </c>
      <c r="R2829" t="str">
        <f t="shared" si="268"/>
        <v>plays</v>
      </c>
      <c r="S2829" s="9">
        <f t="shared" si="265"/>
        <v>42524.6875</v>
      </c>
      <c r="T2829" s="9">
        <f t="shared" si="266"/>
        <v>42494.683634259258</v>
      </c>
      <c r="U2829" t="str" cm="1">
        <f t="array" ref="U2829">_xlfn.IFS(D2829&lt;1000,"Less than 1000",AND(D2829&gt;=1000,D2829&lt;=4999),"1000 to 4999",AND(D2829&gt;=5000,D2829&lt;=9999),"5000 to 9999",AND(D2829&gt;=10000,D2829&lt;=14999),"10000 to 14999",AND(D2829&gt;=15000,D2829&lt;=19999),"15000 to 19999",AND(D2829&gt;=20000,D2829&lt;=24999),"20000 to 24999",AND(D2829&gt;=25000,D2829&lt;=29999),"25000 to 29999",AND(D2829&gt;=30000,D2829&lt;=34999),"30000 to 34999",AND(D2829&gt;=35000,D2829&lt;=39999),"35000 to 39999",AND(D2829&gt;=40000,D2829&lt;=44999),"40000 to 44999",AND(D2829&gt;=45000,D2829&lt;=49999),"45000 to 49999",D2829&gt;=50000,"Greater than or equal to 50000")</f>
        <v>1000 to 4999</v>
      </c>
      <c r="V2829" t="str" cm="1">
        <f t="array" ref="V2829">_xlfn.IFS(OR(F2829="canceled",F2829="failed"),"unsuccessful",F2829="successful","successful",F2829="live","live")</f>
        <v>successful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100.37894736842105</v>
      </c>
      <c r="P2830" s="5">
        <f t="shared" si="269"/>
        <v>98.30927835051547</v>
      </c>
      <c r="Q2830" t="str">
        <f t="shared" si="267"/>
        <v>theater</v>
      </c>
      <c r="R2830" t="str">
        <f t="shared" si="268"/>
        <v>plays</v>
      </c>
      <c r="S2830" s="9">
        <f t="shared" si="265"/>
        <v>42279.958333333328</v>
      </c>
      <c r="T2830" s="9">
        <f t="shared" si="266"/>
        <v>42254.264687499999</v>
      </c>
      <c r="U2830" t="str" cm="1">
        <f t="array" ref="U2830">_xlfn.IFS(D2830&lt;1000,"Less than 1000",AND(D2830&gt;=1000,D2830&lt;=4999),"1000 to 4999",AND(D2830&gt;=5000,D2830&lt;=9999),"5000 to 9999",AND(D2830&gt;=10000,D2830&lt;=14999),"10000 to 14999",AND(D2830&gt;=15000,D2830&lt;=19999),"15000 to 19999",AND(D2830&gt;=20000,D2830&lt;=24999),"20000 to 24999",AND(D2830&gt;=25000,D2830&lt;=29999),"25000 to 29999",AND(D2830&gt;=30000,D2830&lt;=34999),"30000 to 34999",AND(D2830&gt;=35000,D2830&lt;=39999),"35000 to 39999",AND(D2830&gt;=40000,D2830&lt;=44999),"40000 to 44999",AND(D2830&gt;=45000,D2830&lt;=49999),"45000 to 49999",D2830&gt;=50000,"Greater than or equal to 50000")</f>
        <v>5000 to 9999</v>
      </c>
      <c r="V2830" t="str" cm="1">
        <f t="array" ref="V2830">_xlfn.IFS(OR(F2830="canceled",F2830="failed"),"unsuccessful",F2830="successful","successful",F2830="live","live")</f>
        <v>successful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106.52</v>
      </c>
      <c r="P2831" s="5">
        <f t="shared" si="269"/>
        <v>35.039473684210527</v>
      </c>
      <c r="Q2831" t="str">
        <f t="shared" si="267"/>
        <v>theater</v>
      </c>
      <c r="R2831" t="str">
        <f t="shared" si="268"/>
        <v>plays</v>
      </c>
      <c r="S2831" s="9">
        <f t="shared" si="265"/>
        <v>42523.434236111112</v>
      </c>
      <c r="T2831" s="9">
        <f t="shared" si="266"/>
        <v>42495.434236111112</v>
      </c>
      <c r="U2831" t="str" cm="1">
        <f t="array" ref="U2831">_xlfn.IFS(D2831&lt;1000,"Less than 1000",AND(D2831&gt;=1000,D2831&lt;=4999),"1000 to 4999",AND(D2831&gt;=5000,D2831&lt;=9999),"5000 to 9999",AND(D2831&gt;=10000,D2831&lt;=14999),"10000 to 14999",AND(D2831&gt;=15000,D2831&lt;=19999),"15000 to 19999",AND(D2831&gt;=20000,D2831&lt;=24999),"20000 to 24999",AND(D2831&gt;=25000,D2831&lt;=29999),"25000 to 29999",AND(D2831&gt;=30000,D2831&lt;=34999),"30000 to 34999",AND(D2831&gt;=35000,D2831&lt;=39999),"35000 to 39999",AND(D2831&gt;=40000,D2831&lt;=44999),"40000 to 44999",AND(D2831&gt;=45000,D2831&lt;=49999),"45000 to 49999",D2831&gt;=50000,"Greater than or equal to 50000")</f>
        <v>1000 to 4999</v>
      </c>
      <c r="V2831" t="str" cm="1">
        <f t="array" ref="V2831">_xlfn.IFS(OR(F2831="canceled",F2831="failed"),"unsuccessful",F2831="successful","successful",F2831="live","live")</f>
        <v>successful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100</v>
      </c>
      <c r="P2832" s="5">
        <f t="shared" si="269"/>
        <v>272.72727272727275</v>
      </c>
      <c r="Q2832" t="str">
        <f t="shared" si="267"/>
        <v>theater</v>
      </c>
      <c r="R2832" t="str">
        <f t="shared" si="268"/>
        <v>plays</v>
      </c>
      <c r="S2832" s="9">
        <f t="shared" si="265"/>
        <v>41771.165972222225</v>
      </c>
      <c r="T2832" s="9">
        <f t="shared" si="266"/>
        <v>41758.839675925927</v>
      </c>
      <c r="U2832" t="str" cm="1">
        <f t="array" ref="U2832">_xlfn.IFS(D2832&lt;1000,"Less than 1000",AND(D2832&gt;=1000,D2832&lt;=4999),"1000 to 4999",AND(D2832&gt;=5000,D2832&lt;=9999),"5000 to 9999",AND(D2832&gt;=10000,D2832&lt;=14999),"10000 to 14999",AND(D2832&gt;=15000,D2832&lt;=19999),"15000 to 19999",AND(D2832&gt;=20000,D2832&lt;=24999),"20000 to 24999",AND(D2832&gt;=25000,D2832&lt;=29999),"25000 to 29999",AND(D2832&gt;=30000,D2832&lt;=34999),"30000 to 34999",AND(D2832&gt;=35000,D2832&lt;=39999),"35000 to 39999",AND(D2832&gt;=40000,D2832&lt;=44999),"40000 to 44999",AND(D2832&gt;=45000,D2832&lt;=49999),"45000 to 49999",D2832&gt;=50000,"Greater than or equal to 50000")</f>
        <v>1000 to 4999</v>
      </c>
      <c r="V2832" t="str" cm="1">
        <f t="array" ref="V2832">_xlfn.IFS(OR(F2832="canceled",F2832="failed"),"unsuccessful",F2832="successful","successful",F2832="live","live")</f>
        <v>successful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110.66666666666667</v>
      </c>
      <c r="P2833" s="5">
        <f t="shared" si="269"/>
        <v>63.846153846153847</v>
      </c>
      <c r="Q2833" t="str">
        <f t="shared" si="267"/>
        <v>theater</v>
      </c>
      <c r="R2833" t="str">
        <f t="shared" si="268"/>
        <v>plays</v>
      </c>
      <c r="S2833" s="9">
        <f t="shared" si="265"/>
        <v>42201.824884259258</v>
      </c>
      <c r="T2833" s="9">
        <f t="shared" si="266"/>
        <v>42171.824884259258</v>
      </c>
      <c r="U2833" t="str" cm="1">
        <f t="array" ref="U2833">_xlfn.IFS(D2833&lt;1000,"Less than 1000",AND(D2833&gt;=1000,D2833&lt;=4999),"1000 to 4999",AND(D2833&gt;=5000,D2833&lt;=9999),"5000 to 9999",AND(D2833&gt;=10000,D2833&lt;=14999),"10000 to 14999",AND(D2833&gt;=15000,D2833&lt;=19999),"15000 to 19999",AND(D2833&gt;=20000,D2833&lt;=24999),"20000 to 24999",AND(D2833&gt;=25000,D2833&lt;=29999),"25000 to 29999",AND(D2833&gt;=30000,D2833&lt;=34999),"30000 to 34999",AND(D2833&gt;=35000,D2833&lt;=39999),"35000 to 39999",AND(D2833&gt;=40000,D2833&lt;=44999),"40000 to 44999",AND(D2833&gt;=45000,D2833&lt;=49999),"45000 to 49999",D2833&gt;=50000,"Greater than or equal to 50000")</f>
        <v>1000 to 4999</v>
      </c>
      <c r="V2833" t="str" cm="1">
        <f t="array" ref="V2833">_xlfn.IFS(OR(F2833="canceled",F2833="failed"),"unsuccessful",F2833="successful","successful",F2833="live","live")</f>
        <v>successful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114.71959999999999</v>
      </c>
      <c r="P2834" s="5">
        <f t="shared" si="269"/>
        <v>30.189368421052631</v>
      </c>
      <c r="Q2834" t="str">
        <f t="shared" si="267"/>
        <v>theater</v>
      </c>
      <c r="R2834" t="str">
        <f t="shared" si="268"/>
        <v>plays</v>
      </c>
      <c r="S2834" s="9">
        <f t="shared" si="265"/>
        <v>41966.916666666672</v>
      </c>
      <c r="T2834" s="9">
        <f t="shared" si="266"/>
        <v>41938.709421296298</v>
      </c>
      <c r="U2834" t="str" cm="1">
        <f t="array" ref="U2834">_xlfn.IFS(D2834&lt;1000,"Less than 1000",AND(D2834&gt;=1000,D2834&lt;=4999),"1000 to 4999",AND(D2834&gt;=5000,D2834&lt;=9999),"5000 to 9999",AND(D2834&gt;=10000,D2834&lt;=14999),"10000 to 14999",AND(D2834&gt;=15000,D2834&lt;=19999),"15000 to 19999",AND(D2834&gt;=20000,D2834&lt;=24999),"20000 to 24999",AND(D2834&gt;=25000,D2834&lt;=29999),"25000 to 29999",AND(D2834&gt;=30000,D2834&lt;=34999),"30000 to 34999",AND(D2834&gt;=35000,D2834&lt;=39999),"35000 to 39999",AND(D2834&gt;=40000,D2834&lt;=44999),"40000 to 44999",AND(D2834&gt;=45000,D2834&lt;=49999),"45000 to 49999",D2834&gt;=50000,"Greater than or equal to 50000")</f>
        <v>1000 to 4999</v>
      </c>
      <c r="V2834" t="str" cm="1">
        <f t="array" ref="V2834">_xlfn.IFS(OR(F2834="canceled",F2834="failed"),"unsuccessful",F2834="successful","successful",F2834="live","live")</f>
        <v>successful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108.25925925925925</v>
      </c>
      <c r="P2835" s="5">
        <f t="shared" si="269"/>
        <v>83.51428571428572</v>
      </c>
      <c r="Q2835" t="str">
        <f t="shared" si="267"/>
        <v>theater</v>
      </c>
      <c r="R2835" t="str">
        <f t="shared" si="268"/>
        <v>plays</v>
      </c>
      <c r="S2835" s="9">
        <f t="shared" si="265"/>
        <v>42288.083333333328</v>
      </c>
      <c r="T2835" s="9">
        <f t="shared" si="266"/>
        <v>42268.127696759257</v>
      </c>
      <c r="U2835" t="str" cm="1">
        <f t="array" ref="U2835">_xlfn.IFS(D2835&lt;1000,"Less than 1000",AND(D2835&gt;=1000,D2835&lt;=4999),"1000 to 4999",AND(D2835&gt;=5000,D2835&lt;=9999),"5000 to 9999",AND(D2835&gt;=10000,D2835&lt;=14999),"10000 to 14999",AND(D2835&gt;=15000,D2835&lt;=19999),"15000 to 19999",AND(D2835&gt;=20000,D2835&lt;=24999),"20000 to 24999",AND(D2835&gt;=25000,D2835&lt;=29999),"25000 to 29999",AND(D2835&gt;=30000,D2835&lt;=34999),"30000 to 34999",AND(D2835&gt;=35000,D2835&lt;=39999),"35000 to 39999",AND(D2835&gt;=40000,D2835&lt;=44999),"40000 to 44999",AND(D2835&gt;=45000,D2835&lt;=49999),"45000 to 49999",D2835&gt;=50000,"Greater than or equal to 50000")</f>
        <v>1000 to 4999</v>
      </c>
      <c r="V2835" t="str" cm="1">
        <f t="array" ref="V2835">_xlfn.IFS(OR(F2835="canceled",F2835="failed"),"unsuccessful",F2835="successful","successful",F2835="live","live")</f>
        <v>successful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170</v>
      </c>
      <c r="P2836" s="5">
        <f t="shared" si="269"/>
        <v>64.761904761904759</v>
      </c>
      <c r="Q2836" t="str">
        <f t="shared" si="267"/>
        <v>theater</v>
      </c>
      <c r="R2836" t="str">
        <f t="shared" si="268"/>
        <v>plays</v>
      </c>
      <c r="S2836" s="9">
        <f t="shared" si="265"/>
        <v>42034.959837962961</v>
      </c>
      <c r="T2836" s="9">
        <f t="shared" si="266"/>
        <v>42019.959837962961</v>
      </c>
      <c r="U2836" t="str" cm="1">
        <f t="array" ref="U2836">_xlfn.IFS(D2836&lt;1000,"Less than 1000",AND(D2836&gt;=1000,D2836&lt;=4999),"1000 to 4999",AND(D2836&gt;=5000,D2836&lt;=9999),"5000 to 9999",AND(D2836&gt;=10000,D2836&lt;=14999),"10000 to 14999",AND(D2836&gt;=15000,D2836&lt;=19999),"15000 to 19999",AND(D2836&gt;=20000,D2836&lt;=24999),"20000 to 24999",AND(D2836&gt;=25000,D2836&lt;=29999),"25000 to 29999",AND(D2836&gt;=30000,D2836&lt;=34999),"30000 to 34999",AND(D2836&gt;=35000,D2836&lt;=39999),"35000 to 39999",AND(D2836&gt;=40000,D2836&lt;=44999),"40000 to 44999",AND(D2836&gt;=45000,D2836&lt;=49999),"45000 to 49999",D2836&gt;=50000,"Greater than or equal to 50000")</f>
        <v>Less than 1000</v>
      </c>
      <c r="V2836" t="str" cm="1">
        <f t="array" ref="V2836">_xlfn.IFS(OR(F2836="canceled",F2836="failed"),"unsuccessful",F2836="successful","successful",F2836="live","live")</f>
        <v>successful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187.09899999999999</v>
      </c>
      <c r="P2837" s="5">
        <f t="shared" si="269"/>
        <v>20.118172043010752</v>
      </c>
      <c r="Q2837" t="str">
        <f t="shared" si="267"/>
        <v>theater</v>
      </c>
      <c r="R2837" t="str">
        <f t="shared" si="268"/>
        <v>plays</v>
      </c>
      <c r="S2837" s="9">
        <f t="shared" si="265"/>
        <v>42343</v>
      </c>
      <c r="T2837" s="9">
        <f t="shared" si="266"/>
        <v>42313.703900462962</v>
      </c>
      <c r="U2837" t="str" cm="1">
        <f t="array" ref="U2837">_xlfn.IFS(D2837&lt;1000,"Less than 1000",AND(D2837&gt;=1000,D2837&lt;=4999),"1000 to 4999",AND(D2837&gt;=5000,D2837&lt;=9999),"5000 to 9999",AND(D2837&gt;=10000,D2837&lt;=14999),"10000 to 14999",AND(D2837&gt;=15000,D2837&lt;=19999),"15000 to 19999",AND(D2837&gt;=20000,D2837&lt;=24999),"20000 to 24999",AND(D2837&gt;=25000,D2837&lt;=29999),"25000 to 29999",AND(D2837&gt;=30000,D2837&lt;=34999),"30000 to 34999",AND(D2837&gt;=35000,D2837&lt;=39999),"35000 to 39999",AND(D2837&gt;=40000,D2837&lt;=44999),"40000 to 44999",AND(D2837&gt;=45000,D2837&lt;=49999),"45000 to 49999",D2837&gt;=50000,"Greater than or equal to 50000")</f>
        <v>1000 to 4999</v>
      </c>
      <c r="V2837" t="str" cm="1">
        <f t="array" ref="V2837">_xlfn.IFS(OR(F2837="canceled",F2837="failed"),"unsuccessful",F2837="successful","successful",F2837="live","live")</f>
        <v>successful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107.77777777777777</v>
      </c>
      <c r="P2838" s="5">
        <f t="shared" si="269"/>
        <v>44.090909090909093</v>
      </c>
      <c r="Q2838" t="str">
        <f t="shared" si="267"/>
        <v>theater</v>
      </c>
      <c r="R2838" t="str">
        <f t="shared" si="268"/>
        <v>plays</v>
      </c>
      <c r="S2838" s="9">
        <f t="shared" si="265"/>
        <v>42784.207638888889</v>
      </c>
      <c r="T2838" s="9">
        <f t="shared" si="266"/>
        <v>42746.261782407411</v>
      </c>
      <c r="U2838" t="str" cm="1">
        <f t="array" ref="U2838">_xlfn.IFS(D2838&lt;1000,"Less than 1000",AND(D2838&gt;=1000,D2838&lt;=4999),"1000 to 4999",AND(D2838&gt;=5000,D2838&lt;=9999),"5000 to 9999",AND(D2838&gt;=10000,D2838&lt;=14999),"10000 to 14999",AND(D2838&gt;=15000,D2838&lt;=19999),"15000 to 19999",AND(D2838&gt;=20000,D2838&lt;=24999),"20000 to 24999",AND(D2838&gt;=25000,D2838&lt;=29999),"25000 to 29999",AND(D2838&gt;=30000,D2838&lt;=34999),"30000 to 34999",AND(D2838&gt;=35000,D2838&lt;=39999),"35000 to 39999",AND(D2838&gt;=40000,D2838&lt;=44999),"40000 to 44999",AND(D2838&gt;=45000,D2838&lt;=49999),"45000 to 49999",D2838&gt;=50000,"Greater than or equal to 50000")</f>
        <v>Less than 1000</v>
      </c>
      <c r="V2838" t="str" cm="1">
        <f t="array" ref="V2838">_xlfn.IFS(OR(F2838="canceled",F2838="failed"),"unsuccessful",F2838="successful","successful",F2838="live","live")</f>
        <v>successful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100</v>
      </c>
      <c r="P2839" s="5">
        <f t="shared" si="269"/>
        <v>40.476190476190474</v>
      </c>
      <c r="Q2839" t="str">
        <f t="shared" si="267"/>
        <v>theater</v>
      </c>
      <c r="R2839" t="str">
        <f t="shared" si="268"/>
        <v>plays</v>
      </c>
      <c r="S2839" s="9">
        <f t="shared" si="265"/>
        <v>42347.950046296297</v>
      </c>
      <c r="T2839" s="9">
        <f t="shared" si="266"/>
        <v>42307.908379629633</v>
      </c>
      <c r="U2839" t="str" cm="1">
        <f t="array" ref="U2839">_xlfn.IFS(D2839&lt;1000,"Less than 1000",AND(D2839&gt;=1000,D2839&lt;=4999),"1000 to 4999",AND(D2839&gt;=5000,D2839&lt;=9999),"5000 to 9999",AND(D2839&gt;=10000,D2839&lt;=14999),"10000 to 14999",AND(D2839&gt;=15000,D2839&lt;=19999),"15000 to 19999",AND(D2839&gt;=20000,D2839&lt;=24999),"20000 to 24999",AND(D2839&gt;=25000,D2839&lt;=29999),"25000 to 29999",AND(D2839&gt;=30000,D2839&lt;=34999),"30000 to 34999",AND(D2839&gt;=35000,D2839&lt;=39999),"35000 to 39999",AND(D2839&gt;=40000,D2839&lt;=44999),"40000 to 44999",AND(D2839&gt;=45000,D2839&lt;=49999),"45000 to 49999",D2839&gt;=50000,"Greater than or equal to 50000")</f>
        <v>Less than 1000</v>
      </c>
      <c r="V2839" t="str" cm="1">
        <f t="array" ref="V2839">_xlfn.IFS(OR(F2839="canceled",F2839="failed"),"unsuccessful",F2839="successful","successful",F2839="live","live")</f>
        <v>successful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120.24999999999999</v>
      </c>
      <c r="P2840" s="5">
        <f t="shared" si="269"/>
        <v>44.537037037037038</v>
      </c>
      <c r="Q2840" t="str">
        <f t="shared" si="267"/>
        <v>theater</v>
      </c>
      <c r="R2840" t="str">
        <f t="shared" si="268"/>
        <v>plays</v>
      </c>
      <c r="S2840" s="9">
        <f t="shared" si="265"/>
        <v>41864.916666666664</v>
      </c>
      <c r="T2840" s="9">
        <f t="shared" si="266"/>
        <v>41842.607592592591</v>
      </c>
      <c r="U2840" t="str" cm="1">
        <f t="array" ref="U2840">_xlfn.IFS(D2840&lt;1000,"Less than 1000",AND(D2840&gt;=1000,D2840&lt;=4999),"1000 to 4999",AND(D2840&gt;=5000,D2840&lt;=9999),"5000 to 9999",AND(D2840&gt;=10000,D2840&lt;=14999),"10000 to 14999",AND(D2840&gt;=15000,D2840&lt;=19999),"15000 to 19999",AND(D2840&gt;=20000,D2840&lt;=24999),"20000 to 24999",AND(D2840&gt;=25000,D2840&lt;=29999),"25000 to 29999",AND(D2840&gt;=30000,D2840&lt;=34999),"30000 to 34999",AND(D2840&gt;=35000,D2840&lt;=39999),"35000 to 39999",AND(D2840&gt;=40000,D2840&lt;=44999),"40000 to 44999",AND(D2840&gt;=45000,D2840&lt;=49999),"45000 to 49999",D2840&gt;=50000,"Greater than or equal to 50000")</f>
        <v>1000 to 4999</v>
      </c>
      <c r="V2840" t="str" cm="1">
        <f t="array" ref="V2840">_xlfn.IFS(OR(F2840="canceled",F2840="failed"),"unsuccessful",F2840="successful","successful",F2840="live","live")</f>
        <v>successful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111.42857142857143</v>
      </c>
      <c r="P2841" s="5">
        <f t="shared" si="269"/>
        <v>125.80645161290323</v>
      </c>
      <c r="Q2841" t="str">
        <f t="shared" si="267"/>
        <v>theater</v>
      </c>
      <c r="R2841" t="str">
        <f t="shared" si="268"/>
        <v>plays</v>
      </c>
      <c r="S2841" s="9">
        <f t="shared" si="265"/>
        <v>41876.207638888889</v>
      </c>
      <c r="T2841" s="9">
        <f t="shared" si="266"/>
        <v>41853.240208333329</v>
      </c>
      <c r="U2841" t="str" cm="1">
        <f t="array" ref="U2841">_xlfn.IFS(D2841&lt;1000,"Less than 1000",AND(D2841&gt;=1000,D2841&lt;=4999),"1000 to 4999",AND(D2841&gt;=5000,D2841&lt;=9999),"5000 to 9999",AND(D2841&gt;=10000,D2841&lt;=14999),"10000 to 14999",AND(D2841&gt;=15000,D2841&lt;=19999),"15000 to 19999",AND(D2841&gt;=20000,D2841&lt;=24999),"20000 to 24999",AND(D2841&gt;=25000,D2841&lt;=29999),"25000 to 29999",AND(D2841&gt;=30000,D2841&lt;=34999),"30000 to 34999",AND(D2841&gt;=35000,D2841&lt;=39999),"35000 to 39999",AND(D2841&gt;=40000,D2841&lt;=44999),"40000 to 44999",AND(D2841&gt;=45000,D2841&lt;=49999),"45000 to 49999",D2841&gt;=50000,"Greater than or equal to 50000")</f>
        <v>1000 to 4999</v>
      </c>
      <c r="V2841" t="str" cm="1">
        <f t="array" ref="V2841">_xlfn.IFS(OR(F2841="canceled",F2841="failed"),"unsuccessful",F2841="successful","successful",F2841="live","live")</f>
        <v>successful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104</v>
      </c>
      <c r="P2842" s="5">
        <f t="shared" si="269"/>
        <v>19.696969696969695</v>
      </c>
      <c r="Q2842" t="str">
        <f t="shared" si="267"/>
        <v>theater</v>
      </c>
      <c r="R2842" t="str">
        <f t="shared" si="268"/>
        <v>plays</v>
      </c>
      <c r="S2842" s="9">
        <f t="shared" si="265"/>
        <v>42081.708333333328</v>
      </c>
      <c r="T2842" s="9">
        <f t="shared" si="266"/>
        <v>42060.035636574074</v>
      </c>
      <c r="U2842" t="str" cm="1">
        <f t="array" ref="U2842">_xlfn.IFS(D2842&lt;1000,"Less than 1000",AND(D2842&gt;=1000,D2842&lt;=4999),"1000 to 4999",AND(D2842&gt;=5000,D2842&lt;=9999),"5000 to 9999",AND(D2842&gt;=10000,D2842&lt;=14999),"10000 to 14999",AND(D2842&gt;=15000,D2842&lt;=19999),"15000 to 19999",AND(D2842&gt;=20000,D2842&lt;=24999),"20000 to 24999",AND(D2842&gt;=25000,D2842&lt;=29999),"25000 to 29999",AND(D2842&gt;=30000,D2842&lt;=34999),"30000 to 34999",AND(D2842&gt;=35000,D2842&lt;=39999),"35000 to 39999",AND(D2842&gt;=40000,D2842&lt;=44999),"40000 to 44999",AND(D2842&gt;=45000,D2842&lt;=49999),"45000 to 49999",D2842&gt;=50000,"Greater than or equal to 50000")</f>
        <v>1000 to 4999</v>
      </c>
      <c r="V2842" t="str" cm="1">
        <f t="array" ref="V2842">_xlfn.IFS(OR(F2842="canceled",F2842="failed"),"unsuccessful",F2842="successful","successful",F2842="live","live")</f>
        <v>successful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1</v>
      </c>
      <c r="P2843" s="5">
        <f t="shared" si="269"/>
        <v>10</v>
      </c>
      <c r="Q2843" t="str">
        <f t="shared" si="267"/>
        <v>theater</v>
      </c>
      <c r="R2843" t="str">
        <f t="shared" si="268"/>
        <v>plays</v>
      </c>
      <c r="S2843" s="9">
        <f t="shared" si="265"/>
        <v>42351.781215277777</v>
      </c>
      <c r="T2843" s="9">
        <f t="shared" si="266"/>
        <v>42291.739548611105</v>
      </c>
      <c r="U2843" t="str" cm="1">
        <f t="array" ref="U2843">_xlfn.IFS(D2843&lt;1000,"Less than 1000",AND(D2843&gt;=1000,D2843&lt;=4999),"1000 to 4999",AND(D2843&gt;=5000,D2843&lt;=9999),"5000 to 9999",AND(D2843&gt;=10000,D2843&lt;=14999),"10000 to 14999",AND(D2843&gt;=15000,D2843&lt;=19999),"15000 to 19999",AND(D2843&gt;=20000,D2843&lt;=24999),"20000 to 24999",AND(D2843&gt;=25000,D2843&lt;=29999),"25000 to 29999",AND(D2843&gt;=30000,D2843&lt;=34999),"30000 to 34999",AND(D2843&gt;=35000,D2843&lt;=39999),"35000 to 39999",AND(D2843&gt;=40000,D2843&lt;=44999),"40000 to 44999",AND(D2843&gt;=45000,D2843&lt;=49999),"45000 to 49999",D2843&gt;=50000,"Greater than or equal to 50000")</f>
        <v>1000 to 4999</v>
      </c>
      <c r="V2843" t="str" cm="1">
        <f t="array" ref="V2843">_xlfn.IFS(OR(F2843="canceled",F2843="failed"),"unsuccessful",F2843="successful","successful",F2843="live","live")</f>
        <v>unsuccessful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5">
        <f t="shared" si="269"/>
        <v>0</v>
      </c>
      <c r="Q2844" t="str">
        <f t="shared" si="267"/>
        <v>theater</v>
      </c>
      <c r="R2844" t="str">
        <f t="shared" si="268"/>
        <v>plays</v>
      </c>
      <c r="S2844" s="9">
        <f t="shared" si="265"/>
        <v>41811.458333333336</v>
      </c>
      <c r="T2844" s="9">
        <f t="shared" si="266"/>
        <v>41784.952488425923</v>
      </c>
      <c r="U2844" t="str" cm="1">
        <f t="array" ref="U2844">_xlfn.IFS(D2844&lt;1000,"Less than 1000",AND(D2844&gt;=1000,D2844&lt;=4999),"1000 to 4999",AND(D2844&gt;=5000,D2844&lt;=9999),"5000 to 9999",AND(D2844&gt;=10000,D2844&lt;=14999),"10000 to 14999",AND(D2844&gt;=15000,D2844&lt;=19999),"15000 to 19999",AND(D2844&gt;=20000,D2844&lt;=24999),"20000 to 24999",AND(D2844&gt;=25000,D2844&lt;=29999),"25000 to 29999",AND(D2844&gt;=30000,D2844&lt;=34999),"30000 to 34999",AND(D2844&gt;=35000,D2844&lt;=39999),"35000 to 39999",AND(D2844&gt;=40000,D2844&lt;=44999),"40000 to 44999",AND(D2844&gt;=45000,D2844&lt;=49999),"45000 to 49999",D2844&gt;=50000,"Greater than or equal to 50000")</f>
        <v>1000 to 4999</v>
      </c>
      <c r="V2844" t="str" cm="1">
        <f t="array" ref="V2844">_xlfn.IFS(OR(F2844="canceled",F2844="failed"),"unsuccessful",F2844="successful","successful",F2844="live","live")</f>
        <v>unsuccessful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5">
        <f t="shared" si="269"/>
        <v>0</v>
      </c>
      <c r="Q2845" t="str">
        <f t="shared" si="267"/>
        <v>theater</v>
      </c>
      <c r="R2845" t="str">
        <f t="shared" si="268"/>
        <v>plays</v>
      </c>
      <c r="S2845" s="9">
        <f t="shared" si="265"/>
        <v>42534.166666666672</v>
      </c>
      <c r="T2845" s="9">
        <f t="shared" si="266"/>
        <v>42492.737847222219</v>
      </c>
      <c r="U2845" t="str" cm="1">
        <f t="array" ref="U2845">_xlfn.IFS(D2845&lt;1000,"Less than 1000",AND(D2845&gt;=1000,D2845&lt;=4999),"1000 to 4999",AND(D2845&gt;=5000,D2845&lt;=9999),"5000 to 9999",AND(D2845&gt;=10000,D2845&lt;=14999),"10000 to 14999",AND(D2845&gt;=15000,D2845&lt;=19999),"15000 to 19999",AND(D2845&gt;=20000,D2845&lt;=24999),"20000 to 24999",AND(D2845&gt;=25000,D2845&lt;=29999),"25000 to 29999",AND(D2845&gt;=30000,D2845&lt;=34999),"30000 to 34999",AND(D2845&gt;=35000,D2845&lt;=39999),"35000 to 39999",AND(D2845&gt;=40000,D2845&lt;=44999),"40000 to 44999",AND(D2845&gt;=45000,D2845&lt;=49999),"45000 to 49999",D2845&gt;=50000,"Greater than or equal to 50000")</f>
        <v>1000 to 4999</v>
      </c>
      <c r="V2845" t="str" cm="1">
        <f t="array" ref="V2845">_xlfn.IFS(OR(F2845="canceled",F2845="failed"),"unsuccessful",F2845="successful","successful",F2845="live","live")</f>
        <v>unsuccessful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5.4545454545454541</v>
      </c>
      <c r="P2846" s="5">
        <f t="shared" si="269"/>
        <v>30</v>
      </c>
      <c r="Q2846" t="str">
        <f t="shared" si="267"/>
        <v>theater</v>
      </c>
      <c r="R2846" t="str">
        <f t="shared" si="268"/>
        <v>plays</v>
      </c>
      <c r="S2846" s="9">
        <f t="shared" si="265"/>
        <v>42739.546064814815</v>
      </c>
      <c r="T2846" s="9">
        <f t="shared" si="266"/>
        <v>42709.546064814815</v>
      </c>
      <c r="U2846" t="str" cm="1">
        <f t="array" ref="U2846">_xlfn.IFS(D2846&lt;1000,"Less than 1000",AND(D2846&gt;=1000,D2846&lt;=4999),"1000 to 4999",AND(D2846&gt;=5000,D2846&lt;=9999),"5000 to 9999",AND(D2846&gt;=10000,D2846&lt;=14999),"10000 to 14999",AND(D2846&gt;=15000,D2846&lt;=19999),"15000 to 19999",AND(D2846&gt;=20000,D2846&lt;=24999),"20000 to 24999",AND(D2846&gt;=25000,D2846&lt;=29999),"25000 to 29999",AND(D2846&gt;=30000,D2846&lt;=34999),"30000 to 34999",AND(D2846&gt;=35000,D2846&lt;=39999),"35000 to 39999",AND(D2846&gt;=40000,D2846&lt;=44999),"40000 to 44999",AND(D2846&gt;=45000,D2846&lt;=49999),"45000 to 49999",D2846&gt;=50000,"Greater than or equal to 50000")</f>
        <v>Less than 1000</v>
      </c>
      <c r="V2846" t="str" cm="1">
        <f t="array" ref="V2846">_xlfn.IFS(OR(F2846="canceled",F2846="failed"),"unsuccessful",F2846="successful","successful",F2846="live","live")</f>
        <v>unsuccessful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31.546666666666667</v>
      </c>
      <c r="P2847" s="5">
        <f t="shared" si="269"/>
        <v>60.666666666666664</v>
      </c>
      <c r="Q2847" t="str">
        <f t="shared" si="267"/>
        <v>theater</v>
      </c>
      <c r="R2847" t="str">
        <f t="shared" si="268"/>
        <v>plays</v>
      </c>
      <c r="S2847" s="9">
        <f t="shared" si="265"/>
        <v>42163.016585648147</v>
      </c>
      <c r="T2847" s="9">
        <f t="shared" si="266"/>
        <v>42103.016585648147</v>
      </c>
      <c r="U2847" t="str" cm="1">
        <f t="array" ref="U2847">_xlfn.IFS(D2847&lt;1000,"Less than 1000",AND(D2847&gt;=1000,D2847&lt;=4999),"1000 to 4999",AND(D2847&gt;=5000,D2847&lt;=9999),"5000 to 9999",AND(D2847&gt;=10000,D2847&lt;=14999),"10000 to 14999",AND(D2847&gt;=15000,D2847&lt;=19999),"15000 to 19999",AND(D2847&gt;=20000,D2847&lt;=24999),"20000 to 24999",AND(D2847&gt;=25000,D2847&lt;=29999),"25000 to 29999",AND(D2847&gt;=30000,D2847&lt;=34999),"30000 to 34999",AND(D2847&gt;=35000,D2847&lt;=39999),"35000 to 39999",AND(D2847&gt;=40000,D2847&lt;=44999),"40000 to 44999",AND(D2847&gt;=45000,D2847&lt;=49999),"45000 to 49999",D2847&gt;=50000,"Greater than or equal to 50000")</f>
        <v>5000 to 9999</v>
      </c>
      <c r="V2847" t="str" cm="1">
        <f t="array" ref="V2847">_xlfn.IFS(OR(F2847="canceled",F2847="failed"),"unsuccessful",F2847="successful","successful",F2847="live","live")</f>
        <v>unsuccessful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5">
        <f t="shared" si="269"/>
        <v>0</v>
      </c>
      <c r="Q2848" t="str">
        <f t="shared" si="267"/>
        <v>theater</v>
      </c>
      <c r="R2848" t="str">
        <f t="shared" si="268"/>
        <v>plays</v>
      </c>
      <c r="S2848" s="9">
        <f t="shared" si="265"/>
        <v>42153.692060185189</v>
      </c>
      <c r="T2848" s="9">
        <f t="shared" si="266"/>
        <v>42108.692060185189</v>
      </c>
      <c r="U2848" t="str" cm="1">
        <f t="array" ref="U2848">_xlfn.IFS(D2848&lt;1000,"Less than 1000",AND(D2848&gt;=1000,D2848&lt;=4999),"1000 to 4999",AND(D2848&gt;=5000,D2848&lt;=9999),"5000 to 9999",AND(D2848&gt;=10000,D2848&lt;=14999),"10000 to 14999",AND(D2848&gt;=15000,D2848&lt;=19999),"15000 to 19999",AND(D2848&gt;=20000,D2848&lt;=24999),"20000 to 24999",AND(D2848&gt;=25000,D2848&lt;=29999),"25000 to 29999",AND(D2848&gt;=30000,D2848&lt;=34999),"30000 to 34999",AND(D2848&gt;=35000,D2848&lt;=39999),"35000 to 39999",AND(D2848&gt;=40000,D2848&lt;=44999),"40000 to 44999",AND(D2848&gt;=45000,D2848&lt;=49999),"45000 to 49999",D2848&gt;=50000,"Greater than or equal to 50000")</f>
        <v>5000 to 9999</v>
      </c>
      <c r="V2848" t="str" cm="1">
        <f t="array" ref="V2848">_xlfn.IFS(OR(F2848="canceled",F2848="failed"),"unsuccessful",F2848="successful","successful",F2848="live","live")</f>
        <v>unsuccessful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5">
        <f t="shared" si="269"/>
        <v>0</v>
      </c>
      <c r="Q2849" t="str">
        <f t="shared" si="267"/>
        <v>theater</v>
      </c>
      <c r="R2849" t="str">
        <f t="shared" si="268"/>
        <v>plays</v>
      </c>
      <c r="S2849" s="9">
        <f t="shared" si="265"/>
        <v>42513.806307870371</v>
      </c>
      <c r="T2849" s="9">
        <f t="shared" si="266"/>
        <v>42453.806307870371</v>
      </c>
      <c r="U2849" t="str" cm="1">
        <f t="array" ref="U2849">_xlfn.IFS(D2849&lt;1000,"Less than 1000",AND(D2849&gt;=1000,D2849&lt;=4999),"1000 to 4999",AND(D2849&gt;=5000,D2849&lt;=9999),"5000 to 9999",AND(D2849&gt;=10000,D2849&lt;=14999),"10000 to 14999",AND(D2849&gt;=15000,D2849&lt;=19999),"15000 to 19999",AND(D2849&gt;=20000,D2849&lt;=24999),"20000 to 24999",AND(D2849&gt;=25000,D2849&lt;=29999),"25000 to 29999",AND(D2849&gt;=30000,D2849&lt;=34999),"30000 to 34999",AND(D2849&gt;=35000,D2849&lt;=39999),"35000 to 39999",AND(D2849&gt;=40000,D2849&lt;=44999),"40000 to 44999",AND(D2849&gt;=45000,D2849&lt;=49999),"45000 to 49999",D2849&gt;=50000,"Greater than or equal to 50000")</f>
        <v>1000 to 4999</v>
      </c>
      <c r="V2849" t="str" cm="1">
        <f t="array" ref="V2849">_xlfn.IFS(OR(F2849="canceled",F2849="failed"),"unsuccessful",F2849="successful","successful",F2849="live","live")</f>
        <v>unsuccessful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0.2</v>
      </c>
      <c r="P2850" s="5">
        <f t="shared" si="269"/>
        <v>23.333333333333332</v>
      </c>
      <c r="Q2850" t="str">
        <f t="shared" si="267"/>
        <v>theater</v>
      </c>
      <c r="R2850" t="str">
        <f t="shared" si="268"/>
        <v>plays</v>
      </c>
      <c r="S2850" s="9">
        <f t="shared" si="265"/>
        <v>42153.648831018523</v>
      </c>
      <c r="T2850" s="9">
        <f t="shared" si="266"/>
        <v>42123.648831018523</v>
      </c>
      <c r="U2850" t="str" cm="1">
        <f t="array" ref="U2850">_xlfn.IFS(D2850&lt;1000,"Less than 1000",AND(D2850&gt;=1000,D2850&lt;=4999),"1000 to 4999",AND(D2850&gt;=5000,D2850&lt;=9999),"5000 to 9999",AND(D2850&gt;=10000,D2850&lt;=14999),"10000 to 14999",AND(D2850&gt;=15000,D2850&lt;=19999),"15000 to 19999",AND(D2850&gt;=20000,D2850&lt;=24999),"20000 to 24999",AND(D2850&gt;=25000,D2850&lt;=29999),"25000 to 29999",AND(D2850&gt;=30000,D2850&lt;=34999),"30000 to 34999",AND(D2850&gt;=35000,D2850&lt;=39999),"35000 to 39999",AND(D2850&gt;=40000,D2850&lt;=44999),"40000 to 44999",AND(D2850&gt;=45000,D2850&lt;=49999),"45000 to 49999",D2850&gt;=50000,"Greater than or equal to 50000")</f>
        <v>35000 to 39999</v>
      </c>
      <c r="V2850" t="str" cm="1">
        <f t="array" ref="V2850">_xlfn.IFS(OR(F2850="canceled",F2850="failed"),"unsuccessful",F2850="successful","successful",F2850="live","live")</f>
        <v>unsuccessful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1</v>
      </c>
      <c r="P2851" s="5">
        <f t="shared" si="269"/>
        <v>5</v>
      </c>
      <c r="Q2851" t="str">
        <f t="shared" si="267"/>
        <v>theater</v>
      </c>
      <c r="R2851" t="str">
        <f t="shared" si="268"/>
        <v>plays</v>
      </c>
      <c r="S2851" s="9">
        <f t="shared" si="265"/>
        <v>42483.428240740745</v>
      </c>
      <c r="T2851" s="9">
        <f t="shared" si="266"/>
        <v>42453.428240740745</v>
      </c>
      <c r="U2851" t="str" cm="1">
        <f t="array" ref="U2851">_xlfn.IFS(D2851&lt;1000,"Less than 1000",AND(D2851&gt;=1000,D2851&lt;=4999),"1000 to 4999",AND(D2851&gt;=5000,D2851&lt;=9999),"5000 to 9999",AND(D2851&gt;=10000,D2851&lt;=14999),"10000 to 14999",AND(D2851&gt;=15000,D2851&lt;=19999),"15000 to 19999",AND(D2851&gt;=20000,D2851&lt;=24999),"20000 to 24999",AND(D2851&gt;=25000,D2851&lt;=29999),"25000 to 29999",AND(D2851&gt;=30000,D2851&lt;=34999),"30000 to 34999",AND(D2851&gt;=35000,D2851&lt;=39999),"35000 to 39999",AND(D2851&gt;=40000,D2851&lt;=44999),"40000 to 44999",AND(D2851&gt;=45000,D2851&lt;=49999),"45000 to 49999",D2851&gt;=50000,"Greater than or equal to 50000")</f>
        <v>Less than 1000</v>
      </c>
      <c r="V2851" t="str" cm="1">
        <f t="array" ref="V2851">_xlfn.IFS(OR(F2851="canceled",F2851="failed"),"unsuccessful",F2851="successful","successful",F2851="live","live")</f>
        <v>unsuccessful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3.8875000000000002</v>
      </c>
      <c r="P2852" s="5">
        <f t="shared" si="269"/>
        <v>23.923076923076923</v>
      </c>
      <c r="Q2852" t="str">
        <f t="shared" si="267"/>
        <v>theater</v>
      </c>
      <c r="R2852" t="str">
        <f t="shared" si="268"/>
        <v>plays</v>
      </c>
      <c r="S2852" s="9">
        <f t="shared" si="265"/>
        <v>41888.007071759261</v>
      </c>
      <c r="T2852" s="9">
        <f t="shared" si="266"/>
        <v>41858.007071759261</v>
      </c>
      <c r="U2852" t="str" cm="1">
        <f t="array" ref="U2852">_xlfn.IFS(D2852&lt;1000,"Less than 1000",AND(D2852&gt;=1000,D2852&lt;=4999),"1000 to 4999",AND(D2852&gt;=5000,D2852&lt;=9999),"5000 to 9999",AND(D2852&gt;=10000,D2852&lt;=14999),"10000 to 14999",AND(D2852&gt;=15000,D2852&lt;=19999),"15000 to 19999",AND(D2852&gt;=20000,D2852&lt;=24999),"20000 to 24999",AND(D2852&gt;=25000,D2852&lt;=29999),"25000 to 29999",AND(D2852&gt;=30000,D2852&lt;=34999),"30000 to 34999",AND(D2852&gt;=35000,D2852&lt;=39999),"35000 to 39999",AND(D2852&gt;=40000,D2852&lt;=44999),"40000 to 44999",AND(D2852&gt;=45000,D2852&lt;=49999),"45000 to 49999",D2852&gt;=50000,"Greater than or equal to 50000")</f>
        <v>5000 to 9999</v>
      </c>
      <c r="V2852" t="str" cm="1">
        <f t="array" ref="V2852">_xlfn.IFS(OR(F2852="canceled",F2852="failed"),"unsuccessful",F2852="successful","successful",F2852="live","live")</f>
        <v>unsuccessful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5">
        <f t="shared" si="269"/>
        <v>0</v>
      </c>
      <c r="Q2853" t="str">
        <f t="shared" si="267"/>
        <v>theater</v>
      </c>
      <c r="R2853" t="str">
        <f t="shared" si="268"/>
        <v>plays</v>
      </c>
      <c r="S2853" s="9">
        <f t="shared" si="265"/>
        <v>42398.970138888893</v>
      </c>
      <c r="T2853" s="9">
        <f t="shared" si="266"/>
        <v>42390.002650462964</v>
      </c>
      <c r="U2853" t="str" cm="1">
        <f t="array" ref="U2853">_xlfn.IFS(D2853&lt;1000,"Less than 1000",AND(D2853&gt;=1000,D2853&lt;=4999),"1000 to 4999",AND(D2853&gt;=5000,D2853&lt;=9999),"5000 to 9999",AND(D2853&gt;=10000,D2853&lt;=14999),"10000 to 14999",AND(D2853&gt;=15000,D2853&lt;=19999),"15000 to 19999",AND(D2853&gt;=20000,D2853&lt;=24999),"20000 to 24999",AND(D2853&gt;=25000,D2853&lt;=29999),"25000 to 29999",AND(D2853&gt;=30000,D2853&lt;=34999),"30000 to 34999",AND(D2853&gt;=35000,D2853&lt;=39999),"35000 to 39999",AND(D2853&gt;=40000,D2853&lt;=44999),"40000 to 44999",AND(D2853&gt;=45000,D2853&lt;=49999),"45000 to 49999",D2853&gt;=50000,"Greater than or equal to 50000")</f>
        <v>1000 to 4999</v>
      </c>
      <c r="V2853" t="str" cm="1">
        <f t="array" ref="V2853">_xlfn.IFS(OR(F2853="canceled",F2853="failed"),"unsuccessful",F2853="successful","successful",F2853="live","live")</f>
        <v>unsuccessful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</v>
      </c>
      <c r="P2854" s="5">
        <f t="shared" si="269"/>
        <v>15.833333333333334</v>
      </c>
      <c r="Q2854" t="str">
        <f t="shared" si="267"/>
        <v>theater</v>
      </c>
      <c r="R2854" t="str">
        <f t="shared" si="268"/>
        <v>plays</v>
      </c>
      <c r="S2854" s="9">
        <f t="shared" si="265"/>
        <v>41811.045173611114</v>
      </c>
      <c r="T2854" s="9">
        <f t="shared" si="266"/>
        <v>41781.045173611114</v>
      </c>
      <c r="U2854" t="str" cm="1">
        <f t="array" ref="U2854">_xlfn.IFS(D2854&lt;1000,"Less than 1000",AND(D2854&gt;=1000,D2854&lt;=4999),"1000 to 4999",AND(D2854&gt;=5000,D2854&lt;=9999),"5000 to 9999",AND(D2854&gt;=10000,D2854&lt;=14999),"10000 to 14999",AND(D2854&gt;=15000,D2854&lt;=19999),"15000 to 19999",AND(D2854&gt;=20000,D2854&lt;=24999),"20000 to 24999",AND(D2854&gt;=25000,D2854&lt;=29999),"25000 to 29999",AND(D2854&gt;=30000,D2854&lt;=34999),"30000 to 34999",AND(D2854&gt;=35000,D2854&lt;=39999),"35000 to 39999",AND(D2854&gt;=40000,D2854&lt;=44999),"40000 to 44999",AND(D2854&gt;=45000,D2854&lt;=49999),"45000 to 49999",D2854&gt;=50000,"Greater than or equal to 50000")</f>
        <v>5000 to 9999</v>
      </c>
      <c r="V2854" t="str" cm="1">
        <f t="array" ref="V2854">_xlfn.IFS(OR(F2854="canceled",F2854="failed"),"unsuccessful",F2854="successful","successful",F2854="live","live")</f>
        <v>unsuccessful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5">
        <f t="shared" si="269"/>
        <v>0</v>
      </c>
      <c r="Q2855" t="str">
        <f t="shared" si="267"/>
        <v>theater</v>
      </c>
      <c r="R2855" t="str">
        <f t="shared" si="268"/>
        <v>plays</v>
      </c>
      <c r="S2855" s="9">
        <f t="shared" si="265"/>
        <v>41896.190937499996</v>
      </c>
      <c r="T2855" s="9">
        <f t="shared" si="266"/>
        <v>41836.190937499996</v>
      </c>
      <c r="U2855" t="str" cm="1">
        <f t="array" ref="U2855">_xlfn.IFS(D2855&lt;1000,"Less than 1000",AND(D2855&gt;=1000,D2855&lt;=4999),"1000 to 4999",AND(D2855&gt;=5000,D2855&lt;=9999),"5000 to 9999",AND(D2855&gt;=10000,D2855&lt;=14999),"10000 to 14999",AND(D2855&gt;=15000,D2855&lt;=19999),"15000 to 19999",AND(D2855&gt;=20000,D2855&lt;=24999),"20000 to 24999",AND(D2855&gt;=25000,D2855&lt;=29999),"25000 to 29999",AND(D2855&gt;=30000,D2855&lt;=34999),"30000 to 34999",AND(D2855&gt;=35000,D2855&lt;=39999),"35000 to 39999",AND(D2855&gt;=40000,D2855&lt;=44999),"40000 to 44999",AND(D2855&gt;=45000,D2855&lt;=49999),"45000 to 49999",D2855&gt;=50000,"Greater than or equal to 50000")</f>
        <v>5000 to 9999</v>
      </c>
      <c r="V2855" t="str" cm="1">
        <f t="array" ref="V2855">_xlfn.IFS(OR(F2855="canceled",F2855="failed"),"unsuccessful",F2855="successful","successful",F2855="live","live")</f>
        <v>unsuccessful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41.699999999999996</v>
      </c>
      <c r="P2856" s="5">
        <f t="shared" si="269"/>
        <v>29.785714285714285</v>
      </c>
      <c r="Q2856" t="str">
        <f t="shared" si="267"/>
        <v>theater</v>
      </c>
      <c r="R2856" t="str">
        <f t="shared" si="268"/>
        <v>plays</v>
      </c>
      <c r="S2856" s="9">
        <f t="shared" si="265"/>
        <v>42131.71665509259</v>
      </c>
      <c r="T2856" s="9">
        <f t="shared" si="266"/>
        <v>42111.71665509259</v>
      </c>
      <c r="U2856" t="str" cm="1">
        <f t="array" ref="U2856">_xlfn.IFS(D2856&lt;1000,"Less than 1000",AND(D2856&gt;=1000,D2856&lt;=4999),"1000 to 4999",AND(D2856&gt;=5000,D2856&lt;=9999),"5000 to 9999",AND(D2856&gt;=10000,D2856&lt;=14999),"10000 to 14999",AND(D2856&gt;=15000,D2856&lt;=19999),"15000 to 19999",AND(D2856&gt;=20000,D2856&lt;=24999),"20000 to 24999",AND(D2856&gt;=25000,D2856&lt;=29999),"25000 to 29999",AND(D2856&gt;=30000,D2856&lt;=34999),"30000 to 34999",AND(D2856&gt;=35000,D2856&lt;=39999),"35000 to 39999",AND(D2856&gt;=40000,D2856&lt;=44999),"40000 to 44999",AND(D2856&gt;=45000,D2856&lt;=49999),"45000 to 49999",D2856&gt;=50000,"Greater than or equal to 50000")</f>
        <v>1000 to 4999</v>
      </c>
      <c r="V2856" t="str" cm="1">
        <f t="array" ref="V2856">_xlfn.IFS(OR(F2856="canceled",F2856="failed"),"unsuccessful",F2856="successful","successful",F2856="live","live")</f>
        <v>unsuccessful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50</v>
      </c>
      <c r="P2857" s="5">
        <f t="shared" si="269"/>
        <v>60</v>
      </c>
      <c r="Q2857" t="str">
        <f t="shared" si="267"/>
        <v>theater</v>
      </c>
      <c r="R2857" t="str">
        <f t="shared" si="268"/>
        <v>plays</v>
      </c>
      <c r="S2857" s="9">
        <f t="shared" si="265"/>
        <v>42398.981944444444</v>
      </c>
      <c r="T2857" s="9">
        <f t="shared" si="266"/>
        <v>42370.007766203707</v>
      </c>
      <c r="U2857" t="str" cm="1">
        <f t="array" ref="U2857">_xlfn.IFS(D2857&lt;1000,"Less than 1000",AND(D2857&gt;=1000,D2857&lt;=4999),"1000 to 4999",AND(D2857&gt;=5000,D2857&lt;=9999),"5000 to 9999",AND(D2857&gt;=10000,D2857&lt;=14999),"10000 to 14999",AND(D2857&gt;=15000,D2857&lt;=19999),"15000 to 19999",AND(D2857&gt;=20000,D2857&lt;=24999),"20000 to 24999",AND(D2857&gt;=25000,D2857&lt;=29999),"25000 to 29999",AND(D2857&gt;=30000,D2857&lt;=34999),"30000 to 34999",AND(D2857&gt;=35000,D2857&lt;=39999),"35000 to 39999",AND(D2857&gt;=40000,D2857&lt;=44999),"40000 to 44999",AND(D2857&gt;=45000,D2857&lt;=49999),"45000 to 49999",D2857&gt;=50000,"Greater than or equal to 50000")</f>
        <v>Less than 1000</v>
      </c>
      <c r="V2857" t="str" cm="1">
        <f t="array" ref="V2857">_xlfn.IFS(OR(F2857="canceled",F2857="failed"),"unsuccessful",F2857="successful","successful",F2857="live","live")</f>
        <v>unsuccessful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4.8666666666666663</v>
      </c>
      <c r="P2858" s="5">
        <f t="shared" si="269"/>
        <v>24.333333333333332</v>
      </c>
      <c r="Q2858" t="str">
        <f t="shared" si="267"/>
        <v>theater</v>
      </c>
      <c r="R2858" t="str">
        <f t="shared" si="268"/>
        <v>plays</v>
      </c>
      <c r="S2858" s="9">
        <f t="shared" si="265"/>
        <v>42224.898611111115</v>
      </c>
      <c r="T2858" s="9">
        <f t="shared" si="266"/>
        <v>42165.037581018521</v>
      </c>
      <c r="U2858" t="str" cm="1">
        <f t="array" ref="U2858">_xlfn.IFS(D2858&lt;1000,"Less than 1000",AND(D2858&gt;=1000,D2858&lt;=4999),"1000 to 4999",AND(D2858&gt;=5000,D2858&lt;=9999),"5000 to 9999",AND(D2858&gt;=10000,D2858&lt;=14999),"10000 to 14999",AND(D2858&gt;=15000,D2858&lt;=19999),"15000 to 19999",AND(D2858&gt;=20000,D2858&lt;=24999),"20000 to 24999",AND(D2858&gt;=25000,D2858&lt;=29999),"25000 to 29999",AND(D2858&gt;=30000,D2858&lt;=34999),"30000 to 34999",AND(D2858&gt;=35000,D2858&lt;=39999),"35000 to 39999",AND(D2858&gt;=40000,D2858&lt;=44999),"40000 to 44999",AND(D2858&gt;=45000,D2858&lt;=49999),"45000 to 49999",D2858&gt;=50000,"Greater than or equal to 50000")</f>
        <v>1000 to 4999</v>
      </c>
      <c r="V2858" t="str" cm="1">
        <f t="array" ref="V2858">_xlfn.IFS(OR(F2858="canceled",F2858="failed"),"unsuccessful",F2858="successful","successful",F2858="live","live")</f>
        <v>unsuccessful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19.736842105263158</v>
      </c>
      <c r="P2859" s="5">
        <f t="shared" si="269"/>
        <v>500</v>
      </c>
      <c r="Q2859" t="str">
        <f t="shared" si="267"/>
        <v>theater</v>
      </c>
      <c r="R2859" t="str">
        <f t="shared" si="268"/>
        <v>plays</v>
      </c>
      <c r="S2859" s="9">
        <f t="shared" si="265"/>
        <v>42786.75</v>
      </c>
      <c r="T2859" s="9">
        <f t="shared" si="266"/>
        <v>42726.920081018514</v>
      </c>
      <c r="U2859" t="str" cm="1">
        <f t="array" ref="U2859">_xlfn.IFS(D2859&lt;1000,"Less than 1000",AND(D2859&gt;=1000,D2859&lt;=4999),"1000 to 4999",AND(D2859&gt;=5000,D2859&lt;=9999),"5000 to 9999",AND(D2859&gt;=10000,D2859&lt;=14999),"10000 to 14999",AND(D2859&gt;=15000,D2859&lt;=19999),"15000 to 19999",AND(D2859&gt;=20000,D2859&lt;=24999),"20000 to 24999",AND(D2859&gt;=25000,D2859&lt;=29999),"25000 to 29999",AND(D2859&gt;=30000,D2859&lt;=34999),"30000 to 34999",AND(D2859&gt;=35000,D2859&lt;=39999),"35000 to 39999",AND(D2859&gt;=40000,D2859&lt;=44999),"40000 to 44999",AND(D2859&gt;=45000,D2859&lt;=49999),"45000 to 49999",D2859&gt;=50000,"Greater than or equal to 50000")</f>
        <v>35000 to 39999</v>
      </c>
      <c r="V2859" t="str" cm="1">
        <f t="array" ref="V2859">_xlfn.IFS(OR(F2859="canceled",F2859="failed"),"unsuccessful",F2859="successful","successful",F2859="live","live")</f>
        <v>unsuccessful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5">
        <f t="shared" si="269"/>
        <v>0</v>
      </c>
      <c r="Q2860" t="str">
        <f t="shared" si="267"/>
        <v>theater</v>
      </c>
      <c r="R2860" t="str">
        <f t="shared" si="268"/>
        <v>plays</v>
      </c>
      <c r="S2860" s="9">
        <f t="shared" si="265"/>
        <v>41978.477777777778</v>
      </c>
      <c r="T2860" s="9">
        <f t="shared" si="266"/>
        <v>41954.545081018514</v>
      </c>
      <c r="U2860" t="str" cm="1">
        <f t="array" ref="U2860">_xlfn.IFS(D2860&lt;1000,"Less than 1000",AND(D2860&gt;=1000,D2860&lt;=4999),"1000 to 4999",AND(D2860&gt;=5000,D2860&lt;=9999),"5000 to 9999",AND(D2860&gt;=10000,D2860&lt;=14999),"10000 to 14999",AND(D2860&gt;=15000,D2860&lt;=19999),"15000 to 19999",AND(D2860&gt;=20000,D2860&lt;=24999),"20000 to 24999",AND(D2860&gt;=25000,D2860&lt;=29999),"25000 to 29999",AND(D2860&gt;=30000,D2860&lt;=34999),"30000 to 34999",AND(D2860&gt;=35000,D2860&lt;=39999),"35000 to 39999",AND(D2860&gt;=40000,D2860&lt;=44999),"40000 to 44999",AND(D2860&gt;=45000,D2860&lt;=49999),"45000 to 49999",D2860&gt;=50000,"Greater than or equal to 50000")</f>
        <v>1000 to 4999</v>
      </c>
      <c r="V2860" t="str" cm="1">
        <f t="array" ref="V2860">_xlfn.IFS(OR(F2860="canceled",F2860="failed"),"unsuccessful",F2860="successful","successful",F2860="live","live")</f>
        <v>unsuccessful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</v>
      </c>
      <c r="P2861" s="5">
        <f t="shared" si="269"/>
        <v>35</v>
      </c>
      <c r="Q2861" t="str">
        <f t="shared" si="267"/>
        <v>theater</v>
      </c>
      <c r="R2861" t="str">
        <f t="shared" si="268"/>
        <v>plays</v>
      </c>
      <c r="S2861" s="9">
        <f t="shared" si="265"/>
        <v>42293.362314814818</v>
      </c>
      <c r="T2861" s="9">
        <f t="shared" si="266"/>
        <v>42233.362314814818</v>
      </c>
      <c r="U2861" t="str" cm="1">
        <f t="array" ref="U2861">_xlfn.IFS(D2861&lt;1000,"Less than 1000",AND(D2861&gt;=1000,D2861&lt;=4999),"1000 to 4999",AND(D2861&gt;=5000,D2861&lt;=9999),"5000 to 9999",AND(D2861&gt;=10000,D2861&lt;=14999),"10000 to 14999",AND(D2861&gt;=15000,D2861&lt;=19999),"15000 to 19999",AND(D2861&gt;=20000,D2861&lt;=24999),"20000 to 24999",AND(D2861&gt;=25000,D2861&lt;=29999),"25000 to 29999",AND(D2861&gt;=30000,D2861&lt;=34999),"30000 to 34999",AND(D2861&gt;=35000,D2861&lt;=39999),"35000 to 39999",AND(D2861&gt;=40000,D2861&lt;=44999),"40000 to 44999",AND(D2861&gt;=45000,D2861&lt;=49999),"45000 to 49999",D2861&gt;=50000,"Greater than or equal to 50000")</f>
        <v>1000 to 4999</v>
      </c>
      <c r="V2861" t="str" cm="1">
        <f t="array" ref="V2861">_xlfn.IFS(OR(F2861="canceled",F2861="failed"),"unsuccessful",F2861="successful","successful",F2861="live","live")</f>
        <v>unsuccessful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</v>
      </c>
      <c r="P2862" s="5">
        <f t="shared" si="269"/>
        <v>29.555555555555557</v>
      </c>
      <c r="Q2862" t="str">
        <f t="shared" si="267"/>
        <v>theater</v>
      </c>
      <c r="R2862" t="str">
        <f t="shared" si="268"/>
        <v>plays</v>
      </c>
      <c r="S2862" s="9">
        <f t="shared" si="265"/>
        <v>42540.800648148142</v>
      </c>
      <c r="T2862" s="9">
        <f t="shared" si="266"/>
        <v>42480.800648148142</v>
      </c>
      <c r="U2862" t="str" cm="1">
        <f t="array" ref="U2862">_xlfn.IFS(D2862&lt;1000,"Less than 1000",AND(D2862&gt;=1000,D2862&lt;=4999),"1000 to 4999",AND(D2862&gt;=5000,D2862&lt;=9999),"5000 to 9999",AND(D2862&gt;=10000,D2862&lt;=14999),"10000 to 14999",AND(D2862&gt;=15000,D2862&lt;=19999),"15000 to 19999",AND(D2862&gt;=20000,D2862&lt;=24999),"20000 to 24999",AND(D2862&gt;=25000,D2862&lt;=29999),"25000 to 29999",AND(D2862&gt;=30000,D2862&lt;=34999),"30000 to 34999",AND(D2862&gt;=35000,D2862&lt;=39999),"35000 to 39999",AND(D2862&gt;=40000,D2862&lt;=44999),"40000 to 44999",AND(D2862&gt;=45000,D2862&lt;=49999),"45000 to 49999",D2862&gt;=50000,"Greater than or equal to 50000")</f>
        <v>1000 to 4999</v>
      </c>
      <c r="V2862" t="str" cm="1">
        <f t="array" ref="V2862">_xlfn.IFS(OR(F2862="canceled",F2862="failed"),"unsuccessful",F2862="successful","successful",F2862="live","live")</f>
        <v>unsuccessful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32</v>
      </c>
      <c r="P2863" s="5">
        <f t="shared" si="269"/>
        <v>26.666666666666668</v>
      </c>
      <c r="Q2863" t="str">
        <f t="shared" si="267"/>
        <v>theater</v>
      </c>
      <c r="R2863" t="str">
        <f t="shared" si="268"/>
        <v>plays</v>
      </c>
      <c r="S2863" s="9">
        <f t="shared" si="265"/>
        <v>42271.590833333335</v>
      </c>
      <c r="T2863" s="9">
        <f t="shared" si="266"/>
        <v>42257.590833333335</v>
      </c>
      <c r="U2863" t="str" cm="1">
        <f t="array" ref="U2863">_xlfn.IFS(D2863&lt;1000,"Less than 1000",AND(D2863&gt;=1000,D2863&lt;=4999),"1000 to 4999",AND(D2863&gt;=5000,D2863&lt;=9999),"5000 to 9999",AND(D2863&gt;=10000,D2863&lt;=14999),"10000 to 14999",AND(D2863&gt;=15000,D2863&lt;=19999),"15000 to 19999",AND(D2863&gt;=20000,D2863&lt;=24999),"20000 to 24999",AND(D2863&gt;=25000,D2863&lt;=29999),"25000 to 29999",AND(D2863&gt;=30000,D2863&lt;=34999),"30000 to 34999",AND(D2863&gt;=35000,D2863&lt;=39999),"35000 to 39999",AND(D2863&gt;=40000,D2863&lt;=44999),"40000 to 44999",AND(D2863&gt;=45000,D2863&lt;=49999),"45000 to 49999",D2863&gt;=50000,"Greater than or equal to 50000")</f>
        <v>Less than 1000</v>
      </c>
      <c r="V2863" t="str" cm="1">
        <f t="array" ref="V2863">_xlfn.IFS(OR(F2863="canceled",F2863="failed"),"unsuccessful",F2863="successful","successful",F2863="live","live")</f>
        <v>unsuccessful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0.43307086614173229</v>
      </c>
      <c r="P2864" s="5">
        <f t="shared" si="269"/>
        <v>18.333333333333332</v>
      </c>
      <c r="Q2864" t="str">
        <f t="shared" si="267"/>
        <v>theater</v>
      </c>
      <c r="R2864" t="str">
        <f t="shared" si="268"/>
        <v>plays</v>
      </c>
      <c r="S2864" s="9">
        <f t="shared" si="265"/>
        <v>41814.789687500001</v>
      </c>
      <c r="T2864" s="9">
        <f t="shared" si="266"/>
        <v>41784.789687500001</v>
      </c>
      <c r="U2864" t="str" cm="1">
        <f t="array" ref="U2864">_xlfn.IFS(D2864&lt;1000,"Less than 1000",AND(D2864&gt;=1000,D2864&lt;=4999),"1000 to 4999",AND(D2864&gt;=5000,D2864&lt;=9999),"5000 to 9999",AND(D2864&gt;=10000,D2864&lt;=14999),"10000 to 14999",AND(D2864&gt;=15000,D2864&lt;=19999),"15000 to 19999",AND(D2864&gt;=20000,D2864&lt;=24999),"20000 to 24999",AND(D2864&gt;=25000,D2864&lt;=29999),"25000 to 29999",AND(D2864&gt;=30000,D2864&lt;=34999),"30000 to 34999",AND(D2864&gt;=35000,D2864&lt;=39999),"35000 to 39999",AND(D2864&gt;=40000,D2864&lt;=44999),"40000 to 44999",AND(D2864&gt;=45000,D2864&lt;=49999),"45000 to 49999",D2864&gt;=50000,"Greater than or equal to 50000")</f>
        <v>10000 to 14999</v>
      </c>
      <c r="V2864" t="str" cm="1">
        <f t="array" ref="V2864">_xlfn.IFS(OR(F2864="canceled",F2864="failed"),"unsuccessful",F2864="successful","successful",F2864="live","live")</f>
        <v>unsuccessful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0.04</v>
      </c>
      <c r="P2865" s="5">
        <f t="shared" si="269"/>
        <v>20</v>
      </c>
      <c r="Q2865" t="str">
        <f t="shared" si="267"/>
        <v>theater</v>
      </c>
      <c r="R2865" t="str">
        <f t="shared" si="268"/>
        <v>plays</v>
      </c>
      <c r="S2865" s="9">
        <f t="shared" si="265"/>
        <v>41891.675034722226</v>
      </c>
      <c r="T2865" s="9">
        <f t="shared" si="266"/>
        <v>41831.675034722226</v>
      </c>
      <c r="U2865" t="str" cm="1">
        <f t="array" ref="U2865">_xlfn.IFS(D2865&lt;1000,"Less than 1000",AND(D2865&gt;=1000,D2865&lt;=4999),"1000 to 4999",AND(D2865&gt;=5000,D2865&lt;=9999),"5000 to 9999",AND(D2865&gt;=10000,D2865&lt;=14999),"10000 to 14999",AND(D2865&gt;=15000,D2865&lt;=19999),"15000 to 19999",AND(D2865&gt;=20000,D2865&lt;=24999),"20000 to 24999",AND(D2865&gt;=25000,D2865&lt;=29999),"25000 to 29999",AND(D2865&gt;=30000,D2865&lt;=34999),"30000 to 34999",AND(D2865&gt;=35000,D2865&lt;=39999),"35000 to 39999",AND(D2865&gt;=40000,D2865&lt;=44999),"40000 to 44999",AND(D2865&gt;=45000,D2865&lt;=49999),"45000 to 49999",D2865&gt;=50000,"Greater than or equal to 50000")</f>
        <v>Greater than or equal to 50000</v>
      </c>
      <c r="V2865" t="str" cm="1">
        <f t="array" ref="V2865">_xlfn.IFS(OR(F2865="canceled",F2865="failed"),"unsuccessful",F2865="successful","successful",F2865="live","live")</f>
        <v>unsuccessful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</v>
      </c>
      <c r="P2866" s="5">
        <f t="shared" si="269"/>
        <v>13.333333333333334</v>
      </c>
      <c r="Q2866" t="str">
        <f t="shared" si="267"/>
        <v>theater</v>
      </c>
      <c r="R2866" t="str">
        <f t="shared" si="268"/>
        <v>plays</v>
      </c>
      <c r="S2866" s="9">
        <f t="shared" si="265"/>
        <v>42202.554166666669</v>
      </c>
      <c r="T2866" s="9">
        <f t="shared" si="266"/>
        <v>42172.613506944443</v>
      </c>
      <c r="U2866" t="str" cm="1">
        <f t="array" ref="U2866">_xlfn.IFS(D2866&lt;1000,"Less than 1000",AND(D2866&gt;=1000,D2866&lt;=4999),"1000 to 4999",AND(D2866&gt;=5000,D2866&lt;=9999),"5000 to 9999",AND(D2866&gt;=10000,D2866&lt;=14999),"10000 to 14999",AND(D2866&gt;=15000,D2866&lt;=19999),"15000 to 19999",AND(D2866&gt;=20000,D2866&lt;=24999),"20000 to 24999",AND(D2866&gt;=25000,D2866&lt;=29999),"25000 to 29999",AND(D2866&gt;=30000,D2866&lt;=34999),"30000 to 34999",AND(D2866&gt;=35000,D2866&lt;=39999),"35000 to 39999",AND(D2866&gt;=40000,D2866&lt;=44999),"40000 to 44999",AND(D2866&gt;=45000,D2866&lt;=49999),"45000 to 49999",D2866&gt;=50000,"Greater than or equal to 50000")</f>
        <v>1000 to 4999</v>
      </c>
      <c r="V2866" t="str" cm="1">
        <f t="array" ref="V2866">_xlfn.IFS(OR(F2866="canceled",F2866="failed"),"unsuccessful",F2866="successful","successful",F2866="live","live")</f>
        <v>unsuccessful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5">
        <f t="shared" si="269"/>
        <v>0</v>
      </c>
      <c r="Q2867" t="str">
        <f t="shared" si="267"/>
        <v>theater</v>
      </c>
      <c r="R2867" t="str">
        <f t="shared" si="268"/>
        <v>plays</v>
      </c>
      <c r="S2867" s="9">
        <f t="shared" si="265"/>
        <v>42010.114108796297</v>
      </c>
      <c r="T2867" s="9">
        <f t="shared" si="266"/>
        <v>41950.114108796297</v>
      </c>
      <c r="U2867" t="str" cm="1">
        <f t="array" ref="U2867">_xlfn.IFS(D2867&lt;1000,"Less than 1000",AND(D2867&gt;=1000,D2867&lt;=4999),"1000 to 4999",AND(D2867&gt;=5000,D2867&lt;=9999),"5000 to 9999",AND(D2867&gt;=10000,D2867&lt;=14999),"10000 to 14999",AND(D2867&gt;=15000,D2867&lt;=19999),"15000 to 19999",AND(D2867&gt;=20000,D2867&lt;=24999),"20000 to 24999",AND(D2867&gt;=25000,D2867&lt;=29999),"25000 to 29999",AND(D2867&gt;=30000,D2867&lt;=34999),"30000 to 34999",AND(D2867&gt;=35000,D2867&lt;=39999),"35000 to 39999",AND(D2867&gt;=40000,D2867&lt;=44999),"40000 to 44999",AND(D2867&gt;=45000,D2867&lt;=49999),"45000 to 49999",D2867&gt;=50000,"Greater than or equal to 50000")</f>
        <v>1000 to 4999</v>
      </c>
      <c r="V2867" t="str" cm="1">
        <f t="array" ref="V2867">_xlfn.IFS(OR(F2867="canceled",F2867="failed"),"unsuccessful",F2867="successful","successful",F2867="live","live")</f>
        <v>unsuccessful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0.89999999999999991</v>
      </c>
      <c r="P2868" s="5">
        <f t="shared" si="269"/>
        <v>22.5</v>
      </c>
      <c r="Q2868" t="str">
        <f t="shared" si="267"/>
        <v>theater</v>
      </c>
      <c r="R2868" t="str">
        <f t="shared" si="268"/>
        <v>plays</v>
      </c>
      <c r="S2868" s="9">
        <f t="shared" si="265"/>
        <v>42657.916666666672</v>
      </c>
      <c r="T2868" s="9">
        <f t="shared" si="266"/>
        <v>42627.955104166671</v>
      </c>
      <c r="U2868" t="str" cm="1">
        <f t="array" ref="U2868">_xlfn.IFS(D2868&lt;1000,"Less than 1000",AND(D2868&gt;=1000,D2868&lt;=4999),"1000 to 4999",AND(D2868&gt;=5000,D2868&lt;=9999),"5000 to 9999",AND(D2868&gt;=10000,D2868&lt;=14999),"10000 to 14999",AND(D2868&gt;=15000,D2868&lt;=19999),"15000 to 19999",AND(D2868&gt;=20000,D2868&lt;=24999),"20000 to 24999",AND(D2868&gt;=25000,D2868&lt;=29999),"25000 to 29999",AND(D2868&gt;=30000,D2868&lt;=34999),"30000 to 34999",AND(D2868&gt;=35000,D2868&lt;=39999),"35000 to 39999",AND(D2868&gt;=40000,D2868&lt;=44999),"40000 to 44999",AND(D2868&gt;=45000,D2868&lt;=49999),"45000 to 49999",D2868&gt;=50000,"Greater than or equal to 50000")</f>
        <v>5000 to 9999</v>
      </c>
      <c r="V2868" t="str" cm="1">
        <f t="array" ref="V2868">_xlfn.IFS(OR(F2868="canceled",F2868="failed"),"unsuccessful",F2868="successful","successful",F2868="live","live")</f>
        <v>unsuccessful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20.16</v>
      </c>
      <c r="P2869" s="5">
        <f t="shared" si="269"/>
        <v>50.4</v>
      </c>
      <c r="Q2869" t="str">
        <f t="shared" si="267"/>
        <v>theater</v>
      </c>
      <c r="R2869" t="str">
        <f t="shared" si="268"/>
        <v>plays</v>
      </c>
      <c r="S2869" s="9">
        <f t="shared" si="265"/>
        <v>42555.166666666672</v>
      </c>
      <c r="T2869" s="9">
        <f t="shared" si="266"/>
        <v>42531.195277777777</v>
      </c>
      <c r="U2869" t="str" cm="1">
        <f t="array" ref="U2869">_xlfn.IFS(D2869&lt;1000,"Less than 1000",AND(D2869&gt;=1000,D2869&lt;=4999),"1000 to 4999",AND(D2869&gt;=5000,D2869&lt;=9999),"5000 to 9999",AND(D2869&gt;=10000,D2869&lt;=14999),"10000 to 14999",AND(D2869&gt;=15000,D2869&lt;=19999),"15000 to 19999",AND(D2869&gt;=20000,D2869&lt;=24999),"20000 to 24999",AND(D2869&gt;=25000,D2869&lt;=29999),"25000 to 29999",AND(D2869&gt;=30000,D2869&lt;=34999),"30000 to 34999",AND(D2869&gt;=35000,D2869&lt;=39999),"35000 to 39999",AND(D2869&gt;=40000,D2869&lt;=44999),"40000 to 44999",AND(D2869&gt;=45000,D2869&lt;=49999),"45000 to 49999",D2869&gt;=50000,"Greater than or equal to 50000")</f>
        <v>1000 to 4999</v>
      </c>
      <c r="V2869" t="str" cm="1">
        <f t="array" ref="V2869">_xlfn.IFS(OR(F2869="canceled",F2869="failed"),"unsuccessful",F2869="successful","successful",F2869="live","live")</f>
        <v>unsuccessful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42.011733333333332</v>
      </c>
      <c r="P2870" s="5">
        <f t="shared" si="269"/>
        <v>105.02933333333334</v>
      </c>
      <c r="Q2870" t="str">
        <f t="shared" si="267"/>
        <v>theater</v>
      </c>
      <c r="R2870" t="str">
        <f t="shared" si="268"/>
        <v>plays</v>
      </c>
      <c r="S2870" s="9">
        <f t="shared" si="265"/>
        <v>42648.827013888891</v>
      </c>
      <c r="T2870" s="9">
        <f t="shared" si="266"/>
        <v>42618.827013888891</v>
      </c>
      <c r="U2870" t="str" cm="1">
        <f t="array" ref="U2870">_xlfn.IFS(D2870&lt;1000,"Less than 1000",AND(D2870&gt;=1000,D2870&lt;=4999),"1000 to 4999",AND(D2870&gt;=5000,D2870&lt;=9999),"5000 to 9999",AND(D2870&gt;=10000,D2870&lt;=14999),"10000 to 14999",AND(D2870&gt;=15000,D2870&lt;=19999),"15000 to 19999",AND(D2870&gt;=20000,D2870&lt;=24999),"20000 to 24999",AND(D2870&gt;=25000,D2870&lt;=29999),"25000 to 29999",AND(D2870&gt;=30000,D2870&lt;=34999),"30000 to 34999",AND(D2870&gt;=35000,D2870&lt;=39999),"35000 to 39999",AND(D2870&gt;=40000,D2870&lt;=44999),"40000 to 44999",AND(D2870&gt;=45000,D2870&lt;=49999),"45000 to 49999",D2870&gt;=50000,"Greater than or equal to 50000")</f>
        <v>15000 to 19999</v>
      </c>
      <c r="V2870" t="str" cm="1">
        <f t="array" ref="V2870">_xlfn.IFS(OR(F2870="canceled",F2870="failed"),"unsuccessful",F2870="successful","successful",F2870="live","live")</f>
        <v>unsuccessful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0.88500000000000001</v>
      </c>
      <c r="P2871" s="5">
        <f t="shared" si="269"/>
        <v>35.4</v>
      </c>
      <c r="Q2871" t="str">
        <f t="shared" si="267"/>
        <v>theater</v>
      </c>
      <c r="R2871" t="str">
        <f t="shared" si="268"/>
        <v>plays</v>
      </c>
      <c r="S2871" s="9">
        <f t="shared" si="265"/>
        <v>42570.593530092592</v>
      </c>
      <c r="T2871" s="9">
        <f t="shared" si="266"/>
        <v>42540.593530092592</v>
      </c>
      <c r="U2871" t="str" cm="1">
        <f t="array" ref="U2871">_xlfn.IFS(D2871&lt;1000,"Less than 1000",AND(D2871&gt;=1000,D2871&lt;=4999),"1000 to 4999",AND(D2871&gt;=5000,D2871&lt;=9999),"5000 to 9999",AND(D2871&gt;=10000,D2871&lt;=14999),"10000 to 14999",AND(D2871&gt;=15000,D2871&lt;=19999),"15000 to 19999",AND(D2871&gt;=20000,D2871&lt;=24999),"20000 to 24999",AND(D2871&gt;=25000,D2871&lt;=29999),"25000 to 29999",AND(D2871&gt;=30000,D2871&lt;=34999),"30000 to 34999",AND(D2871&gt;=35000,D2871&lt;=39999),"35000 to 39999",AND(D2871&gt;=40000,D2871&lt;=44999),"40000 to 44999",AND(D2871&gt;=45000,D2871&lt;=49999),"45000 to 49999",D2871&gt;=50000,"Greater than or equal to 50000")</f>
        <v>20000 to 24999</v>
      </c>
      <c r="V2871" t="str" cm="1">
        <f t="array" ref="V2871">_xlfn.IFS(OR(F2871="canceled",F2871="failed"),"unsuccessful",F2871="successful","successful",F2871="live","live")</f>
        <v>unsuccessful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15</v>
      </c>
      <c r="P2872" s="5">
        <f t="shared" si="269"/>
        <v>83.333333333333329</v>
      </c>
      <c r="Q2872" t="str">
        <f t="shared" si="267"/>
        <v>theater</v>
      </c>
      <c r="R2872" t="str">
        <f t="shared" si="268"/>
        <v>plays</v>
      </c>
      <c r="S2872" s="9">
        <f t="shared" si="265"/>
        <v>41776.189409722225</v>
      </c>
      <c r="T2872" s="9">
        <f t="shared" si="266"/>
        <v>41746.189409722225</v>
      </c>
      <c r="U2872" t="str" cm="1">
        <f t="array" ref="U2872">_xlfn.IFS(D2872&lt;1000,"Less than 1000",AND(D2872&gt;=1000,D2872&lt;=4999),"1000 to 4999",AND(D2872&gt;=5000,D2872&lt;=9999),"5000 to 9999",AND(D2872&gt;=10000,D2872&lt;=14999),"10000 to 14999",AND(D2872&gt;=15000,D2872&lt;=19999),"15000 to 19999",AND(D2872&gt;=20000,D2872&lt;=24999),"20000 to 24999",AND(D2872&gt;=25000,D2872&lt;=29999),"25000 to 29999",AND(D2872&gt;=30000,D2872&lt;=34999),"30000 to 34999",AND(D2872&gt;=35000,D2872&lt;=39999),"35000 to 39999",AND(D2872&gt;=40000,D2872&lt;=44999),"40000 to 44999",AND(D2872&gt;=45000,D2872&lt;=49999),"45000 to 49999",D2872&gt;=50000,"Greater than or equal to 50000")</f>
        <v>5000 to 9999</v>
      </c>
      <c r="V2872" t="str" cm="1">
        <f t="array" ref="V2872">_xlfn.IFS(OR(F2872="canceled",F2872="failed"),"unsuccessful",F2872="successful","successful",F2872="live","live")</f>
        <v>unsuccessful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4.67</v>
      </c>
      <c r="P2873" s="5">
        <f t="shared" si="269"/>
        <v>35.92307692307692</v>
      </c>
      <c r="Q2873" t="str">
        <f t="shared" si="267"/>
        <v>theater</v>
      </c>
      <c r="R2873" t="str">
        <f t="shared" si="268"/>
        <v>plays</v>
      </c>
      <c r="S2873" s="9">
        <f t="shared" si="265"/>
        <v>41994.738576388889</v>
      </c>
      <c r="T2873" s="9">
        <f t="shared" si="266"/>
        <v>41974.738576388889</v>
      </c>
      <c r="U2873" t="str" cm="1">
        <f t="array" ref="U2873">_xlfn.IFS(D2873&lt;1000,"Less than 1000",AND(D2873&gt;=1000,D2873&lt;=4999),"1000 to 4999",AND(D2873&gt;=5000,D2873&lt;=9999),"5000 to 9999",AND(D2873&gt;=10000,D2873&lt;=14999),"10000 to 14999",AND(D2873&gt;=15000,D2873&lt;=19999),"15000 to 19999",AND(D2873&gt;=20000,D2873&lt;=24999),"20000 to 24999",AND(D2873&gt;=25000,D2873&lt;=29999),"25000 to 29999",AND(D2873&gt;=30000,D2873&lt;=34999),"30000 to 34999",AND(D2873&gt;=35000,D2873&lt;=39999),"35000 to 39999",AND(D2873&gt;=40000,D2873&lt;=44999),"40000 to 44999",AND(D2873&gt;=45000,D2873&lt;=49999),"45000 to 49999",D2873&gt;=50000,"Greater than or equal to 50000")</f>
        <v>10000 to 14999</v>
      </c>
      <c r="V2873" t="str" cm="1">
        <f t="array" ref="V2873">_xlfn.IFS(OR(F2873="canceled",F2873="failed"),"unsuccessful",F2873="successful","successful",F2873="live","live")</f>
        <v>unsuccessful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5">
        <f t="shared" si="269"/>
        <v>0</v>
      </c>
      <c r="Q2874" t="str">
        <f t="shared" si="267"/>
        <v>theater</v>
      </c>
      <c r="R2874" t="str">
        <f t="shared" si="268"/>
        <v>plays</v>
      </c>
      <c r="S2874" s="9">
        <f t="shared" si="265"/>
        <v>42175.11618055556</v>
      </c>
      <c r="T2874" s="9">
        <f t="shared" si="266"/>
        <v>42115.11618055556</v>
      </c>
      <c r="U2874" t="str" cm="1">
        <f t="array" ref="U2874">_xlfn.IFS(D2874&lt;1000,"Less than 1000",AND(D2874&gt;=1000,D2874&lt;=4999),"1000 to 4999",AND(D2874&gt;=5000,D2874&lt;=9999),"5000 to 9999",AND(D2874&gt;=10000,D2874&lt;=14999),"10000 to 14999",AND(D2874&gt;=15000,D2874&lt;=19999),"15000 to 19999",AND(D2874&gt;=20000,D2874&lt;=24999),"20000 to 24999",AND(D2874&gt;=25000,D2874&lt;=29999),"25000 to 29999",AND(D2874&gt;=30000,D2874&lt;=34999),"30000 to 34999",AND(D2874&gt;=35000,D2874&lt;=39999),"35000 to 39999",AND(D2874&gt;=40000,D2874&lt;=44999),"40000 to 44999",AND(D2874&gt;=45000,D2874&lt;=49999),"45000 to 49999",D2874&gt;=50000,"Greater than or equal to 50000")</f>
        <v>1000 to 4999</v>
      </c>
      <c r="V2874" t="str" cm="1">
        <f t="array" ref="V2874">_xlfn.IFS(OR(F2874="canceled",F2874="failed"),"unsuccessful",F2874="successful","successful",F2874="live","live")</f>
        <v>unsuccessful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38.119999999999997</v>
      </c>
      <c r="P2875" s="5">
        <f t="shared" si="269"/>
        <v>119.125</v>
      </c>
      <c r="Q2875" t="str">
        <f t="shared" si="267"/>
        <v>theater</v>
      </c>
      <c r="R2875" t="str">
        <f t="shared" si="268"/>
        <v>plays</v>
      </c>
      <c r="S2875" s="9">
        <f t="shared" si="265"/>
        <v>42032.817488425921</v>
      </c>
      <c r="T2875" s="9">
        <f t="shared" si="266"/>
        <v>42002.817488425921</v>
      </c>
      <c r="U2875" t="str" cm="1">
        <f t="array" ref="U2875">_xlfn.IFS(D2875&lt;1000,"Less than 1000",AND(D2875&gt;=1000,D2875&lt;=4999),"1000 to 4999",AND(D2875&gt;=5000,D2875&lt;=9999),"5000 to 9999",AND(D2875&gt;=10000,D2875&lt;=14999),"10000 to 14999",AND(D2875&gt;=15000,D2875&lt;=19999),"15000 to 19999",AND(D2875&gt;=20000,D2875&lt;=24999),"20000 to 24999",AND(D2875&gt;=25000,D2875&lt;=29999),"25000 to 29999",AND(D2875&gt;=30000,D2875&lt;=34999),"30000 to 34999",AND(D2875&gt;=35000,D2875&lt;=39999),"35000 to 39999",AND(D2875&gt;=40000,D2875&lt;=44999),"40000 to 44999",AND(D2875&gt;=45000,D2875&lt;=49999),"45000 to 49999",D2875&gt;=50000,"Greater than or equal to 50000")</f>
        <v>1000 to 4999</v>
      </c>
      <c r="V2875" t="str" cm="1">
        <f t="array" ref="V2875">_xlfn.IFS(OR(F2875="canceled",F2875="failed"),"unsuccessful",F2875="successful","successful",F2875="live","live")</f>
        <v>unsuccessful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5.42</v>
      </c>
      <c r="P2876" s="5">
        <f t="shared" si="269"/>
        <v>90.333333333333329</v>
      </c>
      <c r="Q2876" t="str">
        <f t="shared" si="267"/>
        <v>theater</v>
      </c>
      <c r="R2876" t="str">
        <f t="shared" si="268"/>
        <v>plays</v>
      </c>
      <c r="S2876" s="9">
        <f t="shared" si="265"/>
        <v>42752.84474537037</v>
      </c>
      <c r="T2876" s="9">
        <f t="shared" si="266"/>
        <v>42722.84474537037</v>
      </c>
      <c r="U2876" t="str" cm="1">
        <f t="array" ref="U2876">_xlfn.IFS(D2876&lt;1000,"Less than 1000",AND(D2876&gt;=1000,D2876&lt;=4999),"1000 to 4999",AND(D2876&gt;=5000,D2876&lt;=9999),"5000 to 9999",AND(D2876&gt;=10000,D2876&lt;=14999),"10000 to 14999",AND(D2876&gt;=15000,D2876&lt;=19999),"15000 to 19999",AND(D2876&gt;=20000,D2876&lt;=24999),"20000 to 24999",AND(D2876&gt;=25000,D2876&lt;=29999),"25000 to 29999",AND(D2876&gt;=30000,D2876&lt;=34999),"30000 to 34999",AND(D2876&gt;=35000,D2876&lt;=39999),"35000 to 39999",AND(D2876&gt;=40000,D2876&lt;=44999),"40000 to 44999",AND(D2876&gt;=45000,D2876&lt;=49999),"45000 to 49999",D2876&gt;=50000,"Greater than or equal to 50000")</f>
        <v>5000 to 9999</v>
      </c>
      <c r="V2876" t="str" cm="1">
        <f t="array" ref="V2876">_xlfn.IFS(OR(F2876="canceled",F2876="failed"),"unsuccessful",F2876="successful","successful",F2876="live","live")</f>
        <v>unsuccessful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3.4999999999999996E-2</v>
      </c>
      <c r="P2877" s="5">
        <f t="shared" si="269"/>
        <v>2.3333333333333335</v>
      </c>
      <c r="Q2877" t="str">
        <f t="shared" si="267"/>
        <v>theater</v>
      </c>
      <c r="R2877" t="str">
        <f t="shared" si="268"/>
        <v>plays</v>
      </c>
      <c r="S2877" s="9">
        <f t="shared" si="265"/>
        <v>42495.128391203703</v>
      </c>
      <c r="T2877" s="9">
        <f t="shared" si="266"/>
        <v>42465.128391203703</v>
      </c>
      <c r="U2877" t="str" cm="1">
        <f t="array" ref="U2877">_xlfn.IFS(D2877&lt;1000,"Less than 1000",AND(D2877&gt;=1000,D2877&lt;=4999),"1000 to 4999",AND(D2877&gt;=5000,D2877&lt;=9999),"5000 to 9999",AND(D2877&gt;=10000,D2877&lt;=14999),"10000 to 14999",AND(D2877&gt;=15000,D2877&lt;=19999),"15000 to 19999",AND(D2877&gt;=20000,D2877&lt;=24999),"20000 to 24999",AND(D2877&gt;=25000,D2877&lt;=29999),"25000 to 29999",AND(D2877&gt;=30000,D2877&lt;=34999),"30000 to 34999",AND(D2877&gt;=35000,D2877&lt;=39999),"35000 to 39999",AND(D2877&gt;=40000,D2877&lt;=44999),"40000 to 44999",AND(D2877&gt;=45000,D2877&lt;=49999),"45000 to 49999",D2877&gt;=50000,"Greater than or equal to 50000")</f>
        <v>20000 to 24999</v>
      </c>
      <c r="V2877" t="str" cm="1">
        <f t="array" ref="V2877">_xlfn.IFS(OR(F2877="canceled",F2877="failed"),"unsuccessful",F2877="successful","successful",F2877="live","live")</f>
        <v>unsuccessful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5">
        <f t="shared" si="269"/>
        <v>0</v>
      </c>
      <c r="Q2878" t="str">
        <f t="shared" si="267"/>
        <v>theater</v>
      </c>
      <c r="R2878" t="str">
        <f t="shared" si="268"/>
        <v>plays</v>
      </c>
      <c r="S2878" s="9">
        <f t="shared" si="265"/>
        <v>42201.743969907402</v>
      </c>
      <c r="T2878" s="9">
        <f t="shared" si="266"/>
        <v>42171.743969907402</v>
      </c>
      <c r="U2878" t="str" cm="1">
        <f t="array" ref="U2878">_xlfn.IFS(D2878&lt;1000,"Less than 1000",AND(D2878&gt;=1000,D2878&lt;=4999),"1000 to 4999",AND(D2878&gt;=5000,D2878&lt;=9999),"5000 to 9999",AND(D2878&gt;=10000,D2878&lt;=14999),"10000 to 14999",AND(D2878&gt;=15000,D2878&lt;=19999),"15000 to 19999",AND(D2878&gt;=20000,D2878&lt;=24999),"20000 to 24999",AND(D2878&gt;=25000,D2878&lt;=29999),"25000 to 29999",AND(D2878&gt;=30000,D2878&lt;=34999),"30000 to 34999",AND(D2878&gt;=35000,D2878&lt;=39999),"35000 to 39999",AND(D2878&gt;=40000,D2878&lt;=44999),"40000 to 44999",AND(D2878&gt;=45000,D2878&lt;=49999),"45000 to 49999",D2878&gt;=50000,"Greater than or equal to 50000")</f>
        <v>Greater than or equal to 50000</v>
      </c>
      <c r="V2878" t="str" cm="1">
        <f t="array" ref="V2878">_xlfn.IFS(OR(F2878="canceled",F2878="failed"),"unsuccessful",F2878="successful","successful",F2878="live","live")</f>
        <v>unsuccessful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10.833333333333334</v>
      </c>
      <c r="P2879" s="5">
        <f t="shared" si="269"/>
        <v>108.33333333333333</v>
      </c>
      <c r="Q2879" t="str">
        <f t="shared" si="267"/>
        <v>theater</v>
      </c>
      <c r="R2879" t="str">
        <f t="shared" si="268"/>
        <v>plays</v>
      </c>
      <c r="S2879" s="9">
        <f t="shared" si="265"/>
        <v>42704.708333333328</v>
      </c>
      <c r="T2879" s="9">
        <f t="shared" si="266"/>
        <v>42672.955138888887</v>
      </c>
      <c r="U2879" t="str" cm="1">
        <f t="array" ref="U2879">_xlfn.IFS(D2879&lt;1000,"Less than 1000",AND(D2879&gt;=1000,D2879&lt;=4999),"1000 to 4999",AND(D2879&gt;=5000,D2879&lt;=9999),"5000 to 9999",AND(D2879&gt;=10000,D2879&lt;=14999),"10000 to 14999",AND(D2879&gt;=15000,D2879&lt;=19999),"15000 to 19999",AND(D2879&gt;=20000,D2879&lt;=24999),"20000 to 24999",AND(D2879&gt;=25000,D2879&lt;=29999),"25000 to 29999",AND(D2879&gt;=30000,D2879&lt;=34999),"30000 to 34999",AND(D2879&gt;=35000,D2879&lt;=39999),"35000 to 39999",AND(D2879&gt;=40000,D2879&lt;=44999),"40000 to 44999",AND(D2879&gt;=45000,D2879&lt;=49999),"45000 to 49999",D2879&gt;=50000,"Greater than or equal to 50000")</f>
        <v>5000 to 9999</v>
      </c>
      <c r="V2879" t="str" cm="1">
        <f t="array" ref="V2879">_xlfn.IFS(OR(F2879="canceled",F2879="failed"),"unsuccessful",F2879="successful","successful",F2879="live","live")</f>
        <v>unsuccessful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</v>
      </c>
      <c r="P2880" s="5">
        <f t="shared" si="269"/>
        <v>15.75</v>
      </c>
      <c r="Q2880" t="str">
        <f t="shared" si="267"/>
        <v>theater</v>
      </c>
      <c r="R2880" t="str">
        <f t="shared" si="268"/>
        <v>plays</v>
      </c>
      <c r="S2880" s="9">
        <f t="shared" si="265"/>
        <v>42188.615682870368</v>
      </c>
      <c r="T2880" s="9">
        <f t="shared" si="266"/>
        <v>42128.615682870368</v>
      </c>
      <c r="U2880" t="str" cm="1">
        <f t="array" ref="U2880">_xlfn.IFS(D2880&lt;1000,"Less than 1000",AND(D2880&gt;=1000,D2880&lt;=4999),"1000 to 4999",AND(D2880&gt;=5000,D2880&lt;=9999),"5000 to 9999",AND(D2880&gt;=10000,D2880&lt;=14999),"10000 to 14999",AND(D2880&gt;=15000,D2880&lt;=19999),"15000 to 19999",AND(D2880&gt;=20000,D2880&lt;=24999),"20000 to 24999",AND(D2880&gt;=25000,D2880&lt;=29999),"25000 to 29999",AND(D2880&gt;=30000,D2880&lt;=34999),"30000 to 34999",AND(D2880&gt;=35000,D2880&lt;=39999),"35000 to 39999",AND(D2880&gt;=40000,D2880&lt;=44999),"40000 to 44999",AND(D2880&gt;=45000,D2880&lt;=49999),"45000 to 49999",D2880&gt;=50000,"Greater than or equal to 50000")</f>
        <v>1000 to 4999</v>
      </c>
      <c r="V2880" t="str" cm="1">
        <f t="array" ref="V2880">_xlfn.IFS(OR(F2880="canceled",F2880="failed"),"unsuccessful",F2880="successful","successful",F2880="live","live")</f>
        <v>unsuccessful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0.2589285714285714</v>
      </c>
      <c r="P2881" s="5">
        <f t="shared" si="269"/>
        <v>29</v>
      </c>
      <c r="Q2881" t="str">
        <f t="shared" si="267"/>
        <v>theater</v>
      </c>
      <c r="R2881" t="str">
        <f t="shared" si="268"/>
        <v>plays</v>
      </c>
      <c r="S2881" s="9">
        <f t="shared" si="265"/>
        <v>42389.725243055553</v>
      </c>
      <c r="T2881" s="9">
        <f t="shared" si="266"/>
        <v>42359.725243055553</v>
      </c>
      <c r="U2881" t="str" cm="1">
        <f t="array" ref="U2881">_xlfn.IFS(D2881&lt;1000,"Less than 1000",AND(D2881&gt;=1000,D2881&lt;=4999),"1000 to 4999",AND(D2881&gt;=5000,D2881&lt;=9999),"5000 to 9999",AND(D2881&gt;=10000,D2881&lt;=14999),"10000 to 14999",AND(D2881&gt;=15000,D2881&lt;=19999),"15000 to 19999",AND(D2881&gt;=20000,D2881&lt;=24999),"20000 to 24999",AND(D2881&gt;=25000,D2881&lt;=29999),"25000 to 29999",AND(D2881&gt;=30000,D2881&lt;=34999),"30000 to 34999",AND(D2881&gt;=35000,D2881&lt;=39999),"35000 to 39999",AND(D2881&gt;=40000,D2881&lt;=44999),"40000 to 44999",AND(D2881&gt;=45000,D2881&lt;=49999),"45000 to 49999",D2881&gt;=50000,"Greater than or equal to 50000")</f>
        <v>10000 to 14999</v>
      </c>
      <c r="V2881" t="str" cm="1">
        <f t="array" ref="V2881">_xlfn.IFS(OR(F2881="canceled",F2881="failed"),"unsuccessful",F2881="successful","successful",F2881="live","live")</f>
        <v>unsuccessful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ref="O2882:O2945" si="270">(E2882/D2882)*100</f>
        <v>23.333333333333332</v>
      </c>
      <c r="P2882" s="5">
        <f t="shared" si="269"/>
        <v>96.551724137931032</v>
      </c>
      <c r="Q2882" t="str">
        <f t="shared" si="267"/>
        <v>theater</v>
      </c>
      <c r="R2882" t="str">
        <f t="shared" si="268"/>
        <v>plays</v>
      </c>
      <c r="S2882" s="9">
        <f t="shared" ref="S2882:S2945" si="271">(((I2882/60)/60)/24)+DATE(1970,1,1)</f>
        <v>42236.711805555555</v>
      </c>
      <c r="T2882" s="9">
        <f t="shared" ref="T2882:T2945" si="272">(((J2882/60)/60)/24)+DATE(1970,1,1)</f>
        <v>42192.905694444446</v>
      </c>
      <c r="U2882" t="str" cm="1">
        <f t="array" ref="U2882">_xlfn.IFS(D2882&lt;1000,"Less than 1000",AND(D2882&gt;=1000,D2882&lt;=4999),"1000 to 4999",AND(D2882&gt;=5000,D2882&lt;=9999),"5000 to 9999",AND(D2882&gt;=10000,D2882&lt;=14999),"10000 to 14999",AND(D2882&gt;=15000,D2882&lt;=19999),"15000 to 19999",AND(D2882&gt;=20000,D2882&lt;=24999),"20000 to 24999",AND(D2882&gt;=25000,D2882&lt;=29999),"25000 to 29999",AND(D2882&gt;=30000,D2882&lt;=34999),"30000 to 34999",AND(D2882&gt;=35000,D2882&lt;=39999),"35000 to 39999",AND(D2882&gt;=40000,D2882&lt;=44999),"40000 to 44999",AND(D2882&gt;=45000,D2882&lt;=49999),"45000 to 49999",D2882&gt;=50000,"Greater than or equal to 50000")</f>
        <v>10000 to 14999</v>
      </c>
      <c r="V2882" t="str" cm="1">
        <f t="array" ref="V2882">_xlfn.IFS(OR(F2882="canceled",F2882="failed"),"unsuccessful",F2882="successful","successful",F2882="live","live")</f>
        <v>unsuccessful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270"/>
        <v>0</v>
      </c>
      <c r="P2883" s="5">
        <f t="shared" si="269"/>
        <v>0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9">
        <f t="shared" si="271"/>
        <v>41976.639305555553</v>
      </c>
      <c r="T2883" s="9">
        <f t="shared" si="272"/>
        <v>41916.597638888888</v>
      </c>
      <c r="U2883" t="str" cm="1">
        <f t="array" ref="U2883">_xlfn.IFS(D2883&lt;1000,"Less than 1000",AND(D2883&gt;=1000,D2883&lt;=4999),"1000 to 4999",AND(D2883&gt;=5000,D2883&lt;=9999),"5000 to 9999",AND(D2883&gt;=10000,D2883&lt;=14999),"10000 to 14999",AND(D2883&gt;=15000,D2883&lt;=19999),"15000 to 19999",AND(D2883&gt;=20000,D2883&lt;=24999),"20000 to 24999",AND(D2883&gt;=25000,D2883&lt;=29999),"25000 to 29999",AND(D2883&gt;=30000,D2883&lt;=34999),"30000 to 34999",AND(D2883&gt;=35000,D2883&lt;=39999),"35000 to 39999",AND(D2883&gt;=40000,D2883&lt;=44999),"40000 to 44999",AND(D2883&gt;=45000,D2883&lt;=49999),"45000 to 49999",D2883&gt;=50000,"Greater than or equal to 50000")</f>
        <v>5000 to 9999</v>
      </c>
      <c r="V2883" t="str" cm="1">
        <f t="array" ref="V2883">_xlfn.IFS(OR(F2883="canceled",F2883="failed"),"unsuccessful",F2883="successful","successful",F2883="live","live")</f>
        <v>unsuccessful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33.6</v>
      </c>
      <c r="P2884" s="5">
        <f t="shared" ref="P2884:P2947" si="275">IFERROR(E2884/L2884,0)</f>
        <v>63</v>
      </c>
      <c r="Q2884" t="str">
        <f t="shared" si="273"/>
        <v>theater</v>
      </c>
      <c r="R2884" t="str">
        <f t="shared" si="274"/>
        <v>plays</v>
      </c>
      <c r="S2884" s="9">
        <f t="shared" si="271"/>
        <v>42491.596273148149</v>
      </c>
      <c r="T2884" s="9">
        <f t="shared" si="272"/>
        <v>42461.596273148149</v>
      </c>
      <c r="U2884" t="str" cm="1">
        <f t="array" ref="U2884">_xlfn.IFS(D2884&lt;1000,"Less than 1000",AND(D2884&gt;=1000,D2884&lt;=4999),"1000 to 4999",AND(D2884&gt;=5000,D2884&lt;=9999),"5000 to 9999",AND(D2884&gt;=10000,D2884&lt;=14999),"10000 to 14999",AND(D2884&gt;=15000,D2884&lt;=19999),"15000 to 19999",AND(D2884&gt;=20000,D2884&lt;=24999),"20000 to 24999",AND(D2884&gt;=25000,D2884&lt;=29999),"25000 to 29999",AND(D2884&gt;=30000,D2884&lt;=34999),"30000 to 34999",AND(D2884&gt;=35000,D2884&lt;=39999),"35000 to 39999",AND(D2884&gt;=40000,D2884&lt;=44999),"40000 to 44999",AND(D2884&gt;=45000,D2884&lt;=49999),"45000 to 49999",D2884&gt;=50000,"Greater than or equal to 50000")</f>
        <v>Less than 1000</v>
      </c>
      <c r="V2884" t="str" cm="1">
        <f t="array" ref="V2884">_xlfn.IFS(OR(F2884="canceled",F2884="failed"),"unsuccessful",F2884="successful","successful",F2884="live","live")</f>
        <v>unsuccessful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19.079999999999998</v>
      </c>
      <c r="P2885" s="5">
        <f t="shared" si="275"/>
        <v>381.6</v>
      </c>
      <c r="Q2885" t="str">
        <f t="shared" si="273"/>
        <v>theater</v>
      </c>
      <c r="R2885" t="str">
        <f t="shared" si="274"/>
        <v>plays</v>
      </c>
      <c r="S2885" s="9">
        <f t="shared" si="271"/>
        <v>42406.207638888889</v>
      </c>
      <c r="T2885" s="9">
        <f t="shared" si="272"/>
        <v>42370.90320601852</v>
      </c>
      <c r="U2885" t="str" cm="1">
        <f t="array" ref="U2885">_xlfn.IFS(D2885&lt;1000,"Less than 1000",AND(D2885&gt;=1000,D2885&lt;=4999),"1000 to 4999",AND(D2885&gt;=5000,D2885&lt;=9999),"5000 to 9999",AND(D2885&gt;=10000,D2885&lt;=14999),"10000 to 14999",AND(D2885&gt;=15000,D2885&lt;=19999),"15000 to 19999",AND(D2885&gt;=20000,D2885&lt;=24999),"20000 to 24999",AND(D2885&gt;=25000,D2885&lt;=29999),"25000 to 29999",AND(D2885&gt;=30000,D2885&lt;=34999),"30000 to 34999",AND(D2885&gt;=35000,D2885&lt;=39999),"35000 to 39999",AND(D2885&gt;=40000,D2885&lt;=44999),"40000 to 44999",AND(D2885&gt;=45000,D2885&lt;=49999),"45000 to 49999",D2885&gt;=50000,"Greater than or equal to 50000")</f>
        <v>10000 to 14999</v>
      </c>
      <c r="V2885" t="str" cm="1">
        <f t="array" ref="V2885">_xlfn.IFS(OR(F2885="canceled",F2885="failed"),"unsuccessful",F2885="successful","successful",F2885="live","live")</f>
        <v>unsuccessful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0.41111111111111115</v>
      </c>
      <c r="P2886" s="5">
        <f t="shared" si="275"/>
        <v>46.25</v>
      </c>
      <c r="Q2886" t="str">
        <f t="shared" si="273"/>
        <v>theater</v>
      </c>
      <c r="R2886" t="str">
        <f t="shared" si="274"/>
        <v>plays</v>
      </c>
      <c r="S2886" s="9">
        <f t="shared" si="271"/>
        <v>41978.727256944447</v>
      </c>
      <c r="T2886" s="9">
        <f t="shared" si="272"/>
        <v>41948.727256944447</v>
      </c>
      <c r="U2886" t="str" cm="1">
        <f t="array" ref="U2886">_xlfn.IFS(D2886&lt;1000,"Less than 1000",AND(D2886&gt;=1000,D2886&lt;=4999),"1000 to 4999",AND(D2886&gt;=5000,D2886&lt;=9999),"5000 to 9999",AND(D2886&gt;=10000,D2886&lt;=14999),"10000 to 14999",AND(D2886&gt;=15000,D2886&lt;=19999),"15000 to 19999",AND(D2886&gt;=20000,D2886&lt;=24999),"20000 to 24999",AND(D2886&gt;=25000,D2886&lt;=29999),"25000 to 29999",AND(D2886&gt;=30000,D2886&lt;=34999),"30000 to 34999",AND(D2886&gt;=35000,D2886&lt;=39999),"35000 to 39999",AND(D2886&gt;=40000,D2886&lt;=44999),"40000 to 44999",AND(D2886&gt;=45000,D2886&lt;=49999),"45000 to 49999",D2886&gt;=50000,"Greater than or equal to 50000")</f>
        <v>45000 to 49999</v>
      </c>
      <c r="V2886" t="str" cm="1">
        <f t="array" ref="V2886">_xlfn.IFS(OR(F2886="canceled",F2886="failed"),"unsuccessful",F2886="successful","successful",F2886="live","live")</f>
        <v>unsuccessful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32.5</v>
      </c>
      <c r="P2887" s="5">
        <f t="shared" si="275"/>
        <v>26</v>
      </c>
      <c r="Q2887" t="str">
        <f t="shared" si="273"/>
        <v>theater</v>
      </c>
      <c r="R2887" t="str">
        <f t="shared" si="274"/>
        <v>plays</v>
      </c>
      <c r="S2887" s="9">
        <f t="shared" si="271"/>
        <v>42077.034733796296</v>
      </c>
      <c r="T2887" s="9">
        <f t="shared" si="272"/>
        <v>42047.07640046296</v>
      </c>
      <c r="U2887" t="str" cm="1">
        <f t="array" ref="U2887">_xlfn.IFS(D2887&lt;1000,"Less than 1000",AND(D2887&gt;=1000,D2887&lt;=4999),"1000 to 4999",AND(D2887&gt;=5000,D2887&lt;=9999),"5000 to 9999",AND(D2887&gt;=10000,D2887&lt;=14999),"10000 to 14999",AND(D2887&gt;=15000,D2887&lt;=19999),"15000 to 19999",AND(D2887&gt;=20000,D2887&lt;=24999),"20000 to 24999",AND(D2887&gt;=25000,D2887&lt;=29999),"25000 to 29999",AND(D2887&gt;=30000,D2887&lt;=34999),"30000 to 34999",AND(D2887&gt;=35000,D2887&lt;=39999),"35000 to 39999",AND(D2887&gt;=40000,D2887&lt;=44999),"40000 to 44999",AND(D2887&gt;=45000,D2887&lt;=49999),"45000 to 49999",D2887&gt;=50000,"Greater than or equal to 50000")</f>
        <v>Less than 1000</v>
      </c>
      <c r="V2887" t="str" cm="1">
        <f t="array" ref="V2887">_xlfn.IFS(OR(F2887="canceled",F2887="failed"),"unsuccessful",F2887="successful","successful",F2887="live","live")</f>
        <v>unsuccessful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5</v>
      </c>
      <c r="P2888" s="5">
        <f t="shared" si="275"/>
        <v>10</v>
      </c>
      <c r="Q2888" t="str">
        <f t="shared" si="273"/>
        <v>theater</v>
      </c>
      <c r="R2888" t="str">
        <f t="shared" si="274"/>
        <v>plays</v>
      </c>
      <c r="S2888" s="9">
        <f t="shared" si="271"/>
        <v>42266.165972222225</v>
      </c>
      <c r="T2888" s="9">
        <f t="shared" si="272"/>
        <v>42261.632916666669</v>
      </c>
      <c r="U2888" t="str" cm="1">
        <f t="array" ref="U2888">_xlfn.IFS(D2888&lt;1000,"Less than 1000",AND(D2888&gt;=1000,D2888&lt;=4999),"1000 to 4999",AND(D2888&gt;=5000,D2888&lt;=9999),"5000 to 9999",AND(D2888&gt;=10000,D2888&lt;=14999),"10000 to 14999",AND(D2888&gt;=15000,D2888&lt;=19999),"15000 to 19999",AND(D2888&gt;=20000,D2888&lt;=24999),"20000 to 24999",AND(D2888&gt;=25000,D2888&lt;=29999),"25000 to 29999",AND(D2888&gt;=30000,D2888&lt;=34999),"30000 to 34999",AND(D2888&gt;=35000,D2888&lt;=39999),"35000 to 39999",AND(D2888&gt;=40000,D2888&lt;=44999),"40000 to 44999",AND(D2888&gt;=45000,D2888&lt;=49999),"45000 to 49999",D2888&gt;=50000,"Greater than or equal to 50000")</f>
        <v>Less than 1000</v>
      </c>
      <c r="V2888" t="str" cm="1">
        <f t="array" ref="V2888">_xlfn.IFS(OR(F2888="canceled",F2888="failed"),"unsuccessful",F2888="successful","successful",F2888="live","live")</f>
        <v>unsuccessful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0.16666666666666669</v>
      </c>
      <c r="P2889" s="5">
        <f t="shared" si="275"/>
        <v>5</v>
      </c>
      <c r="Q2889" t="str">
        <f t="shared" si="273"/>
        <v>theater</v>
      </c>
      <c r="R2889" t="str">
        <f t="shared" si="274"/>
        <v>plays</v>
      </c>
      <c r="S2889" s="9">
        <f t="shared" si="271"/>
        <v>42015.427361111113</v>
      </c>
      <c r="T2889" s="9">
        <f t="shared" si="272"/>
        <v>41985.427361111113</v>
      </c>
      <c r="U2889" t="str" cm="1">
        <f t="array" ref="U2889">_xlfn.IFS(D2889&lt;1000,"Less than 1000",AND(D2889&gt;=1000,D2889&lt;=4999),"1000 to 4999",AND(D2889&gt;=5000,D2889&lt;=9999),"5000 to 9999",AND(D2889&gt;=10000,D2889&lt;=14999),"10000 to 14999",AND(D2889&gt;=15000,D2889&lt;=19999),"15000 to 19999",AND(D2889&gt;=20000,D2889&lt;=24999),"20000 to 24999",AND(D2889&gt;=25000,D2889&lt;=29999),"25000 to 29999",AND(D2889&gt;=30000,D2889&lt;=34999),"30000 to 34999",AND(D2889&gt;=35000,D2889&lt;=39999),"35000 to 39999",AND(D2889&gt;=40000,D2889&lt;=44999),"40000 to 44999",AND(D2889&gt;=45000,D2889&lt;=49999),"45000 to 49999",D2889&gt;=50000,"Greater than or equal to 50000")</f>
        <v>1000 to 4999</v>
      </c>
      <c r="V2889" t="str" cm="1">
        <f t="array" ref="V2889">_xlfn.IFS(OR(F2889="canceled",F2889="failed"),"unsuccessful",F2889="successful","successful",F2889="live","live")</f>
        <v>unsuccessful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5">
        <f t="shared" si="275"/>
        <v>0</v>
      </c>
      <c r="Q2890" t="str">
        <f t="shared" si="273"/>
        <v>theater</v>
      </c>
      <c r="R2890" t="str">
        <f t="shared" si="274"/>
        <v>plays</v>
      </c>
      <c r="S2890" s="9">
        <f t="shared" si="271"/>
        <v>41930.207638888889</v>
      </c>
      <c r="T2890" s="9">
        <f t="shared" si="272"/>
        <v>41922.535185185188</v>
      </c>
      <c r="U2890" t="str" cm="1">
        <f t="array" ref="U2890">_xlfn.IFS(D2890&lt;1000,"Less than 1000",AND(D2890&gt;=1000,D2890&lt;=4999),"1000 to 4999",AND(D2890&gt;=5000,D2890&lt;=9999),"5000 to 9999",AND(D2890&gt;=10000,D2890&lt;=14999),"10000 to 14999",AND(D2890&gt;=15000,D2890&lt;=19999),"15000 to 19999",AND(D2890&gt;=20000,D2890&lt;=24999),"20000 to 24999",AND(D2890&gt;=25000,D2890&lt;=29999),"25000 to 29999",AND(D2890&gt;=30000,D2890&lt;=34999),"30000 to 34999",AND(D2890&gt;=35000,D2890&lt;=39999),"35000 to 39999",AND(D2890&gt;=40000,D2890&lt;=44999),"40000 to 44999",AND(D2890&gt;=45000,D2890&lt;=49999),"45000 to 49999",D2890&gt;=50000,"Greater than or equal to 50000")</f>
        <v>30000 to 34999</v>
      </c>
      <c r="V2890" t="str" cm="1">
        <f t="array" ref="V2890">_xlfn.IFS(OR(F2890="canceled",F2890="failed"),"unsuccessful",F2890="successful","successful",F2890="live","live")</f>
        <v>unsuccessful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38.066666666666663</v>
      </c>
      <c r="P2891" s="5">
        <f t="shared" si="275"/>
        <v>81.571428571428569</v>
      </c>
      <c r="Q2891" t="str">
        <f t="shared" si="273"/>
        <v>theater</v>
      </c>
      <c r="R2891" t="str">
        <f t="shared" si="274"/>
        <v>plays</v>
      </c>
      <c r="S2891" s="9">
        <f t="shared" si="271"/>
        <v>41880.863252314812</v>
      </c>
      <c r="T2891" s="9">
        <f t="shared" si="272"/>
        <v>41850.863252314812</v>
      </c>
      <c r="U2891" t="str" cm="1">
        <f t="array" ref="U2891">_xlfn.IFS(D2891&lt;1000,"Less than 1000",AND(D2891&gt;=1000,D2891&lt;=4999),"1000 to 4999",AND(D2891&gt;=5000,D2891&lt;=9999),"5000 to 9999",AND(D2891&gt;=10000,D2891&lt;=14999),"10000 to 14999",AND(D2891&gt;=15000,D2891&lt;=19999),"15000 to 19999",AND(D2891&gt;=20000,D2891&lt;=24999),"20000 to 24999",AND(D2891&gt;=25000,D2891&lt;=29999),"25000 to 29999",AND(D2891&gt;=30000,D2891&lt;=34999),"30000 to 34999",AND(D2891&gt;=35000,D2891&lt;=39999),"35000 to 39999",AND(D2891&gt;=40000,D2891&lt;=44999),"40000 to 44999",AND(D2891&gt;=45000,D2891&lt;=49999),"45000 to 49999",D2891&gt;=50000,"Greater than or equal to 50000")</f>
        <v>1000 to 4999</v>
      </c>
      <c r="V2891" t="str" cm="1">
        <f t="array" ref="V2891">_xlfn.IFS(OR(F2891="canceled",F2891="failed"),"unsuccessful",F2891="successful","successful",F2891="live","live")</f>
        <v>unsuccessful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</v>
      </c>
      <c r="P2892" s="5">
        <f t="shared" si="275"/>
        <v>7</v>
      </c>
      <c r="Q2892" t="str">
        <f t="shared" si="273"/>
        <v>theater</v>
      </c>
      <c r="R2892" t="str">
        <f t="shared" si="274"/>
        <v>plays</v>
      </c>
      <c r="S2892" s="9">
        <f t="shared" si="271"/>
        <v>41860.125</v>
      </c>
      <c r="T2892" s="9">
        <f t="shared" si="272"/>
        <v>41831.742962962962</v>
      </c>
      <c r="U2892" t="str" cm="1">
        <f t="array" ref="U2892">_xlfn.IFS(D2892&lt;1000,"Less than 1000",AND(D2892&gt;=1000,D2892&lt;=4999),"1000 to 4999",AND(D2892&gt;=5000,D2892&lt;=9999),"5000 to 9999",AND(D2892&gt;=10000,D2892&lt;=14999),"10000 to 14999",AND(D2892&gt;=15000,D2892&lt;=19999),"15000 to 19999",AND(D2892&gt;=20000,D2892&lt;=24999),"20000 to 24999",AND(D2892&gt;=25000,D2892&lt;=29999),"25000 to 29999",AND(D2892&gt;=30000,D2892&lt;=34999),"30000 to 34999",AND(D2892&gt;=35000,D2892&lt;=39999),"35000 to 39999",AND(D2892&gt;=40000,D2892&lt;=44999),"40000 to 44999",AND(D2892&gt;=45000,D2892&lt;=49999),"45000 to 49999",D2892&gt;=50000,"Greater than or equal to 50000")</f>
        <v>1000 to 4999</v>
      </c>
      <c r="V2892" t="str" cm="1">
        <f t="array" ref="V2892">_xlfn.IFS(OR(F2892="canceled",F2892="failed"),"unsuccessful",F2892="successful","successful",F2892="live","live")</f>
        <v>unsuccessful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</v>
      </c>
      <c r="P2893" s="5">
        <f t="shared" si="275"/>
        <v>27.3</v>
      </c>
      <c r="Q2893" t="str">
        <f t="shared" si="273"/>
        <v>theater</v>
      </c>
      <c r="R2893" t="str">
        <f t="shared" si="274"/>
        <v>plays</v>
      </c>
      <c r="S2893" s="9">
        <f t="shared" si="271"/>
        <v>42475.84175925926</v>
      </c>
      <c r="T2893" s="9">
        <f t="shared" si="272"/>
        <v>42415.883425925931</v>
      </c>
      <c r="U2893" t="str" cm="1">
        <f t="array" ref="U2893">_xlfn.IFS(D2893&lt;1000,"Less than 1000",AND(D2893&gt;=1000,D2893&lt;=4999),"1000 to 4999",AND(D2893&gt;=5000,D2893&lt;=9999),"5000 to 9999",AND(D2893&gt;=10000,D2893&lt;=14999),"10000 to 14999",AND(D2893&gt;=15000,D2893&lt;=19999),"15000 to 19999",AND(D2893&gt;=20000,D2893&lt;=24999),"20000 to 24999",AND(D2893&gt;=25000,D2893&lt;=29999),"25000 to 29999",AND(D2893&gt;=30000,D2893&lt;=34999),"30000 to 34999",AND(D2893&gt;=35000,D2893&lt;=39999),"35000 to 39999",AND(D2893&gt;=40000,D2893&lt;=44999),"40000 to 44999",AND(D2893&gt;=45000,D2893&lt;=49999),"45000 to 49999",D2893&gt;=50000,"Greater than or equal to 50000")</f>
        <v>10000 to 14999</v>
      </c>
      <c r="V2893" t="str" cm="1">
        <f t="array" ref="V2893">_xlfn.IFS(OR(F2893="canceled",F2893="failed"),"unsuccessful",F2893="successful","successful",F2893="live","live")</f>
        <v>unsuccessful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9.0909090909090917</v>
      </c>
      <c r="P2894" s="5">
        <f t="shared" si="275"/>
        <v>29.411764705882351</v>
      </c>
      <c r="Q2894" t="str">
        <f t="shared" si="273"/>
        <v>theater</v>
      </c>
      <c r="R2894" t="str">
        <f t="shared" si="274"/>
        <v>plays</v>
      </c>
      <c r="S2894" s="9">
        <f t="shared" si="271"/>
        <v>41876.875</v>
      </c>
      <c r="T2894" s="9">
        <f t="shared" si="272"/>
        <v>41869.714166666665</v>
      </c>
      <c r="U2894" t="str" cm="1">
        <f t="array" ref="U2894">_xlfn.IFS(D2894&lt;1000,"Less than 1000",AND(D2894&gt;=1000,D2894&lt;=4999),"1000 to 4999",AND(D2894&gt;=5000,D2894&lt;=9999),"5000 to 9999",AND(D2894&gt;=10000,D2894&lt;=14999),"10000 to 14999",AND(D2894&gt;=15000,D2894&lt;=19999),"15000 to 19999",AND(D2894&gt;=20000,D2894&lt;=24999),"20000 to 24999",AND(D2894&gt;=25000,D2894&lt;=29999),"25000 to 29999",AND(D2894&gt;=30000,D2894&lt;=34999),"30000 to 34999",AND(D2894&gt;=35000,D2894&lt;=39999),"35000 to 39999",AND(D2894&gt;=40000,D2894&lt;=44999),"40000 to 44999",AND(D2894&gt;=45000,D2894&lt;=49999),"45000 to 49999",D2894&gt;=50000,"Greater than or equal to 50000")</f>
        <v>5000 to 9999</v>
      </c>
      <c r="V2894" t="str" cm="1">
        <f t="array" ref="V2894">_xlfn.IFS(OR(F2894="canceled",F2894="failed"),"unsuccessful",F2894="successful","successful",F2894="live","live")</f>
        <v>unsuccessful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0.5</v>
      </c>
      <c r="P2895" s="5">
        <f t="shared" si="275"/>
        <v>12.5</v>
      </c>
      <c r="Q2895" t="str">
        <f t="shared" si="273"/>
        <v>theater</v>
      </c>
      <c r="R2895" t="str">
        <f t="shared" si="274"/>
        <v>plays</v>
      </c>
      <c r="S2895" s="9">
        <f t="shared" si="271"/>
        <v>42013.083333333328</v>
      </c>
      <c r="T2895" s="9">
        <f t="shared" si="272"/>
        <v>41953.773090277777</v>
      </c>
      <c r="U2895" t="str" cm="1">
        <f t="array" ref="U2895">_xlfn.IFS(D2895&lt;1000,"Less than 1000",AND(D2895&gt;=1000,D2895&lt;=4999),"1000 to 4999",AND(D2895&gt;=5000,D2895&lt;=9999),"5000 to 9999",AND(D2895&gt;=10000,D2895&lt;=14999),"10000 to 14999",AND(D2895&gt;=15000,D2895&lt;=19999),"15000 to 19999",AND(D2895&gt;=20000,D2895&lt;=24999),"20000 to 24999",AND(D2895&gt;=25000,D2895&lt;=29999),"25000 to 29999",AND(D2895&gt;=30000,D2895&lt;=34999),"30000 to 34999",AND(D2895&gt;=35000,D2895&lt;=39999),"35000 to 39999",AND(D2895&gt;=40000,D2895&lt;=44999),"40000 to 44999",AND(D2895&gt;=45000,D2895&lt;=49999),"45000 to 49999",D2895&gt;=50000,"Greater than or equal to 50000")</f>
        <v>5000 to 9999</v>
      </c>
      <c r="V2895" t="str" cm="1">
        <f t="array" ref="V2895">_xlfn.IFS(OR(F2895="canceled",F2895="failed"),"unsuccessful",F2895="successful","successful",F2895="live","live")</f>
        <v>unsuccessful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5">
        <f t="shared" si="275"/>
        <v>0</v>
      </c>
      <c r="Q2896" t="str">
        <f t="shared" si="273"/>
        <v>theater</v>
      </c>
      <c r="R2896" t="str">
        <f t="shared" si="274"/>
        <v>plays</v>
      </c>
      <c r="S2896" s="9">
        <f t="shared" si="271"/>
        <v>42097.944618055553</v>
      </c>
      <c r="T2896" s="9">
        <f t="shared" si="272"/>
        <v>42037.986284722225</v>
      </c>
      <c r="U2896" t="str" cm="1">
        <f t="array" ref="U2896">_xlfn.IFS(D2896&lt;1000,"Less than 1000",AND(D2896&gt;=1000,D2896&lt;=4999),"1000 to 4999",AND(D2896&gt;=5000,D2896&lt;=9999),"5000 to 9999",AND(D2896&gt;=10000,D2896&lt;=14999),"10000 to 14999",AND(D2896&gt;=15000,D2896&lt;=19999),"15000 to 19999",AND(D2896&gt;=20000,D2896&lt;=24999),"20000 to 24999",AND(D2896&gt;=25000,D2896&lt;=29999),"25000 to 29999",AND(D2896&gt;=30000,D2896&lt;=34999),"30000 to 34999",AND(D2896&gt;=35000,D2896&lt;=39999),"35000 to 39999",AND(D2896&gt;=40000,D2896&lt;=44999),"40000 to 44999",AND(D2896&gt;=45000,D2896&lt;=49999),"45000 to 49999",D2896&gt;=50000,"Greater than or equal to 50000")</f>
        <v>Greater than or equal to 50000</v>
      </c>
      <c r="V2896" t="str" cm="1">
        <f t="array" ref="V2896">_xlfn.IFS(OR(F2896="canceled",F2896="failed"),"unsuccessful",F2896="successful","successful",F2896="live","live")</f>
        <v>unsuccessful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4.5999999999999996</v>
      </c>
      <c r="P2897" s="5">
        <f t="shared" si="275"/>
        <v>5.75</v>
      </c>
      <c r="Q2897" t="str">
        <f t="shared" si="273"/>
        <v>theater</v>
      </c>
      <c r="R2897" t="str">
        <f t="shared" si="274"/>
        <v>plays</v>
      </c>
      <c r="S2897" s="9">
        <f t="shared" si="271"/>
        <v>41812.875</v>
      </c>
      <c r="T2897" s="9">
        <f t="shared" si="272"/>
        <v>41811.555462962962</v>
      </c>
      <c r="U2897" t="str" cm="1">
        <f t="array" ref="U2897">_xlfn.IFS(D2897&lt;1000,"Less than 1000",AND(D2897&gt;=1000,D2897&lt;=4999),"1000 to 4999",AND(D2897&gt;=5000,D2897&lt;=9999),"5000 to 9999",AND(D2897&gt;=10000,D2897&lt;=14999),"10000 to 14999",AND(D2897&gt;=15000,D2897&lt;=19999),"15000 to 19999",AND(D2897&gt;=20000,D2897&lt;=24999),"20000 to 24999",AND(D2897&gt;=25000,D2897&lt;=29999),"25000 to 29999",AND(D2897&gt;=30000,D2897&lt;=34999),"30000 to 34999",AND(D2897&gt;=35000,D2897&lt;=39999),"35000 to 39999",AND(D2897&gt;=40000,D2897&lt;=44999),"40000 to 44999",AND(D2897&gt;=45000,D2897&lt;=49999),"45000 to 49999",D2897&gt;=50000,"Greater than or equal to 50000")</f>
        <v>Less than 1000</v>
      </c>
      <c r="V2897" t="str" cm="1">
        <f t="array" ref="V2897">_xlfn.IFS(OR(F2897="canceled",F2897="failed"),"unsuccessful",F2897="successful","successful",F2897="live","live")</f>
        <v>unsuccessful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20.833333333333336</v>
      </c>
      <c r="P2898" s="5">
        <f t="shared" si="275"/>
        <v>52.083333333333336</v>
      </c>
      <c r="Q2898" t="str">
        <f t="shared" si="273"/>
        <v>theater</v>
      </c>
      <c r="R2898" t="str">
        <f t="shared" si="274"/>
        <v>plays</v>
      </c>
      <c r="S2898" s="9">
        <f t="shared" si="271"/>
        <v>42716.25</v>
      </c>
      <c r="T2898" s="9">
        <f t="shared" si="272"/>
        <v>42701.908807870372</v>
      </c>
      <c r="U2898" t="str" cm="1">
        <f t="array" ref="U2898">_xlfn.IFS(D2898&lt;1000,"Less than 1000",AND(D2898&gt;=1000,D2898&lt;=4999),"1000 to 4999",AND(D2898&gt;=5000,D2898&lt;=9999),"5000 to 9999",AND(D2898&gt;=10000,D2898&lt;=14999),"10000 to 14999",AND(D2898&gt;=15000,D2898&lt;=19999),"15000 to 19999",AND(D2898&gt;=20000,D2898&lt;=24999),"20000 to 24999",AND(D2898&gt;=25000,D2898&lt;=29999),"25000 to 29999",AND(D2898&gt;=30000,D2898&lt;=34999),"30000 to 34999",AND(D2898&gt;=35000,D2898&lt;=39999),"35000 to 39999",AND(D2898&gt;=40000,D2898&lt;=44999),"40000 to 44999",AND(D2898&gt;=45000,D2898&lt;=49999),"45000 to 49999",D2898&gt;=50000,"Greater than or equal to 50000")</f>
        <v>1000 to 4999</v>
      </c>
      <c r="V2898" t="str" cm="1">
        <f t="array" ref="V2898">_xlfn.IFS(OR(F2898="canceled",F2898="failed"),"unsuccessful",F2898="successful","successful",F2898="live","live")</f>
        <v>unsuccessful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</v>
      </c>
      <c r="P2899" s="5">
        <f t="shared" si="275"/>
        <v>183.33333333333334</v>
      </c>
      <c r="Q2899" t="str">
        <f t="shared" si="273"/>
        <v>theater</v>
      </c>
      <c r="R2899" t="str">
        <f t="shared" si="274"/>
        <v>plays</v>
      </c>
      <c r="S2899" s="9">
        <f t="shared" si="271"/>
        <v>42288.645196759258</v>
      </c>
      <c r="T2899" s="9">
        <f t="shared" si="272"/>
        <v>42258.646504629629</v>
      </c>
      <c r="U2899" t="str" cm="1">
        <f t="array" ref="U2899">_xlfn.IFS(D2899&lt;1000,"Less than 1000",AND(D2899&gt;=1000,D2899&lt;=4999),"1000 to 4999",AND(D2899&gt;=5000,D2899&lt;=9999),"5000 to 9999",AND(D2899&gt;=10000,D2899&lt;=14999),"10000 to 14999",AND(D2899&gt;=15000,D2899&lt;=19999),"15000 to 19999",AND(D2899&gt;=20000,D2899&lt;=24999),"20000 to 24999",AND(D2899&gt;=25000,D2899&lt;=29999),"25000 to 29999",AND(D2899&gt;=30000,D2899&lt;=34999),"30000 to 34999",AND(D2899&gt;=35000,D2899&lt;=39999),"35000 to 39999",AND(D2899&gt;=40000,D2899&lt;=44999),"40000 to 44999",AND(D2899&gt;=45000,D2899&lt;=49999),"45000 to 49999",D2899&gt;=50000,"Greater than or equal to 50000")</f>
        <v>10000 to 14999</v>
      </c>
      <c r="V2899" t="str" cm="1">
        <f t="array" ref="V2899">_xlfn.IFS(OR(F2899="canceled",F2899="failed"),"unsuccessful",F2899="successful","successful",F2899="live","live")</f>
        <v>unsuccessful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4.2133333333333338</v>
      </c>
      <c r="P2900" s="5">
        <f t="shared" si="275"/>
        <v>26.333333333333332</v>
      </c>
      <c r="Q2900" t="str">
        <f t="shared" si="273"/>
        <v>theater</v>
      </c>
      <c r="R2900" t="str">
        <f t="shared" si="274"/>
        <v>plays</v>
      </c>
      <c r="S2900" s="9">
        <f t="shared" si="271"/>
        <v>42308.664965277778</v>
      </c>
      <c r="T2900" s="9">
        <f t="shared" si="272"/>
        <v>42278.664965277778</v>
      </c>
      <c r="U2900" t="str" cm="1">
        <f t="array" ref="U2900">_xlfn.IFS(D2900&lt;1000,"Less than 1000",AND(D2900&gt;=1000,D2900&lt;=4999),"1000 to 4999",AND(D2900&gt;=5000,D2900&lt;=9999),"5000 to 9999",AND(D2900&gt;=10000,D2900&lt;=14999),"10000 to 14999",AND(D2900&gt;=15000,D2900&lt;=19999),"15000 to 19999",AND(D2900&gt;=20000,D2900&lt;=24999),"20000 to 24999",AND(D2900&gt;=25000,D2900&lt;=29999),"25000 to 29999",AND(D2900&gt;=30000,D2900&lt;=34999),"30000 to 34999",AND(D2900&gt;=35000,D2900&lt;=39999),"35000 to 39999",AND(D2900&gt;=40000,D2900&lt;=44999),"40000 to 44999",AND(D2900&gt;=45000,D2900&lt;=49999),"45000 to 49999",D2900&gt;=50000,"Greater than or equal to 50000")</f>
        <v>5000 to 9999</v>
      </c>
      <c r="V2900" t="str" cm="1">
        <f t="array" ref="V2900">_xlfn.IFS(OR(F2900="canceled",F2900="failed"),"unsuccessful",F2900="successful","successful",F2900="live","live")</f>
        <v>unsuccessful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5">
        <f t="shared" si="275"/>
        <v>0</v>
      </c>
      <c r="Q2901" t="str">
        <f t="shared" si="273"/>
        <v>theater</v>
      </c>
      <c r="R2901" t="str">
        <f t="shared" si="274"/>
        <v>plays</v>
      </c>
      <c r="S2901" s="9">
        <f t="shared" si="271"/>
        <v>42575.078217592592</v>
      </c>
      <c r="T2901" s="9">
        <f t="shared" si="272"/>
        <v>42515.078217592592</v>
      </c>
      <c r="U2901" t="str" cm="1">
        <f t="array" ref="U2901">_xlfn.IFS(D2901&lt;1000,"Less than 1000",AND(D2901&gt;=1000,D2901&lt;=4999),"1000 to 4999",AND(D2901&gt;=5000,D2901&lt;=9999),"5000 to 9999",AND(D2901&gt;=10000,D2901&lt;=14999),"10000 to 14999",AND(D2901&gt;=15000,D2901&lt;=19999),"15000 to 19999",AND(D2901&gt;=20000,D2901&lt;=24999),"20000 to 24999",AND(D2901&gt;=25000,D2901&lt;=29999),"25000 to 29999",AND(D2901&gt;=30000,D2901&lt;=34999),"30000 to 34999",AND(D2901&gt;=35000,D2901&lt;=39999),"35000 to 39999",AND(D2901&gt;=40000,D2901&lt;=44999),"40000 to 44999",AND(D2901&gt;=45000,D2901&lt;=49999),"45000 to 49999",D2901&gt;=50000,"Greater than or equal to 50000")</f>
        <v>10000 to 14999</v>
      </c>
      <c r="V2901" t="str" cm="1">
        <f t="array" ref="V2901">_xlfn.IFS(OR(F2901="canceled",F2901="failed"),"unsuccessful",F2901="successful","successful",F2901="live","live")</f>
        <v>unsuccessful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61.909090909090914</v>
      </c>
      <c r="P2902" s="5">
        <f t="shared" si="275"/>
        <v>486.42857142857144</v>
      </c>
      <c r="Q2902" t="str">
        <f t="shared" si="273"/>
        <v>theater</v>
      </c>
      <c r="R2902" t="str">
        <f t="shared" si="274"/>
        <v>plays</v>
      </c>
      <c r="S2902" s="9">
        <f t="shared" si="271"/>
        <v>41860.234166666669</v>
      </c>
      <c r="T2902" s="9">
        <f t="shared" si="272"/>
        <v>41830.234166666669</v>
      </c>
      <c r="U2902" t="str" cm="1">
        <f t="array" ref="U2902">_xlfn.IFS(D2902&lt;1000,"Less than 1000",AND(D2902&gt;=1000,D2902&lt;=4999),"1000 to 4999",AND(D2902&gt;=5000,D2902&lt;=9999),"5000 to 9999",AND(D2902&gt;=10000,D2902&lt;=14999),"10000 to 14999",AND(D2902&gt;=15000,D2902&lt;=19999),"15000 to 19999",AND(D2902&gt;=20000,D2902&lt;=24999),"20000 to 24999",AND(D2902&gt;=25000,D2902&lt;=29999),"25000 to 29999",AND(D2902&gt;=30000,D2902&lt;=34999),"30000 to 34999",AND(D2902&gt;=35000,D2902&lt;=39999),"35000 to 39999",AND(D2902&gt;=40000,D2902&lt;=44999),"40000 to 44999",AND(D2902&gt;=45000,D2902&lt;=49999),"45000 to 49999",D2902&gt;=50000,"Greater than or equal to 50000")</f>
        <v>5000 to 9999</v>
      </c>
      <c r="V2902" t="str" cm="1">
        <f t="array" ref="V2902">_xlfn.IFS(OR(F2902="canceled",F2902="failed"),"unsuccessful",F2902="successful","successful",F2902="live","live")</f>
        <v>unsuccessful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0.8</v>
      </c>
      <c r="P2903" s="5">
        <f t="shared" si="275"/>
        <v>3</v>
      </c>
      <c r="Q2903" t="str">
        <f t="shared" si="273"/>
        <v>theater</v>
      </c>
      <c r="R2903" t="str">
        <f t="shared" si="274"/>
        <v>plays</v>
      </c>
      <c r="S2903" s="9">
        <f t="shared" si="271"/>
        <v>42042.904386574075</v>
      </c>
      <c r="T2903" s="9">
        <f t="shared" si="272"/>
        <v>41982.904386574075</v>
      </c>
      <c r="U2903" t="str" cm="1">
        <f t="array" ref="U2903">_xlfn.IFS(D2903&lt;1000,"Less than 1000",AND(D2903&gt;=1000,D2903&lt;=4999),"1000 to 4999",AND(D2903&gt;=5000,D2903&lt;=9999),"5000 to 9999",AND(D2903&gt;=10000,D2903&lt;=14999),"10000 to 14999",AND(D2903&gt;=15000,D2903&lt;=19999),"15000 to 19999",AND(D2903&gt;=20000,D2903&lt;=24999),"20000 to 24999",AND(D2903&gt;=25000,D2903&lt;=29999),"25000 to 29999",AND(D2903&gt;=30000,D2903&lt;=34999),"30000 to 34999",AND(D2903&gt;=35000,D2903&lt;=39999),"35000 to 39999",AND(D2903&gt;=40000,D2903&lt;=44999),"40000 to 44999",AND(D2903&gt;=45000,D2903&lt;=49999),"45000 to 49999",D2903&gt;=50000,"Greater than or equal to 50000")</f>
        <v>Less than 1000</v>
      </c>
      <c r="V2903" t="str" cm="1">
        <f t="array" ref="V2903">_xlfn.IFS(OR(F2903="canceled",F2903="failed"),"unsuccessful",F2903="successful","successful",F2903="live","live")</f>
        <v>unsuccessful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1.6666666666666666E-2</v>
      </c>
      <c r="P2904" s="5">
        <f t="shared" si="275"/>
        <v>25</v>
      </c>
      <c r="Q2904" t="str">
        <f t="shared" si="273"/>
        <v>theater</v>
      </c>
      <c r="R2904" t="str">
        <f t="shared" si="274"/>
        <v>plays</v>
      </c>
      <c r="S2904" s="9">
        <f t="shared" si="271"/>
        <v>42240.439768518518</v>
      </c>
      <c r="T2904" s="9">
        <f t="shared" si="272"/>
        <v>42210.439768518518</v>
      </c>
      <c r="U2904" t="str" cm="1">
        <f t="array" ref="U2904">_xlfn.IFS(D2904&lt;1000,"Less than 1000",AND(D2904&gt;=1000,D2904&lt;=4999),"1000 to 4999",AND(D2904&gt;=5000,D2904&lt;=9999),"5000 to 9999",AND(D2904&gt;=10000,D2904&lt;=14999),"10000 to 14999",AND(D2904&gt;=15000,D2904&lt;=19999),"15000 to 19999",AND(D2904&gt;=20000,D2904&lt;=24999),"20000 to 24999",AND(D2904&gt;=25000,D2904&lt;=29999),"25000 to 29999",AND(D2904&gt;=30000,D2904&lt;=34999),"30000 to 34999",AND(D2904&gt;=35000,D2904&lt;=39999),"35000 to 39999",AND(D2904&gt;=40000,D2904&lt;=44999),"40000 to 44999",AND(D2904&gt;=45000,D2904&lt;=49999),"45000 to 49999",D2904&gt;=50000,"Greater than or equal to 50000")</f>
        <v>Greater than or equal to 50000</v>
      </c>
      <c r="V2904" t="str" cm="1">
        <f t="array" ref="V2904">_xlfn.IFS(OR(F2904="canceled",F2904="failed"),"unsuccessful",F2904="successful","successful",F2904="live","live")</f>
        <v>unsuccessful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0.77999999999999992</v>
      </c>
      <c r="P2905" s="5">
        <f t="shared" si="275"/>
        <v>9.75</v>
      </c>
      <c r="Q2905" t="str">
        <f t="shared" si="273"/>
        <v>theater</v>
      </c>
      <c r="R2905" t="str">
        <f t="shared" si="274"/>
        <v>plays</v>
      </c>
      <c r="S2905" s="9">
        <f t="shared" si="271"/>
        <v>42256.166874999995</v>
      </c>
      <c r="T2905" s="9">
        <f t="shared" si="272"/>
        <v>42196.166874999995</v>
      </c>
      <c r="U2905" t="str" cm="1">
        <f t="array" ref="U2905">_xlfn.IFS(D2905&lt;1000,"Less than 1000",AND(D2905&gt;=1000,D2905&lt;=4999),"1000 to 4999",AND(D2905&gt;=5000,D2905&lt;=9999),"5000 to 9999",AND(D2905&gt;=10000,D2905&lt;=14999),"10000 to 14999",AND(D2905&gt;=15000,D2905&lt;=19999),"15000 to 19999",AND(D2905&gt;=20000,D2905&lt;=24999),"20000 to 24999",AND(D2905&gt;=25000,D2905&lt;=29999),"25000 to 29999",AND(D2905&gt;=30000,D2905&lt;=34999),"30000 to 34999",AND(D2905&gt;=35000,D2905&lt;=39999),"35000 to 39999",AND(D2905&gt;=40000,D2905&lt;=44999),"40000 to 44999",AND(D2905&gt;=45000,D2905&lt;=49999),"45000 to 49999",D2905&gt;=50000,"Greater than or equal to 50000")</f>
        <v>5000 to 9999</v>
      </c>
      <c r="V2905" t="str" cm="1">
        <f t="array" ref="V2905">_xlfn.IFS(OR(F2905="canceled",F2905="failed"),"unsuccessful",F2905="successful","successful",F2905="live","live")</f>
        <v>unsuccessful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5</v>
      </c>
      <c r="P2906" s="5">
        <f t="shared" si="275"/>
        <v>18.75</v>
      </c>
      <c r="Q2906" t="str">
        <f t="shared" si="273"/>
        <v>theater</v>
      </c>
      <c r="R2906" t="str">
        <f t="shared" si="274"/>
        <v>plays</v>
      </c>
      <c r="S2906" s="9">
        <f t="shared" si="271"/>
        <v>41952.5</v>
      </c>
      <c r="T2906" s="9">
        <f t="shared" si="272"/>
        <v>41940.967951388891</v>
      </c>
      <c r="U2906" t="str" cm="1">
        <f t="array" ref="U2906">_xlfn.IFS(D2906&lt;1000,"Less than 1000",AND(D2906&gt;=1000,D2906&lt;=4999),"1000 to 4999",AND(D2906&gt;=5000,D2906&lt;=9999),"5000 to 9999",AND(D2906&gt;=10000,D2906&lt;=14999),"10000 to 14999",AND(D2906&gt;=15000,D2906&lt;=19999),"15000 to 19999",AND(D2906&gt;=20000,D2906&lt;=24999),"20000 to 24999",AND(D2906&gt;=25000,D2906&lt;=29999),"25000 to 29999",AND(D2906&gt;=30000,D2906&lt;=34999),"30000 to 34999",AND(D2906&gt;=35000,D2906&lt;=39999),"35000 to 39999",AND(D2906&gt;=40000,D2906&lt;=44999),"40000 to 44999",AND(D2906&gt;=45000,D2906&lt;=49999),"45000 to 49999",D2906&gt;=50000,"Greater than or equal to 50000")</f>
        <v>1000 to 4999</v>
      </c>
      <c r="V2906" t="str" cm="1">
        <f t="array" ref="V2906">_xlfn.IFS(OR(F2906="canceled",F2906="failed"),"unsuccessful",F2906="successful","successful",F2906="live","live")</f>
        <v>unsuccessful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17.771428571428572</v>
      </c>
      <c r="P2907" s="5">
        <f t="shared" si="275"/>
        <v>36.588235294117645</v>
      </c>
      <c r="Q2907" t="str">
        <f t="shared" si="273"/>
        <v>theater</v>
      </c>
      <c r="R2907" t="str">
        <f t="shared" si="274"/>
        <v>plays</v>
      </c>
      <c r="S2907" s="9">
        <f t="shared" si="271"/>
        <v>42620.056863425925</v>
      </c>
      <c r="T2907" s="9">
        <f t="shared" si="272"/>
        <v>42606.056863425925</v>
      </c>
      <c r="U2907" t="str" cm="1">
        <f t="array" ref="U2907">_xlfn.IFS(D2907&lt;1000,"Less than 1000",AND(D2907&gt;=1000,D2907&lt;=4999),"1000 to 4999",AND(D2907&gt;=5000,D2907&lt;=9999),"5000 to 9999",AND(D2907&gt;=10000,D2907&lt;=14999),"10000 to 14999",AND(D2907&gt;=15000,D2907&lt;=19999),"15000 to 19999",AND(D2907&gt;=20000,D2907&lt;=24999),"20000 to 24999",AND(D2907&gt;=25000,D2907&lt;=29999),"25000 to 29999",AND(D2907&gt;=30000,D2907&lt;=34999),"30000 to 34999",AND(D2907&gt;=35000,D2907&lt;=39999),"35000 to 39999",AND(D2907&gt;=40000,D2907&lt;=44999),"40000 to 44999",AND(D2907&gt;=45000,D2907&lt;=49999),"45000 to 49999",D2907&gt;=50000,"Greater than or equal to 50000")</f>
        <v>1000 to 4999</v>
      </c>
      <c r="V2907" t="str" cm="1">
        <f t="array" ref="V2907">_xlfn.IFS(OR(F2907="canceled",F2907="failed"),"unsuccessful",F2907="successful","successful",F2907="live","live")</f>
        <v>unsuccessful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9.4166666666666661</v>
      </c>
      <c r="P2908" s="5">
        <f t="shared" si="275"/>
        <v>80.714285714285708</v>
      </c>
      <c r="Q2908" t="str">
        <f t="shared" si="273"/>
        <v>theater</v>
      </c>
      <c r="R2908" t="str">
        <f t="shared" si="274"/>
        <v>plays</v>
      </c>
      <c r="S2908" s="9">
        <f t="shared" si="271"/>
        <v>42217.041666666672</v>
      </c>
      <c r="T2908" s="9">
        <f t="shared" si="272"/>
        <v>42199.648912037039</v>
      </c>
      <c r="U2908" t="str" cm="1">
        <f t="array" ref="U2908">_xlfn.IFS(D2908&lt;1000,"Less than 1000",AND(D2908&gt;=1000,D2908&lt;=4999),"1000 to 4999",AND(D2908&gt;=5000,D2908&lt;=9999),"5000 to 9999",AND(D2908&gt;=10000,D2908&lt;=14999),"10000 to 14999",AND(D2908&gt;=15000,D2908&lt;=19999),"15000 to 19999",AND(D2908&gt;=20000,D2908&lt;=24999),"20000 to 24999",AND(D2908&gt;=25000,D2908&lt;=29999),"25000 to 29999",AND(D2908&gt;=30000,D2908&lt;=34999),"30000 to 34999",AND(D2908&gt;=35000,D2908&lt;=39999),"35000 to 39999",AND(D2908&gt;=40000,D2908&lt;=44999),"40000 to 44999",AND(D2908&gt;=45000,D2908&lt;=49999),"45000 to 49999",D2908&gt;=50000,"Greater than or equal to 50000")</f>
        <v>5000 to 9999</v>
      </c>
      <c r="V2908" t="str" cm="1">
        <f t="array" ref="V2908">_xlfn.IFS(OR(F2908="canceled",F2908="failed"),"unsuccessful",F2908="successful","successful",F2908="live","live")</f>
        <v>unsuccessful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0.08</v>
      </c>
      <c r="P2909" s="5">
        <f t="shared" si="275"/>
        <v>1</v>
      </c>
      <c r="Q2909" t="str">
        <f t="shared" si="273"/>
        <v>theater</v>
      </c>
      <c r="R2909" t="str">
        <f t="shared" si="274"/>
        <v>plays</v>
      </c>
      <c r="S2909" s="9">
        <f t="shared" si="271"/>
        <v>42504.877743055549</v>
      </c>
      <c r="T2909" s="9">
        <f t="shared" si="272"/>
        <v>42444.877743055549</v>
      </c>
      <c r="U2909" t="str" cm="1">
        <f t="array" ref="U2909">_xlfn.IFS(D2909&lt;1000,"Less than 1000",AND(D2909&gt;=1000,D2909&lt;=4999),"1000 to 4999",AND(D2909&gt;=5000,D2909&lt;=9999),"5000 to 9999",AND(D2909&gt;=10000,D2909&lt;=14999),"10000 to 14999",AND(D2909&gt;=15000,D2909&lt;=19999),"15000 to 19999",AND(D2909&gt;=20000,D2909&lt;=24999),"20000 to 24999",AND(D2909&gt;=25000,D2909&lt;=29999),"25000 to 29999",AND(D2909&gt;=30000,D2909&lt;=34999),"30000 to 34999",AND(D2909&gt;=35000,D2909&lt;=39999),"35000 to 39999",AND(D2909&gt;=40000,D2909&lt;=44999),"40000 to 44999",AND(D2909&gt;=45000,D2909&lt;=49999),"45000 to 49999",D2909&gt;=50000,"Greater than or equal to 50000")</f>
        <v>1000 to 4999</v>
      </c>
      <c r="V2909" t="str" cm="1">
        <f t="array" ref="V2909">_xlfn.IFS(OR(F2909="canceled",F2909="failed"),"unsuccessful",F2909="successful","successful",F2909="live","live")</f>
        <v>unsuccessful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</v>
      </c>
      <c r="P2910" s="5">
        <f t="shared" si="275"/>
        <v>52.8</v>
      </c>
      <c r="Q2910" t="str">
        <f t="shared" si="273"/>
        <v>theater</v>
      </c>
      <c r="R2910" t="str">
        <f t="shared" si="274"/>
        <v>plays</v>
      </c>
      <c r="S2910" s="9">
        <f t="shared" si="271"/>
        <v>42529.731701388882</v>
      </c>
      <c r="T2910" s="9">
        <f t="shared" si="272"/>
        <v>42499.731701388882</v>
      </c>
      <c r="U2910" t="str" cm="1">
        <f t="array" ref="U2910">_xlfn.IFS(D2910&lt;1000,"Less than 1000",AND(D2910&gt;=1000,D2910&lt;=4999),"1000 to 4999",AND(D2910&gt;=5000,D2910&lt;=9999),"5000 to 9999",AND(D2910&gt;=10000,D2910&lt;=14999),"10000 to 14999",AND(D2910&gt;=15000,D2910&lt;=19999),"15000 to 19999",AND(D2910&gt;=20000,D2910&lt;=24999),"20000 to 24999",AND(D2910&gt;=25000,D2910&lt;=29999),"25000 to 29999",AND(D2910&gt;=30000,D2910&lt;=34999),"30000 to 34999",AND(D2910&gt;=35000,D2910&lt;=39999),"35000 to 39999",AND(D2910&gt;=40000,D2910&lt;=44999),"40000 to 44999",AND(D2910&gt;=45000,D2910&lt;=49999),"45000 to 49999",D2910&gt;=50000,"Greater than or equal to 50000")</f>
        <v>5000 to 9999</v>
      </c>
      <c r="V2910" t="str" cm="1">
        <f t="array" ref="V2910">_xlfn.IFS(OR(F2910="canceled",F2910="failed"),"unsuccessful",F2910="successful","successful",F2910="live","live")</f>
        <v>unsuccessful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1.1111111111111112E-2</v>
      </c>
      <c r="P2911" s="5">
        <f t="shared" si="275"/>
        <v>20</v>
      </c>
      <c r="Q2911" t="str">
        <f t="shared" si="273"/>
        <v>theater</v>
      </c>
      <c r="R2911" t="str">
        <f t="shared" si="274"/>
        <v>plays</v>
      </c>
      <c r="S2911" s="9">
        <f t="shared" si="271"/>
        <v>41968.823611111111</v>
      </c>
      <c r="T2911" s="9">
        <f t="shared" si="272"/>
        <v>41929.266215277778</v>
      </c>
      <c r="U2911" t="str" cm="1">
        <f t="array" ref="U2911">_xlfn.IFS(D2911&lt;1000,"Less than 1000",AND(D2911&gt;=1000,D2911&lt;=4999),"1000 to 4999",AND(D2911&gt;=5000,D2911&lt;=9999),"5000 to 9999",AND(D2911&gt;=10000,D2911&lt;=14999),"10000 to 14999",AND(D2911&gt;=15000,D2911&lt;=19999),"15000 to 19999",AND(D2911&gt;=20000,D2911&lt;=24999),"20000 to 24999",AND(D2911&gt;=25000,D2911&lt;=29999),"25000 to 29999",AND(D2911&gt;=30000,D2911&lt;=34999),"30000 to 34999",AND(D2911&gt;=35000,D2911&lt;=39999),"35000 to 39999",AND(D2911&gt;=40000,D2911&lt;=44999),"40000 to 44999",AND(D2911&gt;=45000,D2911&lt;=49999),"45000 to 49999",D2911&gt;=50000,"Greater than or equal to 50000")</f>
        <v>Greater than or equal to 50000</v>
      </c>
      <c r="V2911" t="str" cm="1">
        <f t="array" ref="V2911">_xlfn.IFS(OR(F2911="canceled",F2911="failed"),"unsuccessful",F2911="successful","successful",F2911="live","live")</f>
        <v>unsuccessful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3.3333333333333335E-3</v>
      </c>
      <c r="P2912" s="5">
        <f t="shared" si="275"/>
        <v>1</v>
      </c>
      <c r="Q2912" t="str">
        <f t="shared" si="273"/>
        <v>theater</v>
      </c>
      <c r="R2912" t="str">
        <f t="shared" si="274"/>
        <v>plays</v>
      </c>
      <c r="S2912" s="9">
        <f t="shared" si="271"/>
        <v>42167.841284722221</v>
      </c>
      <c r="T2912" s="9">
        <f t="shared" si="272"/>
        <v>42107.841284722221</v>
      </c>
      <c r="U2912" t="str" cm="1">
        <f t="array" ref="U2912">_xlfn.IFS(D2912&lt;1000,"Less than 1000",AND(D2912&gt;=1000,D2912&lt;=4999),"1000 to 4999",AND(D2912&gt;=5000,D2912&lt;=9999),"5000 to 9999",AND(D2912&gt;=10000,D2912&lt;=14999),"10000 to 14999",AND(D2912&gt;=15000,D2912&lt;=19999),"15000 to 19999",AND(D2912&gt;=20000,D2912&lt;=24999),"20000 to 24999",AND(D2912&gt;=25000,D2912&lt;=29999),"25000 to 29999",AND(D2912&gt;=30000,D2912&lt;=34999),"30000 to 34999",AND(D2912&gt;=35000,D2912&lt;=39999),"35000 to 39999",AND(D2912&gt;=40000,D2912&lt;=44999),"40000 to 44999",AND(D2912&gt;=45000,D2912&lt;=49999),"45000 to 49999",D2912&gt;=50000,"Greater than or equal to 50000")</f>
        <v>30000 to 34999</v>
      </c>
      <c r="V2912" t="str" cm="1">
        <f t="array" ref="V2912">_xlfn.IFS(OR(F2912="canceled",F2912="failed"),"unsuccessful",F2912="successful","successful",F2912="live","live")</f>
        <v>unsuccessful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36.5</v>
      </c>
      <c r="P2913" s="5">
        <f t="shared" si="275"/>
        <v>46.928571428571431</v>
      </c>
      <c r="Q2913" t="str">
        <f t="shared" si="273"/>
        <v>theater</v>
      </c>
      <c r="R2913" t="str">
        <f t="shared" si="274"/>
        <v>plays</v>
      </c>
      <c r="S2913" s="9">
        <f t="shared" si="271"/>
        <v>42182.768819444449</v>
      </c>
      <c r="T2913" s="9">
        <f t="shared" si="272"/>
        <v>42142.768819444449</v>
      </c>
      <c r="U2913" t="str" cm="1">
        <f t="array" ref="U2913">_xlfn.IFS(D2913&lt;1000,"Less than 1000",AND(D2913&gt;=1000,D2913&lt;=4999),"1000 to 4999",AND(D2913&gt;=5000,D2913&lt;=9999),"5000 to 9999",AND(D2913&gt;=10000,D2913&lt;=14999),"10000 to 14999",AND(D2913&gt;=15000,D2913&lt;=19999),"15000 to 19999",AND(D2913&gt;=20000,D2913&lt;=24999),"20000 to 24999",AND(D2913&gt;=25000,D2913&lt;=29999),"25000 to 29999",AND(D2913&gt;=30000,D2913&lt;=34999),"30000 to 34999",AND(D2913&gt;=35000,D2913&lt;=39999),"35000 to 39999",AND(D2913&gt;=40000,D2913&lt;=44999),"40000 to 44999",AND(D2913&gt;=45000,D2913&lt;=49999),"45000 to 49999",D2913&gt;=50000,"Greater than or equal to 50000")</f>
        <v>1000 to 4999</v>
      </c>
      <c r="V2913" t="str" cm="1">
        <f t="array" ref="V2913">_xlfn.IFS(OR(F2913="canceled",F2913="failed"),"unsuccessful",F2913="successful","successful",F2913="live","live")</f>
        <v>unsuccessful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14.058171745152354</v>
      </c>
      <c r="P2914" s="5">
        <f t="shared" si="275"/>
        <v>78.07692307692308</v>
      </c>
      <c r="Q2914" t="str">
        <f t="shared" si="273"/>
        <v>theater</v>
      </c>
      <c r="R2914" t="str">
        <f t="shared" si="274"/>
        <v>plays</v>
      </c>
      <c r="S2914" s="9">
        <f t="shared" si="271"/>
        <v>42384.131643518514</v>
      </c>
      <c r="T2914" s="9">
        <f t="shared" si="272"/>
        <v>42354.131643518514</v>
      </c>
      <c r="U2914" t="str" cm="1">
        <f t="array" ref="U2914">_xlfn.IFS(D2914&lt;1000,"Less than 1000",AND(D2914&gt;=1000,D2914&lt;=4999),"1000 to 4999",AND(D2914&gt;=5000,D2914&lt;=9999),"5000 to 9999",AND(D2914&gt;=10000,D2914&lt;=14999),"10000 to 14999",AND(D2914&gt;=15000,D2914&lt;=19999),"15000 to 19999",AND(D2914&gt;=20000,D2914&lt;=24999),"20000 to 24999",AND(D2914&gt;=25000,D2914&lt;=29999),"25000 to 29999",AND(D2914&gt;=30000,D2914&lt;=34999),"30000 to 34999",AND(D2914&gt;=35000,D2914&lt;=39999),"35000 to 39999",AND(D2914&gt;=40000,D2914&lt;=44999),"40000 to 44999",AND(D2914&gt;=45000,D2914&lt;=49999),"45000 to 49999",D2914&gt;=50000,"Greater than or equal to 50000")</f>
        <v>10000 to 14999</v>
      </c>
      <c r="V2914" t="str" cm="1">
        <f t="array" ref="V2914">_xlfn.IFS(OR(F2914="canceled",F2914="failed"),"unsuccessful",F2914="successful","successful",F2914="live","live")</f>
        <v>unsuccessful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0.02</v>
      </c>
      <c r="P2915" s="5">
        <f t="shared" si="275"/>
        <v>1</v>
      </c>
      <c r="Q2915" t="str">
        <f t="shared" si="273"/>
        <v>theater</v>
      </c>
      <c r="R2915" t="str">
        <f t="shared" si="274"/>
        <v>plays</v>
      </c>
      <c r="S2915" s="9">
        <f t="shared" si="271"/>
        <v>41888.922905092593</v>
      </c>
      <c r="T2915" s="9">
        <f t="shared" si="272"/>
        <v>41828.922905092593</v>
      </c>
      <c r="U2915" t="str" cm="1">
        <f t="array" ref="U2915">_xlfn.IFS(D2915&lt;1000,"Less than 1000",AND(D2915&gt;=1000,D2915&lt;=4999),"1000 to 4999",AND(D2915&gt;=5000,D2915&lt;=9999),"5000 to 9999",AND(D2915&gt;=10000,D2915&lt;=14999),"10000 to 14999",AND(D2915&gt;=15000,D2915&lt;=19999),"15000 to 19999",AND(D2915&gt;=20000,D2915&lt;=24999),"20000 to 24999",AND(D2915&gt;=25000,D2915&lt;=29999),"25000 to 29999",AND(D2915&gt;=30000,D2915&lt;=34999),"30000 to 34999",AND(D2915&gt;=35000,D2915&lt;=39999),"35000 to 39999",AND(D2915&gt;=40000,D2915&lt;=44999),"40000 to 44999",AND(D2915&gt;=45000,D2915&lt;=49999),"45000 to 49999",D2915&gt;=50000,"Greater than or equal to 50000")</f>
        <v>10000 to 14999</v>
      </c>
      <c r="V2915" t="str" cm="1">
        <f t="array" ref="V2915">_xlfn.IFS(OR(F2915="canceled",F2915="failed"),"unsuccessful",F2915="successful","successful",F2915="live","live")</f>
        <v>unsuccessful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4.0000000000000001E-3</v>
      </c>
      <c r="P2916" s="5">
        <f t="shared" si="275"/>
        <v>1</v>
      </c>
      <c r="Q2916" t="str">
        <f t="shared" si="273"/>
        <v>theater</v>
      </c>
      <c r="R2916" t="str">
        <f t="shared" si="274"/>
        <v>plays</v>
      </c>
      <c r="S2916" s="9">
        <f t="shared" si="271"/>
        <v>42077.865671296298</v>
      </c>
      <c r="T2916" s="9">
        <f t="shared" si="272"/>
        <v>42017.907337962963</v>
      </c>
      <c r="U2916" t="str" cm="1">
        <f t="array" ref="U2916">_xlfn.IFS(D2916&lt;1000,"Less than 1000",AND(D2916&gt;=1000,D2916&lt;=4999),"1000 to 4999",AND(D2916&gt;=5000,D2916&lt;=9999),"5000 to 9999",AND(D2916&gt;=10000,D2916&lt;=14999),"10000 to 14999",AND(D2916&gt;=15000,D2916&lt;=19999),"15000 to 19999",AND(D2916&gt;=20000,D2916&lt;=24999),"20000 to 24999",AND(D2916&gt;=25000,D2916&lt;=29999),"25000 to 29999",AND(D2916&gt;=30000,D2916&lt;=34999),"30000 to 34999",AND(D2916&gt;=35000,D2916&lt;=39999),"35000 to 39999",AND(D2916&gt;=40000,D2916&lt;=44999),"40000 to 44999",AND(D2916&gt;=45000,D2916&lt;=49999),"45000 to 49999",D2916&gt;=50000,"Greater than or equal to 50000")</f>
        <v>25000 to 29999</v>
      </c>
      <c r="V2916" t="str" cm="1">
        <f t="array" ref="V2916">_xlfn.IFS(OR(F2916="canceled",F2916="failed"),"unsuccessful",F2916="successful","successful",F2916="live","live")</f>
        <v>unsuccessful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61.1</v>
      </c>
      <c r="P2917" s="5">
        <f t="shared" si="275"/>
        <v>203.66666666666666</v>
      </c>
      <c r="Q2917" t="str">
        <f t="shared" si="273"/>
        <v>theater</v>
      </c>
      <c r="R2917" t="str">
        <f t="shared" si="274"/>
        <v>plays</v>
      </c>
      <c r="S2917" s="9">
        <f t="shared" si="271"/>
        <v>42445.356365740736</v>
      </c>
      <c r="T2917" s="9">
        <f t="shared" si="272"/>
        <v>42415.398032407407</v>
      </c>
      <c r="U2917" t="str" cm="1">
        <f t="array" ref="U2917">_xlfn.IFS(D2917&lt;1000,"Less than 1000",AND(D2917&gt;=1000,D2917&lt;=4999),"1000 to 4999",AND(D2917&gt;=5000,D2917&lt;=9999),"5000 to 9999",AND(D2917&gt;=10000,D2917&lt;=14999),"10000 to 14999",AND(D2917&gt;=15000,D2917&lt;=19999),"15000 to 19999",AND(D2917&gt;=20000,D2917&lt;=24999),"20000 to 24999",AND(D2917&gt;=25000,D2917&lt;=29999),"25000 to 29999",AND(D2917&gt;=30000,D2917&lt;=34999),"30000 to 34999",AND(D2917&gt;=35000,D2917&lt;=39999),"35000 to 39999",AND(D2917&gt;=40000,D2917&lt;=44999),"40000 to 44999",AND(D2917&gt;=45000,D2917&lt;=49999),"45000 to 49999",D2917&gt;=50000,"Greater than or equal to 50000")</f>
        <v>1000 to 4999</v>
      </c>
      <c r="V2917" t="str" cm="1">
        <f t="array" ref="V2917">_xlfn.IFS(OR(F2917="canceled",F2917="failed"),"unsuccessful",F2917="successful","successful",F2917="live","live")</f>
        <v>unsuccessful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7.8378378378378386</v>
      </c>
      <c r="P2918" s="5">
        <f t="shared" si="275"/>
        <v>20.714285714285715</v>
      </c>
      <c r="Q2918" t="str">
        <f t="shared" si="273"/>
        <v>theater</v>
      </c>
      <c r="R2918" t="str">
        <f t="shared" si="274"/>
        <v>plays</v>
      </c>
      <c r="S2918" s="9">
        <f t="shared" si="271"/>
        <v>41778.476724537039</v>
      </c>
      <c r="T2918" s="9">
        <f t="shared" si="272"/>
        <v>41755.476724537039</v>
      </c>
      <c r="U2918" t="str" cm="1">
        <f t="array" ref="U2918">_xlfn.IFS(D2918&lt;1000,"Less than 1000",AND(D2918&gt;=1000,D2918&lt;=4999),"1000 to 4999",AND(D2918&gt;=5000,D2918&lt;=9999),"5000 to 9999",AND(D2918&gt;=10000,D2918&lt;=14999),"10000 to 14999",AND(D2918&gt;=15000,D2918&lt;=19999),"15000 to 19999",AND(D2918&gt;=20000,D2918&lt;=24999),"20000 to 24999",AND(D2918&gt;=25000,D2918&lt;=29999),"25000 to 29999",AND(D2918&gt;=30000,D2918&lt;=34999),"30000 to 34999",AND(D2918&gt;=35000,D2918&lt;=39999),"35000 to 39999",AND(D2918&gt;=40000,D2918&lt;=44999),"40000 to 44999",AND(D2918&gt;=45000,D2918&lt;=49999),"45000 to 49999",D2918&gt;=50000,"Greater than or equal to 50000")</f>
        <v>1000 to 4999</v>
      </c>
      <c r="V2918" t="str" cm="1">
        <f t="array" ref="V2918">_xlfn.IFS(OR(F2918="canceled",F2918="failed"),"unsuccessful",F2918="successful","successful",F2918="live","live")</f>
        <v>unsuccessful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21.85</v>
      </c>
      <c r="P2919" s="5">
        <f t="shared" si="275"/>
        <v>48.555555555555557</v>
      </c>
      <c r="Q2919" t="str">
        <f t="shared" si="273"/>
        <v>theater</v>
      </c>
      <c r="R2919" t="str">
        <f t="shared" si="274"/>
        <v>plays</v>
      </c>
      <c r="S2919" s="9">
        <f t="shared" si="271"/>
        <v>42263.234340277777</v>
      </c>
      <c r="T2919" s="9">
        <f t="shared" si="272"/>
        <v>42245.234340277777</v>
      </c>
      <c r="U2919" t="str" cm="1">
        <f t="array" ref="U2919">_xlfn.IFS(D2919&lt;1000,"Less than 1000",AND(D2919&gt;=1000,D2919&lt;=4999),"1000 to 4999",AND(D2919&gt;=5000,D2919&lt;=9999),"5000 to 9999",AND(D2919&gt;=10000,D2919&lt;=14999),"10000 to 14999",AND(D2919&gt;=15000,D2919&lt;=19999),"15000 to 19999",AND(D2919&gt;=20000,D2919&lt;=24999),"20000 to 24999",AND(D2919&gt;=25000,D2919&lt;=29999),"25000 to 29999",AND(D2919&gt;=30000,D2919&lt;=34999),"30000 to 34999",AND(D2919&gt;=35000,D2919&lt;=39999),"35000 to 39999",AND(D2919&gt;=40000,D2919&lt;=44999),"40000 to 44999",AND(D2919&gt;=45000,D2919&lt;=49999),"45000 to 49999",D2919&gt;=50000,"Greater than or equal to 50000")</f>
        <v>1000 to 4999</v>
      </c>
      <c r="V2919" t="str" cm="1">
        <f t="array" ref="V2919">_xlfn.IFS(OR(F2919="canceled",F2919="failed"),"unsuccessful",F2919="successful","successful",F2919="live","live")</f>
        <v>unsuccessful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27.24</v>
      </c>
      <c r="P2920" s="5">
        <f t="shared" si="275"/>
        <v>68.099999999999994</v>
      </c>
      <c r="Q2920" t="str">
        <f t="shared" si="273"/>
        <v>theater</v>
      </c>
      <c r="R2920" t="str">
        <f t="shared" si="274"/>
        <v>plays</v>
      </c>
      <c r="S2920" s="9">
        <f t="shared" si="271"/>
        <v>42306.629710648151</v>
      </c>
      <c r="T2920" s="9">
        <f t="shared" si="272"/>
        <v>42278.629710648151</v>
      </c>
      <c r="U2920" t="str" cm="1">
        <f t="array" ref="U2920">_xlfn.IFS(D2920&lt;1000,"Less than 1000",AND(D2920&gt;=1000,D2920&lt;=4999),"1000 to 4999",AND(D2920&gt;=5000,D2920&lt;=9999),"5000 to 9999",AND(D2920&gt;=10000,D2920&lt;=14999),"10000 to 14999",AND(D2920&gt;=15000,D2920&lt;=19999),"15000 to 19999",AND(D2920&gt;=20000,D2920&lt;=24999),"20000 to 24999",AND(D2920&gt;=25000,D2920&lt;=29999),"25000 to 29999",AND(D2920&gt;=30000,D2920&lt;=34999),"30000 to 34999",AND(D2920&gt;=35000,D2920&lt;=39999),"35000 to 39999",AND(D2920&gt;=40000,D2920&lt;=44999),"40000 to 44999",AND(D2920&gt;=45000,D2920&lt;=49999),"45000 to 49999",D2920&gt;=50000,"Greater than or equal to 50000")</f>
        <v>5000 to 9999</v>
      </c>
      <c r="V2920" t="str" cm="1">
        <f t="array" ref="V2920">_xlfn.IFS(OR(F2920="canceled",F2920="failed"),"unsuccessful",F2920="successful","successful",F2920="live","live")</f>
        <v>unsuccessful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</v>
      </c>
      <c r="P2921" s="5">
        <f t="shared" si="275"/>
        <v>8.5</v>
      </c>
      <c r="Q2921" t="str">
        <f t="shared" si="273"/>
        <v>theater</v>
      </c>
      <c r="R2921" t="str">
        <f t="shared" si="274"/>
        <v>plays</v>
      </c>
      <c r="S2921" s="9">
        <f t="shared" si="271"/>
        <v>41856.61954861111</v>
      </c>
      <c r="T2921" s="9">
        <f t="shared" si="272"/>
        <v>41826.61954861111</v>
      </c>
      <c r="U2921" t="str" cm="1">
        <f t="array" ref="U2921">_xlfn.IFS(D2921&lt;1000,"Less than 1000",AND(D2921&gt;=1000,D2921&lt;=4999),"1000 to 4999",AND(D2921&gt;=5000,D2921&lt;=9999),"5000 to 9999",AND(D2921&gt;=10000,D2921&lt;=14999),"10000 to 14999",AND(D2921&gt;=15000,D2921&lt;=19999),"15000 to 19999",AND(D2921&gt;=20000,D2921&lt;=24999),"20000 to 24999",AND(D2921&gt;=25000,D2921&lt;=29999),"25000 to 29999",AND(D2921&gt;=30000,D2921&lt;=34999),"30000 to 34999",AND(D2921&gt;=35000,D2921&lt;=39999),"35000 to 39999",AND(D2921&gt;=40000,D2921&lt;=44999),"40000 to 44999",AND(D2921&gt;=45000,D2921&lt;=49999),"45000 to 49999",D2921&gt;=50000,"Greater than or equal to 50000")</f>
        <v>Less than 1000</v>
      </c>
      <c r="V2921" t="str" cm="1">
        <f t="array" ref="V2921">_xlfn.IFS(OR(F2921="canceled",F2921="failed"),"unsuccessful",F2921="successful","successful",F2921="live","live")</f>
        <v>unsuccessful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26.840000000000003</v>
      </c>
      <c r="P2922" s="5">
        <f t="shared" si="275"/>
        <v>51.615384615384613</v>
      </c>
      <c r="Q2922" t="str">
        <f t="shared" si="273"/>
        <v>theater</v>
      </c>
      <c r="R2922" t="str">
        <f t="shared" si="274"/>
        <v>plays</v>
      </c>
      <c r="S2922" s="9">
        <f t="shared" si="271"/>
        <v>42088.750810185185</v>
      </c>
      <c r="T2922" s="9">
        <f t="shared" si="272"/>
        <v>42058.792476851857</v>
      </c>
      <c r="U2922" t="str" cm="1">
        <f t="array" ref="U2922">_xlfn.IFS(D2922&lt;1000,"Less than 1000",AND(D2922&gt;=1000,D2922&lt;=4999),"1000 to 4999",AND(D2922&gt;=5000,D2922&lt;=9999),"5000 to 9999",AND(D2922&gt;=10000,D2922&lt;=14999),"10000 to 14999",AND(D2922&gt;=15000,D2922&lt;=19999),"15000 to 19999",AND(D2922&gt;=20000,D2922&lt;=24999),"20000 to 24999",AND(D2922&gt;=25000,D2922&lt;=29999),"25000 to 29999",AND(D2922&gt;=30000,D2922&lt;=34999),"30000 to 34999",AND(D2922&gt;=35000,D2922&lt;=39999),"35000 to 39999",AND(D2922&gt;=40000,D2922&lt;=44999),"40000 to 44999",AND(D2922&gt;=45000,D2922&lt;=49999),"45000 to 49999",D2922&gt;=50000,"Greater than or equal to 50000")</f>
        <v>1000 to 4999</v>
      </c>
      <c r="V2922" t="str" cm="1">
        <f t="array" ref="V2922">_xlfn.IFS(OR(F2922="canceled",F2922="failed"),"unsuccessful",F2922="successful","successful",F2922="live","live")</f>
        <v>unsuccessful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129</v>
      </c>
      <c r="P2923" s="5">
        <f t="shared" si="275"/>
        <v>43</v>
      </c>
      <c r="Q2923" t="str">
        <f t="shared" si="273"/>
        <v>theater</v>
      </c>
      <c r="R2923" t="str">
        <f t="shared" si="274"/>
        <v>musical</v>
      </c>
      <c r="S2923" s="9">
        <f t="shared" si="271"/>
        <v>41907.886620370373</v>
      </c>
      <c r="T2923" s="9">
        <f t="shared" si="272"/>
        <v>41877.886620370373</v>
      </c>
      <c r="U2923" t="str" cm="1">
        <f t="array" ref="U2923">_xlfn.IFS(D2923&lt;1000,"Less than 1000",AND(D2923&gt;=1000,D2923&lt;=4999),"1000 to 4999",AND(D2923&gt;=5000,D2923&lt;=9999),"5000 to 9999",AND(D2923&gt;=10000,D2923&lt;=14999),"10000 to 14999",AND(D2923&gt;=15000,D2923&lt;=19999),"15000 to 19999",AND(D2923&gt;=20000,D2923&lt;=24999),"20000 to 24999",AND(D2923&gt;=25000,D2923&lt;=29999),"25000 to 29999",AND(D2923&gt;=30000,D2923&lt;=34999),"30000 to 34999",AND(D2923&gt;=35000,D2923&lt;=39999),"35000 to 39999",AND(D2923&gt;=40000,D2923&lt;=44999),"40000 to 44999",AND(D2923&gt;=45000,D2923&lt;=49999),"45000 to 49999",D2923&gt;=50000,"Greater than or equal to 50000")</f>
        <v>Less than 1000</v>
      </c>
      <c r="V2923" t="str" cm="1">
        <f t="array" ref="V2923">_xlfn.IFS(OR(F2923="canceled",F2923="failed"),"unsuccessful",F2923="successful","successful",F2923="live","live")</f>
        <v>successful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100</v>
      </c>
      <c r="P2924" s="5">
        <f t="shared" si="275"/>
        <v>83.333333333333329</v>
      </c>
      <c r="Q2924" t="str">
        <f t="shared" si="273"/>
        <v>theater</v>
      </c>
      <c r="R2924" t="str">
        <f t="shared" si="274"/>
        <v>musical</v>
      </c>
      <c r="S2924" s="9">
        <f t="shared" si="271"/>
        <v>42142.874155092592</v>
      </c>
      <c r="T2924" s="9">
        <f t="shared" si="272"/>
        <v>42097.874155092592</v>
      </c>
      <c r="U2924" t="str" cm="1">
        <f t="array" ref="U2924">_xlfn.IFS(D2924&lt;1000,"Less than 1000",AND(D2924&gt;=1000,D2924&lt;=4999),"1000 to 4999",AND(D2924&gt;=5000,D2924&lt;=9999),"5000 to 9999",AND(D2924&gt;=10000,D2924&lt;=14999),"10000 to 14999",AND(D2924&gt;=15000,D2924&lt;=19999),"15000 to 19999",AND(D2924&gt;=20000,D2924&lt;=24999),"20000 to 24999",AND(D2924&gt;=25000,D2924&lt;=29999),"25000 to 29999",AND(D2924&gt;=30000,D2924&lt;=34999),"30000 to 34999",AND(D2924&gt;=35000,D2924&lt;=39999),"35000 to 39999",AND(D2924&gt;=40000,D2924&lt;=44999),"40000 to 44999",AND(D2924&gt;=45000,D2924&lt;=49999),"45000 to 49999",D2924&gt;=50000,"Greater than or equal to 50000")</f>
        <v>Less than 1000</v>
      </c>
      <c r="V2924" t="str" cm="1">
        <f t="array" ref="V2924">_xlfn.IFS(OR(F2924="canceled",F2924="failed"),"unsuccessful",F2924="successful","successful",F2924="live","live")</f>
        <v>successful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100</v>
      </c>
      <c r="P2925" s="5">
        <f t="shared" si="275"/>
        <v>30</v>
      </c>
      <c r="Q2925" t="str">
        <f t="shared" si="273"/>
        <v>theater</v>
      </c>
      <c r="R2925" t="str">
        <f t="shared" si="274"/>
        <v>musical</v>
      </c>
      <c r="S2925" s="9">
        <f t="shared" si="271"/>
        <v>42028.125</v>
      </c>
      <c r="T2925" s="9">
        <f t="shared" si="272"/>
        <v>42013.15253472222</v>
      </c>
      <c r="U2925" t="str" cm="1">
        <f t="array" ref="U2925">_xlfn.IFS(D2925&lt;1000,"Less than 1000",AND(D2925&gt;=1000,D2925&lt;=4999),"1000 to 4999",AND(D2925&gt;=5000,D2925&lt;=9999),"5000 to 9999",AND(D2925&gt;=10000,D2925&lt;=14999),"10000 to 14999",AND(D2925&gt;=15000,D2925&lt;=19999),"15000 to 19999",AND(D2925&gt;=20000,D2925&lt;=24999),"20000 to 24999",AND(D2925&gt;=25000,D2925&lt;=29999),"25000 to 29999",AND(D2925&gt;=30000,D2925&lt;=34999),"30000 to 34999",AND(D2925&gt;=35000,D2925&lt;=39999),"35000 to 39999",AND(D2925&gt;=40000,D2925&lt;=44999),"40000 to 44999",AND(D2925&gt;=45000,D2925&lt;=49999),"45000 to 49999",D2925&gt;=50000,"Greater than or equal to 50000")</f>
        <v>Less than 1000</v>
      </c>
      <c r="V2925" t="str" cm="1">
        <f t="array" ref="V2925">_xlfn.IFS(OR(F2925="canceled",F2925="failed"),"unsuccessful",F2925="successful","successful",F2925="live","live")</f>
        <v>successful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103.2</v>
      </c>
      <c r="P2926" s="5">
        <f t="shared" si="275"/>
        <v>175.51020408163265</v>
      </c>
      <c r="Q2926" t="str">
        <f t="shared" si="273"/>
        <v>theater</v>
      </c>
      <c r="R2926" t="str">
        <f t="shared" si="274"/>
        <v>musical</v>
      </c>
      <c r="S2926" s="9">
        <f t="shared" si="271"/>
        <v>42133.165972222225</v>
      </c>
      <c r="T2926" s="9">
        <f t="shared" si="272"/>
        <v>42103.556828703702</v>
      </c>
      <c r="U2926" t="str" cm="1">
        <f t="array" ref="U2926">_xlfn.IFS(D2926&lt;1000,"Less than 1000",AND(D2926&gt;=1000,D2926&lt;=4999),"1000 to 4999",AND(D2926&gt;=5000,D2926&lt;=9999),"5000 to 9999",AND(D2926&gt;=10000,D2926&lt;=14999),"10000 to 14999",AND(D2926&gt;=15000,D2926&lt;=19999),"15000 to 19999",AND(D2926&gt;=20000,D2926&lt;=24999),"20000 to 24999",AND(D2926&gt;=25000,D2926&lt;=29999),"25000 to 29999",AND(D2926&gt;=30000,D2926&lt;=34999),"30000 to 34999",AND(D2926&gt;=35000,D2926&lt;=39999),"35000 to 39999",AND(D2926&gt;=40000,D2926&lt;=44999),"40000 to 44999",AND(D2926&gt;=45000,D2926&lt;=49999),"45000 to 49999",D2926&gt;=50000,"Greater than or equal to 50000")</f>
        <v>25000 to 29999</v>
      </c>
      <c r="V2926" t="str" cm="1">
        <f t="array" ref="V2926">_xlfn.IFS(OR(F2926="canceled",F2926="failed"),"unsuccessful",F2926="successful","successful",F2926="live","live")</f>
        <v>successful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102.44597777777777</v>
      </c>
      <c r="P2927" s="5">
        <f t="shared" si="275"/>
        <v>231.66175879396985</v>
      </c>
      <c r="Q2927" t="str">
        <f t="shared" si="273"/>
        <v>theater</v>
      </c>
      <c r="R2927" t="str">
        <f t="shared" si="274"/>
        <v>musical</v>
      </c>
      <c r="S2927" s="9">
        <f t="shared" si="271"/>
        <v>41893.584120370368</v>
      </c>
      <c r="T2927" s="9">
        <f t="shared" si="272"/>
        <v>41863.584120370368</v>
      </c>
      <c r="U2927" t="str" cm="1">
        <f t="array" ref="U2927">_xlfn.IFS(D2927&lt;1000,"Less than 1000",AND(D2927&gt;=1000,D2927&lt;=4999),"1000 to 4999",AND(D2927&gt;=5000,D2927&lt;=9999),"5000 to 9999",AND(D2927&gt;=10000,D2927&lt;=14999),"10000 to 14999",AND(D2927&gt;=15000,D2927&lt;=19999),"15000 to 19999",AND(D2927&gt;=20000,D2927&lt;=24999),"20000 to 24999",AND(D2927&gt;=25000,D2927&lt;=29999),"25000 to 29999",AND(D2927&gt;=30000,D2927&lt;=34999),"30000 to 34999",AND(D2927&gt;=35000,D2927&lt;=39999),"35000 to 39999",AND(D2927&gt;=40000,D2927&lt;=44999),"40000 to 44999",AND(D2927&gt;=45000,D2927&lt;=49999),"45000 to 49999",D2927&gt;=50000,"Greater than or equal to 50000")</f>
        <v>45000 to 49999</v>
      </c>
      <c r="V2927" t="str" cm="1">
        <f t="array" ref="V2927">_xlfn.IFS(OR(F2927="canceled",F2927="failed"),"unsuccessful",F2927="successful","successful",F2927="live","live")</f>
        <v>successful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125</v>
      </c>
      <c r="P2928" s="5">
        <f t="shared" si="275"/>
        <v>75</v>
      </c>
      <c r="Q2928" t="str">
        <f t="shared" si="273"/>
        <v>theater</v>
      </c>
      <c r="R2928" t="str">
        <f t="shared" si="274"/>
        <v>musical</v>
      </c>
      <c r="S2928" s="9">
        <f t="shared" si="271"/>
        <v>42058.765960648147</v>
      </c>
      <c r="T2928" s="9">
        <f t="shared" si="272"/>
        <v>42044.765960648147</v>
      </c>
      <c r="U2928" t="str" cm="1">
        <f t="array" ref="U2928">_xlfn.IFS(D2928&lt;1000,"Less than 1000",AND(D2928&gt;=1000,D2928&lt;=4999),"1000 to 4999",AND(D2928&gt;=5000,D2928&lt;=9999),"5000 to 9999",AND(D2928&gt;=10000,D2928&lt;=14999),"10000 to 14999",AND(D2928&gt;=15000,D2928&lt;=19999),"15000 to 19999",AND(D2928&gt;=20000,D2928&lt;=24999),"20000 to 24999",AND(D2928&gt;=25000,D2928&lt;=29999),"25000 to 29999",AND(D2928&gt;=30000,D2928&lt;=34999),"30000 to 34999",AND(D2928&gt;=35000,D2928&lt;=39999),"35000 to 39999",AND(D2928&gt;=40000,D2928&lt;=44999),"40000 to 44999",AND(D2928&gt;=45000,D2928&lt;=49999),"45000 to 49999",D2928&gt;=50000,"Greater than or equal to 50000")</f>
        <v>1000 to 4999</v>
      </c>
      <c r="V2928" t="str" cm="1">
        <f t="array" ref="V2928">_xlfn.IFS(OR(F2928="canceled",F2928="failed"),"unsuccessful",F2928="successful","successful",F2928="live","live")</f>
        <v>successful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130.83333333333334</v>
      </c>
      <c r="P2929" s="5">
        <f t="shared" si="275"/>
        <v>112.14285714285714</v>
      </c>
      <c r="Q2929" t="str">
        <f t="shared" si="273"/>
        <v>theater</v>
      </c>
      <c r="R2929" t="str">
        <f t="shared" si="274"/>
        <v>musical</v>
      </c>
      <c r="S2929" s="9">
        <f t="shared" si="271"/>
        <v>41835.208333333336</v>
      </c>
      <c r="T2929" s="9">
        <f t="shared" si="272"/>
        <v>41806.669317129628</v>
      </c>
      <c r="U2929" t="str" cm="1">
        <f t="array" ref="U2929">_xlfn.IFS(D2929&lt;1000,"Less than 1000",AND(D2929&gt;=1000,D2929&lt;=4999),"1000 to 4999",AND(D2929&gt;=5000,D2929&lt;=9999),"5000 to 9999",AND(D2929&gt;=10000,D2929&lt;=14999),"10000 to 14999",AND(D2929&gt;=15000,D2929&lt;=19999),"15000 to 19999",AND(D2929&gt;=20000,D2929&lt;=24999),"20000 to 24999",AND(D2929&gt;=25000,D2929&lt;=29999),"25000 to 29999",AND(D2929&gt;=30000,D2929&lt;=34999),"30000 to 34999",AND(D2929&gt;=35000,D2929&lt;=39999),"35000 to 39999",AND(D2929&gt;=40000,D2929&lt;=44999),"40000 to 44999",AND(D2929&gt;=45000,D2929&lt;=49999),"45000 to 49999",D2929&gt;=50000,"Greater than or equal to 50000")</f>
        <v>1000 to 4999</v>
      </c>
      <c r="V2929" t="str" cm="1">
        <f t="array" ref="V2929">_xlfn.IFS(OR(F2929="canceled",F2929="failed"),"unsuccessful",F2929="successful","successful",F2929="live","live")</f>
        <v>successful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100</v>
      </c>
      <c r="P2930" s="5">
        <f t="shared" si="275"/>
        <v>41.666666666666664</v>
      </c>
      <c r="Q2930" t="str">
        <f t="shared" si="273"/>
        <v>theater</v>
      </c>
      <c r="R2930" t="str">
        <f t="shared" si="274"/>
        <v>musical</v>
      </c>
      <c r="S2930" s="9">
        <f t="shared" si="271"/>
        <v>42433.998217592598</v>
      </c>
      <c r="T2930" s="9">
        <f t="shared" si="272"/>
        <v>42403.998217592598</v>
      </c>
      <c r="U2930" t="str" cm="1">
        <f t="array" ref="U2930">_xlfn.IFS(D2930&lt;1000,"Less than 1000",AND(D2930&gt;=1000,D2930&lt;=4999),"1000 to 4999",AND(D2930&gt;=5000,D2930&lt;=9999),"5000 to 9999",AND(D2930&gt;=10000,D2930&lt;=14999),"10000 to 14999",AND(D2930&gt;=15000,D2930&lt;=19999),"15000 to 19999",AND(D2930&gt;=20000,D2930&lt;=24999),"20000 to 24999",AND(D2930&gt;=25000,D2930&lt;=29999),"25000 to 29999",AND(D2930&gt;=30000,D2930&lt;=34999),"30000 to 34999",AND(D2930&gt;=35000,D2930&lt;=39999),"35000 to 39999",AND(D2930&gt;=40000,D2930&lt;=44999),"40000 to 44999",AND(D2930&gt;=45000,D2930&lt;=49999),"45000 to 49999",D2930&gt;=50000,"Greater than or equal to 50000")</f>
        <v>1000 to 4999</v>
      </c>
      <c r="V2930" t="str" cm="1">
        <f t="array" ref="V2930">_xlfn.IFS(OR(F2930="canceled",F2930="failed"),"unsuccessful",F2930="successful","successful",F2930="live","live")</f>
        <v>successful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102.06937499999999</v>
      </c>
      <c r="P2931" s="5">
        <f t="shared" si="275"/>
        <v>255.17343750000001</v>
      </c>
      <c r="Q2931" t="str">
        <f t="shared" si="273"/>
        <v>theater</v>
      </c>
      <c r="R2931" t="str">
        <f t="shared" si="274"/>
        <v>musical</v>
      </c>
      <c r="S2931" s="9">
        <f t="shared" si="271"/>
        <v>41784.564328703702</v>
      </c>
      <c r="T2931" s="9">
        <f t="shared" si="272"/>
        <v>41754.564328703702</v>
      </c>
      <c r="U2931" t="str" cm="1">
        <f t="array" ref="U2931">_xlfn.IFS(D2931&lt;1000,"Less than 1000",AND(D2931&gt;=1000,D2931&lt;=4999),"1000 to 4999",AND(D2931&gt;=5000,D2931&lt;=9999),"5000 to 9999",AND(D2931&gt;=10000,D2931&lt;=14999),"10000 to 14999",AND(D2931&gt;=15000,D2931&lt;=19999),"15000 to 19999",AND(D2931&gt;=20000,D2931&lt;=24999),"20000 to 24999",AND(D2931&gt;=25000,D2931&lt;=29999),"25000 to 29999",AND(D2931&gt;=30000,D2931&lt;=34999),"30000 to 34999",AND(D2931&gt;=35000,D2931&lt;=39999),"35000 to 39999",AND(D2931&gt;=40000,D2931&lt;=44999),"40000 to 44999",AND(D2931&gt;=45000,D2931&lt;=49999),"45000 to 49999",D2931&gt;=50000,"Greater than or equal to 50000")</f>
        <v>5000 to 9999</v>
      </c>
      <c r="V2931" t="str" cm="1">
        <f t="array" ref="V2931">_xlfn.IFS(OR(F2931="canceled",F2931="failed"),"unsuccessful",F2931="successful","successful",F2931="live","live")</f>
        <v>successful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100.92000000000002</v>
      </c>
      <c r="P2932" s="5">
        <f t="shared" si="275"/>
        <v>162.7741935483871</v>
      </c>
      <c r="Q2932" t="str">
        <f t="shared" si="273"/>
        <v>theater</v>
      </c>
      <c r="R2932" t="str">
        <f t="shared" si="274"/>
        <v>musical</v>
      </c>
      <c r="S2932" s="9">
        <f t="shared" si="271"/>
        <v>42131.584074074075</v>
      </c>
      <c r="T2932" s="9">
        <f t="shared" si="272"/>
        <v>42101.584074074075</v>
      </c>
      <c r="U2932" t="str" cm="1">
        <f t="array" ref="U2932">_xlfn.IFS(D2932&lt;1000,"Less than 1000",AND(D2932&gt;=1000,D2932&lt;=4999),"1000 to 4999",AND(D2932&gt;=5000,D2932&lt;=9999),"5000 to 9999",AND(D2932&gt;=10000,D2932&lt;=14999),"10000 to 14999",AND(D2932&gt;=15000,D2932&lt;=19999),"15000 to 19999",AND(D2932&gt;=20000,D2932&lt;=24999),"20000 to 24999",AND(D2932&gt;=25000,D2932&lt;=29999),"25000 to 29999",AND(D2932&gt;=30000,D2932&lt;=34999),"30000 to 34999",AND(D2932&gt;=35000,D2932&lt;=39999),"35000 to 39999",AND(D2932&gt;=40000,D2932&lt;=44999),"40000 to 44999",AND(D2932&gt;=45000,D2932&lt;=49999),"45000 to 49999",D2932&gt;=50000,"Greater than or equal to 50000")</f>
        <v>10000 to 14999</v>
      </c>
      <c r="V2932" t="str" cm="1">
        <f t="array" ref="V2932">_xlfn.IFS(OR(F2932="canceled",F2932="failed"),"unsuccessful",F2932="successful","successful",F2932="live","live")</f>
        <v>successful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106</v>
      </c>
      <c r="P2933" s="5">
        <f t="shared" si="275"/>
        <v>88.333333333333329</v>
      </c>
      <c r="Q2933" t="str">
        <f t="shared" si="273"/>
        <v>theater</v>
      </c>
      <c r="R2933" t="str">
        <f t="shared" si="274"/>
        <v>musical</v>
      </c>
      <c r="S2933" s="9">
        <f t="shared" si="271"/>
        <v>41897.255555555559</v>
      </c>
      <c r="T2933" s="9">
        <f t="shared" si="272"/>
        <v>41872.291238425925</v>
      </c>
      <c r="U2933" t="str" cm="1">
        <f t="array" ref="U2933">_xlfn.IFS(D2933&lt;1000,"Less than 1000",AND(D2933&gt;=1000,D2933&lt;=4999),"1000 to 4999",AND(D2933&gt;=5000,D2933&lt;=9999),"5000 to 9999",AND(D2933&gt;=10000,D2933&lt;=14999),"10000 to 14999",AND(D2933&gt;=15000,D2933&lt;=19999),"15000 to 19999",AND(D2933&gt;=20000,D2933&lt;=24999),"20000 to 24999",AND(D2933&gt;=25000,D2933&lt;=29999),"25000 to 29999",AND(D2933&gt;=30000,D2933&lt;=34999),"30000 to 34999",AND(D2933&gt;=35000,D2933&lt;=39999),"35000 to 39999",AND(D2933&gt;=40000,D2933&lt;=44999),"40000 to 44999",AND(D2933&gt;=45000,D2933&lt;=49999),"45000 to 49999",D2933&gt;=50000,"Greater than or equal to 50000")</f>
        <v>Less than 1000</v>
      </c>
      <c r="V2933" t="str" cm="1">
        <f t="array" ref="V2933">_xlfn.IFS(OR(F2933="canceled",F2933="failed"),"unsuccessful",F2933="successful","successful",F2933="live","live")</f>
        <v>successful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105.0967741935484</v>
      </c>
      <c r="P2934" s="5">
        <f t="shared" si="275"/>
        <v>85.736842105263165</v>
      </c>
      <c r="Q2934" t="str">
        <f t="shared" si="273"/>
        <v>theater</v>
      </c>
      <c r="R2934" t="str">
        <f t="shared" si="274"/>
        <v>musical</v>
      </c>
      <c r="S2934" s="9">
        <f t="shared" si="271"/>
        <v>42056.458333333328</v>
      </c>
      <c r="T2934" s="9">
        <f t="shared" si="272"/>
        <v>42025.164780092593</v>
      </c>
      <c r="U2934" t="str" cm="1">
        <f t="array" ref="U2934">_xlfn.IFS(D2934&lt;1000,"Less than 1000",AND(D2934&gt;=1000,D2934&lt;=4999),"1000 to 4999",AND(D2934&gt;=5000,D2934&lt;=9999),"5000 to 9999",AND(D2934&gt;=10000,D2934&lt;=14999),"10000 to 14999",AND(D2934&gt;=15000,D2934&lt;=19999),"15000 to 19999",AND(D2934&gt;=20000,D2934&lt;=24999),"20000 to 24999",AND(D2934&gt;=25000,D2934&lt;=29999),"25000 to 29999",AND(D2934&gt;=30000,D2934&lt;=34999),"30000 to 34999",AND(D2934&gt;=35000,D2934&lt;=39999),"35000 to 39999",AND(D2934&gt;=40000,D2934&lt;=44999),"40000 to 44999",AND(D2934&gt;=45000,D2934&lt;=49999),"45000 to 49999",D2934&gt;=50000,"Greater than or equal to 50000")</f>
        <v>1000 to 4999</v>
      </c>
      <c r="V2934" t="str" cm="1">
        <f t="array" ref="V2934">_xlfn.IFS(OR(F2934="canceled",F2934="failed"),"unsuccessful",F2934="successful","successful",F2934="live","live")</f>
        <v>successful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102.76</v>
      </c>
      <c r="P2935" s="5">
        <f t="shared" si="275"/>
        <v>47.574074074074076</v>
      </c>
      <c r="Q2935" t="str">
        <f t="shared" si="273"/>
        <v>theater</v>
      </c>
      <c r="R2935" t="str">
        <f t="shared" si="274"/>
        <v>musical</v>
      </c>
      <c r="S2935" s="9">
        <f t="shared" si="271"/>
        <v>42525.956631944442</v>
      </c>
      <c r="T2935" s="9">
        <f t="shared" si="272"/>
        <v>42495.956631944442</v>
      </c>
      <c r="U2935" t="str" cm="1">
        <f t="array" ref="U2935">_xlfn.IFS(D2935&lt;1000,"Less than 1000",AND(D2935&gt;=1000,D2935&lt;=4999),"1000 to 4999",AND(D2935&gt;=5000,D2935&lt;=9999),"5000 to 9999",AND(D2935&gt;=10000,D2935&lt;=14999),"10000 to 14999",AND(D2935&gt;=15000,D2935&lt;=19999),"15000 to 19999",AND(D2935&gt;=20000,D2935&lt;=24999),"20000 to 24999",AND(D2935&gt;=25000,D2935&lt;=29999),"25000 to 29999",AND(D2935&gt;=30000,D2935&lt;=34999),"30000 to 34999",AND(D2935&gt;=35000,D2935&lt;=39999),"35000 to 39999",AND(D2935&gt;=40000,D2935&lt;=44999),"40000 to 44999",AND(D2935&gt;=45000,D2935&lt;=49999),"45000 to 49999",D2935&gt;=50000,"Greater than or equal to 50000")</f>
        <v>1000 to 4999</v>
      </c>
      <c r="V2935" t="str" cm="1">
        <f t="array" ref="V2935">_xlfn.IFS(OR(F2935="canceled",F2935="failed"),"unsuccessful",F2935="successful","successful",F2935="live","live")</f>
        <v>successful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108</v>
      </c>
      <c r="P2936" s="5">
        <f t="shared" si="275"/>
        <v>72.972972972972968</v>
      </c>
      <c r="Q2936" t="str">
        <f t="shared" si="273"/>
        <v>theater</v>
      </c>
      <c r="R2936" t="str">
        <f t="shared" si="274"/>
        <v>musical</v>
      </c>
      <c r="S2936" s="9">
        <f t="shared" si="271"/>
        <v>41805.636157407411</v>
      </c>
      <c r="T2936" s="9">
        <f t="shared" si="272"/>
        <v>41775.636157407411</v>
      </c>
      <c r="U2936" t="str" cm="1">
        <f t="array" ref="U2936">_xlfn.IFS(D2936&lt;1000,"Less than 1000",AND(D2936&gt;=1000,D2936&lt;=4999),"1000 to 4999",AND(D2936&gt;=5000,D2936&lt;=9999),"5000 to 9999",AND(D2936&gt;=10000,D2936&lt;=14999),"10000 to 14999",AND(D2936&gt;=15000,D2936&lt;=19999),"15000 to 19999",AND(D2936&gt;=20000,D2936&lt;=24999),"20000 to 24999",AND(D2936&gt;=25000,D2936&lt;=29999),"25000 to 29999",AND(D2936&gt;=30000,D2936&lt;=34999),"30000 to 34999",AND(D2936&gt;=35000,D2936&lt;=39999),"35000 to 39999",AND(D2936&gt;=40000,D2936&lt;=44999),"40000 to 44999",AND(D2936&gt;=45000,D2936&lt;=49999),"45000 to 49999",D2936&gt;=50000,"Greater than or equal to 50000")</f>
        <v>1000 to 4999</v>
      </c>
      <c r="V2936" t="str" cm="1">
        <f t="array" ref="V2936">_xlfn.IFS(OR(F2936="canceled",F2936="failed"),"unsuccessful",F2936="successful","successful",F2936="live","live")</f>
        <v>successful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100.88571428571429</v>
      </c>
      <c r="P2937" s="5">
        <f t="shared" si="275"/>
        <v>90.538461538461533</v>
      </c>
      <c r="Q2937" t="str">
        <f t="shared" si="273"/>
        <v>theater</v>
      </c>
      <c r="R2937" t="str">
        <f t="shared" si="274"/>
        <v>musical</v>
      </c>
      <c r="S2937" s="9">
        <f t="shared" si="271"/>
        <v>42611.708333333328</v>
      </c>
      <c r="T2937" s="9">
        <f t="shared" si="272"/>
        <v>42553.583425925928</v>
      </c>
      <c r="U2937" t="str" cm="1">
        <f t="array" ref="U2937">_xlfn.IFS(D2937&lt;1000,"Less than 1000",AND(D2937&gt;=1000,D2937&lt;=4999),"1000 to 4999",AND(D2937&gt;=5000,D2937&lt;=9999),"5000 to 9999",AND(D2937&gt;=10000,D2937&lt;=14999),"10000 to 14999",AND(D2937&gt;=15000,D2937&lt;=19999),"15000 to 19999",AND(D2937&gt;=20000,D2937&lt;=24999),"20000 to 24999",AND(D2937&gt;=25000,D2937&lt;=29999),"25000 to 29999",AND(D2937&gt;=30000,D2937&lt;=34999),"30000 to 34999",AND(D2937&gt;=35000,D2937&lt;=39999),"35000 to 39999",AND(D2937&gt;=40000,D2937&lt;=44999),"40000 to 44999",AND(D2937&gt;=45000,D2937&lt;=49999),"45000 to 49999",D2937&gt;=50000,"Greater than or equal to 50000")</f>
        <v>1000 to 4999</v>
      </c>
      <c r="V2937" t="str" cm="1">
        <f t="array" ref="V2937">_xlfn.IFS(OR(F2937="canceled",F2937="failed"),"unsuccessful",F2937="successful","successful",F2937="live","live")</f>
        <v>successful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128</v>
      </c>
      <c r="P2938" s="5">
        <f t="shared" si="275"/>
        <v>37.647058823529413</v>
      </c>
      <c r="Q2938" t="str">
        <f t="shared" si="273"/>
        <v>theater</v>
      </c>
      <c r="R2938" t="str">
        <f t="shared" si="274"/>
        <v>musical</v>
      </c>
      <c r="S2938" s="9">
        <f t="shared" si="271"/>
        <v>41925.207638888889</v>
      </c>
      <c r="T2938" s="9">
        <f t="shared" si="272"/>
        <v>41912.650729166664</v>
      </c>
      <c r="U2938" t="str" cm="1">
        <f t="array" ref="U2938">_xlfn.IFS(D2938&lt;1000,"Less than 1000",AND(D2938&gt;=1000,D2938&lt;=4999),"1000 to 4999",AND(D2938&gt;=5000,D2938&lt;=9999),"5000 to 9999",AND(D2938&gt;=10000,D2938&lt;=14999),"10000 to 14999",AND(D2938&gt;=15000,D2938&lt;=19999),"15000 to 19999",AND(D2938&gt;=20000,D2938&lt;=24999),"20000 to 24999",AND(D2938&gt;=25000,D2938&lt;=29999),"25000 to 29999",AND(D2938&gt;=30000,D2938&lt;=34999),"30000 to 34999",AND(D2938&gt;=35000,D2938&lt;=39999),"35000 to 39999",AND(D2938&gt;=40000,D2938&lt;=44999),"40000 to 44999",AND(D2938&gt;=45000,D2938&lt;=49999),"45000 to 49999",D2938&gt;=50000,"Greater than or equal to 50000")</f>
        <v>1000 to 4999</v>
      </c>
      <c r="V2938" t="str" cm="1">
        <f t="array" ref="V2938">_xlfn.IFS(OR(F2938="canceled",F2938="failed"),"unsuccessful",F2938="successful","successful",F2938="live","live")</f>
        <v>successful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133.33333333333331</v>
      </c>
      <c r="P2939" s="5">
        <f t="shared" si="275"/>
        <v>36.363636363636367</v>
      </c>
      <c r="Q2939" t="str">
        <f t="shared" si="273"/>
        <v>theater</v>
      </c>
      <c r="R2939" t="str">
        <f t="shared" si="274"/>
        <v>musical</v>
      </c>
      <c r="S2939" s="9">
        <f t="shared" si="271"/>
        <v>41833.457326388889</v>
      </c>
      <c r="T2939" s="9">
        <f t="shared" si="272"/>
        <v>41803.457326388889</v>
      </c>
      <c r="U2939" t="str" cm="1">
        <f t="array" ref="U2939">_xlfn.IFS(D2939&lt;1000,"Less than 1000",AND(D2939&gt;=1000,D2939&lt;=4999),"1000 to 4999",AND(D2939&gt;=5000,D2939&lt;=9999),"5000 to 9999",AND(D2939&gt;=10000,D2939&lt;=14999),"10000 to 14999",AND(D2939&gt;=15000,D2939&lt;=19999),"15000 to 19999",AND(D2939&gt;=20000,D2939&lt;=24999),"20000 to 24999",AND(D2939&gt;=25000,D2939&lt;=29999),"25000 to 29999",AND(D2939&gt;=30000,D2939&lt;=34999),"30000 to 34999",AND(D2939&gt;=35000,D2939&lt;=39999),"35000 to 39999",AND(D2939&gt;=40000,D2939&lt;=44999),"40000 to 44999",AND(D2939&gt;=45000,D2939&lt;=49999),"45000 to 49999",D2939&gt;=50000,"Greater than or equal to 50000")</f>
        <v>1000 to 4999</v>
      </c>
      <c r="V2939" t="str" cm="1">
        <f t="array" ref="V2939">_xlfn.IFS(OR(F2939="canceled",F2939="failed"),"unsuccessful",F2939="successful","successful",F2939="live","live")</f>
        <v>successful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101.375</v>
      </c>
      <c r="P2940" s="5">
        <f t="shared" si="275"/>
        <v>126.71875</v>
      </c>
      <c r="Q2940" t="str">
        <f t="shared" si="273"/>
        <v>theater</v>
      </c>
      <c r="R2940" t="str">
        <f t="shared" si="274"/>
        <v>musical</v>
      </c>
      <c r="S2940" s="9">
        <f t="shared" si="271"/>
        <v>42034.703865740739</v>
      </c>
      <c r="T2940" s="9">
        <f t="shared" si="272"/>
        <v>42004.703865740739</v>
      </c>
      <c r="U2940" t="str" cm="1">
        <f t="array" ref="U2940">_xlfn.IFS(D2940&lt;1000,"Less than 1000",AND(D2940&gt;=1000,D2940&lt;=4999),"1000 to 4999",AND(D2940&gt;=5000,D2940&lt;=9999),"5000 to 9999",AND(D2940&gt;=10000,D2940&lt;=14999),"10000 to 14999",AND(D2940&gt;=15000,D2940&lt;=19999),"15000 to 19999",AND(D2940&gt;=20000,D2940&lt;=24999),"20000 to 24999",AND(D2940&gt;=25000,D2940&lt;=29999),"25000 to 29999",AND(D2940&gt;=30000,D2940&lt;=34999),"30000 to 34999",AND(D2940&gt;=35000,D2940&lt;=39999),"35000 to 39999",AND(D2940&gt;=40000,D2940&lt;=44999),"40000 to 44999",AND(D2940&gt;=45000,D2940&lt;=49999),"45000 to 49999",D2940&gt;=50000,"Greater than or equal to 50000")</f>
        <v>1000 to 4999</v>
      </c>
      <c r="V2940" t="str" cm="1">
        <f t="array" ref="V2940">_xlfn.IFS(OR(F2940="canceled",F2940="failed"),"unsuccessful",F2940="successful","successful",F2940="live","live")</f>
        <v>successful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102.875</v>
      </c>
      <c r="P2941" s="5">
        <f t="shared" si="275"/>
        <v>329.2</v>
      </c>
      <c r="Q2941" t="str">
        <f t="shared" si="273"/>
        <v>theater</v>
      </c>
      <c r="R2941" t="str">
        <f t="shared" si="274"/>
        <v>musical</v>
      </c>
      <c r="S2941" s="9">
        <f t="shared" si="271"/>
        <v>41879.041666666664</v>
      </c>
      <c r="T2941" s="9">
        <f t="shared" si="272"/>
        <v>41845.809166666666</v>
      </c>
      <c r="U2941" t="str" cm="1">
        <f t="array" ref="U2941">_xlfn.IFS(D2941&lt;1000,"Less than 1000",AND(D2941&gt;=1000,D2941&lt;=4999),"1000 to 4999",AND(D2941&gt;=5000,D2941&lt;=9999),"5000 to 9999",AND(D2941&gt;=10000,D2941&lt;=14999),"10000 to 14999",AND(D2941&gt;=15000,D2941&lt;=19999),"15000 to 19999",AND(D2941&gt;=20000,D2941&lt;=24999),"20000 to 24999",AND(D2941&gt;=25000,D2941&lt;=29999),"25000 to 29999",AND(D2941&gt;=30000,D2941&lt;=34999),"30000 to 34999",AND(D2941&gt;=35000,D2941&lt;=39999),"35000 to 39999",AND(D2941&gt;=40000,D2941&lt;=44999),"40000 to 44999",AND(D2941&gt;=45000,D2941&lt;=49999),"45000 to 49999",D2941&gt;=50000,"Greater than or equal to 50000")</f>
        <v>5000 to 9999</v>
      </c>
      <c r="V2941" t="str" cm="1">
        <f t="array" ref="V2941">_xlfn.IFS(OR(F2941="canceled",F2941="failed"),"unsuccessful",F2941="successful","successful",F2941="live","live")</f>
        <v>successful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107.24000000000001</v>
      </c>
      <c r="P2942" s="5">
        <f t="shared" si="275"/>
        <v>81.242424242424249</v>
      </c>
      <c r="Q2942" t="str">
        <f t="shared" si="273"/>
        <v>theater</v>
      </c>
      <c r="R2942" t="str">
        <f t="shared" si="274"/>
        <v>musical</v>
      </c>
      <c r="S2942" s="9">
        <f t="shared" si="271"/>
        <v>42022.773356481484</v>
      </c>
      <c r="T2942" s="9">
        <f t="shared" si="272"/>
        <v>41982.773356481484</v>
      </c>
      <c r="U2942" t="str" cm="1">
        <f t="array" ref="U2942">_xlfn.IFS(D2942&lt;1000,"Less than 1000",AND(D2942&gt;=1000,D2942&lt;=4999),"1000 to 4999",AND(D2942&gt;=5000,D2942&lt;=9999),"5000 to 9999",AND(D2942&gt;=10000,D2942&lt;=14999),"10000 to 14999",AND(D2942&gt;=15000,D2942&lt;=19999),"15000 to 19999",AND(D2942&gt;=20000,D2942&lt;=24999),"20000 to 24999",AND(D2942&gt;=25000,D2942&lt;=29999),"25000 to 29999",AND(D2942&gt;=30000,D2942&lt;=34999),"30000 to 34999",AND(D2942&gt;=35000,D2942&lt;=39999),"35000 to 39999",AND(D2942&gt;=40000,D2942&lt;=44999),"40000 to 44999",AND(D2942&gt;=45000,D2942&lt;=49999),"45000 to 49999",D2942&gt;=50000,"Greater than or equal to 50000")</f>
        <v>1000 to 4999</v>
      </c>
      <c r="V2942" t="str" cm="1">
        <f t="array" ref="V2942">_xlfn.IFS(OR(F2942="canceled",F2942="failed"),"unsuccessful",F2942="successful","successful",F2942="live","live")</f>
        <v>successful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4.0000000000000001E-3</v>
      </c>
      <c r="P2943" s="5">
        <f t="shared" si="275"/>
        <v>1</v>
      </c>
      <c r="Q2943" t="str">
        <f t="shared" si="273"/>
        <v>theater</v>
      </c>
      <c r="R2943" t="str">
        <f t="shared" si="274"/>
        <v>spaces</v>
      </c>
      <c r="S2943" s="9">
        <f t="shared" si="271"/>
        <v>42064.960127314815</v>
      </c>
      <c r="T2943" s="9">
        <f t="shared" si="272"/>
        <v>42034.960127314815</v>
      </c>
      <c r="U2943" t="str" cm="1">
        <f t="array" ref="U2943">_xlfn.IFS(D2943&lt;1000,"Less than 1000",AND(D2943&gt;=1000,D2943&lt;=4999),"1000 to 4999",AND(D2943&gt;=5000,D2943&lt;=9999),"5000 to 9999",AND(D2943&gt;=10000,D2943&lt;=14999),"10000 to 14999",AND(D2943&gt;=15000,D2943&lt;=19999),"15000 to 19999",AND(D2943&gt;=20000,D2943&lt;=24999),"20000 to 24999",AND(D2943&gt;=25000,D2943&lt;=29999),"25000 to 29999",AND(D2943&gt;=30000,D2943&lt;=34999),"30000 to 34999",AND(D2943&gt;=35000,D2943&lt;=39999),"35000 to 39999",AND(D2943&gt;=40000,D2943&lt;=44999),"40000 to 44999",AND(D2943&gt;=45000,D2943&lt;=49999),"45000 to 49999",D2943&gt;=50000,"Greater than or equal to 50000")</f>
        <v>25000 to 29999</v>
      </c>
      <c r="V2943" t="str" cm="1">
        <f t="array" ref="V2943">_xlfn.IFS(OR(F2943="canceled",F2943="failed"),"unsuccessful",F2943="successful","successful",F2943="live","live")</f>
        <v>unsuccessful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20.424999999999997</v>
      </c>
      <c r="P2944" s="5">
        <f t="shared" si="275"/>
        <v>202.22772277227722</v>
      </c>
      <c r="Q2944" t="str">
        <f t="shared" si="273"/>
        <v>theater</v>
      </c>
      <c r="R2944" t="str">
        <f t="shared" si="274"/>
        <v>spaces</v>
      </c>
      <c r="S2944" s="9">
        <f t="shared" si="271"/>
        <v>42354.845833333333</v>
      </c>
      <c r="T2944" s="9">
        <f t="shared" si="272"/>
        <v>42334.803923611107</v>
      </c>
      <c r="U2944" t="str" cm="1">
        <f t="array" ref="U2944">_xlfn.IFS(D2944&lt;1000,"Less than 1000",AND(D2944&gt;=1000,D2944&lt;=4999),"1000 to 4999",AND(D2944&gt;=5000,D2944&lt;=9999),"5000 to 9999",AND(D2944&gt;=10000,D2944&lt;=14999),"10000 to 14999",AND(D2944&gt;=15000,D2944&lt;=19999),"15000 to 19999",AND(D2944&gt;=20000,D2944&lt;=24999),"20000 to 24999",AND(D2944&gt;=25000,D2944&lt;=29999),"25000 to 29999",AND(D2944&gt;=30000,D2944&lt;=34999),"30000 to 34999",AND(D2944&gt;=35000,D2944&lt;=39999),"35000 to 39999",AND(D2944&gt;=40000,D2944&lt;=44999),"40000 to 44999",AND(D2944&gt;=45000,D2944&lt;=49999),"45000 to 49999",D2944&gt;=50000,"Greater than or equal to 50000")</f>
        <v>Greater than or equal to 50000</v>
      </c>
      <c r="V2944" t="str" cm="1">
        <f t="array" ref="V2944">_xlfn.IFS(OR(F2944="canceled",F2944="failed"),"unsuccessful",F2944="successful","successful",F2944="live","live")</f>
        <v>unsuccessful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5">
        <f t="shared" si="275"/>
        <v>0</v>
      </c>
      <c r="Q2945" t="str">
        <f t="shared" si="273"/>
        <v>theater</v>
      </c>
      <c r="R2945" t="str">
        <f t="shared" si="274"/>
        <v>spaces</v>
      </c>
      <c r="S2945" s="9">
        <f t="shared" si="271"/>
        <v>42107.129398148143</v>
      </c>
      <c r="T2945" s="9">
        <f t="shared" si="272"/>
        <v>42077.129398148143</v>
      </c>
      <c r="U2945" t="str" cm="1">
        <f t="array" ref="U2945">_xlfn.IFS(D2945&lt;1000,"Less than 1000",AND(D2945&gt;=1000,D2945&lt;=4999),"1000 to 4999",AND(D2945&gt;=5000,D2945&lt;=9999),"5000 to 9999",AND(D2945&gt;=10000,D2945&lt;=14999),"10000 to 14999",AND(D2945&gt;=15000,D2945&lt;=19999),"15000 to 19999",AND(D2945&gt;=20000,D2945&lt;=24999),"20000 to 24999",AND(D2945&gt;=25000,D2945&lt;=29999),"25000 to 29999",AND(D2945&gt;=30000,D2945&lt;=34999),"30000 to 34999",AND(D2945&gt;=35000,D2945&lt;=39999),"35000 to 39999",AND(D2945&gt;=40000,D2945&lt;=44999),"40000 to 44999",AND(D2945&gt;=45000,D2945&lt;=49999),"45000 to 49999",D2945&gt;=50000,"Greater than or equal to 50000")</f>
        <v>1000 to 4999</v>
      </c>
      <c r="V2945" t="str" cm="1">
        <f t="array" ref="V2945">_xlfn.IFS(OR(F2945="canceled",F2945="failed"),"unsuccessful",F2945="successful","successful",F2945="live","live")</f>
        <v>unsuccessful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ref="O2946:O3009" si="276">(E2946/D2946)*100</f>
        <v>1</v>
      </c>
      <c r="P2946" s="5">
        <f t="shared" si="275"/>
        <v>100</v>
      </c>
      <c r="Q2946" t="str">
        <f t="shared" si="273"/>
        <v>theater</v>
      </c>
      <c r="R2946" t="str">
        <f t="shared" si="274"/>
        <v>spaces</v>
      </c>
      <c r="S2946" s="9">
        <f t="shared" ref="S2946:S3009" si="277">(((I2946/60)/60)/24)+DATE(1970,1,1)</f>
        <v>42162.9143287037</v>
      </c>
      <c r="T2946" s="9">
        <f t="shared" ref="T2946:T3009" si="278">(((J2946/60)/60)/24)+DATE(1970,1,1)</f>
        <v>42132.9143287037</v>
      </c>
      <c r="U2946" t="str" cm="1">
        <f t="array" ref="U2946">_xlfn.IFS(D2946&lt;1000,"Less than 1000",AND(D2946&gt;=1000,D2946&lt;=4999),"1000 to 4999",AND(D2946&gt;=5000,D2946&lt;=9999),"5000 to 9999",AND(D2946&gt;=10000,D2946&lt;=14999),"10000 to 14999",AND(D2946&gt;=15000,D2946&lt;=19999),"15000 to 19999",AND(D2946&gt;=20000,D2946&lt;=24999),"20000 to 24999",AND(D2946&gt;=25000,D2946&lt;=29999),"25000 to 29999",AND(D2946&gt;=30000,D2946&lt;=34999),"30000 to 34999",AND(D2946&gt;=35000,D2946&lt;=39999),"35000 to 39999",AND(D2946&gt;=40000,D2946&lt;=44999),"40000 to 44999",AND(D2946&gt;=45000,D2946&lt;=49999),"45000 to 49999",D2946&gt;=50000,"Greater than or equal to 50000")</f>
        <v>10000 to 14999</v>
      </c>
      <c r="V2946" t="str" cm="1">
        <f t="array" ref="V2946">_xlfn.IFS(OR(F2946="canceled",F2946="failed"),"unsuccessful",F2946="successful","successful",F2946="live","live")</f>
        <v>unsuccessful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276"/>
        <v>0</v>
      </c>
      <c r="P2947" s="5">
        <f t="shared" si="275"/>
        <v>0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9">
        <f t="shared" si="277"/>
        <v>42148.139583333337</v>
      </c>
      <c r="T2947" s="9">
        <f t="shared" si="278"/>
        <v>42118.139583333337</v>
      </c>
      <c r="U2947" t="str" cm="1">
        <f t="array" ref="U2947">_xlfn.IFS(D2947&lt;1000,"Less than 1000",AND(D2947&gt;=1000,D2947&lt;=4999),"1000 to 4999",AND(D2947&gt;=5000,D2947&lt;=9999),"5000 to 9999",AND(D2947&gt;=10000,D2947&lt;=14999),"10000 to 14999",AND(D2947&gt;=15000,D2947&lt;=19999),"15000 to 19999",AND(D2947&gt;=20000,D2947&lt;=24999),"20000 to 24999",AND(D2947&gt;=25000,D2947&lt;=29999),"25000 to 29999",AND(D2947&gt;=30000,D2947&lt;=34999),"30000 to 34999",AND(D2947&gt;=35000,D2947&lt;=39999),"35000 to 39999",AND(D2947&gt;=40000,D2947&lt;=44999),"40000 to 44999",AND(D2947&gt;=45000,D2947&lt;=49999),"45000 to 49999",D2947&gt;=50000,"Greater than or equal to 50000")</f>
        <v>Greater than or equal to 50000</v>
      </c>
      <c r="V2947" t="str" cm="1">
        <f t="array" ref="V2947">_xlfn.IFS(OR(F2947="canceled",F2947="failed"),"unsuccessful",F2947="successful","successful",F2947="live","live")</f>
        <v>unsuccessful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0.1</v>
      </c>
      <c r="P2948" s="5">
        <f t="shared" ref="P2948:P3011" si="281">IFERROR(E2948/L2948,0)</f>
        <v>1</v>
      </c>
      <c r="Q2948" t="str">
        <f t="shared" si="279"/>
        <v>theater</v>
      </c>
      <c r="R2948" t="str">
        <f t="shared" si="280"/>
        <v>spaces</v>
      </c>
      <c r="S2948" s="9">
        <f t="shared" si="277"/>
        <v>42597.531157407408</v>
      </c>
      <c r="T2948" s="9">
        <f t="shared" si="278"/>
        <v>42567.531157407408</v>
      </c>
      <c r="U2948" t="str" cm="1">
        <f t="array" ref="U2948">_xlfn.IFS(D2948&lt;1000,"Less than 1000",AND(D2948&gt;=1000,D2948&lt;=4999),"1000 to 4999",AND(D2948&gt;=5000,D2948&lt;=9999),"5000 to 9999",AND(D2948&gt;=10000,D2948&lt;=14999),"10000 to 14999",AND(D2948&gt;=15000,D2948&lt;=19999),"15000 to 19999",AND(D2948&gt;=20000,D2948&lt;=24999),"20000 to 24999",AND(D2948&gt;=25000,D2948&lt;=29999),"25000 to 29999",AND(D2948&gt;=30000,D2948&lt;=34999),"30000 to 34999",AND(D2948&gt;=35000,D2948&lt;=39999),"35000 to 39999",AND(D2948&gt;=40000,D2948&lt;=44999),"40000 to 44999",AND(D2948&gt;=45000,D2948&lt;=49999),"45000 to 49999",D2948&gt;=50000,"Greater than or equal to 50000")</f>
        <v>1000 to 4999</v>
      </c>
      <c r="V2948" t="str" cm="1">
        <f t="array" ref="V2948">_xlfn.IFS(OR(F2948="canceled",F2948="failed"),"unsuccessful",F2948="successful","successful",F2948="live","live")</f>
        <v>unsuccessful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4.2880000000000003</v>
      </c>
      <c r="P2949" s="5">
        <f t="shared" si="281"/>
        <v>82.461538461538467</v>
      </c>
      <c r="Q2949" t="str">
        <f t="shared" si="279"/>
        <v>theater</v>
      </c>
      <c r="R2949" t="str">
        <f t="shared" si="280"/>
        <v>spaces</v>
      </c>
      <c r="S2949" s="9">
        <f t="shared" si="277"/>
        <v>42698.715972222228</v>
      </c>
      <c r="T2949" s="9">
        <f t="shared" si="278"/>
        <v>42649.562118055561</v>
      </c>
      <c r="U2949" t="str" cm="1">
        <f t="array" ref="U2949">_xlfn.IFS(D2949&lt;1000,"Less than 1000",AND(D2949&gt;=1000,D2949&lt;=4999),"1000 to 4999",AND(D2949&gt;=5000,D2949&lt;=9999),"5000 to 9999",AND(D2949&gt;=10000,D2949&lt;=14999),"10000 to 14999",AND(D2949&gt;=15000,D2949&lt;=19999),"15000 to 19999",AND(D2949&gt;=20000,D2949&lt;=24999),"20000 to 24999",AND(D2949&gt;=25000,D2949&lt;=29999),"25000 to 29999",AND(D2949&gt;=30000,D2949&lt;=34999),"30000 to 34999",AND(D2949&gt;=35000,D2949&lt;=39999),"35000 to 39999",AND(D2949&gt;=40000,D2949&lt;=44999),"40000 to 44999",AND(D2949&gt;=45000,D2949&lt;=49999),"45000 to 49999",D2949&gt;=50000,"Greater than or equal to 50000")</f>
        <v>25000 to 29999</v>
      </c>
      <c r="V2949" t="str" cm="1">
        <f t="array" ref="V2949">_xlfn.IFS(OR(F2949="canceled",F2949="failed"),"unsuccessful",F2949="successful","successful",F2949="live","live")</f>
        <v>unsuccessful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4.8000000000000004E-3</v>
      </c>
      <c r="P2950" s="5">
        <f t="shared" si="281"/>
        <v>2.6666666666666665</v>
      </c>
      <c r="Q2950" t="str">
        <f t="shared" si="279"/>
        <v>theater</v>
      </c>
      <c r="R2950" t="str">
        <f t="shared" si="280"/>
        <v>spaces</v>
      </c>
      <c r="S2950" s="9">
        <f t="shared" si="277"/>
        <v>42157.649224537032</v>
      </c>
      <c r="T2950" s="9">
        <f t="shared" si="278"/>
        <v>42097.649224537032</v>
      </c>
      <c r="U2950" t="str" cm="1">
        <f t="array" ref="U2950">_xlfn.IFS(D2950&lt;1000,"Less than 1000",AND(D2950&gt;=1000,D2950&lt;=4999),"1000 to 4999",AND(D2950&gt;=5000,D2950&lt;=9999),"5000 to 9999",AND(D2950&gt;=10000,D2950&lt;=14999),"10000 to 14999",AND(D2950&gt;=15000,D2950&lt;=19999),"15000 to 19999",AND(D2950&gt;=20000,D2950&lt;=24999),"20000 to 24999",AND(D2950&gt;=25000,D2950&lt;=29999),"25000 to 29999",AND(D2950&gt;=30000,D2950&lt;=34999),"30000 to 34999",AND(D2950&gt;=35000,D2950&lt;=39999),"35000 to 39999",AND(D2950&gt;=40000,D2950&lt;=44999),"40000 to 44999",AND(D2950&gt;=45000,D2950&lt;=49999),"45000 to 49999",D2950&gt;=50000,"Greater than or equal to 50000")</f>
        <v>Greater than or equal to 50000</v>
      </c>
      <c r="V2950" t="str" cm="1">
        <f t="array" ref="V2950">_xlfn.IFS(OR(F2950="canceled",F2950="failed"),"unsuccessful",F2950="successful","successful",F2950="live","live")</f>
        <v>unsuccessful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</v>
      </c>
      <c r="P2951" s="5">
        <f t="shared" si="281"/>
        <v>12.5</v>
      </c>
      <c r="Q2951" t="str">
        <f t="shared" si="279"/>
        <v>theater</v>
      </c>
      <c r="R2951" t="str">
        <f t="shared" si="280"/>
        <v>spaces</v>
      </c>
      <c r="S2951" s="9">
        <f t="shared" si="277"/>
        <v>42327.864780092597</v>
      </c>
      <c r="T2951" s="9">
        <f t="shared" si="278"/>
        <v>42297.823113425926</v>
      </c>
      <c r="U2951" t="str" cm="1">
        <f t="array" ref="U2951">_xlfn.IFS(D2951&lt;1000,"Less than 1000",AND(D2951&gt;=1000,D2951&lt;=4999),"1000 to 4999",AND(D2951&gt;=5000,D2951&lt;=9999),"5000 to 9999",AND(D2951&gt;=10000,D2951&lt;=14999),"10000 to 14999",AND(D2951&gt;=15000,D2951&lt;=19999),"15000 to 19999",AND(D2951&gt;=20000,D2951&lt;=24999),"20000 to 24999",AND(D2951&gt;=25000,D2951&lt;=29999),"25000 to 29999",AND(D2951&gt;=30000,D2951&lt;=34999),"30000 to 34999",AND(D2951&gt;=35000,D2951&lt;=39999),"35000 to 39999",AND(D2951&gt;=40000,D2951&lt;=44999),"40000 to 44999",AND(D2951&gt;=45000,D2951&lt;=49999),"45000 to 49999",D2951&gt;=50000,"Greater than or equal to 50000")</f>
        <v>1000 to 4999</v>
      </c>
      <c r="V2951" t="str" cm="1">
        <f t="array" ref="V2951">_xlfn.IFS(OR(F2951="canceled",F2951="failed"),"unsuccessful",F2951="successful","successful",F2951="live","live")</f>
        <v>unsuccessful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5">
        <f t="shared" si="281"/>
        <v>0</v>
      </c>
      <c r="Q2952" t="str">
        <f t="shared" si="279"/>
        <v>theater</v>
      </c>
      <c r="R2952" t="str">
        <f t="shared" si="280"/>
        <v>spaces</v>
      </c>
      <c r="S2952" s="9">
        <f t="shared" si="277"/>
        <v>42392.36518518519</v>
      </c>
      <c r="T2952" s="9">
        <f t="shared" si="278"/>
        <v>42362.36518518519</v>
      </c>
      <c r="U2952" t="str" cm="1">
        <f t="array" ref="U2952">_xlfn.IFS(D2952&lt;1000,"Less than 1000",AND(D2952&gt;=1000,D2952&lt;=4999),"1000 to 4999",AND(D2952&gt;=5000,D2952&lt;=9999),"5000 to 9999",AND(D2952&gt;=10000,D2952&lt;=14999),"10000 to 14999",AND(D2952&gt;=15000,D2952&lt;=19999),"15000 to 19999",AND(D2952&gt;=20000,D2952&lt;=24999),"20000 to 24999",AND(D2952&gt;=25000,D2952&lt;=29999),"25000 to 29999",AND(D2952&gt;=30000,D2952&lt;=34999),"30000 to 34999",AND(D2952&gt;=35000,D2952&lt;=39999),"35000 to 39999",AND(D2952&gt;=40000,D2952&lt;=44999),"40000 to 44999",AND(D2952&gt;=45000,D2952&lt;=49999),"45000 to 49999",D2952&gt;=50000,"Greater than or equal to 50000")</f>
        <v>Greater than or equal to 50000</v>
      </c>
      <c r="V2952" t="str" cm="1">
        <f t="array" ref="V2952">_xlfn.IFS(OR(F2952="canceled",F2952="failed"),"unsuccessful",F2952="successful","successful",F2952="live","live")</f>
        <v>unsuccessful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2.1919999999999997</v>
      </c>
      <c r="P2953" s="5">
        <f t="shared" si="281"/>
        <v>18.896551724137932</v>
      </c>
      <c r="Q2953" t="str">
        <f t="shared" si="279"/>
        <v>theater</v>
      </c>
      <c r="R2953" t="str">
        <f t="shared" si="280"/>
        <v>spaces</v>
      </c>
      <c r="S2953" s="9">
        <f t="shared" si="277"/>
        <v>41917.802928240737</v>
      </c>
      <c r="T2953" s="9">
        <f t="shared" si="278"/>
        <v>41872.802928240737</v>
      </c>
      <c r="U2953" t="str" cm="1">
        <f t="array" ref="U2953">_xlfn.IFS(D2953&lt;1000,"Less than 1000",AND(D2953&gt;=1000,D2953&lt;=4999),"1000 to 4999",AND(D2953&gt;=5000,D2953&lt;=9999),"5000 to 9999",AND(D2953&gt;=10000,D2953&lt;=14999),"10000 to 14999",AND(D2953&gt;=15000,D2953&lt;=19999),"15000 to 19999",AND(D2953&gt;=20000,D2953&lt;=24999),"20000 to 24999",AND(D2953&gt;=25000,D2953&lt;=29999),"25000 to 29999",AND(D2953&gt;=30000,D2953&lt;=34999),"30000 to 34999",AND(D2953&gt;=35000,D2953&lt;=39999),"35000 to 39999",AND(D2953&gt;=40000,D2953&lt;=44999),"40000 to 44999",AND(D2953&gt;=45000,D2953&lt;=49999),"45000 to 49999",D2953&gt;=50000,"Greater than or equal to 50000")</f>
        <v>Greater than or equal to 50000</v>
      </c>
      <c r="V2953" t="str" cm="1">
        <f t="array" ref="V2953">_xlfn.IFS(OR(F2953="canceled",F2953="failed"),"unsuccessful",F2953="successful","successful",F2953="live","live")</f>
        <v>unsuccessful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8.0250000000000004</v>
      </c>
      <c r="P2954" s="5">
        <f t="shared" si="281"/>
        <v>200.625</v>
      </c>
      <c r="Q2954" t="str">
        <f t="shared" si="279"/>
        <v>theater</v>
      </c>
      <c r="R2954" t="str">
        <f t="shared" si="280"/>
        <v>spaces</v>
      </c>
      <c r="S2954" s="9">
        <f t="shared" si="277"/>
        <v>42660.166666666672</v>
      </c>
      <c r="T2954" s="9">
        <f t="shared" si="278"/>
        <v>42628.690266203703</v>
      </c>
      <c r="U2954" t="str" cm="1">
        <f t="array" ref="U2954">_xlfn.IFS(D2954&lt;1000,"Less than 1000",AND(D2954&gt;=1000,D2954&lt;=4999),"1000 to 4999",AND(D2954&gt;=5000,D2954&lt;=9999),"5000 to 9999",AND(D2954&gt;=10000,D2954&lt;=14999),"10000 to 14999",AND(D2954&gt;=15000,D2954&lt;=19999),"15000 to 19999",AND(D2954&gt;=20000,D2954&lt;=24999),"20000 to 24999",AND(D2954&gt;=25000,D2954&lt;=29999),"25000 to 29999",AND(D2954&gt;=30000,D2954&lt;=34999),"30000 to 34999",AND(D2954&gt;=35000,D2954&lt;=39999),"35000 to 39999",AND(D2954&gt;=40000,D2954&lt;=44999),"40000 to 44999",AND(D2954&gt;=45000,D2954&lt;=49999),"45000 to 49999",D2954&gt;=50000,"Greater than or equal to 50000")</f>
        <v>20000 to 24999</v>
      </c>
      <c r="V2954" t="str" cm="1">
        <f t="array" ref="V2954">_xlfn.IFS(OR(F2954="canceled",F2954="failed"),"unsuccessful",F2954="successful","successful",F2954="live","live")</f>
        <v>unsuccessful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0.15125</v>
      </c>
      <c r="P2955" s="5">
        <f t="shared" si="281"/>
        <v>201.66666666666666</v>
      </c>
      <c r="Q2955" t="str">
        <f t="shared" si="279"/>
        <v>theater</v>
      </c>
      <c r="R2955" t="str">
        <f t="shared" si="280"/>
        <v>spaces</v>
      </c>
      <c r="S2955" s="9">
        <f t="shared" si="277"/>
        <v>42285.791909722218</v>
      </c>
      <c r="T2955" s="9">
        <f t="shared" si="278"/>
        <v>42255.791909722218</v>
      </c>
      <c r="U2955" t="str" cm="1">
        <f t="array" ref="U2955">_xlfn.IFS(D2955&lt;1000,"Less than 1000",AND(D2955&gt;=1000,D2955&lt;=4999),"1000 to 4999",AND(D2955&gt;=5000,D2955&lt;=9999),"5000 to 9999",AND(D2955&gt;=10000,D2955&lt;=14999),"10000 to 14999",AND(D2955&gt;=15000,D2955&lt;=19999),"15000 to 19999",AND(D2955&gt;=20000,D2955&lt;=24999),"20000 to 24999",AND(D2955&gt;=25000,D2955&lt;=29999),"25000 to 29999",AND(D2955&gt;=30000,D2955&lt;=34999),"30000 to 34999",AND(D2955&gt;=35000,D2955&lt;=39999),"35000 to 39999",AND(D2955&gt;=40000,D2955&lt;=44999),"40000 to 44999",AND(D2955&gt;=45000,D2955&lt;=49999),"45000 to 49999",D2955&gt;=50000,"Greater than or equal to 50000")</f>
        <v>Greater than or equal to 50000</v>
      </c>
      <c r="V2955" t="str" cm="1">
        <f t="array" ref="V2955">_xlfn.IFS(OR(F2955="canceled",F2955="failed"),"unsuccessful",F2955="successful","successful",F2955="live","live")</f>
        <v>unsuccessful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5">
        <f t="shared" si="281"/>
        <v>0</v>
      </c>
      <c r="Q2956" t="str">
        <f t="shared" si="279"/>
        <v>theater</v>
      </c>
      <c r="R2956" t="str">
        <f t="shared" si="280"/>
        <v>spaces</v>
      </c>
      <c r="S2956" s="9">
        <f t="shared" si="277"/>
        <v>42810.541701388895</v>
      </c>
      <c r="T2956" s="9">
        <f t="shared" si="278"/>
        <v>42790.583368055552</v>
      </c>
      <c r="U2956" t="str" cm="1">
        <f t="array" ref="U2956">_xlfn.IFS(D2956&lt;1000,"Less than 1000",AND(D2956&gt;=1000,D2956&lt;=4999),"1000 to 4999",AND(D2956&gt;=5000,D2956&lt;=9999),"5000 to 9999",AND(D2956&gt;=10000,D2956&lt;=14999),"10000 to 14999",AND(D2956&gt;=15000,D2956&lt;=19999),"15000 to 19999",AND(D2956&gt;=20000,D2956&lt;=24999),"20000 to 24999",AND(D2956&gt;=25000,D2956&lt;=29999),"25000 to 29999",AND(D2956&gt;=30000,D2956&lt;=34999),"30000 to 34999",AND(D2956&gt;=35000,D2956&lt;=39999),"35000 to 39999",AND(D2956&gt;=40000,D2956&lt;=44999),"40000 to 44999",AND(D2956&gt;=45000,D2956&lt;=49999),"45000 to 49999",D2956&gt;=50000,"Greater than or equal to 50000")</f>
        <v>15000 to 19999</v>
      </c>
      <c r="V2956" t="str" cm="1">
        <f t="array" ref="V2956">_xlfn.IFS(OR(F2956="canceled",F2956="failed"),"unsuccessful",F2956="successful","successful",F2956="live","live")</f>
        <v>unsuccessful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59.583333333333336</v>
      </c>
      <c r="P2957" s="5">
        <f t="shared" si="281"/>
        <v>65</v>
      </c>
      <c r="Q2957" t="str">
        <f t="shared" si="279"/>
        <v>theater</v>
      </c>
      <c r="R2957" t="str">
        <f t="shared" si="280"/>
        <v>spaces</v>
      </c>
      <c r="S2957" s="9">
        <f t="shared" si="277"/>
        <v>42171.741307870368</v>
      </c>
      <c r="T2957" s="9">
        <f t="shared" si="278"/>
        <v>42141.741307870368</v>
      </c>
      <c r="U2957" t="str" cm="1">
        <f t="array" ref="U2957">_xlfn.IFS(D2957&lt;1000,"Less than 1000",AND(D2957&gt;=1000,D2957&lt;=4999),"1000 to 4999",AND(D2957&gt;=5000,D2957&lt;=9999),"5000 to 9999",AND(D2957&gt;=10000,D2957&lt;=14999),"10000 to 14999",AND(D2957&gt;=15000,D2957&lt;=19999),"15000 to 19999",AND(D2957&gt;=20000,D2957&lt;=24999),"20000 to 24999",AND(D2957&gt;=25000,D2957&lt;=29999),"25000 to 29999",AND(D2957&gt;=30000,D2957&lt;=34999),"30000 to 34999",AND(D2957&gt;=35000,D2957&lt;=39999),"35000 to 39999",AND(D2957&gt;=40000,D2957&lt;=44999),"40000 to 44999",AND(D2957&gt;=45000,D2957&lt;=49999),"45000 to 49999",D2957&gt;=50000,"Greater than or equal to 50000")</f>
        <v>1000 to 4999</v>
      </c>
      <c r="V2957" t="str" cm="1">
        <f t="array" ref="V2957">_xlfn.IFS(OR(F2957="canceled",F2957="failed"),"unsuccessful",F2957="successful","successful",F2957="live","live")</f>
        <v>unsuccessful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16.734177215189874</v>
      </c>
      <c r="P2958" s="5">
        <f t="shared" si="281"/>
        <v>66.099999999999994</v>
      </c>
      <c r="Q2958" t="str">
        <f t="shared" si="279"/>
        <v>theater</v>
      </c>
      <c r="R2958" t="str">
        <f t="shared" si="280"/>
        <v>spaces</v>
      </c>
      <c r="S2958" s="9">
        <f t="shared" si="277"/>
        <v>42494.958912037036</v>
      </c>
      <c r="T2958" s="9">
        <f t="shared" si="278"/>
        <v>42464.958912037036</v>
      </c>
      <c r="U2958" t="str" cm="1">
        <f t="array" ref="U2958">_xlfn.IFS(D2958&lt;1000,"Less than 1000",AND(D2958&gt;=1000,D2958&lt;=4999),"1000 to 4999",AND(D2958&gt;=5000,D2958&lt;=9999),"5000 to 9999",AND(D2958&gt;=10000,D2958&lt;=14999),"10000 to 14999",AND(D2958&gt;=15000,D2958&lt;=19999),"15000 to 19999",AND(D2958&gt;=20000,D2958&lt;=24999),"20000 to 24999",AND(D2958&gt;=25000,D2958&lt;=29999),"25000 to 29999",AND(D2958&gt;=30000,D2958&lt;=34999),"30000 to 34999",AND(D2958&gt;=35000,D2958&lt;=39999),"35000 to 39999",AND(D2958&gt;=40000,D2958&lt;=44999),"40000 to 44999",AND(D2958&gt;=45000,D2958&lt;=49999),"45000 to 49999",D2958&gt;=50000,"Greater than or equal to 50000")</f>
        <v>5000 to 9999</v>
      </c>
      <c r="V2958" t="str" cm="1">
        <f t="array" ref="V2958">_xlfn.IFS(OR(F2958="canceled",F2958="failed"),"unsuccessful",F2958="successful","successful",F2958="live","live")</f>
        <v>unsuccessful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1.8666666666666669</v>
      </c>
      <c r="P2959" s="5">
        <f t="shared" si="281"/>
        <v>93.333333333333329</v>
      </c>
      <c r="Q2959" t="str">
        <f t="shared" si="279"/>
        <v>theater</v>
      </c>
      <c r="R2959" t="str">
        <f t="shared" si="280"/>
        <v>spaces</v>
      </c>
      <c r="S2959" s="9">
        <f t="shared" si="277"/>
        <v>42090.969583333332</v>
      </c>
      <c r="T2959" s="9">
        <f t="shared" si="278"/>
        <v>42031.011249999996</v>
      </c>
      <c r="U2959" t="str" cm="1">
        <f t="array" ref="U2959">_xlfn.IFS(D2959&lt;1000,"Less than 1000",AND(D2959&gt;=1000,D2959&lt;=4999),"1000 to 4999",AND(D2959&gt;=5000,D2959&lt;=9999),"5000 to 9999",AND(D2959&gt;=10000,D2959&lt;=14999),"10000 to 14999",AND(D2959&gt;=15000,D2959&lt;=19999),"15000 to 19999",AND(D2959&gt;=20000,D2959&lt;=24999),"20000 to 24999",AND(D2959&gt;=25000,D2959&lt;=29999),"25000 to 29999",AND(D2959&gt;=30000,D2959&lt;=34999),"30000 to 34999",AND(D2959&gt;=35000,D2959&lt;=39999),"35000 to 39999",AND(D2959&gt;=40000,D2959&lt;=44999),"40000 to 44999",AND(D2959&gt;=45000,D2959&lt;=49999),"45000 to 49999",D2959&gt;=50000,"Greater than or equal to 50000")</f>
        <v>15000 to 19999</v>
      </c>
      <c r="V2959" t="str" cm="1">
        <f t="array" ref="V2959">_xlfn.IFS(OR(F2959="canceled",F2959="failed"),"unsuccessful",F2959="successful","successful",F2959="live","live")</f>
        <v>unsuccessful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5">
        <f t="shared" si="281"/>
        <v>0</v>
      </c>
      <c r="Q2960" t="str">
        <f t="shared" si="279"/>
        <v>theater</v>
      </c>
      <c r="R2960" t="str">
        <f t="shared" si="280"/>
        <v>spaces</v>
      </c>
      <c r="S2960" s="9">
        <f t="shared" si="277"/>
        <v>42498.73746527778</v>
      </c>
      <c r="T2960" s="9">
        <f t="shared" si="278"/>
        <v>42438.779131944444</v>
      </c>
      <c r="U2960" t="str" cm="1">
        <f t="array" ref="U2960">_xlfn.IFS(D2960&lt;1000,"Less than 1000",AND(D2960&gt;=1000,D2960&lt;=4999),"1000 to 4999",AND(D2960&gt;=5000,D2960&lt;=9999),"5000 to 9999",AND(D2960&gt;=10000,D2960&lt;=14999),"10000 to 14999",AND(D2960&gt;=15000,D2960&lt;=19999),"15000 to 19999",AND(D2960&gt;=20000,D2960&lt;=24999),"20000 to 24999",AND(D2960&gt;=25000,D2960&lt;=29999),"25000 to 29999",AND(D2960&gt;=30000,D2960&lt;=34999),"30000 to 34999",AND(D2960&gt;=35000,D2960&lt;=39999),"35000 to 39999",AND(D2960&gt;=40000,D2960&lt;=44999),"40000 to 44999",AND(D2960&gt;=45000,D2960&lt;=49999),"45000 to 49999",D2960&gt;=50000,"Greater than or equal to 50000")</f>
        <v>Greater than or equal to 50000</v>
      </c>
      <c r="V2960" t="str" cm="1">
        <f t="array" ref="V2960">_xlfn.IFS(OR(F2960="canceled",F2960="failed"),"unsuccessful",F2960="successful","successful",F2960="live","live")</f>
        <v>unsuccessful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5">
        <f t="shared" si="281"/>
        <v>0</v>
      </c>
      <c r="Q2961" t="str">
        <f t="shared" si="279"/>
        <v>theater</v>
      </c>
      <c r="R2961" t="str">
        <f t="shared" si="280"/>
        <v>spaces</v>
      </c>
      <c r="S2961" s="9">
        <f t="shared" si="277"/>
        <v>42528.008391203708</v>
      </c>
      <c r="T2961" s="9">
        <f t="shared" si="278"/>
        <v>42498.008391203708</v>
      </c>
      <c r="U2961" t="str" cm="1">
        <f t="array" ref="U2961">_xlfn.IFS(D2961&lt;1000,"Less than 1000",AND(D2961&gt;=1000,D2961&lt;=4999),"1000 to 4999",AND(D2961&gt;=5000,D2961&lt;=9999),"5000 to 9999",AND(D2961&gt;=10000,D2961&lt;=14999),"10000 to 14999",AND(D2961&gt;=15000,D2961&lt;=19999),"15000 to 19999",AND(D2961&gt;=20000,D2961&lt;=24999),"20000 to 24999",AND(D2961&gt;=25000,D2961&lt;=29999),"25000 to 29999",AND(D2961&gt;=30000,D2961&lt;=34999),"30000 to 34999",AND(D2961&gt;=35000,D2961&lt;=39999),"35000 to 39999",AND(D2961&gt;=40000,D2961&lt;=44999),"40000 to 44999",AND(D2961&gt;=45000,D2961&lt;=49999),"45000 to 49999",D2961&gt;=50000,"Greater than or equal to 50000")</f>
        <v>10000 to 14999</v>
      </c>
      <c r="V2961" t="str" cm="1">
        <f t="array" ref="V2961">_xlfn.IFS(OR(F2961="canceled",F2961="failed"),"unsuccessful",F2961="successful","successful",F2961="live","live")</f>
        <v>unsuccessful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5">
        <f t="shared" si="281"/>
        <v>0</v>
      </c>
      <c r="Q2962" t="str">
        <f t="shared" si="279"/>
        <v>theater</v>
      </c>
      <c r="R2962" t="str">
        <f t="shared" si="280"/>
        <v>spaces</v>
      </c>
      <c r="S2962" s="9">
        <f t="shared" si="277"/>
        <v>41893.757210648146</v>
      </c>
      <c r="T2962" s="9">
        <f t="shared" si="278"/>
        <v>41863.757210648146</v>
      </c>
      <c r="U2962" t="str" cm="1">
        <f t="array" ref="U2962">_xlfn.IFS(D2962&lt;1000,"Less than 1000",AND(D2962&gt;=1000,D2962&lt;=4999),"1000 to 4999",AND(D2962&gt;=5000,D2962&lt;=9999),"5000 to 9999",AND(D2962&gt;=10000,D2962&lt;=14999),"10000 to 14999",AND(D2962&gt;=15000,D2962&lt;=19999),"15000 to 19999",AND(D2962&gt;=20000,D2962&lt;=24999),"20000 to 24999",AND(D2962&gt;=25000,D2962&lt;=29999),"25000 to 29999",AND(D2962&gt;=30000,D2962&lt;=34999),"30000 to 34999",AND(D2962&gt;=35000,D2962&lt;=39999),"35000 to 39999",AND(D2962&gt;=40000,D2962&lt;=44999),"40000 to 44999",AND(D2962&gt;=45000,D2962&lt;=49999),"45000 to 49999",D2962&gt;=50000,"Greater than or equal to 50000")</f>
        <v>Greater than or equal to 50000</v>
      </c>
      <c r="V2962" t="str" cm="1">
        <f t="array" ref="V2962">_xlfn.IFS(OR(F2962="canceled",F2962="failed"),"unsuccessful",F2962="successful","successful",F2962="live","live")</f>
        <v>unsuccessful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109.62</v>
      </c>
      <c r="P2963" s="5">
        <f t="shared" si="281"/>
        <v>50.75</v>
      </c>
      <c r="Q2963" t="str">
        <f t="shared" si="279"/>
        <v>theater</v>
      </c>
      <c r="R2963" t="str">
        <f t="shared" si="280"/>
        <v>plays</v>
      </c>
      <c r="S2963" s="9">
        <f t="shared" si="277"/>
        <v>42089.166666666672</v>
      </c>
      <c r="T2963" s="9">
        <f t="shared" si="278"/>
        <v>42061.212488425925</v>
      </c>
      <c r="U2963" t="str" cm="1">
        <f t="array" ref="U2963">_xlfn.IFS(D2963&lt;1000,"Less than 1000",AND(D2963&gt;=1000,D2963&lt;=4999),"1000 to 4999",AND(D2963&gt;=5000,D2963&lt;=9999),"5000 to 9999",AND(D2963&gt;=10000,D2963&lt;=14999),"10000 to 14999",AND(D2963&gt;=15000,D2963&lt;=19999),"15000 to 19999",AND(D2963&gt;=20000,D2963&lt;=24999),"20000 to 24999",AND(D2963&gt;=25000,D2963&lt;=29999),"25000 to 29999",AND(D2963&gt;=30000,D2963&lt;=34999),"30000 to 34999",AND(D2963&gt;=35000,D2963&lt;=39999),"35000 to 39999",AND(D2963&gt;=40000,D2963&lt;=44999),"40000 to 44999",AND(D2963&gt;=45000,D2963&lt;=49999),"45000 to 49999",D2963&gt;=50000,"Greater than or equal to 50000")</f>
        <v>5000 to 9999</v>
      </c>
      <c r="V2963" t="str" cm="1">
        <f t="array" ref="V2963">_xlfn.IFS(OR(F2963="canceled",F2963="failed"),"unsuccessful",F2963="successful","successful",F2963="live","live")</f>
        <v>successful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121.8</v>
      </c>
      <c r="P2964" s="5">
        <f t="shared" si="281"/>
        <v>60.9</v>
      </c>
      <c r="Q2964" t="str">
        <f t="shared" si="279"/>
        <v>theater</v>
      </c>
      <c r="R2964" t="str">
        <f t="shared" si="280"/>
        <v>plays</v>
      </c>
      <c r="S2964" s="9">
        <f t="shared" si="277"/>
        <v>42064.290972222225</v>
      </c>
      <c r="T2964" s="9">
        <f t="shared" si="278"/>
        <v>42036.24428240741</v>
      </c>
      <c r="U2964" t="str" cm="1">
        <f t="array" ref="U2964">_xlfn.IFS(D2964&lt;1000,"Less than 1000",AND(D2964&gt;=1000,D2964&lt;=4999),"1000 to 4999",AND(D2964&gt;=5000,D2964&lt;=9999),"5000 to 9999",AND(D2964&gt;=10000,D2964&lt;=14999),"10000 to 14999",AND(D2964&gt;=15000,D2964&lt;=19999),"15000 to 19999",AND(D2964&gt;=20000,D2964&lt;=24999),"20000 to 24999",AND(D2964&gt;=25000,D2964&lt;=29999),"25000 to 29999",AND(D2964&gt;=30000,D2964&lt;=34999),"30000 to 34999",AND(D2964&gt;=35000,D2964&lt;=39999),"35000 to 39999",AND(D2964&gt;=40000,D2964&lt;=44999),"40000 to 44999",AND(D2964&gt;=45000,D2964&lt;=49999),"45000 to 49999",D2964&gt;=50000,"Greater than or equal to 50000")</f>
        <v>1000 to 4999</v>
      </c>
      <c r="V2964" t="str" cm="1">
        <f t="array" ref="V2964">_xlfn.IFS(OR(F2964="canceled",F2964="failed"),"unsuccessful",F2964="successful","successful",F2964="live","live")</f>
        <v>successful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106.85</v>
      </c>
      <c r="P2965" s="5">
        <f t="shared" si="281"/>
        <v>109.03061224489795</v>
      </c>
      <c r="Q2965" t="str">
        <f t="shared" si="279"/>
        <v>theater</v>
      </c>
      <c r="R2965" t="str">
        <f t="shared" si="280"/>
        <v>plays</v>
      </c>
      <c r="S2965" s="9">
        <f t="shared" si="277"/>
        <v>42187.470185185186</v>
      </c>
      <c r="T2965" s="9">
        <f t="shared" si="278"/>
        <v>42157.470185185186</v>
      </c>
      <c r="U2965" t="str" cm="1">
        <f t="array" ref="U2965">_xlfn.IFS(D2965&lt;1000,"Less than 1000",AND(D2965&gt;=1000,D2965&lt;=4999),"1000 to 4999",AND(D2965&gt;=5000,D2965&lt;=9999),"5000 to 9999",AND(D2965&gt;=10000,D2965&lt;=14999),"10000 to 14999",AND(D2965&gt;=15000,D2965&lt;=19999),"15000 to 19999",AND(D2965&gt;=20000,D2965&lt;=24999),"20000 to 24999",AND(D2965&gt;=25000,D2965&lt;=29999),"25000 to 29999",AND(D2965&gt;=30000,D2965&lt;=34999),"30000 to 34999",AND(D2965&gt;=35000,D2965&lt;=39999),"35000 to 39999",AND(D2965&gt;=40000,D2965&lt;=44999),"40000 to 44999",AND(D2965&gt;=45000,D2965&lt;=49999),"45000 to 49999",D2965&gt;=50000,"Greater than or equal to 50000")</f>
        <v>10000 to 14999</v>
      </c>
      <c r="V2965" t="str" cm="1">
        <f t="array" ref="V2965">_xlfn.IFS(OR(F2965="canceled",F2965="failed"),"unsuccessful",F2965="successful","successful",F2965="live","live")</f>
        <v>successful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100.71379999999999</v>
      </c>
      <c r="P2966" s="5">
        <f t="shared" si="281"/>
        <v>25.692295918367346</v>
      </c>
      <c r="Q2966" t="str">
        <f t="shared" si="279"/>
        <v>theater</v>
      </c>
      <c r="R2966" t="str">
        <f t="shared" si="280"/>
        <v>plays</v>
      </c>
      <c r="S2966" s="9">
        <f t="shared" si="277"/>
        <v>41857.897222222222</v>
      </c>
      <c r="T2966" s="9">
        <f t="shared" si="278"/>
        <v>41827.909942129627</v>
      </c>
      <c r="U2966" t="str" cm="1">
        <f t="array" ref="U2966">_xlfn.IFS(D2966&lt;1000,"Less than 1000",AND(D2966&gt;=1000,D2966&lt;=4999),"1000 to 4999",AND(D2966&gt;=5000,D2966&lt;=9999),"5000 to 9999",AND(D2966&gt;=10000,D2966&lt;=14999),"10000 to 14999",AND(D2966&gt;=15000,D2966&lt;=19999),"15000 to 19999",AND(D2966&gt;=20000,D2966&lt;=24999),"20000 to 24999",AND(D2966&gt;=25000,D2966&lt;=29999),"25000 to 29999",AND(D2966&gt;=30000,D2966&lt;=34999),"30000 to 34999",AND(D2966&gt;=35000,D2966&lt;=39999),"35000 to 39999",AND(D2966&gt;=40000,D2966&lt;=44999),"40000 to 44999",AND(D2966&gt;=45000,D2966&lt;=49999),"45000 to 49999",D2966&gt;=50000,"Greater than or equal to 50000")</f>
        <v>5000 to 9999</v>
      </c>
      <c r="V2966" t="str" cm="1">
        <f t="array" ref="V2966">_xlfn.IFS(OR(F2966="canceled",F2966="failed"),"unsuccessful",F2966="successful","successful",F2966="live","live")</f>
        <v>successful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109.00000000000001</v>
      </c>
      <c r="P2967" s="5">
        <f t="shared" si="281"/>
        <v>41.92307692307692</v>
      </c>
      <c r="Q2967" t="str">
        <f t="shared" si="279"/>
        <v>theater</v>
      </c>
      <c r="R2967" t="str">
        <f t="shared" si="280"/>
        <v>plays</v>
      </c>
      <c r="S2967" s="9">
        <f t="shared" si="277"/>
        <v>42192.729548611111</v>
      </c>
      <c r="T2967" s="9">
        <f t="shared" si="278"/>
        <v>42162.729548611111</v>
      </c>
      <c r="U2967" t="str" cm="1">
        <f t="array" ref="U2967">_xlfn.IFS(D2967&lt;1000,"Less than 1000",AND(D2967&gt;=1000,D2967&lt;=4999),"1000 to 4999",AND(D2967&gt;=5000,D2967&lt;=9999),"5000 to 9999",AND(D2967&gt;=10000,D2967&lt;=14999),"10000 to 14999",AND(D2967&gt;=15000,D2967&lt;=19999),"15000 to 19999",AND(D2967&gt;=20000,D2967&lt;=24999),"20000 to 24999",AND(D2967&gt;=25000,D2967&lt;=29999),"25000 to 29999",AND(D2967&gt;=30000,D2967&lt;=34999),"30000 to 34999",AND(D2967&gt;=35000,D2967&lt;=39999),"35000 to 39999",AND(D2967&gt;=40000,D2967&lt;=44999),"40000 to 44999",AND(D2967&gt;=45000,D2967&lt;=49999),"45000 to 49999",D2967&gt;=50000,"Greater than or equal to 50000")</f>
        <v>1000 to 4999</v>
      </c>
      <c r="V2967" t="str" cm="1">
        <f t="array" ref="V2967">_xlfn.IFS(OR(F2967="canceled",F2967="failed"),"unsuccessful",F2967="successful","successful",F2967="live","live")</f>
        <v>successful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113.63000000000001</v>
      </c>
      <c r="P2968" s="5">
        <f t="shared" si="281"/>
        <v>88.7734375</v>
      </c>
      <c r="Q2968" t="str">
        <f t="shared" si="279"/>
        <v>theater</v>
      </c>
      <c r="R2968" t="str">
        <f t="shared" si="280"/>
        <v>plays</v>
      </c>
      <c r="S2968" s="9">
        <f t="shared" si="277"/>
        <v>42263.738564814819</v>
      </c>
      <c r="T2968" s="9">
        <f t="shared" si="278"/>
        <v>42233.738564814819</v>
      </c>
      <c r="U2968" t="str" cm="1">
        <f t="array" ref="U2968">_xlfn.IFS(D2968&lt;1000,"Less than 1000",AND(D2968&gt;=1000,D2968&lt;=4999),"1000 to 4999",AND(D2968&gt;=5000,D2968&lt;=9999),"5000 to 9999",AND(D2968&gt;=10000,D2968&lt;=14999),"10000 to 14999",AND(D2968&gt;=15000,D2968&lt;=19999),"15000 to 19999",AND(D2968&gt;=20000,D2968&lt;=24999),"20000 to 24999",AND(D2968&gt;=25000,D2968&lt;=29999),"25000 to 29999",AND(D2968&gt;=30000,D2968&lt;=34999),"30000 to 34999",AND(D2968&gt;=35000,D2968&lt;=39999),"35000 to 39999",AND(D2968&gt;=40000,D2968&lt;=44999),"40000 to 44999",AND(D2968&gt;=45000,D2968&lt;=49999),"45000 to 49999",D2968&gt;=50000,"Greater than or equal to 50000")</f>
        <v>10000 to 14999</v>
      </c>
      <c r="V2968" t="str" cm="1">
        <f t="array" ref="V2968">_xlfn.IFS(OR(F2968="canceled",F2968="failed"),"unsuccessful",F2968="successful","successful",F2968="live","live")</f>
        <v>successful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113.92</v>
      </c>
      <c r="P2969" s="5">
        <f t="shared" si="281"/>
        <v>80.225352112676063</v>
      </c>
      <c r="Q2969" t="str">
        <f t="shared" si="279"/>
        <v>theater</v>
      </c>
      <c r="R2969" t="str">
        <f t="shared" si="280"/>
        <v>plays</v>
      </c>
      <c r="S2969" s="9">
        <f t="shared" si="277"/>
        <v>42072.156157407408</v>
      </c>
      <c r="T2969" s="9">
        <f t="shared" si="278"/>
        <v>42042.197824074072</v>
      </c>
      <c r="U2969" t="str" cm="1">
        <f t="array" ref="U2969">_xlfn.IFS(D2969&lt;1000,"Less than 1000",AND(D2969&gt;=1000,D2969&lt;=4999),"1000 to 4999",AND(D2969&gt;=5000,D2969&lt;=9999),"5000 to 9999",AND(D2969&gt;=10000,D2969&lt;=14999),"10000 to 14999",AND(D2969&gt;=15000,D2969&lt;=19999),"15000 to 19999",AND(D2969&gt;=20000,D2969&lt;=24999),"20000 to 24999",AND(D2969&gt;=25000,D2969&lt;=29999),"25000 to 29999",AND(D2969&gt;=30000,D2969&lt;=34999),"30000 to 34999",AND(D2969&gt;=35000,D2969&lt;=39999),"35000 to 39999",AND(D2969&gt;=40000,D2969&lt;=44999),"40000 to 44999",AND(D2969&gt;=45000,D2969&lt;=49999),"45000 to 49999",D2969&gt;=50000,"Greater than or equal to 50000")</f>
        <v>5000 to 9999</v>
      </c>
      <c r="V2969" t="str" cm="1">
        <f t="array" ref="V2969">_xlfn.IFS(OR(F2969="canceled",F2969="failed"),"unsuccessful",F2969="successful","successful",F2969="live","live")</f>
        <v>successful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106</v>
      </c>
      <c r="P2970" s="5">
        <f t="shared" si="281"/>
        <v>78.936170212765958</v>
      </c>
      <c r="Q2970" t="str">
        <f t="shared" si="279"/>
        <v>theater</v>
      </c>
      <c r="R2970" t="str">
        <f t="shared" si="280"/>
        <v>plays</v>
      </c>
      <c r="S2970" s="9">
        <f t="shared" si="277"/>
        <v>42599.165972222225</v>
      </c>
      <c r="T2970" s="9">
        <f t="shared" si="278"/>
        <v>42585.523842592593</v>
      </c>
      <c r="U2970" t="str" cm="1">
        <f t="array" ref="U2970">_xlfn.IFS(D2970&lt;1000,"Less than 1000",AND(D2970&gt;=1000,D2970&lt;=4999),"1000 to 4999",AND(D2970&gt;=5000,D2970&lt;=9999),"5000 to 9999",AND(D2970&gt;=10000,D2970&lt;=14999),"10000 to 14999",AND(D2970&gt;=15000,D2970&lt;=19999),"15000 to 19999",AND(D2970&gt;=20000,D2970&lt;=24999),"20000 to 24999",AND(D2970&gt;=25000,D2970&lt;=29999),"25000 to 29999",AND(D2970&gt;=30000,D2970&lt;=34999),"30000 to 34999",AND(D2970&gt;=35000,D2970&lt;=39999),"35000 to 39999",AND(D2970&gt;=40000,D2970&lt;=44999),"40000 to 44999",AND(D2970&gt;=45000,D2970&lt;=49999),"45000 to 49999",D2970&gt;=50000,"Greater than or equal to 50000")</f>
        <v>1000 to 4999</v>
      </c>
      <c r="V2970" t="str" cm="1">
        <f t="array" ref="V2970">_xlfn.IFS(OR(F2970="canceled",F2970="failed"),"unsuccessful",F2970="successful","successful",F2970="live","live")</f>
        <v>successful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162.5</v>
      </c>
      <c r="P2971" s="5">
        <f t="shared" si="281"/>
        <v>95.588235294117652</v>
      </c>
      <c r="Q2971" t="str">
        <f t="shared" si="279"/>
        <v>theater</v>
      </c>
      <c r="R2971" t="str">
        <f t="shared" si="280"/>
        <v>plays</v>
      </c>
      <c r="S2971" s="9">
        <f t="shared" si="277"/>
        <v>42127.952083333337</v>
      </c>
      <c r="T2971" s="9">
        <f t="shared" si="278"/>
        <v>42097.786493055552</v>
      </c>
      <c r="U2971" t="str" cm="1">
        <f t="array" ref="U2971">_xlfn.IFS(D2971&lt;1000,"Less than 1000",AND(D2971&gt;=1000,D2971&lt;=4999),"1000 to 4999",AND(D2971&gt;=5000,D2971&lt;=9999),"5000 to 9999",AND(D2971&gt;=10000,D2971&lt;=14999),"10000 to 14999",AND(D2971&gt;=15000,D2971&lt;=19999),"15000 to 19999",AND(D2971&gt;=20000,D2971&lt;=24999),"20000 to 24999",AND(D2971&gt;=25000,D2971&lt;=29999),"25000 to 29999",AND(D2971&gt;=30000,D2971&lt;=34999),"30000 to 34999",AND(D2971&gt;=35000,D2971&lt;=39999),"35000 to 39999",AND(D2971&gt;=40000,D2971&lt;=44999),"40000 to 44999",AND(D2971&gt;=45000,D2971&lt;=49999),"45000 to 49999",D2971&gt;=50000,"Greater than or equal to 50000")</f>
        <v>1000 to 4999</v>
      </c>
      <c r="V2971" t="str" cm="1">
        <f t="array" ref="V2971">_xlfn.IFS(OR(F2971="canceled",F2971="failed"),"unsuccessful",F2971="successful","successful",F2971="live","live")</f>
        <v>successful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106</v>
      </c>
      <c r="P2972" s="5">
        <f t="shared" si="281"/>
        <v>69.890109890109883</v>
      </c>
      <c r="Q2972" t="str">
        <f t="shared" si="279"/>
        <v>theater</v>
      </c>
      <c r="R2972" t="str">
        <f t="shared" si="280"/>
        <v>plays</v>
      </c>
      <c r="S2972" s="9">
        <f t="shared" si="277"/>
        <v>41838.669571759259</v>
      </c>
      <c r="T2972" s="9">
        <f t="shared" si="278"/>
        <v>41808.669571759259</v>
      </c>
      <c r="U2972" t="str" cm="1">
        <f t="array" ref="U2972">_xlfn.IFS(D2972&lt;1000,"Less than 1000",AND(D2972&gt;=1000,D2972&lt;=4999),"1000 to 4999",AND(D2972&gt;=5000,D2972&lt;=9999),"5000 to 9999",AND(D2972&gt;=10000,D2972&lt;=14999),"10000 to 14999",AND(D2972&gt;=15000,D2972&lt;=19999),"15000 to 19999",AND(D2972&gt;=20000,D2972&lt;=24999),"20000 to 24999",AND(D2972&gt;=25000,D2972&lt;=29999),"25000 to 29999",AND(D2972&gt;=30000,D2972&lt;=34999),"30000 to 34999",AND(D2972&gt;=35000,D2972&lt;=39999),"35000 to 39999",AND(D2972&gt;=40000,D2972&lt;=44999),"40000 to 44999",AND(D2972&gt;=45000,D2972&lt;=49999),"45000 to 49999",D2972&gt;=50000,"Greater than or equal to 50000")</f>
        <v>5000 to 9999</v>
      </c>
      <c r="V2972" t="str" cm="1">
        <f t="array" ref="V2972">_xlfn.IFS(OR(F2972="canceled",F2972="failed"),"unsuccessful",F2972="successful","successful",F2972="live","live")</f>
        <v>successful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100.15624999999999</v>
      </c>
      <c r="P2973" s="5">
        <f t="shared" si="281"/>
        <v>74.534883720930239</v>
      </c>
      <c r="Q2973" t="str">
        <f t="shared" si="279"/>
        <v>theater</v>
      </c>
      <c r="R2973" t="str">
        <f t="shared" si="280"/>
        <v>plays</v>
      </c>
      <c r="S2973" s="9">
        <f t="shared" si="277"/>
        <v>41882.658310185187</v>
      </c>
      <c r="T2973" s="9">
        <f t="shared" si="278"/>
        <v>41852.658310185187</v>
      </c>
      <c r="U2973" t="str" cm="1">
        <f t="array" ref="U2973">_xlfn.IFS(D2973&lt;1000,"Less than 1000",AND(D2973&gt;=1000,D2973&lt;=4999),"1000 to 4999",AND(D2973&gt;=5000,D2973&lt;=9999),"5000 to 9999",AND(D2973&gt;=10000,D2973&lt;=14999),"10000 to 14999",AND(D2973&gt;=15000,D2973&lt;=19999),"15000 to 19999",AND(D2973&gt;=20000,D2973&lt;=24999),"20000 to 24999",AND(D2973&gt;=25000,D2973&lt;=29999),"25000 to 29999",AND(D2973&gt;=30000,D2973&lt;=34999),"30000 to 34999",AND(D2973&gt;=35000,D2973&lt;=39999),"35000 to 39999",AND(D2973&gt;=40000,D2973&lt;=44999),"40000 to 44999",AND(D2973&gt;=45000,D2973&lt;=49999),"45000 to 49999",D2973&gt;=50000,"Greater than or equal to 50000")</f>
        <v>1000 to 4999</v>
      </c>
      <c r="V2973" t="str" cm="1">
        <f t="array" ref="V2973">_xlfn.IFS(OR(F2973="canceled",F2973="failed"),"unsuccessful",F2973="successful","successful",F2973="live","live")</f>
        <v>successful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105.35000000000001</v>
      </c>
      <c r="P2974" s="5">
        <f t="shared" si="281"/>
        <v>123.94117647058823</v>
      </c>
      <c r="Q2974" t="str">
        <f t="shared" si="279"/>
        <v>theater</v>
      </c>
      <c r="R2974" t="str">
        <f t="shared" si="280"/>
        <v>plays</v>
      </c>
      <c r="S2974" s="9">
        <f t="shared" si="277"/>
        <v>42709.041666666672</v>
      </c>
      <c r="T2974" s="9">
        <f t="shared" si="278"/>
        <v>42694.110185185185</v>
      </c>
      <c r="U2974" t="str" cm="1">
        <f t="array" ref="U2974">_xlfn.IFS(D2974&lt;1000,"Less than 1000",AND(D2974&gt;=1000,D2974&lt;=4999),"1000 to 4999",AND(D2974&gt;=5000,D2974&lt;=9999),"5000 to 9999",AND(D2974&gt;=10000,D2974&lt;=14999),"10000 to 14999",AND(D2974&gt;=15000,D2974&lt;=19999),"15000 to 19999",AND(D2974&gt;=20000,D2974&lt;=24999),"20000 to 24999",AND(D2974&gt;=25000,D2974&lt;=29999),"25000 to 29999",AND(D2974&gt;=30000,D2974&lt;=34999),"30000 to 34999",AND(D2974&gt;=35000,D2974&lt;=39999),"35000 to 39999",AND(D2974&gt;=40000,D2974&lt;=44999),"40000 to 44999",AND(D2974&gt;=45000,D2974&lt;=49999),"45000 to 49999",D2974&gt;=50000,"Greater than or equal to 50000")</f>
        <v>1000 to 4999</v>
      </c>
      <c r="V2974" t="str" cm="1">
        <f t="array" ref="V2974">_xlfn.IFS(OR(F2974="canceled",F2974="failed"),"unsuccessful",F2974="successful","successful",F2974="live","live")</f>
        <v>successful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174.8</v>
      </c>
      <c r="P2975" s="5">
        <f t="shared" si="281"/>
        <v>264.84848484848487</v>
      </c>
      <c r="Q2975" t="str">
        <f t="shared" si="279"/>
        <v>theater</v>
      </c>
      <c r="R2975" t="str">
        <f t="shared" si="280"/>
        <v>plays</v>
      </c>
      <c r="S2975" s="9">
        <f t="shared" si="277"/>
        <v>42370.166666666672</v>
      </c>
      <c r="T2975" s="9">
        <f t="shared" si="278"/>
        <v>42341.818379629629</v>
      </c>
      <c r="U2975" t="str" cm="1">
        <f t="array" ref="U2975">_xlfn.IFS(D2975&lt;1000,"Less than 1000",AND(D2975&gt;=1000,D2975&lt;=4999),"1000 to 4999",AND(D2975&gt;=5000,D2975&lt;=9999),"5000 to 9999",AND(D2975&gt;=10000,D2975&lt;=14999),"10000 to 14999",AND(D2975&gt;=15000,D2975&lt;=19999),"15000 to 19999",AND(D2975&gt;=20000,D2975&lt;=24999),"20000 to 24999",AND(D2975&gt;=25000,D2975&lt;=29999),"25000 to 29999",AND(D2975&gt;=30000,D2975&lt;=34999),"30000 to 34999",AND(D2975&gt;=35000,D2975&lt;=39999),"35000 to 39999",AND(D2975&gt;=40000,D2975&lt;=44999),"40000 to 44999",AND(D2975&gt;=45000,D2975&lt;=49999),"45000 to 49999",D2975&gt;=50000,"Greater than or equal to 50000")</f>
        <v>5000 to 9999</v>
      </c>
      <c r="V2975" t="str" cm="1">
        <f t="array" ref="V2975">_xlfn.IFS(OR(F2975="canceled",F2975="failed"),"unsuccessful",F2975="successful","successful",F2975="live","live")</f>
        <v>successful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102</v>
      </c>
      <c r="P2976" s="5">
        <f t="shared" si="281"/>
        <v>58.620689655172413</v>
      </c>
      <c r="Q2976" t="str">
        <f t="shared" si="279"/>
        <v>theater</v>
      </c>
      <c r="R2976" t="str">
        <f t="shared" si="280"/>
        <v>plays</v>
      </c>
      <c r="S2976" s="9">
        <f t="shared" si="277"/>
        <v>41908.065972222219</v>
      </c>
      <c r="T2976" s="9">
        <f t="shared" si="278"/>
        <v>41880.061006944445</v>
      </c>
      <c r="U2976" t="str" cm="1">
        <f t="array" ref="U2976">_xlfn.IFS(D2976&lt;1000,"Less than 1000",AND(D2976&gt;=1000,D2976&lt;=4999),"1000 to 4999",AND(D2976&gt;=5000,D2976&lt;=9999),"5000 to 9999",AND(D2976&gt;=10000,D2976&lt;=14999),"10000 to 14999",AND(D2976&gt;=15000,D2976&lt;=19999),"15000 to 19999",AND(D2976&gt;=20000,D2976&lt;=24999),"20000 to 24999",AND(D2976&gt;=25000,D2976&lt;=29999),"25000 to 29999",AND(D2976&gt;=30000,D2976&lt;=34999),"30000 to 34999",AND(D2976&gt;=35000,D2976&lt;=39999),"35000 to 39999",AND(D2976&gt;=40000,D2976&lt;=44999),"40000 to 44999",AND(D2976&gt;=45000,D2976&lt;=49999),"45000 to 49999",D2976&gt;=50000,"Greater than or equal to 50000")</f>
        <v>5000 to 9999</v>
      </c>
      <c r="V2976" t="str" cm="1">
        <f t="array" ref="V2976">_xlfn.IFS(OR(F2976="canceled",F2976="failed"),"unsuccessful",F2976="successful","successful",F2976="live","live")</f>
        <v>successful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100.125</v>
      </c>
      <c r="P2977" s="5">
        <f t="shared" si="281"/>
        <v>70.884955752212392</v>
      </c>
      <c r="Q2977" t="str">
        <f t="shared" si="279"/>
        <v>theater</v>
      </c>
      <c r="R2977" t="str">
        <f t="shared" si="280"/>
        <v>plays</v>
      </c>
      <c r="S2977" s="9">
        <f t="shared" si="277"/>
        <v>41970.125</v>
      </c>
      <c r="T2977" s="9">
        <f t="shared" si="278"/>
        <v>41941.683865740742</v>
      </c>
      <c r="U2977" t="str" cm="1">
        <f t="array" ref="U2977">_xlfn.IFS(D2977&lt;1000,"Less than 1000",AND(D2977&gt;=1000,D2977&lt;=4999),"1000 to 4999",AND(D2977&gt;=5000,D2977&lt;=9999),"5000 to 9999",AND(D2977&gt;=10000,D2977&lt;=14999),"10000 to 14999",AND(D2977&gt;=15000,D2977&lt;=19999),"15000 to 19999",AND(D2977&gt;=20000,D2977&lt;=24999),"20000 to 24999",AND(D2977&gt;=25000,D2977&lt;=29999),"25000 to 29999",AND(D2977&gt;=30000,D2977&lt;=34999),"30000 to 34999",AND(D2977&gt;=35000,D2977&lt;=39999),"35000 to 39999",AND(D2977&gt;=40000,D2977&lt;=44999),"40000 to 44999",AND(D2977&gt;=45000,D2977&lt;=49999),"45000 to 49999",D2977&gt;=50000,"Greater than or equal to 50000")</f>
        <v>5000 to 9999</v>
      </c>
      <c r="V2977" t="str" cm="1">
        <f t="array" ref="V2977">_xlfn.IFS(OR(F2977="canceled",F2977="failed"),"unsuccessful",F2977="successful","successful",F2977="live","live")</f>
        <v>successful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171.42857142857142</v>
      </c>
      <c r="P2978" s="5">
        <f t="shared" si="281"/>
        <v>8.5714285714285712</v>
      </c>
      <c r="Q2978" t="str">
        <f t="shared" si="279"/>
        <v>theater</v>
      </c>
      <c r="R2978" t="str">
        <f t="shared" si="280"/>
        <v>plays</v>
      </c>
      <c r="S2978" s="9">
        <f t="shared" si="277"/>
        <v>42442.5</v>
      </c>
      <c r="T2978" s="9">
        <f t="shared" si="278"/>
        <v>42425.730671296296</v>
      </c>
      <c r="U2978" t="str" cm="1">
        <f t="array" ref="U2978">_xlfn.IFS(D2978&lt;1000,"Less than 1000",AND(D2978&gt;=1000,D2978&lt;=4999),"1000 to 4999",AND(D2978&gt;=5000,D2978&lt;=9999),"5000 to 9999",AND(D2978&gt;=10000,D2978&lt;=14999),"10000 to 14999",AND(D2978&gt;=15000,D2978&lt;=19999),"15000 to 19999",AND(D2978&gt;=20000,D2978&lt;=24999),"20000 to 24999",AND(D2978&gt;=25000,D2978&lt;=29999),"25000 to 29999",AND(D2978&gt;=30000,D2978&lt;=34999),"30000 to 34999",AND(D2978&gt;=35000,D2978&lt;=39999),"35000 to 39999",AND(D2978&gt;=40000,D2978&lt;=44999),"40000 to 44999",AND(D2978&gt;=45000,D2978&lt;=49999),"45000 to 49999",D2978&gt;=50000,"Greater than or equal to 50000")</f>
        <v>Less than 1000</v>
      </c>
      <c r="V2978" t="str" cm="1">
        <f t="array" ref="V2978">_xlfn.IFS(OR(F2978="canceled",F2978="failed"),"unsuccessful",F2978="successful","successful",F2978="live","live")</f>
        <v>successful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113.56666666666666</v>
      </c>
      <c r="P2979" s="5">
        <f t="shared" si="281"/>
        <v>113.56666666666666</v>
      </c>
      <c r="Q2979" t="str">
        <f t="shared" si="279"/>
        <v>theater</v>
      </c>
      <c r="R2979" t="str">
        <f t="shared" si="280"/>
        <v>plays</v>
      </c>
      <c r="S2979" s="9">
        <f t="shared" si="277"/>
        <v>42086.093055555553</v>
      </c>
      <c r="T2979" s="9">
        <f t="shared" si="278"/>
        <v>42026.88118055556</v>
      </c>
      <c r="U2979" t="str" cm="1">
        <f t="array" ref="U2979">_xlfn.IFS(D2979&lt;1000,"Less than 1000",AND(D2979&gt;=1000,D2979&lt;=4999),"1000 to 4999",AND(D2979&gt;=5000,D2979&lt;=9999),"5000 to 9999",AND(D2979&gt;=10000,D2979&lt;=14999),"10000 to 14999",AND(D2979&gt;=15000,D2979&lt;=19999),"15000 to 19999",AND(D2979&gt;=20000,D2979&lt;=24999),"20000 to 24999",AND(D2979&gt;=25000,D2979&lt;=29999),"25000 to 29999",AND(D2979&gt;=30000,D2979&lt;=34999),"30000 to 34999",AND(D2979&gt;=35000,D2979&lt;=39999),"35000 to 39999",AND(D2979&gt;=40000,D2979&lt;=44999),"40000 to 44999",AND(D2979&gt;=45000,D2979&lt;=49999),"45000 to 49999",D2979&gt;=50000,"Greater than or equal to 50000")</f>
        <v>1000 to 4999</v>
      </c>
      <c r="V2979" t="str" cm="1">
        <f t="array" ref="V2979">_xlfn.IFS(OR(F2979="canceled",F2979="failed"),"unsuccessful",F2979="successful","successful",F2979="live","live")</f>
        <v>successful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129.46666666666667</v>
      </c>
      <c r="P2980" s="5">
        <f t="shared" si="281"/>
        <v>60.6875</v>
      </c>
      <c r="Q2980" t="str">
        <f t="shared" si="279"/>
        <v>theater</v>
      </c>
      <c r="R2980" t="str">
        <f t="shared" si="280"/>
        <v>plays</v>
      </c>
      <c r="S2980" s="9">
        <f t="shared" si="277"/>
        <v>41932.249305555553</v>
      </c>
      <c r="T2980" s="9">
        <f t="shared" si="278"/>
        <v>41922.640590277777</v>
      </c>
      <c r="U2980" t="str" cm="1">
        <f t="array" ref="U2980">_xlfn.IFS(D2980&lt;1000,"Less than 1000",AND(D2980&gt;=1000,D2980&lt;=4999),"1000 to 4999",AND(D2980&gt;=5000,D2980&lt;=9999),"5000 to 9999",AND(D2980&gt;=10000,D2980&lt;=14999),"10000 to 14999",AND(D2980&gt;=15000,D2980&lt;=19999),"15000 to 19999",AND(D2980&gt;=20000,D2980&lt;=24999),"20000 to 24999",AND(D2980&gt;=25000,D2980&lt;=29999),"25000 to 29999",AND(D2980&gt;=30000,D2980&lt;=34999),"30000 to 34999",AND(D2980&gt;=35000,D2980&lt;=39999),"35000 to 39999",AND(D2980&gt;=40000,D2980&lt;=44999),"40000 to 44999",AND(D2980&gt;=45000,D2980&lt;=49999),"45000 to 49999",D2980&gt;=50000,"Greater than or equal to 50000")</f>
        <v>Less than 1000</v>
      </c>
      <c r="V2980" t="str" cm="1">
        <f t="array" ref="V2980">_xlfn.IFS(OR(F2980="canceled",F2980="failed"),"unsuccessful",F2980="successful","successful",F2980="live","live")</f>
        <v>successful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101.4</v>
      </c>
      <c r="P2981" s="5">
        <f t="shared" si="281"/>
        <v>110.21739130434783</v>
      </c>
      <c r="Q2981" t="str">
        <f t="shared" si="279"/>
        <v>theater</v>
      </c>
      <c r="R2981" t="str">
        <f t="shared" si="280"/>
        <v>plays</v>
      </c>
      <c r="S2981" s="9">
        <f t="shared" si="277"/>
        <v>42010.25</v>
      </c>
      <c r="T2981" s="9">
        <f t="shared" si="278"/>
        <v>41993.824340277773</v>
      </c>
      <c r="U2981" t="str" cm="1">
        <f t="array" ref="U2981">_xlfn.IFS(D2981&lt;1000,"Less than 1000",AND(D2981&gt;=1000,D2981&lt;=4999),"1000 to 4999",AND(D2981&gt;=5000,D2981&lt;=9999),"5000 to 9999",AND(D2981&gt;=10000,D2981&lt;=14999),"10000 to 14999",AND(D2981&gt;=15000,D2981&lt;=19999),"15000 to 19999",AND(D2981&gt;=20000,D2981&lt;=24999),"20000 to 24999",AND(D2981&gt;=25000,D2981&lt;=29999),"25000 to 29999",AND(D2981&gt;=30000,D2981&lt;=34999),"30000 to 34999",AND(D2981&gt;=35000,D2981&lt;=39999),"35000 to 39999",AND(D2981&gt;=40000,D2981&lt;=44999),"40000 to 44999",AND(D2981&gt;=45000,D2981&lt;=49999),"45000 to 49999",D2981&gt;=50000,"Greater than or equal to 50000")</f>
        <v>5000 to 9999</v>
      </c>
      <c r="V2981" t="str" cm="1">
        <f t="array" ref="V2981">_xlfn.IFS(OR(F2981="canceled",F2981="failed"),"unsuccessful",F2981="successful","successful",F2981="live","live")</f>
        <v>successful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109.16666666666666</v>
      </c>
      <c r="P2982" s="5">
        <f t="shared" si="281"/>
        <v>136.45833333333334</v>
      </c>
      <c r="Q2982" t="str">
        <f t="shared" si="279"/>
        <v>theater</v>
      </c>
      <c r="R2982" t="str">
        <f t="shared" si="280"/>
        <v>plays</v>
      </c>
      <c r="S2982" s="9">
        <f t="shared" si="277"/>
        <v>42240.083333333328</v>
      </c>
      <c r="T2982" s="9">
        <f t="shared" si="278"/>
        <v>42219.915856481486</v>
      </c>
      <c r="U2982" t="str" cm="1">
        <f t="array" ref="U2982">_xlfn.IFS(D2982&lt;1000,"Less than 1000",AND(D2982&gt;=1000,D2982&lt;=4999),"1000 to 4999",AND(D2982&gt;=5000,D2982&lt;=9999),"5000 to 9999",AND(D2982&gt;=10000,D2982&lt;=14999),"10000 to 14999",AND(D2982&gt;=15000,D2982&lt;=19999),"15000 to 19999",AND(D2982&gt;=20000,D2982&lt;=24999),"20000 to 24999",AND(D2982&gt;=25000,D2982&lt;=29999),"25000 to 29999",AND(D2982&gt;=30000,D2982&lt;=34999),"30000 to 34999",AND(D2982&gt;=35000,D2982&lt;=39999),"35000 to 39999",AND(D2982&gt;=40000,D2982&lt;=44999),"40000 to 44999",AND(D2982&gt;=45000,D2982&lt;=49999),"45000 to 49999",D2982&gt;=50000,"Greater than or equal to 50000")</f>
        <v>1000 to 4999</v>
      </c>
      <c r="V2982" t="str" cm="1">
        <f t="array" ref="V2982">_xlfn.IFS(OR(F2982="canceled",F2982="failed"),"unsuccessful",F2982="successful","successful",F2982="live","live")</f>
        <v>successful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128.92500000000001</v>
      </c>
      <c r="P2983" s="5">
        <f t="shared" si="281"/>
        <v>53.164948453608247</v>
      </c>
      <c r="Q2983" t="str">
        <f t="shared" si="279"/>
        <v>theater</v>
      </c>
      <c r="R2983" t="str">
        <f t="shared" si="280"/>
        <v>spaces</v>
      </c>
      <c r="S2983" s="9">
        <f t="shared" si="277"/>
        <v>42270.559675925921</v>
      </c>
      <c r="T2983" s="9">
        <f t="shared" si="278"/>
        <v>42225.559675925921</v>
      </c>
      <c r="U2983" t="str" cm="1">
        <f t="array" ref="U2983">_xlfn.IFS(D2983&lt;1000,"Less than 1000",AND(D2983&gt;=1000,D2983&lt;=4999),"1000 to 4999",AND(D2983&gt;=5000,D2983&lt;=9999),"5000 to 9999",AND(D2983&gt;=10000,D2983&lt;=14999),"10000 to 14999",AND(D2983&gt;=15000,D2983&lt;=19999),"15000 to 19999",AND(D2983&gt;=20000,D2983&lt;=24999),"20000 to 24999",AND(D2983&gt;=25000,D2983&lt;=29999),"25000 to 29999",AND(D2983&gt;=30000,D2983&lt;=34999),"30000 to 34999",AND(D2983&gt;=35000,D2983&lt;=39999),"35000 to 39999",AND(D2983&gt;=40000,D2983&lt;=44999),"40000 to 44999",AND(D2983&gt;=45000,D2983&lt;=49999),"45000 to 49999",D2983&gt;=50000,"Greater than or equal to 50000")</f>
        <v>1000 to 4999</v>
      </c>
      <c r="V2983" t="str" cm="1">
        <f t="array" ref="V2983">_xlfn.IFS(OR(F2983="canceled",F2983="failed"),"unsuccessful",F2983="successful","successful",F2983="live","live")</f>
        <v>successful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102.06</v>
      </c>
      <c r="P2984" s="5">
        <f t="shared" si="281"/>
        <v>86.491525423728817</v>
      </c>
      <c r="Q2984" t="str">
        <f t="shared" si="279"/>
        <v>theater</v>
      </c>
      <c r="R2984" t="str">
        <f t="shared" si="280"/>
        <v>spaces</v>
      </c>
      <c r="S2984" s="9">
        <f t="shared" si="277"/>
        <v>42411.686840277776</v>
      </c>
      <c r="T2984" s="9">
        <f t="shared" si="278"/>
        <v>42381.686840277776</v>
      </c>
      <c r="U2984" t="str" cm="1">
        <f t="array" ref="U2984">_xlfn.IFS(D2984&lt;1000,"Less than 1000",AND(D2984&gt;=1000,D2984&lt;=4999),"1000 to 4999",AND(D2984&gt;=5000,D2984&lt;=9999),"5000 to 9999",AND(D2984&gt;=10000,D2984&lt;=14999),"10000 to 14999",AND(D2984&gt;=15000,D2984&lt;=19999),"15000 to 19999",AND(D2984&gt;=20000,D2984&lt;=24999),"20000 to 24999",AND(D2984&gt;=25000,D2984&lt;=29999),"25000 to 29999",AND(D2984&gt;=30000,D2984&lt;=34999),"30000 to 34999",AND(D2984&gt;=35000,D2984&lt;=39999),"35000 to 39999",AND(D2984&gt;=40000,D2984&lt;=44999),"40000 to 44999",AND(D2984&gt;=45000,D2984&lt;=49999),"45000 to 49999",D2984&gt;=50000,"Greater than or equal to 50000")</f>
        <v>5000 to 9999</v>
      </c>
      <c r="V2984" t="str" cm="1">
        <f t="array" ref="V2984">_xlfn.IFS(OR(F2984="canceled",F2984="failed"),"unsuccessful",F2984="successful","successful",F2984="live","live")</f>
        <v>successful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146.53957758620692</v>
      </c>
      <c r="P2985" s="5">
        <f t="shared" si="281"/>
        <v>155.23827397260274</v>
      </c>
      <c r="Q2985" t="str">
        <f t="shared" si="279"/>
        <v>theater</v>
      </c>
      <c r="R2985" t="str">
        <f t="shared" si="280"/>
        <v>spaces</v>
      </c>
      <c r="S2985" s="9">
        <f t="shared" si="277"/>
        <v>41954.674027777779</v>
      </c>
      <c r="T2985" s="9">
        <f t="shared" si="278"/>
        <v>41894.632361111115</v>
      </c>
      <c r="U2985" t="str" cm="1">
        <f t="array" ref="U2985">_xlfn.IFS(D2985&lt;1000,"Less than 1000",AND(D2985&gt;=1000,D2985&lt;=4999),"1000 to 4999",AND(D2985&gt;=5000,D2985&lt;=9999),"5000 to 9999",AND(D2985&gt;=10000,D2985&lt;=14999),"10000 to 14999",AND(D2985&gt;=15000,D2985&lt;=19999),"15000 to 19999",AND(D2985&gt;=20000,D2985&lt;=24999),"20000 to 24999",AND(D2985&gt;=25000,D2985&lt;=29999),"25000 to 29999",AND(D2985&gt;=30000,D2985&lt;=34999),"30000 to 34999",AND(D2985&gt;=35000,D2985&lt;=39999),"35000 to 39999",AND(D2985&gt;=40000,D2985&lt;=44999),"40000 to 44999",AND(D2985&gt;=45000,D2985&lt;=49999),"45000 to 49999",D2985&gt;=50000,"Greater than or equal to 50000")</f>
        <v>Greater than or equal to 50000</v>
      </c>
      <c r="V2985" t="str" cm="1">
        <f t="array" ref="V2985">_xlfn.IFS(OR(F2985="canceled",F2985="failed"),"unsuccessful",F2985="successful","successful",F2985="live","live")</f>
        <v>successful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100.352</v>
      </c>
      <c r="P2986" s="5">
        <f t="shared" si="281"/>
        <v>115.08256880733946</v>
      </c>
      <c r="Q2986" t="str">
        <f t="shared" si="279"/>
        <v>theater</v>
      </c>
      <c r="R2986" t="str">
        <f t="shared" si="280"/>
        <v>spaces</v>
      </c>
      <c r="S2986" s="9">
        <f t="shared" si="277"/>
        <v>42606.278715277775</v>
      </c>
      <c r="T2986" s="9">
        <f t="shared" si="278"/>
        <v>42576.278715277775</v>
      </c>
      <c r="U2986" t="str" cm="1">
        <f t="array" ref="U2986">_xlfn.IFS(D2986&lt;1000,"Less than 1000",AND(D2986&gt;=1000,D2986&lt;=4999),"1000 to 4999",AND(D2986&gt;=5000,D2986&lt;=9999),"5000 to 9999",AND(D2986&gt;=10000,D2986&lt;=14999),"10000 to 14999",AND(D2986&gt;=15000,D2986&lt;=19999),"15000 to 19999",AND(D2986&gt;=20000,D2986&lt;=24999),"20000 to 24999",AND(D2986&gt;=25000,D2986&lt;=29999),"25000 to 29999",AND(D2986&gt;=30000,D2986&lt;=34999),"30000 to 34999",AND(D2986&gt;=35000,D2986&lt;=39999),"35000 to 39999",AND(D2986&gt;=40000,D2986&lt;=44999),"40000 to 44999",AND(D2986&gt;=45000,D2986&lt;=49999),"45000 to 49999",D2986&gt;=50000,"Greater than or equal to 50000")</f>
        <v>25000 to 29999</v>
      </c>
      <c r="V2986" t="str" cm="1">
        <f t="array" ref="V2986">_xlfn.IFS(OR(F2986="canceled",F2986="failed"),"unsuccessful",F2986="successful","successful",F2986="live","live")</f>
        <v>successful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121.64999999999999</v>
      </c>
      <c r="P2987" s="5">
        <f t="shared" si="281"/>
        <v>109.5945945945946</v>
      </c>
      <c r="Q2987" t="str">
        <f t="shared" si="279"/>
        <v>theater</v>
      </c>
      <c r="R2987" t="str">
        <f t="shared" si="280"/>
        <v>spaces</v>
      </c>
      <c r="S2987" s="9">
        <f t="shared" si="277"/>
        <v>42674.166666666672</v>
      </c>
      <c r="T2987" s="9">
        <f t="shared" si="278"/>
        <v>42654.973703703698</v>
      </c>
      <c r="U2987" t="str" cm="1">
        <f t="array" ref="U2987">_xlfn.IFS(D2987&lt;1000,"Less than 1000",AND(D2987&gt;=1000,D2987&lt;=4999),"1000 to 4999",AND(D2987&gt;=5000,D2987&lt;=9999),"5000 to 9999",AND(D2987&gt;=10000,D2987&lt;=14999),"10000 to 14999",AND(D2987&gt;=15000,D2987&lt;=19999),"15000 to 19999",AND(D2987&gt;=20000,D2987&lt;=24999),"20000 to 24999",AND(D2987&gt;=25000,D2987&lt;=29999),"25000 to 29999",AND(D2987&gt;=30000,D2987&lt;=34999),"30000 to 34999",AND(D2987&gt;=35000,D2987&lt;=39999),"35000 to 39999",AND(D2987&gt;=40000,D2987&lt;=44999),"40000 to 44999",AND(D2987&gt;=45000,D2987&lt;=49999),"45000 to 49999",D2987&gt;=50000,"Greater than or equal to 50000")</f>
        <v>10000 to 14999</v>
      </c>
      <c r="V2987" t="str" cm="1">
        <f t="array" ref="V2987">_xlfn.IFS(OR(F2987="canceled",F2987="failed"),"unsuccessful",F2987="successful","successful",F2987="live","live")</f>
        <v>successful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105.5</v>
      </c>
      <c r="P2988" s="5">
        <f t="shared" si="281"/>
        <v>45.214285714285715</v>
      </c>
      <c r="Q2988" t="str">
        <f t="shared" si="279"/>
        <v>theater</v>
      </c>
      <c r="R2988" t="str">
        <f t="shared" si="280"/>
        <v>spaces</v>
      </c>
      <c r="S2988" s="9">
        <f t="shared" si="277"/>
        <v>42491.458402777775</v>
      </c>
      <c r="T2988" s="9">
        <f t="shared" si="278"/>
        <v>42431.500069444446</v>
      </c>
      <c r="U2988" t="str" cm="1">
        <f t="array" ref="U2988">_xlfn.IFS(D2988&lt;1000,"Less than 1000",AND(D2988&gt;=1000,D2988&lt;=4999),"1000 to 4999",AND(D2988&gt;=5000,D2988&lt;=9999),"5000 to 9999",AND(D2988&gt;=10000,D2988&lt;=14999),"10000 to 14999",AND(D2988&gt;=15000,D2988&lt;=19999),"15000 to 19999",AND(D2988&gt;=20000,D2988&lt;=24999),"20000 to 24999",AND(D2988&gt;=25000,D2988&lt;=29999),"25000 to 29999",AND(D2988&gt;=30000,D2988&lt;=34999),"30000 to 34999",AND(D2988&gt;=35000,D2988&lt;=39999),"35000 to 39999",AND(D2988&gt;=40000,D2988&lt;=44999),"40000 to 44999",AND(D2988&gt;=45000,D2988&lt;=49999),"45000 to 49999",D2988&gt;=50000,"Greater than or equal to 50000")</f>
        <v>1000 to 4999</v>
      </c>
      <c r="V2988" t="str" cm="1">
        <f t="array" ref="V2988">_xlfn.IFS(OR(F2988="canceled",F2988="failed"),"unsuccessful",F2988="successful","successful",F2988="live","live")</f>
        <v>successful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110.4008</v>
      </c>
      <c r="P2989" s="5">
        <f t="shared" si="281"/>
        <v>104.15169811320754</v>
      </c>
      <c r="Q2989" t="str">
        <f t="shared" si="279"/>
        <v>theater</v>
      </c>
      <c r="R2989" t="str">
        <f t="shared" si="280"/>
        <v>spaces</v>
      </c>
      <c r="S2989" s="9">
        <f t="shared" si="277"/>
        <v>42656</v>
      </c>
      <c r="T2989" s="9">
        <f t="shared" si="278"/>
        <v>42627.307303240741</v>
      </c>
      <c r="U2989" t="str" cm="1">
        <f t="array" ref="U2989">_xlfn.IFS(D2989&lt;1000,"Less than 1000",AND(D2989&gt;=1000,D2989&lt;=4999),"1000 to 4999",AND(D2989&gt;=5000,D2989&lt;=9999),"5000 to 9999",AND(D2989&gt;=10000,D2989&lt;=14999),"10000 to 14999",AND(D2989&gt;=15000,D2989&lt;=19999),"15000 to 19999",AND(D2989&gt;=20000,D2989&lt;=24999),"20000 to 24999",AND(D2989&gt;=25000,D2989&lt;=29999),"25000 to 29999",AND(D2989&gt;=30000,D2989&lt;=34999),"30000 to 34999",AND(D2989&gt;=35000,D2989&lt;=39999),"35000 to 39999",AND(D2989&gt;=40000,D2989&lt;=44999),"40000 to 44999",AND(D2989&gt;=45000,D2989&lt;=49999),"45000 to 49999",D2989&gt;=50000,"Greater than or equal to 50000")</f>
        <v>25000 to 29999</v>
      </c>
      <c r="V2989" t="str" cm="1">
        <f t="array" ref="V2989">_xlfn.IFS(OR(F2989="canceled",F2989="failed"),"unsuccessful",F2989="successful","successful",F2989="live","live")</f>
        <v>successful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100</v>
      </c>
      <c r="P2990" s="5">
        <f t="shared" si="281"/>
        <v>35.714285714285715</v>
      </c>
      <c r="Q2990" t="str">
        <f t="shared" si="279"/>
        <v>theater</v>
      </c>
      <c r="R2990" t="str">
        <f t="shared" si="280"/>
        <v>spaces</v>
      </c>
      <c r="S2990" s="9">
        <f t="shared" si="277"/>
        <v>42541.362048611118</v>
      </c>
      <c r="T2990" s="9">
        <f t="shared" si="278"/>
        <v>42511.362048611118</v>
      </c>
      <c r="U2990" t="str" cm="1">
        <f t="array" ref="U2990">_xlfn.IFS(D2990&lt;1000,"Less than 1000",AND(D2990&gt;=1000,D2990&lt;=4999),"1000 to 4999",AND(D2990&gt;=5000,D2990&lt;=9999),"5000 to 9999",AND(D2990&gt;=10000,D2990&lt;=14999),"10000 to 14999",AND(D2990&gt;=15000,D2990&lt;=19999),"15000 to 19999",AND(D2990&gt;=20000,D2990&lt;=24999),"20000 to 24999",AND(D2990&gt;=25000,D2990&lt;=29999),"25000 to 29999",AND(D2990&gt;=30000,D2990&lt;=34999),"30000 to 34999",AND(D2990&gt;=35000,D2990&lt;=39999),"35000 to 39999",AND(D2990&gt;=40000,D2990&lt;=44999),"40000 to 44999",AND(D2990&gt;=45000,D2990&lt;=49999),"45000 to 49999",D2990&gt;=50000,"Greater than or equal to 50000")</f>
        <v>1000 to 4999</v>
      </c>
      <c r="V2990" t="str" cm="1">
        <f t="array" ref="V2990">_xlfn.IFS(OR(F2990="canceled",F2990="failed"),"unsuccessful",F2990="successful","successful",F2990="live","live")</f>
        <v>successful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176.535</v>
      </c>
      <c r="P2991" s="5">
        <f t="shared" si="281"/>
        <v>96.997252747252745</v>
      </c>
      <c r="Q2991" t="str">
        <f t="shared" si="279"/>
        <v>theater</v>
      </c>
      <c r="R2991" t="str">
        <f t="shared" si="280"/>
        <v>spaces</v>
      </c>
      <c r="S2991" s="9">
        <f t="shared" si="277"/>
        <v>42359.207638888889</v>
      </c>
      <c r="T2991" s="9">
        <f t="shared" si="278"/>
        <v>42337.02039351852</v>
      </c>
      <c r="U2991" t="str" cm="1">
        <f t="array" ref="U2991">_xlfn.IFS(D2991&lt;1000,"Less than 1000",AND(D2991&gt;=1000,D2991&lt;=4999),"1000 to 4999",AND(D2991&gt;=5000,D2991&lt;=9999),"5000 to 9999",AND(D2991&gt;=10000,D2991&lt;=14999),"10000 to 14999",AND(D2991&gt;=15000,D2991&lt;=19999),"15000 to 19999",AND(D2991&gt;=20000,D2991&lt;=24999),"20000 to 24999",AND(D2991&gt;=25000,D2991&lt;=29999),"25000 to 29999",AND(D2991&gt;=30000,D2991&lt;=34999),"30000 to 34999",AND(D2991&gt;=35000,D2991&lt;=39999),"35000 to 39999",AND(D2991&gt;=40000,D2991&lt;=44999),"40000 to 44999",AND(D2991&gt;=45000,D2991&lt;=49999),"45000 to 49999",D2991&gt;=50000,"Greater than or equal to 50000")</f>
        <v>20000 to 24999</v>
      </c>
      <c r="V2991" t="str" cm="1">
        <f t="array" ref="V2991">_xlfn.IFS(OR(F2991="canceled",F2991="failed"),"unsuccessful",F2991="successful","successful",F2991="live","live")</f>
        <v>successful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100</v>
      </c>
      <c r="P2992" s="5">
        <f t="shared" si="281"/>
        <v>370.37037037037038</v>
      </c>
      <c r="Q2992" t="str">
        <f t="shared" si="279"/>
        <v>theater</v>
      </c>
      <c r="R2992" t="str">
        <f t="shared" si="280"/>
        <v>spaces</v>
      </c>
      <c r="S2992" s="9">
        <f t="shared" si="277"/>
        <v>42376.57430555555</v>
      </c>
      <c r="T2992" s="9">
        <f t="shared" si="278"/>
        <v>42341.57430555555</v>
      </c>
      <c r="U2992" t="str" cm="1">
        <f t="array" ref="U2992">_xlfn.IFS(D2992&lt;1000,"Less than 1000",AND(D2992&gt;=1000,D2992&lt;=4999),"1000 to 4999",AND(D2992&gt;=5000,D2992&lt;=9999),"5000 to 9999",AND(D2992&gt;=10000,D2992&lt;=14999),"10000 to 14999",AND(D2992&gt;=15000,D2992&lt;=19999),"15000 to 19999",AND(D2992&gt;=20000,D2992&lt;=24999),"20000 to 24999",AND(D2992&gt;=25000,D2992&lt;=29999),"25000 to 29999",AND(D2992&gt;=30000,D2992&lt;=34999),"30000 to 34999",AND(D2992&gt;=35000,D2992&lt;=39999),"35000 to 39999",AND(D2992&gt;=40000,D2992&lt;=44999),"40000 to 44999",AND(D2992&gt;=45000,D2992&lt;=49999),"45000 to 49999",D2992&gt;=50000,"Greater than or equal to 50000")</f>
        <v>10000 to 14999</v>
      </c>
      <c r="V2992" t="str" cm="1">
        <f t="array" ref="V2992">_xlfn.IFS(OR(F2992="canceled",F2992="failed"),"unsuccessful",F2992="successful","successful",F2992="live","live")</f>
        <v>successful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103.29411764705883</v>
      </c>
      <c r="P2993" s="5">
        <f t="shared" si="281"/>
        <v>94.408602150537632</v>
      </c>
      <c r="Q2993" t="str">
        <f t="shared" si="279"/>
        <v>theater</v>
      </c>
      <c r="R2993" t="str">
        <f t="shared" si="280"/>
        <v>spaces</v>
      </c>
      <c r="S2993" s="9">
        <f t="shared" si="277"/>
        <v>42762.837152777778</v>
      </c>
      <c r="T2993" s="9">
        <f t="shared" si="278"/>
        <v>42740.837152777778</v>
      </c>
      <c r="U2993" t="str" cm="1">
        <f t="array" ref="U2993">_xlfn.IFS(D2993&lt;1000,"Less than 1000",AND(D2993&gt;=1000,D2993&lt;=4999),"1000 to 4999",AND(D2993&gt;=5000,D2993&lt;=9999),"5000 to 9999",AND(D2993&gt;=10000,D2993&lt;=14999),"10000 to 14999",AND(D2993&gt;=15000,D2993&lt;=19999),"15000 to 19999",AND(D2993&gt;=20000,D2993&lt;=24999),"20000 to 24999",AND(D2993&gt;=25000,D2993&lt;=29999),"25000 to 29999",AND(D2993&gt;=30000,D2993&lt;=34999),"30000 to 34999",AND(D2993&gt;=35000,D2993&lt;=39999),"35000 to 39999",AND(D2993&gt;=40000,D2993&lt;=44999),"40000 to 44999",AND(D2993&gt;=45000,D2993&lt;=49999),"45000 to 49999",D2993&gt;=50000,"Greater than or equal to 50000")</f>
        <v>5000 to 9999</v>
      </c>
      <c r="V2993" t="str" cm="1">
        <f t="array" ref="V2993">_xlfn.IFS(OR(F2993="canceled",F2993="failed"),"unsuccessful",F2993="successful","successful",F2993="live","live")</f>
        <v>successful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104.5</v>
      </c>
      <c r="P2994" s="5">
        <f t="shared" si="281"/>
        <v>48.984375</v>
      </c>
      <c r="Q2994" t="str">
        <f t="shared" si="279"/>
        <v>theater</v>
      </c>
      <c r="R2994" t="str">
        <f t="shared" si="280"/>
        <v>spaces</v>
      </c>
      <c r="S2994" s="9">
        <f t="shared" si="277"/>
        <v>42652.767476851848</v>
      </c>
      <c r="T2994" s="9">
        <f t="shared" si="278"/>
        <v>42622.767476851848</v>
      </c>
      <c r="U2994" t="str" cm="1">
        <f t="array" ref="U2994">_xlfn.IFS(D2994&lt;1000,"Less than 1000",AND(D2994&gt;=1000,D2994&lt;=4999),"1000 to 4999",AND(D2994&gt;=5000,D2994&lt;=9999),"5000 to 9999",AND(D2994&gt;=10000,D2994&lt;=14999),"10000 to 14999",AND(D2994&gt;=15000,D2994&lt;=19999),"15000 to 19999",AND(D2994&gt;=20000,D2994&lt;=24999),"20000 to 24999",AND(D2994&gt;=25000,D2994&lt;=29999),"25000 to 29999",AND(D2994&gt;=30000,D2994&lt;=34999),"30000 to 34999",AND(D2994&gt;=35000,D2994&lt;=39999),"35000 to 39999",AND(D2994&gt;=40000,D2994&lt;=44999),"40000 to 44999",AND(D2994&gt;=45000,D2994&lt;=49999),"45000 to 49999",D2994&gt;=50000,"Greater than or equal to 50000")</f>
        <v>1000 to 4999</v>
      </c>
      <c r="V2994" t="str" cm="1">
        <f t="array" ref="V2994">_xlfn.IFS(OR(F2994="canceled",F2994="failed"),"unsuccessful",F2994="successful","successful",F2994="live","live")</f>
        <v>successful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100.29999999999998</v>
      </c>
      <c r="P2995" s="5">
        <f t="shared" si="281"/>
        <v>45.590909090909093</v>
      </c>
      <c r="Q2995" t="str">
        <f t="shared" si="279"/>
        <v>theater</v>
      </c>
      <c r="R2995" t="str">
        <f t="shared" si="280"/>
        <v>spaces</v>
      </c>
      <c r="S2995" s="9">
        <f t="shared" si="277"/>
        <v>42420.838738425926</v>
      </c>
      <c r="T2995" s="9">
        <f t="shared" si="278"/>
        <v>42390.838738425926</v>
      </c>
      <c r="U2995" t="str" cm="1">
        <f t="array" ref="U2995">_xlfn.IFS(D2995&lt;1000,"Less than 1000",AND(D2995&gt;=1000,D2995&lt;=4999),"1000 to 4999",AND(D2995&gt;=5000,D2995&lt;=9999),"5000 to 9999",AND(D2995&gt;=10000,D2995&lt;=14999),"10000 to 14999",AND(D2995&gt;=15000,D2995&lt;=19999),"15000 to 19999",AND(D2995&gt;=20000,D2995&lt;=24999),"20000 to 24999",AND(D2995&gt;=25000,D2995&lt;=29999),"25000 to 29999",AND(D2995&gt;=30000,D2995&lt;=34999),"30000 to 34999",AND(D2995&gt;=35000,D2995&lt;=39999),"35000 to 39999",AND(D2995&gt;=40000,D2995&lt;=44999),"40000 to 44999",AND(D2995&gt;=45000,D2995&lt;=49999),"45000 to 49999",D2995&gt;=50000,"Greater than or equal to 50000")</f>
        <v>1000 to 4999</v>
      </c>
      <c r="V2995" t="str" cm="1">
        <f t="array" ref="V2995">_xlfn.IFS(OR(F2995="canceled",F2995="failed"),"unsuccessful",F2995="successful","successful",F2995="live","live")</f>
        <v>successful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457.74666666666673</v>
      </c>
      <c r="P2996" s="5">
        <f t="shared" si="281"/>
        <v>23.275254237288134</v>
      </c>
      <c r="Q2996" t="str">
        <f t="shared" si="279"/>
        <v>theater</v>
      </c>
      <c r="R2996" t="str">
        <f t="shared" si="280"/>
        <v>spaces</v>
      </c>
      <c r="S2996" s="9">
        <f t="shared" si="277"/>
        <v>41915.478842592594</v>
      </c>
      <c r="T2996" s="9">
        <f t="shared" si="278"/>
        <v>41885.478842592594</v>
      </c>
      <c r="U2996" t="str" cm="1">
        <f t="array" ref="U2996">_xlfn.IFS(D2996&lt;1000,"Less than 1000",AND(D2996&gt;=1000,D2996&lt;=4999),"1000 to 4999",AND(D2996&gt;=5000,D2996&lt;=9999),"5000 to 9999",AND(D2996&gt;=10000,D2996&lt;=14999),"10000 to 14999",AND(D2996&gt;=15000,D2996&lt;=19999),"15000 to 19999",AND(D2996&gt;=20000,D2996&lt;=24999),"20000 to 24999",AND(D2996&gt;=25000,D2996&lt;=29999),"25000 to 29999",AND(D2996&gt;=30000,D2996&lt;=34999),"30000 to 34999",AND(D2996&gt;=35000,D2996&lt;=39999),"35000 to 39999",AND(D2996&gt;=40000,D2996&lt;=44999),"40000 to 44999",AND(D2996&gt;=45000,D2996&lt;=49999),"45000 to 49999",D2996&gt;=50000,"Greater than or equal to 50000")</f>
        <v>Less than 1000</v>
      </c>
      <c r="V2996" t="str" cm="1">
        <f t="array" ref="V2996">_xlfn.IFS(OR(F2996="canceled",F2996="failed"),"unsuccessful",F2996="successful","successful",F2996="live","live")</f>
        <v>successful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104.96000000000001</v>
      </c>
      <c r="P2997" s="5">
        <f t="shared" si="281"/>
        <v>63.2289156626506</v>
      </c>
      <c r="Q2997" t="str">
        <f t="shared" si="279"/>
        <v>theater</v>
      </c>
      <c r="R2997" t="str">
        <f t="shared" si="280"/>
        <v>spaces</v>
      </c>
      <c r="S2997" s="9">
        <f t="shared" si="277"/>
        <v>42754.665173611109</v>
      </c>
      <c r="T2997" s="9">
        <f t="shared" si="278"/>
        <v>42724.665173611109</v>
      </c>
      <c r="U2997" t="str" cm="1">
        <f t="array" ref="U2997">_xlfn.IFS(D2997&lt;1000,"Less than 1000",AND(D2997&gt;=1000,D2997&lt;=4999),"1000 to 4999",AND(D2997&gt;=5000,D2997&lt;=9999),"5000 to 9999",AND(D2997&gt;=10000,D2997&lt;=14999),"10000 to 14999",AND(D2997&gt;=15000,D2997&lt;=19999),"15000 to 19999",AND(D2997&gt;=20000,D2997&lt;=24999),"20000 to 24999",AND(D2997&gt;=25000,D2997&lt;=29999),"25000 to 29999",AND(D2997&gt;=30000,D2997&lt;=34999),"30000 to 34999",AND(D2997&gt;=35000,D2997&lt;=39999),"35000 to 39999",AND(D2997&gt;=40000,D2997&lt;=44999),"40000 to 44999",AND(D2997&gt;=45000,D2997&lt;=49999),"45000 to 49999",D2997&gt;=50000,"Greater than or equal to 50000")</f>
        <v>15000 to 19999</v>
      </c>
      <c r="V2997" t="str" cm="1">
        <f t="array" ref="V2997">_xlfn.IFS(OR(F2997="canceled",F2997="failed"),"unsuccessful",F2997="successful","successful",F2997="live","live")</f>
        <v>successful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171.94285714285715</v>
      </c>
      <c r="P2998" s="5">
        <f t="shared" si="281"/>
        <v>153.5204081632653</v>
      </c>
      <c r="Q2998" t="str">
        <f t="shared" si="279"/>
        <v>theater</v>
      </c>
      <c r="R2998" t="str">
        <f t="shared" si="280"/>
        <v>spaces</v>
      </c>
      <c r="S2998" s="9">
        <f t="shared" si="277"/>
        <v>42150.912500000006</v>
      </c>
      <c r="T2998" s="9">
        <f t="shared" si="278"/>
        <v>42090.912500000006</v>
      </c>
      <c r="U2998" t="str" cm="1">
        <f t="array" ref="U2998">_xlfn.IFS(D2998&lt;1000,"Less than 1000",AND(D2998&gt;=1000,D2998&lt;=4999),"1000 to 4999",AND(D2998&gt;=5000,D2998&lt;=9999),"5000 to 9999",AND(D2998&gt;=10000,D2998&lt;=14999),"10000 to 14999",AND(D2998&gt;=15000,D2998&lt;=19999),"15000 to 19999",AND(D2998&gt;=20000,D2998&lt;=24999),"20000 to 24999",AND(D2998&gt;=25000,D2998&lt;=29999),"25000 to 29999",AND(D2998&gt;=30000,D2998&lt;=34999),"30000 to 34999",AND(D2998&gt;=35000,D2998&lt;=39999),"35000 to 39999",AND(D2998&gt;=40000,D2998&lt;=44999),"40000 to 44999",AND(D2998&gt;=45000,D2998&lt;=49999),"45000 to 49999",D2998&gt;=50000,"Greater than or equal to 50000")</f>
        <v>35000 to 39999</v>
      </c>
      <c r="V2998" t="str" cm="1">
        <f t="array" ref="V2998">_xlfn.IFS(OR(F2998="canceled",F2998="failed"),"unsuccessful",F2998="successful","successful",F2998="live","live")</f>
        <v>successful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103.73000000000002</v>
      </c>
      <c r="P2999" s="5">
        <f t="shared" si="281"/>
        <v>90.2</v>
      </c>
      <c r="Q2999" t="str">
        <f t="shared" si="279"/>
        <v>theater</v>
      </c>
      <c r="R2999" t="str">
        <f t="shared" si="280"/>
        <v>spaces</v>
      </c>
      <c r="S2999" s="9">
        <f t="shared" si="277"/>
        <v>42793.207638888889</v>
      </c>
      <c r="T2999" s="9">
        <f t="shared" si="278"/>
        <v>42775.733715277776</v>
      </c>
      <c r="U2999" t="str" cm="1">
        <f t="array" ref="U2999">_xlfn.IFS(D2999&lt;1000,"Less than 1000",AND(D2999&gt;=1000,D2999&lt;=4999),"1000 to 4999",AND(D2999&gt;=5000,D2999&lt;=9999),"5000 to 9999",AND(D2999&gt;=10000,D2999&lt;=14999),"10000 to 14999",AND(D2999&gt;=15000,D2999&lt;=19999),"15000 to 19999",AND(D2999&gt;=20000,D2999&lt;=24999),"20000 to 24999",AND(D2999&gt;=25000,D2999&lt;=29999),"25000 to 29999",AND(D2999&gt;=30000,D2999&lt;=34999),"30000 to 34999",AND(D2999&gt;=35000,D2999&lt;=39999),"35000 to 39999",AND(D2999&gt;=40000,D2999&lt;=44999),"40000 to 44999",AND(D2999&gt;=45000,D2999&lt;=49999),"45000 to 49999",D2999&gt;=50000,"Greater than or equal to 50000")</f>
        <v>10000 to 14999</v>
      </c>
      <c r="V2999" t="str" cm="1">
        <f t="array" ref="V2999">_xlfn.IFS(OR(F2999="canceled",F2999="failed"),"unsuccessful",F2999="successful","successful",F2999="live","live")</f>
        <v>successful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103.029</v>
      </c>
      <c r="P3000" s="5">
        <f t="shared" si="281"/>
        <v>118.97113163972287</v>
      </c>
      <c r="Q3000" t="str">
        <f t="shared" si="279"/>
        <v>theater</v>
      </c>
      <c r="R3000" t="str">
        <f t="shared" si="280"/>
        <v>spaces</v>
      </c>
      <c r="S3000" s="9">
        <f t="shared" si="277"/>
        <v>41806.184027777781</v>
      </c>
      <c r="T3000" s="9">
        <f t="shared" si="278"/>
        <v>41778.193622685183</v>
      </c>
      <c r="U3000" t="str" cm="1">
        <f t="array" ref="U3000">_xlfn.IFS(D3000&lt;1000,"Less than 1000",AND(D3000&gt;=1000,D3000&lt;=4999),"1000 to 4999",AND(D3000&gt;=5000,D3000&lt;=9999),"5000 to 9999",AND(D3000&gt;=10000,D3000&lt;=14999),"10000 to 14999",AND(D3000&gt;=15000,D3000&lt;=19999),"15000 to 19999",AND(D3000&gt;=20000,D3000&lt;=24999),"20000 to 24999",AND(D3000&gt;=25000,D3000&lt;=29999),"25000 to 29999",AND(D3000&gt;=30000,D3000&lt;=34999),"30000 to 34999",AND(D3000&gt;=35000,D3000&lt;=39999),"35000 to 39999",AND(D3000&gt;=40000,D3000&lt;=44999),"40000 to 44999",AND(D3000&gt;=45000,D3000&lt;=49999),"45000 to 49999",D3000&gt;=50000,"Greater than or equal to 50000")</f>
        <v>Greater than or equal to 50000</v>
      </c>
      <c r="V3000" t="str" cm="1">
        <f t="array" ref="V3000">_xlfn.IFS(OR(F3000="canceled",F3000="failed"),"unsuccessful",F3000="successful","successful",F3000="live","live")</f>
        <v>successful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118.88888888888889</v>
      </c>
      <c r="P3001" s="5">
        <f t="shared" si="281"/>
        <v>80.25</v>
      </c>
      <c r="Q3001" t="str">
        <f t="shared" si="279"/>
        <v>theater</v>
      </c>
      <c r="R3001" t="str">
        <f t="shared" si="280"/>
        <v>spaces</v>
      </c>
      <c r="S3001" s="9">
        <f t="shared" si="277"/>
        <v>42795.083333333328</v>
      </c>
      <c r="T3001" s="9">
        <f t="shared" si="278"/>
        <v>42780.740277777775</v>
      </c>
      <c r="U3001" t="str" cm="1">
        <f t="array" ref="U3001">_xlfn.IFS(D3001&lt;1000,"Less than 1000",AND(D3001&gt;=1000,D3001&lt;=4999),"1000 to 4999",AND(D3001&gt;=5000,D3001&lt;=9999),"5000 to 9999",AND(D3001&gt;=10000,D3001&lt;=14999),"10000 to 14999",AND(D3001&gt;=15000,D3001&lt;=19999),"15000 to 19999",AND(D3001&gt;=20000,D3001&lt;=24999),"20000 to 24999",AND(D3001&gt;=25000,D3001&lt;=29999),"25000 to 29999",AND(D3001&gt;=30000,D3001&lt;=34999),"30000 to 34999",AND(D3001&gt;=35000,D3001&lt;=39999),"35000 to 39999",AND(D3001&gt;=40000,D3001&lt;=44999),"40000 to 44999",AND(D3001&gt;=45000,D3001&lt;=49999),"45000 to 49999",D3001&gt;=50000,"Greater than or equal to 50000")</f>
        <v>1000 to 4999</v>
      </c>
      <c r="V3001" t="str" cm="1">
        <f t="array" ref="V3001">_xlfn.IFS(OR(F3001="canceled",F3001="failed"),"unsuccessful",F3001="successful","successful",F3001="live","live")</f>
        <v>successful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100</v>
      </c>
      <c r="P3002" s="5">
        <f t="shared" si="281"/>
        <v>62.5</v>
      </c>
      <c r="Q3002" t="str">
        <f t="shared" si="279"/>
        <v>theater</v>
      </c>
      <c r="R3002" t="str">
        <f t="shared" si="280"/>
        <v>spaces</v>
      </c>
      <c r="S3002" s="9">
        <f t="shared" si="277"/>
        <v>42766.75</v>
      </c>
      <c r="T3002" s="9">
        <f t="shared" si="278"/>
        <v>42752.827199074076</v>
      </c>
      <c r="U3002" t="str" cm="1">
        <f t="array" ref="U3002">_xlfn.IFS(D3002&lt;1000,"Less than 1000",AND(D3002&gt;=1000,D3002&lt;=4999),"1000 to 4999",AND(D3002&gt;=5000,D3002&lt;=9999),"5000 to 9999",AND(D3002&gt;=10000,D3002&lt;=14999),"10000 to 14999",AND(D3002&gt;=15000,D3002&lt;=19999),"15000 to 19999",AND(D3002&gt;=20000,D3002&lt;=24999),"20000 to 24999",AND(D3002&gt;=25000,D3002&lt;=29999),"25000 to 29999",AND(D3002&gt;=30000,D3002&lt;=34999),"30000 to 34999",AND(D3002&gt;=35000,D3002&lt;=39999),"35000 to 39999",AND(D3002&gt;=40000,D3002&lt;=44999),"40000 to 44999",AND(D3002&gt;=45000,D3002&lt;=49999),"45000 to 49999",D3002&gt;=50000,"Greater than or equal to 50000")</f>
        <v>Less than 1000</v>
      </c>
      <c r="V3002" t="str" cm="1">
        <f t="array" ref="V3002">_xlfn.IFS(OR(F3002="canceled",F3002="failed"),"unsuccessful",F3002="successful","successful",F3002="live","live")</f>
        <v>successful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318.69988910451895</v>
      </c>
      <c r="P3003" s="5">
        <f t="shared" si="281"/>
        <v>131.37719999999999</v>
      </c>
      <c r="Q3003" t="str">
        <f t="shared" si="279"/>
        <v>theater</v>
      </c>
      <c r="R3003" t="str">
        <f t="shared" si="280"/>
        <v>spaces</v>
      </c>
      <c r="S3003" s="9">
        <f t="shared" si="277"/>
        <v>42564.895625000005</v>
      </c>
      <c r="T3003" s="9">
        <f t="shared" si="278"/>
        <v>42534.895625000005</v>
      </c>
      <c r="U3003" t="str" cm="1">
        <f t="array" ref="U3003">_xlfn.IFS(D3003&lt;1000,"Less than 1000",AND(D3003&gt;=1000,D3003&lt;=4999),"1000 to 4999",AND(D3003&gt;=5000,D3003&lt;=9999),"5000 to 9999",AND(D3003&gt;=10000,D3003&lt;=14999),"10000 to 14999",AND(D3003&gt;=15000,D3003&lt;=19999),"15000 to 19999",AND(D3003&gt;=20000,D3003&lt;=24999),"20000 to 24999",AND(D3003&gt;=25000,D3003&lt;=29999),"25000 to 29999",AND(D3003&gt;=30000,D3003&lt;=34999),"30000 to 34999",AND(D3003&gt;=35000,D3003&lt;=39999),"35000 to 39999",AND(D3003&gt;=40000,D3003&lt;=44999),"40000 to 44999",AND(D3003&gt;=45000,D3003&lt;=49999),"45000 to 49999",D3003&gt;=50000,"Greater than or equal to 50000")</f>
        <v>5000 to 9999</v>
      </c>
      <c r="V3003" t="str" cm="1">
        <f t="array" ref="V3003">_xlfn.IFS(OR(F3003="canceled",F3003="failed"),"unsuccessful",F3003="successful","successful",F3003="live","live")</f>
        <v>successful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108.50614285714286</v>
      </c>
      <c r="P3004" s="5">
        <f t="shared" si="281"/>
        <v>73.032980769230775</v>
      </c>
      <c r="Q3004" t="str">
        <f t="shared" si="279"/>
        <v>theater</v>
      </c>
      <c r="R3004" t="str">
        <f t="shared" si="280"/>
        <v>spaces</v>
      </c>
      <c r="S3004" s="9">
        <f t="shared" si="277"/>
        <v>41269.83625</v>
      </c>
      <c r="T3004" s="9">
        <f t="shared" si="278"/>
        <v>41239.83625</v>
      </c>
      <c r="U3004" t="str" cm="1">
        <f t="array" ref="U3004">_xlfn.IFS(D3004&lt;1000,"Less than 1000",AND(D3004&gt;=1000,D3004&lt;=4999),"1000 to 4999",AND(D3004&gt;=5000,D3004&lt;=9999),"5000 to 9999",AND(D3004&gt;=10000,D3004&lt;=14999),"10000 to 14999",AND(D3004&gt;=15000,D3004&lt;=19999),"15000 to 19999",AND(D3004&gt;=20000,D3004&lt;=24999),"20000 to 24999",AND(D3004&gt;=25000,D3004&lt;=29999),"25000 to 29999",AND(D3004&gt;=30000,D3004&lt;=34999),"30000 to 34999",AND(D3004&gt;=35000,D3004&lt;=39999),"35000 to 39999",AND(D3004&gt;=40000,D3004&lt;=44999),"40000 to 44999",AND(D3004&gt;=45000,D3004&lt;=49999),"45000 to 49999",D3004&gt;=50000,"Greater than or equal to 50000")</f>
        <v>5000 to 9999</v>
      </c>
      <c r="V3004" t="str" cm="1">
        <f t="array" ref="V3004">_xlfn.IFS(OR(F3004="canceled",F3004="failed"),"unsuccessful",F3004="successful","successful",F3004="live","live")</f>
        <v>successful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101.16666666666667</v>
      </c>
      <c r="P3005" s="5">
        <f t="shared" si="281"/>
        <v>178.52941176470588</v>
      </c>
      <c r="Q3005" t="str">
        <f t="shared" si="279"/>
        <v>theater</v>
      </c>
      <c r="R3005" t="str">
        <f t="shared" si="280"/>
        <v>spaces</v>
      </c>
      <c r="S3005" s="9">
        <f t="shared" si="277"/>
        <v>42430.249305555553</v>
      </c>
      <c r="T3005" s="9">
        <f t="shared" si="278"/>
        <v>42398.849259259259</v>
      </c>
      <c r="U3005" t="str" cm="1">
        <f t="array" ref="U3005">_xlfn.IFS(D3005&lt;1000,"Less than 1000",AND(D3005&gt;=1000,D3005&lt;=4999),"1000 to 4999",AND(D3005&gt;=5000,D3005&lt;=9999),"5000 to 9999",AND(D3005&gt;=10000,D3005&lt;=14999),"10000 to 14999",AND(D3005&gt;=15000,D3005&lt;=19999),"15000 to 19999",AND(D3005&gt;=20000,D3005&lt;=24999),"20000 to 24999",AND(D3005&gt;=25000,D3005&lt;=29999),"25000 to 29999",AND(D3005&gt;=30000,D3005&lt;=34999),"30000 to 34999",AND(D3005&gt;=35000,D3005&lt;=39999),"35000 to 39999",AND(D3005&gt;=40000,D3005&lt;=44999),"40000 to 44999",AND(D3005&gt;=45000,D3005&lt;=49999),"45000 to 49999",D3005&gt;=50000,"Greater than or equal to 50000")</f>
        <v>1000 to 4999</v>
      </c>
      <c r="V3005" t="str" cm="1">
        <f t="array" ref="V3005">_xlfn.IFS(OR(F3005="canceled",F3005="failed"),"unsuccessful",F3005="successful","successful",F3005="live","live")</f>
        <v>successful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112.815</v>
      </c>
      <c r="P3006" s="5">
        <f t="shared" si="281"/>
        <v>162.90974729241879</v>
      </c>
      <c r="Q3006" t="str">
        <f t="shared" si="279"/>
        <v>theater</v>
      </c>
      <c r="R3006" t="str">
        <f t="shared" si="280"/>
        <v>spaces</v>
      </c>
      <c r="S3006" s="9">
        <f t="shared" si="277"/>
        <v>41958.922731481478</v>
      </c>
      <c r="T3006" s="9">
        <f t="shared" si="278"/>
        <v>41928.881064814814</v>
      </c>
      <c r="U3006" t="str" cm="1">
        <f t="array" ref="U3006">_xlfn.IFS(D3006&lt;1000,"Less than 1000",AND(D3006&gt;=1000,D3006&lt;=4999),"1000 to 4999",AND(D3006&gt;=5000,D3006&lt;=9999),"5000 to 9999",AND(D3006&gt;=10000,D3006&lt;=14999),"10000 to 14999",AND(D3006&gt;=15000,D3006&lt;=19999),"15000 to 19999",AND(D3006&gt;=20000,D3006&lt;=24999),"20000 to 24999",AND(D3006&gt;=25000,D3006&lt;=29999),"25000 to 29999",AND(D3006&gt;=30000,D3006&lt;=34999),"30000 to 34999",AND(D3006&gt;=35000,D3006&lt;=39999),"35000 to 39999",AND(D3006&gt;=40000,D3006&lt;=44999),"40000 to 44999",AND(D3006&gt;=45000,D3006&lt;=49999),"45000 to 49999",D3006&gt;=50000,"Greater than or equal to 50000")</f>
        <v>40000 to 44999</v>
      </c>
      <c r="V3006" t="str" cm="1">
        <f t="array" ref="V3006">_xlfn.IFS(OR(F3006="canceled",F3006="failed"),"unsuccessful",F3006="successful","successful",F3006="live","live")</f>
        <v>successful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120.49622641509434</v>
      </c>
      <c r="P3007" s="5">
        <f t="shared" si="281"/>
        <v>108.24237288135593</v>
      </c>
      <c r="Q3007" t="str">
        <f t="shared" si="279"/>
        <v>theater</v>
      </c>
      <c r="R3007" t="str">
        <f t="shared" si="280"/>
        <v>spaces</v>
      </c>
      <c r="S3007" s="9">
        <f t="shared" si="277"/>
        <v>41918.674826388888</v>
      </c>
      <c r="T3007" s="9">
        <f t="shared" si="278"/>
        <v>41888.674826388888</v>
      </c>
      <c r="U3007" t="str" cm="1">
        <f t="array" ref="U3007">_xlfn.IFS(D3007&lt;1000,"Less than 1000",AND(D3007&gt;=1000,D3007&lt;=4999),"1000 to 4999",AND(D3007&gt;=5000,D3007&lt;=9999),"5000 to 9999",AND(D3007&gt;=10000,D3007&lt;=14999),"10000 to 14999",AND(D3007&gt;=15000,D3007&lt;=19999),"15000 to 19999",AND(D3007&gt;=20000,D3007&lt;=24999),"20000 to 24999",AND(D3007&gt;=25000,D3007&lt;=29999),"25000 to 29999",AND(D3007&gt;=30000,D3007&lt;=34999),"30000 to 34999",AND(D3007&gt;=35000,D3007&lt;=39999),"35000 to 39999",AND(D3007&gt;=40000,D3007&lt;=44999),"40000 to 44999",AND(D3007&gt;=45000,D3007&lt;=49999),"45000 to 49999",D3007&gt;=50000,"Greater than or equal to 50000")</f>
        <v>10000 to 14999</v>
      </c>
      <c r="V3007" t="str" cm="1">
        <f t="array" ref="V3007">_xlfn.IFS(OR(F3007="canceled",F3007="failed"),"unsuccessful",F3007="successful","successful",F3007="live","live")</f>
        <v>successful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107.74999999999999</v>
      </c>
      <c r="P3008" s="5">
        <f t="shared" si="281"/>
        <v>88.865979381443296</v>
      </c>
      <c r="Q3008" t="str">
        <f t="shared" si="279"/>
        <v>theater</v>
      </c>
      <c r="R3008" t="str">
        <f t="shared" si="280"/>
        <v>spaces</v>
      </c>
      <c r="S3008" s="9">
        <f t="shared" si="277"/>
        <v>41987.756840277783</v>
      </c>
      <c r="T3008" s="9">
        <f t="shared" si="278"/>
        <v>41957.756840277783</v>
      </c>
      <c r="U3008" t="str" cm="1">
        <f t="array" ref="U3008">_xlfn.IFS(D3008&lt;1000,"Less than 1000",AND(D3008&gt;=1000,D3008&lt;=4999),"1000 to 4999",AND(D3008&gt;=5000,D3008&lt;=9999),"5000 to 9999",AND(D3008&gt;=10000,D3008&lt;=14999),"10000 to 14999",AND(D3008&gt;=15000,D3008&lt;=19999),"15000 to 19999",AND(D3008&gt;=20000,D3008&lt;=24999),"20000 to 24999",AND(D3008&gt;=25000,D3008&lt;=29999),"25000 to 29999",AND(D3008&gt;=30000,D3008&lt;=34999),"30000 to 34999",AND(D3008&gt;=35000,D3008&lt;=39999),"35000 to 39999",AND(D3008&gt;=40000,D3008&lt;=44999),"40000 to 44999",AND(D3008&gt;=45000,D3008&lt;=49999),"45000 to 49999",D3008&gt;=50000,"Greater than or equal to 50000")</f>
        <v>5000 to 9999</v>
      </c>
      <c r="V3008" t="str" cm="1">
        <f t="array" ref="V3008">_xlfn.IFS(OR(F3008="canceled",F3008="failed"),"unsuccessful",F3008="successful","successful",F3008="live","live")</f>
        <v>successful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180</v>
      </c>
      <c r="P3009" s="5">
        <f t="shared" si="281"/>
        <v>54</v>
      </c>
      <c r="Q3009" t="str">
        <f t="shared" si="279"/>
        <v>theater</v>
      </c>
      <c r="R3009" t="str">
        <f t="shared" si="280"/>
        <v>spaces</v>
      </c>
      <c r="S3009" s="9">
        <f t="shared" si="277"/>
        <v>42119.216238425928</v>
      </c>
      <c r="T3009" s="9">
        <f t="shared" si="278"/>
        <v>42098.216238425928</v>
      </c>
      <c r="U3009" t="str" cm="1">
        <f t="array" ref="U3009">_xlfn.IFS(D3009&lt;1000,"Less than 1000",AND(D3009&gt;=1000,D3009&lt;=4999),"1000 to 4999",AND(D3009&gt;=5000,D3009&lt;=9999),"5000 to 9999",AND(D3009&gt;=10000,D3009&lt;=14999),"10000 to 14999",AND(D3009&gt;=15000,D3009&lt;=19999),"15000 to 19999",AND(D3009&gt;=20000,D3009&lt;=24999),"20000 to 24999",AND(D3009&gt;=25000,D3009&lt;=29999),"25000 to 29999",AND(D3009&gt;=30000,D3009&lt;=34999),"30000 to 34999",AND(D3009&gt;=35000,D3009&lt;=39999),"35000 to 39999",AND(D3009&gt;=40000,D3009&lt;=44999),"40000 to 44999",AND(D3009&gt;=45000,D3009&lt;=49999),"45000 to 49999",D3009&gt;=50000,"Greater than or equal to 50000")</f>
        <v>Less than 1000</v>
      </c>
      <c r="V3009" t="str" cm="1">
        <f t="array" ref="V3009">_xlfn.IFS(OR(F3009="canceled",F3009="failed"),"unsuccessful",F3009="successful","successful",F3009="live","live")</f>
        <v>successful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ref="O3010:O3073" si="282">(E3010/D3010)*100</f>
        <v>101.16666666666667</v>
      </c>
      <c r="P3010" s="5">
        <f t="shared" si="281"/>
        <v>116.73076923076923</v>
      </c>
      <c r="Q3010" t="str">
        <f t="shared" si="279"/>
        <v>theater</v>
      </c>
      <c r="R3010" t="str">
        <f t="shared" si="280"/>
        <v>spaces</v>
      </c>
      <c r="S3010" s="9">
        <f t="shared" ref="S3010:S3073" si="283">(((I3010/60)/60)/24)+DATE(1970,1,1)</f>
        <v>42390.212025462963</v>
      </c>
      <c r="T3010" s="9">
        <f t="shared" ref="T3010:T3073" si="284">(((J3010/60)/60)/24)+DATE(1970,1,1)</f>
        <v>42360.212025462963</v>
      </c>
      <c r="U3010" t="str" cm="1">
        <f t="array" ref="U3010">_xlfn.IFS(D3010&lt;1000,"Less than 1000",AND(D3010&gt;=1000,D3010&lt;=4999),"1000 to 4999",AND(D3010&gt;=5000,D3010&lt;=9999),"5000 to 9999",AND(D3010&gt;=10000,D3010&lt;=14999),"10000 to 14999",AND(D3010&gt;=15000,D3010&lt;=19999),"15000 to 19999",AND(D3010&gt;=20000,D3010&lt;=24999),"20000 to 24999",AND(D3010&gt;=25000,D3010&lt;=29999),"25000 to 29999",AND(D3010&gt;=30000,D3010&lt;=34999),"30000 to 34999",AND(D3010&gt;=35000,D3010&lt;=39999),"35000 to 39999",AND(D3010&gt;=40000,D3010&lt;=44999),"40000 to 44999",AND(D3010&gt;=45000,D3010&lt;=49999),"45000 to 49999",D3010&gt;=50000,"Greater than or equal to 50000")</f>
        <v>1000 to 4999</v>
      </c>
      <c r="V3010" t="str" cm="1">
        <f t="array" ref="V3010">_xlfn.IFS(OR(F3010="canceled",F3010="failed"),"unsuccessful",F3010="successful","successful",F3010="live","live")</f>
        <v>successful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282"/>
        <v>119.756</v>
      </c>
      <c r="P3011" s="5">
        <f t="shared" si="281"/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9">
        <f t="shared" si="283"/>
        <v>41969.611574074079</v>
      </c>
      <c r="T3011" s="9">
        <f t="shared" si="284"/>
        <v>41939.569907407407</v>
      </c>
      <c r="U3011" t="str" cm="1">
        <f t="array" ref="U3011">_xlfn.IFS(D3011&lt;1000,"Less than 1000",AND(D3011&gt;=1000,D3011&lt;=4999),"1000 to 4999",AND(D3011&gt;=5000,D3011&lt;=9999),"5000 to 9999",AND(D3011&gt;=10000,D3011&lt;=14999),"10000 to 14999",AND(D3011&gt;=15000,D3011&lt;=19999),"15000 to 19999",AND(D3011&gt;=20000,D3011&lt;=24999),"20000 to 24999",AND(D3011&gt;=25000,D3011&lt;=29999),"25000 to 29999",AND(D3011&gt;=30000,D3011&lt;=34999),"30000 to 34999",AND(D3011&gt;=35000,D3011&lt;=39999),"35000 to 39999",AND(D3011&gt;=40000,D3011&lt;=44999),"40000 to 44999",AND(D3011&gt;=45000,D3011&lt;=49999),"45000 to 49999",D3011&gt;=50000,"Greater than or equal to 50000")</f>
        <v>25000 to 29999</v>
      </c>
      <c r="V3011" t="str" cm="1">
        <f t="array" ref="V3011">_xlfn.IFS(OR(F3011="canceled",F3011="failed"),"unsuccessful",F3011="successful","successful",F3011="live","live")</f>
        <v>successful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158</v>
      </c>
      <c r="P3012" s="5">
        <f t="shared" ref="P3012:P3075" si="287">IFERROR(E3012/L3012,0)</f>
        <v>158</v>
      </c>
      <c r="Q3012" t="str">
        <f t="shared" si="285"/>
        <v>theater</v>
      </c>
      <c r="R3012" t="str">
        <f t="shared" si="286"/>
        <v>spaces</v>
      </c>
      <c r="S3012" s="9">
        <f t="shared" si="283"/>
        <v>42056.832395833335</v>
      </c>
      <c r="T3012" s="9">
        <f t="shared" si="284"/>
        <v>41996.832395833335</v>
      </c>
      <c r="U3012" t="str" cm="1">
        <f t="array" ref="U3012">_xlfn.IFS(D3012&lt;1000,"Less than 1000",AND(D3012&gt;=1000,D3012&lt;=4999),"1000 to 4999",AND(D3012&gt;=5000,D3012&lt;=9999),"5000 to 9999",AND(D3012&gt;=10000,D3012&lt;=14999),"10000 to 14999",AND(D3012&gt;=15000,D3012&lt;=19999),"15000 to 19999",AND(D3012&gt;=20000,D3012&lt;=24999),"20000 to 24999",AND(D3012&gt;=25000,D3012&lt;=29999),"25000 to 29999",AND(D3012&gt;=30000,D3012&lt;=34999),"30000 to 34999",AND(D3012&gt;=35000,D3012&lt;=39999),"35000 to 39999",AND(D3012&gt;=40000,D3012&lt;=44999),"40000 to 44999",AND(D3012&gt;=45000,D3012&lt;=49999),"45000 to 49999",D3012&gt;=50000,"Greater than or equal to 50000")</f>
        <v>1000 to 4999</v>
      </c>
      <c r="V3012" t="str" cm="1">
        <f t="array" ref="V3012">_xlfn.IFS(OR(F3012="canceled",F3012="failed"),"unsuccessful",F3012="successful","successful",F3012="live","live")</f>
        <v>successful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123.66666666666666</v>
      </c>
      <c r="P3013" s="5">
        <f t="shared" si="287"/>
        <v>14.84</v>
      </c>
      <c r="Q3013" t="str">
        <f t="shared" si="285"/>
        <v>theater</v>
      </c>
      <c r="R3013" t="str">
        <f t="shared" si="286"/>
        <v>spaces</v>
      </c>
      <c r="S3013" s="9">
        <f t="shared" si="283"/>
        <v>42361.957638888889</v>
      </c>
      <c r="T3013" s="9">
        <f t="shared" si="284"/>
        <v>42334.468935185185</v>
      </c>
      <c r="U3013" t="str" cm="1">
        <f t="array" ref="U3013">_xlfn.IFS(D3013&lt;1000,"Less than 1000",AND(D3013&gt;=1000,D3013&lt;=4999),"1000 to 4999",AND(D3013&gt;=5000,D3013&lt;=9999),"5000 to 9999",AND(D3013&gt;=10000,D3013&lt;=14999),"10000 to 14999",AND(D3013&gt;=15000,D3013&lt;=19999),"15000 to 19999",AND(D3013&gt;=20000,D3013&lt;=24999),"20000 to 24999",AND(D3013&gt;=25000,D3013&lt;=29999),"25000 to 29999",AND(D3013&gt;=30000,D3013&lt;=34999),"30000 to 34999",AND(D3013&gt;=35000,D3013&lt;=39999),"35000 to 39999",AND(D3013&gt;=40000,D3013&lt;=44999),"40000 to 44999",AND(D3013&gt;=45000,D3013&lt;=49999),"45000 to 49999",D3013&gt;=50000,"Greater than or equal to 50000")</f>
        <v>Less than 1000</v>
      </c>
      <c r="V3013" t="str" cm="1">
        <f t="array" ref="V3013">_xlfn.IFS(OR(F3013="canceled",F3013="failed"),"unsuccessful",F3013="successful","successful",F3013="live","live")</f>
        <v>successful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117.12499999999999</v>
      </c>
      <c r="P3014" s="5">
        <f t="shared" si="287"/>
        <v>85.181818181818187</v>
      </c>
      <c r="Q3014" t="str">
        <f t="shared" si="285"/>
        <v>theater</v>
      </c>
      <c r="R3014" t="str">
        <f t="shared" si="286"/>
        <v>spaces</v>
      </c>
      <c r="S3014" s="9">
        <f t="shared" si="283"/>
        <v>42045.702893518523</v>
      </c>
      <c r="T3014" s="9">
        <f t="shared" si="284"/>
        <v>42024.702893518523</v>
      </c>
      <c r="U3014" t="str" cm="1">
        <f t="array" ref="U3014">_xlfn.IFS(D3014&lt;1000,"Less than 1000",AND(D3014&gt;=1000,D3014&lt;=4999),"1000 to 4999",AND(D3014&gt;=5000,D3014&lt;=9999),"5000 to 9999",AND(D3014&gt;=10000,D3014&lt;=14999),"10000 to 14999",AND(D3014&gt;=15000,D3014&lt;=19999),"15000 to 19999",AND(D3014&gt;=20000,D3014&lt;=24999),"20000 to 24999",AND(D3014&gt;=25000,D3014&lt;=29999),"25000 to 29999",AND(D3014&gt;=30000,D3014&lt;=34999),"30000 to 34999",AND(D3014&gt;=35000,D3014&lt;=39999),"35000 to 39999",AND(D3014&gt;=40000,D3014&lt;=44999),"40000 to 44999",AND(D3014&gt;=45000,D3014&lt;=49999),"45000 to 49999",D3014&gt;=50000,"Greater than or equal to 50000")</f>
        <v>1000 to 4999</v>
      </c>
      <c r="V3014" t="str" cm="1">
        <f t="array" ref="V3014">_xlfn.IFS(OR(F3014="canceled",F3014="failed"),"unsuccessful",F3014="successful","successful",F3014="live","live")</f>
        <v>successful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156.96</v>
      </c>
      <c r="P3015" s="5">
        <f t="shared" si="287"/>
        <v>146.69158878504672</v>
      </c>
      <c r="Q3015" t="str">
        <f t="shared" si="285"/>
        <v>theater</v>
      </c>
      <c r="R3015" t="str">
        <f t="shared" si="286"/>
        <v>spaces</v>
      </c>
      <c r="S3015" s="9">
        <f t="shared" si="283"/>
        <v>42176.836215277777</v>
      </c>
      <c r="T3015" s="9">
        <f t="shared" si="284"/>
        <v>42146.836215277777</v>
      </c>
      <c r="U3015" t="str" cm="1">
        <f t="array" ref="U3015">_xlfn.IFS(D3015&lt;1000,"Less than 1000",AND(D3015&gt;=1000,D3015&lt;=4999),"1000 to 4999",AND(D3015&gt;=5000,D3015&lt;=9999),"5000 to 9999",AND(D3015&gt;=10000,D3015&lt;=14999),"10000 to 14999",AND(D3015&gt;=15000,D3015&lt;=19999),"15000 to 19999",AND(D3015&gt;=20000,D3015&lt;=24999),"20000 to 24999",AND(D3015&gt;=25000,D3015&lt;=29999),"25000 to 29999",AND(D3015&gt;=30000,D3015&lt;=34999),"30000 to 34999",AND(D3015&gt;=35000,D3015&lt;=39999),"35000 to 39999",AND(D3015&gt;=40000,D3015&lt;=44999),"40000 to 44999",AND(D3015&gt;=45000,D3015&lt;=49999),"45000 to 49999",D3015&gt;=50000,"Greater than or equal to 50000")</f>
        <v>10000 to 14999</v>
      </c>
      <c r="V3015" t="str" cm="1">
        <f t="array" ref="V3015">_xlfn.IFS(OR(F3015="canceled",F3015="failed"),"unsuccessful",F3015="successful","successful",F3015="live","live")</f>
        <v>successful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113.104</v>
      </c>
      <c r="P3016" s="5">
        <f t="shared" si="287"/>
        <v>50.764811490125673</v>
      </c>
      <c r="Q3016" t="str">
        <f t="shared" si="285"/>
        <v>theater</v>
      </c>
      <c r="R3016" t="str">
        <f t="shared" si="286"/>
        <v>spaces</v>
      </c>
      <c r="S3016" s="9">
        <f t="shared" si="283"/>
        <v>41948.208333333336</v>
      </c>
      <c r="T3016" s="9">
        <f t="shared" si="284"/>
        <v>41920.123611111114</v>
      </c>
      <c r="U3016" t="str" cm="1">
        <f t="array" ref="U3016">_xlfn.IFS(D3016&lt;1000,"Less than 1000",AND(D3016&gt;=1000,D3016&lt;=4999),"1000 to 4999",AND(D3016&gt;=5000,D3016&lt;=9999),"5000 to 9999",AND(D3016&gt;=10000,D3016&lt;=14999),"10000 to 14999",AND(D3016&gt;=15000,D3016&lt;=19999),"15000 to 19999",AND(D3016&gt;=20000,D3016&lt;=24999),"20000 to 24999",AND(D3016&gt;=25000,D3016&lt;=29999),"25000 to 29999",AND(D3016&gt;=30000,D3016&lt;=34999),"30000 to 34999",AND(D3016&gt;=35000,D3016&lt;=39999),"35000 to 39999",AND(D3016&gt;=40000,D3016&lt;=44999),"40000 to 44999",AND(D3016&gt;=45000,D3016&lt;=49999),"45000 to 49999",D3016&gt;=50000,"Greater than or equal to 50000")</f>
        <v>25000 to 29999</v>
      </c>
      <c r="V3016" t="str" cm="1">
        <f t="array" ref="V3016">_xlfn.IFS(OR(F3016="canceled",F3016="failed"),"unsuccessful",F3016="successful","successful",F3016="live","live")</f>
        <v>successful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103.17647058823529</v>
      </c>
      <c r="P3017" s="5">
        <f t="shared" si="287"/>
        <v>87.7</v>
      </c>
      <c r="Q3017" t="str">
        <f t="shared" si="285"/>
        <v>theater</v>
      </c>
      <c r="R3017" t="str">
        <f t="shared" si="286"/>
        <v>spaces</v>
      </c>
      <c r="S3017" s="9">
        <f t="shared" si="283"/>
        <v>41801.166666666664</v>
      </c>
      <c r="T3017" s="9">
        <f t="shared" si="284"/>
        <v>41785.72729166667</v>
      </c>
      <c r="U3017" t="str" cm="1">
        <f t="array" ref="U3017">_xlfn.IFS(D3017&lt;1000,"Less than 1000",AND(D3017&gt;=1000,D3017&lt;=4999),"1000 to 4999",AND(D3017&gt;=5000,D3017&lt;=9999),"5000 to 9999",AND(D3017&gt;=10000,D3017&lt;=14999),"10000 to 14999",AND(D3017&gt;=15000,D3017&lt;=19999),"15000 to 19999",AND(D3017&gt;=20000,D3017&lt;=24999),"20000 to 24999",AND(D3017&gt;=25000,D3017&lt;=29999),"25000 to 29999",AND(D3017&gt;=30000,D3017&lt;=34999),"30000 to 34999",AND(D3017&gt;=35000,D3017&lt;=39999),"35000 to 39999",AND(D3017&gt;=40000,D3017&lt;=44999),"40000 to 44999",AND(D3017&gt;=45000,D3017&lt;=49999),"45000 to 49999",D3017&gt;=50000,"Greater than or equal to 50000")</f>
        <v>1000 to 4999</v>
      </c>
      <c r="V3017" t="str" cm="1">
        <f t="array" ref="V3017">_xlfn.IFS(OR(F3017="canceled",F3017="failed"),"unsuccessful",F3017="successful","successful",F3017="live","live")</f>
        <v>successful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102.61176470588236</v>
      </c>
      <c r="P3018" s="5">
        <f t="shared" si="287"/>
        <v>242.27777777777777</v>
      </c>
      <c r="Q3018" t="str">
        <f t="shared" si="285"/>
        <v>theater</v>
      </c>
      <c r="R3018" t="str">
        <f t="shared" si="286"/>
        <v>spaces</v>
      </c>
      <c r="S3018" s="9">
        <f t="shared" si="283"/>
        <v>41838.548055555555</v>
      </c>
      <c r="T3018" s="9">
        <f t="shared" si="284"/>
        <v>41778.548055555555</v>
      </c>
      <c r="U3018" t="str" cm="1">
        <f t="array" ref="U3018">_xlfn.IFS(D3018&lt;1000,"Less than 1000",AND(D3018&gt;=1000,D3018&lt;=4999),"1000 to 4999",AND(D3018&gt;=5000,D3018&lt;=9999),"5000 to 9999",AND(D3018&gt;=10000,D3018&lt;=14999),"10000 to 14999",AND(D3018&gt;=15000,D3018&lt;=19999),"15000 to 19999",AND(D3018&gt;=20000,D3018&lt;=24999),"20000 to 24999",AND(D3018&gt;=25000,D3018&lt;=29999),"25000 to 29999",AND(D3018&gt;=30000,D3018&lt;=34999),"30000 to 34999",AND(D3018&gt;=35000,D3018&lt;=39999),"35000 to 39999",AND(D3018&gt;=40000,D3018&lt;=44999),"40000 to 44999",AND(D3018&gt;=45000,D3018&lt;=49999),"45000 to 49999",D3018&gt;=50000,"Greater than or equal to 50000")</f>
        <v>5000 to 9999</v>
      </c>
      <c r="V3018" t="str" cm="1">
        <f t="array" ref="V3018">_xlfn.IFS(OR(F3018="canceled",F3018="failed"),"unsuccessful",F3018="successful","successful",F3018="live","live")</f>
        <v>successful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105.84090909090908</v>
      </c>
      <c r="P3019" s="5">
        <f t="shared" si="287"/>
        <v>146.44654088050314</v>
      </c>
      <c r="Q3019" t="str">
        <f t="shared" si="285"/>
        <v>theater</v>
      </c>
      <c r="R3019" t="str">
        <f t="shared" si="286"/>
        <v>spaces</v>
      </c>
      <c r="S3019" s="9">
        <f t="shared" si="283"/>
        <v>41871.850034722222</v>
      </c>
      <c r="T3019" s="9">
        <f t="shared" si="284"/>
        <v>41841.850034722222</v>
      </c>
      <c r="U3019" t="str" cm="1">
        <f t="array" ref="U3019">_xlfn.IFS(D3019&lt;1000,"Less than 1000",AND(D3019&gt;=1000,D3019&lt;=4999),"1000 to 4999",AND(D3019&gt;=5000,D3019&lt;=9999),"5000 to 9999",AND(D3019&gt;=10000,D3019&lt;=14999),"10000 to 14999",AND(D3019&gt;=15000,D3019&lt;=19999),"15000 to 19999",AND(D3019&gt;=20000,D3019&lt;=24999),"20000 to 24999",AND(D3019&gt;=25000,D3019&lt;=29999),"25000 to 29999",AND(D3019&gt;=30000,D3019&lt;=34999),"30000 to 34999",AND(D3019&gt;=35000,D3019&lt;=39999),"35000 to 39999",AND(D3019&gt;=40000,D3019&lt;=44999),"40000 to 44999",AND(D3019&gt;=45000,D3019&lt;=49999),"45000 to 49999",D3019&gt;=50000,"Greater than or equal to 50000")</f>
        <v>20000 to 24999</v>
      </c>
      <c r="V3019" t="str" cm="1">
        <f t="array" ref="V3019">_xlfn.IFS(OR(F3019="canceled",F3019="failed"),"unsuccessful",F3019="successful","successful",F3019="live","live")</f>
        <v>successful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100.71428571428571</v>
      </c>
      <c r="P3020" s="5">
        <f t="shared" si="287"/>
        <v>103.17073170731707</v>
      </c>
      <c r="Q3020" t="str">
        <f t="shared" si="285"/>
        <v>theater</v>
      </c>
      <c r="R3020" t="str">
        <f t="shared" si="286"/>
        <v>spaces</v>
      </c>
      <c r="S3020" s="9">
        <f t="shared" si="283"/>
        <v>42205.916666666672</v>
      </c>
      <c r="T3020" s="9">
        <f t="shared" si="284"/>
        <v>42163.29833333334</v>
      </c>
      <c r="U3020" t="str" cm="1">
        <f t="array" ref="U3020">_xlfn.IFS(D3020&lt;1000,"Less than 1000",AND(D3020&gt;=1000,D3020&lt;=4999),"1000 to 4999",AND(D3020&gt;=5000,D3020&lt;=9999),"5000 to 9999",AND(D3020&gt;=10000,D3020&lt;=14999),"10000 to 14999",AND(D3020&gt;=15000,D3020&lt;=19999),"15000 to 19999",AND(D3020&gt;=20000,D3020&lt;=24999),"20000 to 24999",AND(D3020&gt;=25000,D3020&lt;=29999),"25000 to 29999",AND(D3020&gt;=30000,D3020&lt;=34999),"30000 to 34999",AND(D3020&gt;=35000,D3020&lt;=39999),"35000 to 39999",AND(D3020&gt;=40000,D3020&lt;=44999),"40000 to 44999",AND(D3020&gt;=45000,D3020&lt;=49999),"45000 to 49999",D3020&gt;=50000,"Greater than or equal to 50000")</f>
        <v>1000 to 4999</v>
      </c>
      <c r="V3020" t="str" cm="1">
        <f t="array" ref="V3020">_xlfn.IFS(OR(F3020="canceled",F3020="failed"),"unsuccessful",F3020="successful","successful",F3020="live","live")</f>
        <v>successful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121.23333333333332</v>
      </c>
      <c r="P3021" s="5">
        <f t="shared" si="287"/>
        <v>80.464601769911511</v>
      </c>
      <c r="Q3021" t="str">
        <f t="shared" si="285"/>
        <v>theater</v>
      </c>
      <c r="R3021" t="str">
        <f t="shared" si="286"/>
        <v>spaces</v>
      </c>
      <c r="S3021" s="9">
        <f t="shared" si="283"/>
        <v>41786.125</v>
      </c>
      <c r="T3021" s="9">
        <f t="shared" si="284"/>
        <v>41758.833564814813</v>
      </c>
      <c r="U3021" t="str" cm="1">
        <f t="array" ref="U3021">_xlfn.IFS(D3021&lt;1000,"Less than 1000",AND(D3021&gt;=1000,D3021&lt;=4999),"1000 to 4999",AND(D3021&gt;=5000,D3021&lt;=9999),"5000 to 9999",AND(D3021&gt;=10000,D3021&lt;=14999),"10000 to 14999",AND(D3021&gt;=15000,D3021&lt;=19999),"15000 to 19999",AND(D3021&gt;=20000,D3021&lt;=24999),"20000 to 24999",AND(D3021&gt;=25000,D3021&lt;=29999),"25000 to 29999",AND(D3021&gt;=30000,D3021&lt;=34999),"30000 to 34999",AND(D3021&gt;=35000,D3021&lt;=39999),"35000 to 39999",AND(D3021&gt;=40000,D3021&lt;=44999),"40000 to 44999",AND(D3021&gt;=45000,D3021&lt;=49999),"45000 to 49999",D3021&gt;=50000,"Greater than or equal to 50000")</f>
        <v>15000 to 19999</v>
      </c>
      <c r="V3021" t="str" cm="1">
        <f t="array" ref="V3021">_xlfn.IFS(OR(F3021="canceled",F3021="failed"),"unsuccessful",F3021="successful","successful",F3021="live","live")</f>
        <v>successful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100.57142857142858</v>
      </c>
      <c r="P3022" s="5">
        <f t="shared" si="287"/>
        <v>234.66666666666666</v>
      </c>
      <c r="Q3022" t="str">
        <f t="shared" si="285"/>
        <v>theater</v>
      </c>
      <c r="R3022" t="str">
        <f t="shared" si="286"/>
        <v>spaces</v>
      </c>
      <c r="S3022" s="9">
        <f t="shared" si="283"/>
        <v>42230.846446759257</v>
      </c>
      <c r="T3022" s="9">
        <f t="shared" si="284"/>
        <v>42170.846446759257</v>
      </c>
      <c r="U3022" t="str" cm="1">
        <f t="array" ref="U3022">_xlfn.IFS(D3022&lt;1000,"Less than 1000",AND(D3022&gt;=1000,D3022&lt;=4999),"1000 to 4999",AND(D3022&gt;=5000,D3022&lt;=9999),"5000 to 9999",AND(D3022&gt;=10000,D3022&lt;=14999),"10000 to 14999",AND(D3022&gt;=15000,D3022&lt;=19999),"15000 to 19999",AND(D3022&gt;=20000,D3022&lt;=24999),"20000 to 24999",AND(D3022&gt;=25000,D3022&lt;=29999),"25000 to 29999",AND(D3022&gt;=30000,D3022&lt;=34999),"30000 to 34999",AND(D3022&gt;=35000,D3022&lt;=39999),"35000 to 39999",AND(D3022&gt;=40000,D3022&lt;=44999),"40000 to 44999",AND(D3022&gt;=45000,D3022&lt;=49999),"45000 to 49999",D3022&gt;=50000,"Greater than or equal to 50000")</f>
        <v>5000 to 9999</v>
      </c>
      <c r="V3022" t="str" cm="1">
        <f t="array" ref="V3022">_xlfn.IFS(OR(F3022="canceled",F3022="failed"),"unsuccessful",F3022="successful","successful",F3022="live","live")</f>
        <v>successful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116.02222222222223</v>
      </c>
      <c r="P3023" s="5">
        <f t="shared" si="287"/>
        <v>50.689320388349515</v>
      </c>
      <c r="Q3023" t="str">
        <f t="shared" si="285"/>
        <v>theater</v>
      </c>
      <c r="R3023" t="str">
        <f t="shared" si="286"/>
        <v>spaces</v>
      </c>
      <c r="S3023" s="9">
        <f t="shared" si="283"/>
        <v>42696.249305555553</v>
      </c>
      <c r="T3023" s="9">
        <f t="shared" si="284"/>
        <v>42660.618854166663</v>
      </c>
      <c r="U3023" t="str" cm="1">
        <f t="array" ref="U3023">_xlfn.IFS(D3023&lt;1000,"Less than 1000",AND(D3023&gt;=1000,D3023&lt;=4999),"1000 to 4999",AND(D3023&gt;=5000,D3023&lt;=9999),"5000 to 9999",AND(D3023&gt;=10000,D3023&lt;=14999),"10000 to 14999",AND(D3023&gt;=15000,D3023&lt;=19999),"15000 to 19999",AND(D3023&gt;=20000,D3023&lt;=24999),"20000 to 24999",AND(D3023&gt;=25000,D3023&lt;=29999),"25000 to 29999",AND(D3023&gt;=30000,D3023&lt;=34999),"30000 to 34999",AND(D3023&gt;=35000,D3023&lt;=39999),"35000 to 39999",AND(D3023&gt;=40000,D3023&lt;=44999),"40000 to 44999",AND(D3023&gt;=45000,D3023&lt;=49999),"45000 to 49999",D3023&gt;=50000,"Greater than or equal to 50000")</f>
        <v>1000 to 4999</v>
      </c>
      <c r="V3023" t="str" cm="1">
        <f t="array" ref="V3023">_xlfn.IFS(OR(F3023="canceled",F3023="failed"),"unsuccessful",F3023="successful","successful",F3023="live","live")</f>
        <v>successful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100.88</v>
      </c>
      <c r="P3024" s="5">
        <f t="shared" si="287"/>
        <v>162.70967741935485</v>
      </c>
      <c r="Q3024" t="str">
        <f t="shared" si="285"/>
        <v>theater</v>
      </c>
      <c r="R3024" t="str">
        <f t="shared" si="286"/>
        <v>spaces</v>
      </c>
      <c r="S3024" s="9">
        <f t="shared" si="283"/>
        <v>42609.95380787037</v>
      </c>
      <c r="T3024" s="9">
        <f t="shared" si="284"/>
        <v>42564.95380787037</v>
      </c>
      <c r="U3024" t="str" cm="1">
        <f t="array" ref="U3024">_xlfn.IFS(D3024&lt;1000,"Less than 1000",AND(D3024&gt;=1000,D3024&lt;=4999),"1000 to 4999",AND(D3024&gt;=5000,D3024&lt;=9999),"5000 to 9999",AND(D3024&gt;=10000,D3024&lt;=14999),"10000 to 14999",AND(D3024&gt;=15000,D3024&lt;=19999),"15000 to 19999",AND(D3024&gt;=20000,D3024&lt;=24999),"20000 to 24999",AND(D3024&gt;=25000,D3024&lt;=29999),"25000 to 29999",AND(D3024&gt;=30000,D3024&lt;=34999),"30000 to 34999",AND(D3024&gt;=35000,D3024&lt;=39999),"35000 to 39999",AND(D3024&gt;=40000,D3024&lt;=44999),"40000 to 44999",AND(D3024&gt;=45000,D3024&lt;=49999),"45000 to 49999",D3024&gt;=50000,"Greater than or equal to 50000")</f>
        <v>10000 to 14999</v>
      </c>
      <c r="V3024" t="str" cm="1">
        <f t="array" ref="V3024">_xlfn.IFS(OR(F3024="canceled",F3024="failed"),"unsuccessful",F3024="successful","successful",F3024="live","live")</f>
        <v>successful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103</v>
      </c>
      <c r="P3025" s="5">
        <f t="shared" si="287"/>
        <v>120.16666666666667</v>
      </c>
      <c r="Q3025" t="str">
        <f t="shared" si="285"/>
        <v>theater</v>
      </c>
      <c r="R3025" t="str">
        <f t="shared" si="286"/>
        <v>spaces</v>
      </c>
      <c r="S3025" s="9">
        <f t="shared" si="283"/>
        <v>42166.675763888896</v>
      </c>
      <c r="T3025" s="9">
        <f t="shared" si="284"/>
        <v>42121.675763888896</v>
      </c>
      <c r="U3025" t="str" cm="1">
        <f t="array" ref="U3025">_xlfn.IFS(D3025&lt;1000,"Less than 1000",AND(D3025&gt;=1000,D3025&lt;=4999),"1000 to 4999",AND(D3025&gt;=5000,D3025&lt;=9999),"5000 to 9999",AND(D3025&gt;=10000,D3025&lt;=14999),"10000 to 14999",AND(D3025&gt;=15000,D3025&lt;=19999),"15000 to 19999",AND(D3025&gt;=20000,D3025&lt;=24999),"20000 to 24999",AND(D3025&gt;=25000,D3025&lt;=29999),"25000 to 29999",AND(D3025&gt;=30000,D3025&lt;=34999),"30000 to 34999",AND(D3025&gt;=35000,D3025&lt;=39999),"35000 to 39999",AND(D3025&gt;=40000,D3025&lt;=44999),"40000 to 44999",AND(D3025&gt;=45000,D3025&lt;=49999),"45000 to 49999",D3025&gt;=50000,"Greater than or equal to 50000")</f>
        <v>Less than 1000</v>
      </c>
      <c r="V3025" t="str" cm="1">
        <f t="array" ref="V3025">_xlfn.IFS(OR(F3025="canceled",F3025="failed"),"unsuccessful",F3025="successful","successful",F3025="live","live")</f>
        <v>successful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246.42</v>
      </c>
      <c r="P3026" s="5">
        <f t="shared" si="287"/>
        <v>67.697802197802204</v>
      </c>
      <c r="Q3026" t="str">
        <f t="shared" si="285"/>
        <v>theater</v>
      </c>
      <c r="R3026" t="str">
        <f t="shared" si="286"/>
        <v>spaces</v>
      </c>
      <c r="S3026" s="9">
        <f t="shared" si="283"/>
        <v>41188.993923611109</v>
      </c>
      <c r="T3026" s="9">
        <f t="shared" si="284"/>
        <v>41158.993923611109</v>
      </c>
      <c r="U3026" t="str" cm="1">
        <f t="array" ref="U3026">_xlfn.IFS(D3026&lt;1000,"Less than 1000",AND(D3026&gt;=1000,D3026&lt;=4999),"1000 to 4999",AND(D3026&gt;=5000,D3026&lt;=9999),"5000 to 9999",AND(D3026&gt;=10000,D3026&lt;=14999),"10000 to 14999",AND(D3026&gt;=15000,D3026&lt;=19999),"15000 to 19999",AND(D3026&gt;=20000,D3026&lt;=24999),"20000 to 24999",AND(D3026&gt;=25000,D3026&lt;=29999),"25000 to 29999",AND(D3026&gt;=30000,D3026&lt;=34999),"30000 to 34999",AND(D3026&gt;=35000,D3026&lt;=39999),"35000 to 39999",AND(D3026&gt;=40000,D3026&lt;=44999),"40000 to 44999",AND(D3026&gt;=45000,D3026&lt;=49999),"45000 to 49999",D3026&gt;=50000,"Greater than or equal to 50000")</f>
        <v>5000 to 9999</v>
      </c>
      <c r="V3026" t="str" cm="1">
        <f t="array" ref="V3026">_xlfn.IFS(OR(F3026="canceled",F3026="failed"),"unsuccessful",F3026="successful","successful",F3026="live","live")</f>
        <v>successful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302.2</v>
      </c>
      <c r="P3027" s="5">
        <f t="shared" si="287"/>
        <v>52.103448275862071</v>
      </c>
      <c r="Q3027" t="str">
        <f t="shared" si="285"/>
        <v>theater</v>
      </c>
      <c r="R3027" t="str">
        <f t="shared" si="286"/>
        <v>spaces</v>
      </c>
      <c r="S3027" s="9">
        <f t="shared" si="283"/>
        <v>41789.666666666664</v>
      </c>
      <c r="T3027" s="9">
        <f t="shared" si="284"/>
        <v>41761.509409722225</v>
      </c>
      <c r="U3027" t="str" cm="1">
        <f t="array" ref="U3027">_xlfn.IFS(D3027&lt;1000,"Less than 1000",AND(D3027&gt;=1000,D3027&lt;=4999),"1000 to 4999",AND(D3027&gt;=5000,D3027&lt;=9999),"5000 to 9999",AND(D3027&gt;=10000,D3027&lt;=14999),"10000 to 14999",AND(D3027&gt;=15000,D3027&lt;=19999),"15000 to 19999",AND(D3027&gt;=20000,D3027&lt;=24999),"20000 to 24999",AND(D3027&gt;=25000,D3027&lt;=29999),"25000 to 29999",AND(D3027&gt;=30000,D3027&lt;=34999),"30000 to 34999",AND(D3027&gt;=35000,D3027&lt;=39999),"35000 to 39999",AND(D3027&gt;=40000,D3027&lt;=44999),"40000 to 44999",AND(D3027&gt;=45000,D3027&lt;=49999),"45000 to 49999",D3027&gt;=50000,"Greater than or equal to 50000")</f>
        <v>1000 to 4999</v>
      </c>
      <c r="V3027" t="str" cm="1">
        <f t="array" ref="V3027">_xlfn.IFS(OR(F3027="canceled",F3027="failed"),"unsuccessful",F3027="successful","successful",F3027="live","live")</f>
        <v>successful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143.33333333333334</v>
      </c>
      <c r="P3028" s="5">
        <f t="shared" si="287"/>
        <v>51.6</v>
      </c>
      <c r="Q3028" t="str">
        <f t="shared" si="285"/>
        <v>theater</v>
      </c>
      <c r="R3028" t="str">
        <f t="shared" si="286"/>
        <v>spaces</v>
      </c>
      <c r="S3028" s="9">
        <f t="shared" si="283"/>
        <v>42797.459398148145</v>
      </c>
      <c r="T3028" s="9">
        <f t="shared" si="284"/>
        <v>42783.459398148145</v>
      </c>
      <c r="U3028" t="str" cm="1">
        <f t="array" ref="U3028">_xlfn.IFS(D3028&lt;1000,"Less than 1000",AND(D3028&gt;=1000,D3028&lt;=4999),"1000 to 4999",AND(D3028&gt;=5000,D3028&lt;=9999),"5000 to 9999",AND(D3028&gt;=10000,D3028&lt;=14999),"10000 to 14999",AND(D3028&gt;=15000,D3028&lt;=19999),"15000 to 19999",AND(D3028&gt;=20000,D3028&lt;=24999),"20000 to 24999",AND(D3028&gt;=25000,D3028&lt;=29999),"25000 to 29999",AND(D3028&gt;=30000,D3028&lt;=34999),"30000 to 34999",AND(D3028&gt;=35000,D3028&lt;=39999),"35000 to 39999",AND(D3028&gt;=40000,D3028&lt;=44999),"40000 to 44999",AND(D3028&gt;=45000,D3028&lt;=49999),"45000 to 49999",D3028&gt;=50000,"Greater than or equal to 50000")</f>
        <v>Less than 1000</v>
      </c>
      <c r="V3028" t="str" cm="1">
        <f t="array" ref="V3028">_xlfn.IFS(OR(F3028="canceled",F3028="failed"),"unsuccessful",F3028="successful","successful",F3028="live","live")</f>
        <v>successful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131.44</v>
      </c>
      <c r="P3029" s="5">
        <f t="shared" si="287"/>
        <v>164.3</v>
      </c>
      <c r="Q3029" t="str">
        <f t="shared" si="285"/>
        <v>theater</v>
      </c>
      <c r="R3029" t="str">
        <f t="shared" si="286"/>
        <v>spaces</v>
      </c>
      <c r="S3029" s="9">
        <f t="shared" si="283"/>
        <v>42083.662627314814</v>
      </c>
      <c r="T3029" s="9">
        <f t="shared" si="284"/>
        <v>42053.704293981486</v>
      </c>
      <c r="U3029" t="str" cm="1">
        <f t="array" ref="U3029">_xlfn.IFS(D3029&lt;1000,"Less than 1000",AND(D3029&gt;=1000,D3029&lt;=4999),"1000 to 4999",AND(D3029&gt;=5000,D3029&lt;=9999),"5000 to 9999",AND(D3029&gt;=10000,D3029&lt;=14999),"10000 to 14999",AND(D3029&gt;=15000,D3029&lt;=19999),"15000 to 19999",AND(D3029&gt;=20000,D3029&lt;=24999),"20000 to 24999",AND(D3029&gt;=25000,D3029&lt;=29999),"25000 to 29999",AND(D3029&gt;=30000,D3029&lt;=34999),"30000 to 34999",AND(D3029&gt;=35000,D3029&lt;=39999),"35000 to 39999",AND(D3029&gt;=40000,D3029&lt;=44999),"40000 to 44999",AND(D3029&gt;=45000,D3029&lt;=49999),"45000 to 49999",D3029&gt;=50000,"Greater than or equal to 50000")</f>
        <v>40000 to 44999</v>
      </c>
      <c r="V3029" t="str" cm="1">
        <f t="array" ref="V3029">_xlfn.IFS(OR(F3029="canceled",F3029="failed"),"unsuccessful",F3029="successful","successful",F3029="live","live")</f>
        <v>successful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168.01999999999998</v>
      </c>
      <c r="P3030" s="5">
        <f t="shared" si="287"/>
        <v>84.858585858585855</v>
      </c>
      <c r="Q3030" t="str">
        <f t="shared" si="285"/>
        <v>theater</v>
      </c>
      <c r="R3030" t="str">
        <f t="shared" si="286"/>
        <v>spaces</v>
      </c>
      <c r="S3030" s="9">
        <f t="shared" si="283"/>
        <v>42597.264178240745</v>
      </c>
      <c r="T3030" s="9">
        <f t="shared" si="284"/>
        <v>42567.264178240745</v>
      </c>
      <c r="U3030" t="str" cm="1">
        <f t="array" ref="U3030">_xlfn.IFS(D3030&lt;1000,"Less than 1000",AND(D3030&gt;=1000,D3030&lt;=4999),"1000 to 4999",AND(D3030&gt;=5000,D3030&lt;=9999),"5000 to 9999",AND(D3030&gt;=10000,D3030&lt;=14999),"10000 to 14999",AND(D3030&gt;=15000,D3030&lt;=19999),"15000 to 19999",AND(D3030&gt;=20000,D3030&lt;=24999),"20000 to 24999",AND(D3030&gt;=25000,D3030&lt;=29999),"25000 to 29999",AND(D3030&gt;=30000,D3030&lt;=34999),"30000 to 34999",AND(D3030&gt;=35000,D3030&lt;=39999),"35000 to 39999",AND(D3030&gt;=40000,D3030&lt;=44999),"40000 to 44999",AND(D3030&gt;=45000,D3030&lt;=49999),"45000 to 49999",D3030&gt;=50000,"Greater than or equal to 50000")</f>
        <v>5000 to 9999</v>
      </c>
      <c r="V3030" t="str" cm="1">
        <f t="array" ref="V3030">_xlfn.IFS(OR(F3030="canceled",F3030="failed"),"unsuccessful",F3030="successful","successful",F3030="live","live")</f>
        <v>successful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109.67666666666666</v>
      </c>
      <c r="P3031" s="5">
        <f t="shared" si="287"/>
        <v>94.548850574712645</v>
      </c>
      <c r="Q3031" t="str">
        <f t="shared" si="285"/>
        <v>theater</v>
      </c>
      <c r="R3031" t="str">
        <f t="shared" si="286"/>
        <v>spaces</v>
      </c>
      <c r="S3031" s="9">
        <f t="shared" si="283"/>
        <v>41961.190972222219</v>
      </c>
      <c r="T3031" s="9">
        <f t="shared" si="284"/>
        <v>41932.708877314813</v>
      </c>
      <c r="U3031" t="str" cm="1">
        <f t="array" ref="U3031">_xlfn.IFS(D3031&lt;1000,"Less than 1000",AND(D3031&gt;=1000,D3031&lt;=4999),"1000 to 4999",AND(D3031&gt;=5000,D3031&lt;=9999),"5000 to 9999",AND(D3031&gt;=10000,D3031&lt;=14999),"10000 to 14999",AND(D3031&gt;=15000,D3031&lt;=19999),"15000 to 19999",AND(D3031&gt;=20000,D3031&lt;=24999),"20000 to 24999",AND(D3031&gt;=25000,D3031&lt;=29999),"25000 to 29999",AND(D3031&gt;=30000,D3031&lt;=34999),"30000 to 34999",AND(D3031&gt;=35000,D3031&lt;=39999),"35000 to 39999",AND(D3031&gt;=40000,D3031&lt;=44999),"40000 to 44999",AND(D3031&gt;=45000,D3031&lt;=49999),"45000 to 49999",D3031&gt;=50000,"Greater than or equal to 50000")</f>
        <v>30000 to 34999</v>
      </c>
      <c r="V3031" t="str" cm="1">
        <f t="array" ref="V3031">_xlfn.IFS(OR(F3031="canceled",F3031="failed"),"unsuccessful",F3031="successful","successful",F3031="live","live")</f>
        <v>successful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106.6857142857143</v>
      </c>
      <c r="P3032" s="5">
        <f t="shared" si="287"/>
        <v>45.536585365853661</v>
      </c>
      <c r="Q3032" t="str">
        <f t="shared" si="285"/>
        <v>theater</v>
      </c>
      <c r="R3032" t="str">
        <f t="shared" si="286"/>
        <v>spaces</v>
      </c>
      <c r="S3032" s="9">
        <f t="shared" si="283"/>
        <v>42263.747349537036</v>
      </c>
      <c r="T3032" s="9">
        <f t="shared" si="284"/>
        <v>42233.747349537036</v>
      </c>
      <c r="U3032" t="str" cm="1">
        <f t="array" ref="U3032">_xlfn.IFS(D3032&lt;1000,"Less than 1000",AND(D3032&gt;=1000,D3032&lt;=4999),"1000 to 4999",AND(D3032&gt;=5000,D3032&lt;=9999),"5000 to 9999",AND(D3032&gt;=10000,D3032&lt;=14999),"10000 to 14999",AND(D3032&gt;=15000,D3032&lt;=19999),"15000 to 19999",AND(D3032&gt;=20000,D3032&lt;=24999),"20000 to 24999",AND(D3032&gt;=25000,D3032&lt;=29999),"25000 to 29999",AND(D3032&gt;=30000,D3032&lt;=34999),"30000 to 34999",AND(D3032&gt;=35000,D3032&lt;=39999),"35000 to 39999",AND(D3032&gt;=40000,D3032&lt;=44999),"40000 to 44999",AND(D3032&gt;=45000,D3032&lt;=49999),"45000 to 49999",D3032&gt;=50000,"Greater than or equal to 50000")</f>
        <v>1000 to 4999</v>
      </c>
      <c r="V3032" t="str" cm="1">
        <f t="array" ref="V3032">_xlfn.IFS(OR(F3032="canceled",F3032="failed"),"unsuccessful",F3032="successful","successful",F3032="live","live")</f>
        <v>successful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100</v>
      </c>
      <c r="P3033" s="5">
        <f t="shared" si="287"/>
        <v>51.724137931034484</v>
      </c>
      <c r="Q3033" t="str">
        <f t="shared" si="285"/>
        <v>theater</v>
      </c>
      <c r="R3033" t="str">
        <f t="shared" si="286"/>
        <v>spaces</v>
      </c>
      <c r="S3033" s="9">
        <f t="shared" si="283"/>
        <v>42657.882488425923</v>
      </c>
      <c r="T3033" s="9">
        <f t="shared" si="284"/>
        <v>42597.882488425923</v>
      </c>
      <c r="U3033" t="str" cm="1">
        <f t="array" ref="U3033">_xlfn.IFS(D3033&lt;1000,"Less than 1000",AND(D3033&gt;=1000,D3033&lt;=4999),"1000 to 4999",AND(D3033&gt;=5000,D3033&lt;=9999),"5000 to 9999",AND(D3033&gt;=10000,D3033&lt;=14999),"10000 to 14999",AND(D3033&gt;=15000,D3033&lt;=19999),"15000 to 19999",AND(D3033&gt;=20000,D3033&lt;=24999),"20000 to 24999",AND(D3033&gt;=25000,D3033&lt;=29999),"25000 to 29999",AND(D3033&gt;=30000,D3033&lt;=34999),"30000 to 34999",AND(D3033&gt;=35000,D3033&lt;=39999),"35000 to 39999",AND(D3033&gt;=40000,D3033&lt;=44999),"40000 to 44999",AND(D3033&gt;=45000,D3033&lt;=49999),"45000 to 49999",D3033&gt;=50000,"Greater than or equal to 50000")</f>
        <v>1000 to 4999</v>
      </c>
      <c r="V3033" t="str" cm="1">
        <f t="array" ref="V3033">_xlfn.IFS(OR(F3033="canceled",F3033="failed"),"unsuccessful",F3033="successful","successful",F3033="live","live")</f>
        <v>successful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127.2</v>
      </c>
      <c r="P3034" s="5">
        <f t="shared" si="287"/>
        <v>50.88</v>
      </c>
      <c r="Q3034" t="str">
        <f t="shared" si="285"/>
        <v>theater</v>
      </c>
      <c r="R3034" t="str">
        <f t="shared" si="286"/>
        <v>spaces</v>
      </c>
      <c r="S3034" s="9">
        <f t="shared" si="283"/>
        <v>42258.044664351852</v>
      </c>
      <c r="T3034" s="9">
        <f t="shared" si="284"/>
        <v>42228.044664351852</v>
      </c>
      <c r="U3034" t="str" cm="1">
        <f t="array" ref="U3034">_xlfn.IFS(D3034&lt;1000,"Less than 1000",AND(D3034&gt;=1000,D3034&lt;=4999),"1000 to 4999",AND(D3034&gt;=5000,D3034&lt;=9999),"5000 to 9999",AND(D3034&gt;=10000,D3034&lt;=14999),"10000 to 14999",AND(D3034&gt;=15000,D3034&lt;=19999),"15000 to 19999",AND(D3034&gt;=20000,D3034&lt;=24999),"20000 to 24999",AND(D3034&gt;=25000,D3034&lt;=29999),"25000 to 29999",AND(D3034&gt;=30000,D3034&lt;=34999),"30000 to 34999",AND(D3034&gt;=35000,D3034&lt;=39999),"35000 to 39999",AND(D3034&gt;=40000,D3034&lt;=44999),"40000 to 44999",AND(D3034&gt;=45000,D3034&lt;=49999),"45000 to 49999",D3034&gt;=50000,"Greater than or equal to 50000")</f>
        <v>1000 to 4999</v>
      </c>
      <c r="V3034" t="str" cm="1">
        <f t="array" ref="V3034">_xlfn.IFS(OR(F3034="canceled",F3034="failed"),"unsuccessful",F3034="successful","successful",F3034="live","live")</f>
        <v>successful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146.53333333333333</v>
      </c>
      <c r="P3035" s="5">
        <f t="shared" si="287"/>
        <v>191.13043478260869</v>
      </c>
      <c r="Q3035" t="str">
        <f t="shared" si="285"/>
        <v>theater</v>
      </c>
      <c r="R3035" t="str">
        <f t="shared" si="286"/>
        <v>spaces</v>
      </c>
      <c r="S3035" s="9">
        <f t="shared" si="283"/>
        <v>42600.110243055555</v>
      </c>
      <c r="T3035" s="9">
        <f t="shared" si="284"/>
        <v>42570.110243055555</v>
      </c>
      <c r="U3035" t="str" cm="1">
        <f t="array" ref="U3035">_xlfn.IFS(D3035&lt;1000,"Less than 1000",AND(D3035&gt;=1000,D3035&lt;=4999),"1000 to 4999",AND(D3035&gt;=5000,D3035&lt;=9999),"5000 to 9999",AND(D3035&gt;=10000,D3035&lt;=14999),"10000 to 14999",AND(D3035&gt;=15000,D3035&lt;=19999),"15000 to 19999",AND(D3035&gt;=20000,D3035&lt;=24999),"20000 to 24999",AND(D3035&gt;=25000,D3035&lt;=29999),"25000 to 29999",AND(D3035&gt;=30000,D3035&lt;=34999),"30000 to 34999",AND(D3035&gt;=35000,D3035&lt;=39999),"35000 to 39999",AND(D3035&gt;=40000,D3035&lt;=44999),"40000 to 44999",AND(D3035&gt;=45000,D3035&lt;=49999),"45000 to 49999",D3035&gt;=50000,"Greater than or equal to 50000")</f>
        <v>1000 to 4999</v>
      </c>
      <c r="V3035" t="str" cm="1">
        <f t="array" ref="V3035">_xlfn.IFS(OR(F3035="canceled",F3035="failed"),"unsuccessful",F3035="successful","successful",F3035="live","live")</f>
        <v>successful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112.53599999999999</v>
      </c>
      <c r="P3036" s="5">
        <f t="shared" si="287"/>
        <v>89.314285714285717</v>
      </c>
      <c r="Q3036" t="str">
        <f t="shared" si="285"/>
        <v>theater</v>
      </c>
      <c r="R3036" t="str">
        <f t="shared" si="286"/>
        <v>spaces</v>
      </c>
      <c r="S3036" s="9">
        <f t="shared" si="283"/>
        <v>42675.165972222225</v>
      </c>
      <c r="T3036" s="9">
        <f t="shared" si="284"/>
        <v>42644.535358796296</v>
      </c>
      <c r="U3036" t="str" cm="1">
        <f t="array" ref="U3036">_xlfn.IFS(D3036&lt;1000,"Less than 1000",AND(D3036&gt;=1000,D3036&lt;=4999),"1000 to 4999",AND(D3036&gt;=5000,D3036&lt;=9999),"5000 to 9999",AND(D3036&gt;=10000,D3036&lt;=14999),"10000 to 14999",AND(D3036&gt;=15000,D3036&lt;=19999),"15000 to 19999",AND(D3036&gt;=20000,D3036&lt;=24999),"20000 to 24999",AND(D3036&gt;=25000,D3036&lt;=29999),"25000 to 29999",AND(D3036&gt;=30000,D3036&lt;=34999),"30000 to 34999",AND(D3036&gt;=35000,D3036&lt;=39999),"35000 to 39999",AND(D3036&gt;=40000,D3036&lt;=44999),"40000 to 44999",AND(D3036&gt;=45000,D3036&lt;=49999),"45000 to 49999",D3036&gt;=50000,"Greater than or equal to 50000")</f>
        <v>Greater than or equal to 50000</v>
      </c>
      <c r="V3036" t="str" cm="1">
        <f t="array" ref="V3036">_xlfn.IFS(OR(F3036="canceled",F3036="failed"),"unsuccessful",F3036="successful","successful",F3036="live","live")</f>
        <v>successful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108.78684000000001</v>
      </c>
      <c r="P3037" s="5">
        <f t="shared" si="287"/>
        <v>88.588631921824103</v>
      </c>
      <c r="Q3037" t="str">
        <f t="shared" si="285"/>
        <v>theater</v>
      </c>
      <c r="R3037" t="str">
        <f t="shared" si="286"/>
        <v>spaces</v>
      </c>
      <c r="S3037" s="9">
        <f t="shared" si="283"/>
        <v>41398.560289351852</v>
      </c>
      <c r="T3037" s="9">
        <f t="shared" si="284"/>
        <v>41368.560289351852</v>
      </c>
      <c r="U3037" t="str" cm="1">
        <f t="array" ref="U3037">_xlfn.IFS(D3037&lt;1000,"Less than 1000",AND(D3037&gt;=1000,D3037&lt;=4999),"1000 to 4999",AND(D3037&gt;=5000,D3037&lt;=9999),"5000 to 9999",AND(D3037&gt;=10000,D3037&lt;=14999),"10000 to 14999",AND(D3037&gt;=15000,D3037&lt;=19999),"15000 to 19999",AND(D3037&gt;=20000,D3037&lt;=24999),"20000 to 24999",AND(D3037&gt;=25000,D3037&lt;=29999),"25000 to 29999",AND(D3037&gt;=30000,D3037&lt;=34999),"30000 to 34999",AND(D3037&gt;=35000,D3037&lt;=39999),"35000 to 39999",AND(D3037&gt;=40000,D3037&lt;=44999),"40000 to 44999",AND(D3037&gt;=45000,D3037&lt;=49999),"45000 to 49999",D3037&gt;=50000,"Greater than or equal to 50000")</f>
        <v>25000 to 29999</v>
      </c>
      <c r="V3037" t="str" cm="1">
        <f t="array" ref="V3037">_xlfn.IFS(OR(F3037="canceled",F3037="failed"),"unsuccessful",F3037="successful","successful",F3037="live","live")</f>
        <v>successful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126.732</v>
      </c>
      <c r="P3038" s="5">
        <f t="shared" si="287"/>
        <v>96.300911854103347</v>
      </c>
      <c r="Q3038" t="str">
        <f t="shared" si="285"/>
        <v>theater</v>
      </c>
      <c r="R3038" t="str">
        <f t="shared" si="286"/>
        <v>spaces</v>
      </c>
      <c r="S3038" s="9">
        <f t="shared" si="283"/>
        <v>41502.499305555553</v>
      </c>
      <c r="T3038" s="9">
        <f t="shared" si="284"/>
        <v>41466.785231481481</v>
      </c>
      <c r="U3038" t="str" cm="1">
        <f t="array" ref="U3038">_xlfn.IFS(D3038&lt;1000,"Less than 1000",AND(D3038&gt;=1000,D3038&lt;=4999),"1000 to 4999",AND(D3038&gt;=5000,D3038&lt;=9999),"5000 to 9999",AND(D3038&gt;=10000,D3038&lt;=14999),"10000 to 14999",AND(D3038&gt;=15000,D3038&lt;=19999),"15000 to 19999",AND(D3038&gt;=20000,D3038&lt;=24999),"20000 to 24999",AND(D3038&gt;=25000,D3038&lt;=29999),"25000 to 29999",AND(D3038&gt;=30000,D3038&lt;=34999),"30000 to 34999",AND(D3038&gt;=35000,D3038&lt;=39999),"35000 to 39999",AND(D3038&gt;=40000,D3038&lt;=44999),"40000 to 44999",AND(D3038&gt;=45000,D3038&lt;=49999),"45000 to 49999",D3038&gt;=50000,"Greater than or equal to 50000")</f>
        <v>25000 to 29999</v>
      </c>
      <c r="V3038" t="str" cm="1">
        <f t="array" ref="V3038">_xlfn.IFS(OR(F3038="canceled",F3038="failed"),"unsuccessful",F3038="successful","successful",F3038="live","live")</f>
        <v>successful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213.20000000000002</v>
      </c>
      <c r="P3039" s="5">
        <f t="shared" si="287"/>
        <v>33.3125</v>
      </c>
      <c r="Q3039" t="str">
        <f t="shared" si="285"/>
        <v>theater</v>
      </c>
      <c r="R3039" t="str">
        <f t="shared" si="286"/>
        <v>spaces</v>
      </c>
      <c r="S3039" s="9">
        <f t="shared" si="283"/>
        <v>40453.207638888889</v>
      </c>
      <c r="T3039" s="9">
        <f t="shared" si="284"/>
        <v>40378.893206018518</v>
      </c>
      <c r="U3039" t="str" cm="1">
        <f t="array" ref="U3039">_xlfn.IFS(D3039&lt;1000,"Less than 1000",AND(D3039&gt;=1000,D3039&lt;=4999),"1000 to 4999",AND(D3039&gt;=5000,D3039&lt;=9999),"5000 to 9999",AND(D3039&gt;=10000,D3039&lt;=14999),"10000 to 14999",AND(D3039&gt;=15000,D3039&lt;=19999),"15000 to 19999",AND(D3039&gt;=20000,D3039&lt;=24999),"20000 to 24999",AND(D3039&gt;=25000,D3039&lt;=29999),"25000 to 29999",AND(D3039&gt;=30000,D3039&lt;=34999),"30000 to 34999",AND(D3039&gt;=35000,D3039&lt;=39999),"35000 to 39999",AND(D3039&gt;=40000,D3039&lt;=44999),"40000 to 44999",AND(D3039&gt;=45000,D3039&lt;=49999),"45000 to 49999",D3039&gt;=50000,"Greater than or equal to 50000")</f>
        <v>Less than 1000</v>
      </c>
      <c r="V3039" t="str" cm="1">
        <f t="array" ref="V3039">_xlfn.IFS(OR(F3039="canceled",F3039="failed"),"unsuccessful",F3039="successful","successful",F3039="live","live")</f>
        <v>successful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100.49999999999999</v>
      </c>
      <c r="P3040" s="5">
        <f t="shared" si="287"/>
        <v>37.222222222222221</v>
      </c>
      <c r="Q3040" t="str">
        <f t="shared" si="285"/>
        <v>theater</v>
      </c>
      <c r="R3040" t="str">
        <f t="shared" si="286"/>
        <v>spaces</v>
      </c>
      <c r="S3040" s="9">
        <f t="shared" si="283"/>
        <v>42433.252280092594</v>
      </c>
      <c r="T3040" s="9">
        <f t="shared" si="284"/>
        <v>42373.252280092594</v>
      </c>
      <c r="U3040" t="str" cm="1">
        <f t="array" ref="U3040">_xlfn.IFS(D3040&lt;1000,"Less than 1000",AND(D3040&gt;=1000,D3040&lt;=4999),"1000 to 4999",AND(D3040&gt;=5000,D3040&lt;=9999),"5000 to 9999",AND(D3040&gt;=10000,D3040&lt;=14999),"10000 to 14999",AND(D3040&gt;=15000,D3040&lt;=19999),"15000 to 19999",AND(D3040&gt;=20000,D3040&lt;=24999),"20000 to 24999",AND(D3040&gt;=25000,D3040&lt;=29999),"25000 to 29999",AND(D3040&gt;=30000,D3040&lt;=34999),"30000 to 34999",AND(D3040&gt;=35000,D3040&lt;=39999),"35000 to 39999",AND(D3040&gt;=40000,D3040&lt;=44999),"40000 to 44999",AND(D3040&gt;=45000,D3040&lt;=49999),"45000 to 49999",D3040&gt;=50000,"Greater than or equal to 50000")</f>
        <v>1000 to 4999</v>
      </c>
      <c r="V3040" t="str" cm="1">
        <f t="array" ref="V3040">_xlfn.IFS(OR(F3040="canceled",F3040="failed"),"unsuccessful",F3040="successful","successful",F3040="live","live")</f>
        <v>successful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108.71389999999998</v>
      </c>
      <c r="P3041" s="5">
        <f t="shared" si="287"/>
        <v>92.130423728813554</v>
      </c>
      <c r="Q3041" t="str">
        <f t="shared" si="285"/>
        <v>theater</v>
      </c>
      <c r="R3041" t="str">
        <f t="shared" si="286"/>
        <v>spaces</v>
      </c>
      <c r="S3041" s="9">
        <f t="shared" si="283"/>
        <v>41637.332638888889</v>
      </c>
      <c r="T3041" s="9">
        <f t="shared" si="284"/>
        <v>41610.794421296298</v>
      </c>
      <c r="U3041" t="str" cm="1">
        <f t="array" ref="U3041">_xlfn.IFS(D3041&lt;1000,"Less than 1000",AND(D3041&gt;=1000,D3041&lt;=4999),"1000 to 4999",AND(D3041&gt;=5000,D3041&lt;=9999),"5000 to 9999",AND(D3041&gt;=10000,D3041&lt;=14999),"10000 to 14999",AND(D3041&gt;=15000,D3041&lt;=19999),"15000 to 19999",AND(D3041&gt;=20000,D3041&lt;=24999),"20000 to 24999",AND(D3041&gt;=25000,D3041&lt;=29999),"25000 to 29999",AND(D3041&gt;=30000,D3041&lt;=34999),"30000 to 34999",AND(D3041&gt;=35000,D3041&lt;=39999),"35000 to 39999",AND(D3041&gt;=40000,D3041&lt;=44999),"40000 to 44999",AND(D3041&gt;=45000,D3041&lt;=49999),"45000 to 49999",D3041&gt;=50000,"Greater than or equal to 50000")</f>
        <v>20000 to 24999</v>
      </c>
      <c r="V3041" t="str" cm="1">
        <f t="array" ref="V3041">_xlfn.IFS(OR(F3041="canceled",F3041="failed"),"unsuccessful",F3041="successful","successful",F3041="live","live")</f>
        <v>successful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107.5</v>
      </c>
      <c r="P3042" s="5">
        <f t="shared" si="287"/>
        <v>76.785714285714292</v>
      </c>
      <c r="Q3042" t="str">
        <f t="shared" si="285"/>
        <v>theater</v>
      </c>
      <c r="R3042" t="str">
        <f t="shared" si="286"/>
        <v>spaces</v>
      </c>
      <c r="S3042" s="9">
        <f t="shared" si="283"/>
        <v>42181.958333333328</v>
      </c>
      <c r="T3042" s="9">
        <f t="shared" si="284"/>
        <v>42177.791909722218</v>
      </c>
      <c r="U3042" t="str" cm="1">
        <f t="array" ref="U3042">_xlfn.IFS(D3042&lt;1000,"Less than 1000",AND(D3042&gt;=1000,D3042&lt;=4999),"1000 to 4999",AND(D3042&gt;=5000,D3042&lt;=9999),"5000 to 9999",AND(D3042&gt;=10000,D3042&lt;=14999),"10000 to 14999",AND(D3042&gt;=15000,D3042&lt;=19999),"15000 to 19999",AND(D3042&gt;=20000,D3042&lt;=24999),"20000 to 24999",AND(D3042&gt;=25000,D3042&lt;=29999),"25000 to 29999",AND(D3042&gt;=30000,D3042&lt;=34999),"30000 to 34999",AND(D3042&gt;=35000,D3042&lt;=39999),"35000 to 39999",AND(D3042&gt;=40000,D3042&lt;=44999),"40000 to 44999",AND(D3042&gt;=45000,D3042&lt;=49999),"45000 to 49999",D3042&gt;=50000,"Greater than or equal to 50000")</f>
        <v>1000 to 4999</v>
      </c>
      <c r="V3042" t="str" cm="1">
        <f t="array" ref="V3042">_xlfn.IFS(OR(F3042="canceled",F3042="failed"),"unsuccessful",F3042="successful","successful",F3042="live","live")</f>
        <v>successful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110.48192771084338</v>
      </c>
      <c r="P3043" s="5">
        <f t="shared" si="287"/>
        <v>96.526315789473685</v>
      </c>
      <c r="Q3043" t="str">
        <f t="shared" si="285"/>
        <v>theater</v>
      </c>
      <c r="R3043" t="str">
        <f t="shared" si="286"/>
        <v>spaces</v>
      </c>
      <c r="S3043" s="9">
        <f t="shared" si="283"/>
        <v>42389.868611111116</v>
      </c>
      <c r="T3043" s="9">
        <f t="shared" si="284"/>
        <v>42359.868611111116</v>
      </c>
      <c r="U3043" t="str" cm="1">
        <f t="array" ref="U3043">_xlfn.IFS(D3043&lt;1000,"Less than 1000",AND(D3043&gt;=1000,D3043&lt;=4999),"1000 to 4999",AND(D3043&gt;=5000,D3043&lt;=9999),"5000 to 9999",AND(D3043&gt;=10000,D3043&lt;=14999),"10000 to 14999",AND(D3043&gt;=15000,D3043&lt;=19999),"15000 to 19999",AND(D3043&gt;=20000,D3043&lt;=24999),"20000 to 24999",AND(D3043&gt;=25000,D3043&lt;=29999),"25000 to 29999",AND(D3043&gt;=30000,D3043&lt;=34999),"30000 to 34999",AND(D3043&gt;=35000,D3043&lt;=39999),"35000 to 39999",AND(D3043&gt;=40000,D3043&lt;=44999),"40000 to 44999",AND(D3043&gt;=45000,D3043&lt;=49999),"45000 to 49999",D3043&gt;=50000,"Greater than or equal to 50000")</f>
        <v>5000 to 9999</v>
      </c>
      <c r="V3043" t="str" cm="1">
        <f t="array" ref="V3043">_xlfn.IFS(OR(F3043="canceled",F3043="failed"),"unsuccessful",F3043="successful","successful",F3043="live","live")</f>
        <v>successful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128</v>
      </c>
      <c r="P3044" s="5">
        <f t="shared" si="287"/>
        <v>51.891891891891895</v>
      </c>
      <c r="Q3044" t="str">
        <f t="shared" si="285"/>
        <v>theater</v>
      </c>
      <c r="R3044" t="str">
        <f t="shared" si="286"/>
        <v>spaces</v>
      </c>
      <c r="S3044" s="9">
        <f t="shared" si="283"/>
        <v>42283.688043981485</v>
      </c>
      <c r="T3044" s="9">
        <f t="shared" si="284"/>
        <v>42253.688043981485</v>
      </c>
      <c r="U3044" t="str" cm="1">
        <f t="array" ref="U3044">_xlfn.IFS(D3044&lt;1000,"Less than 1000",AND(D3044&gt;=1000,D3044&lt;=4999),"1000 to 4999",AND(D3044&gt;=5000,D3044&lt;=9999),"5000 to 9999",AND(D3044&gt;=10000,D3044&lt;=14999),"10000 to 14999",AND(D3044&gt;=15000,D3044&lt;=19999),"15000 to 19999",AND(D3044&gt;=20000,D3044&lt;=24999),"20000 to 24999",AND(D3044&gt;=25000,D3044&lt;=29999),"25000 to 29999",AND(D3044&gt;=30000,D3044&lt;=34999),"30000 to 34999",AND(D3044&gt;=35000,D3044&lt;=39999),"35000 to 39999",AND(D3044&gt;=40000,D3044&lt;=44999),"40000 to 44999",AND(D3044&gt;=45000,D3044&lt;=49999),"45000 to 49999",D3044&gt;=50000,"Greater than or equal to 50000")</f>
        <v>1000 to 4999</v>
      </c>
      <c r="V3044" t="str" cm="1">
        <f t="array" ref="V3044">_xlfn.IFS(OR(F3044="canceled",F3044="failed"),"unsuccessful",F3044="successful","successful",F3044="live","live")</f>
        <v>successful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110.00666666666667</v>
      </c>
      <c r="P3045" s="5">
        <f t="shared" si="287"/>
        <v>128.9140625</v>
      </c>
      <c r="Q3045" t="str">
        <f t="shared" si="285"/>
        <v>theater</v>
      </c>
      <c r="R3045" t="str">
        <f t="shared" si="286"/>
        <v>spaces</v>
      </c>
      <c r="S3045" s="9">
        <f t="shared" si="283"/>
        <v>42110.118055555555</v>
      </c>
      <c r="T3045" s="9">
        <f t="shared" si="284"/>
        <v>42083.070590277777</v>
      </c>
      <c r="U3045" t="str" cm="1">
        <f t="array" ref="U3045">_xlfn.IFS(D3045&lt;1000,"Less than 1000",AND(D3045&gt;=1000,D3045&lt;=4999),"1000 to 4999",AND(D3045&gt;=5000,D3045&lt;=9999),"5000 to 9999",AND(D3045&gt;=10000,D3045&lt;=14999),"10000 to 14999",AND(D3045&gt;=15000,D3045&lt;=19999),"15000 to 19999",AND(D3045&gt;=20000,D3045&lt;=24999),"20000 to 24999",AND(D3045&gt;=25000,D3045&lt;=29999),"25000 to 29999",AND(D3045&gt;=30000,D3045&lt;=34999),"30000 to 34999",AND(D3045&gt;=35000,D3045&lt;=39999),"35000 to 39999",AND(D3045&gt;=40000,D3045&lt;=44999),"40000 to 44999",AND(D3045&gt;=45000,D3045&lt;=49999),"45000 to 49999",D3045&gt;=50000,"Greater than or equal to 50000")</f>
        <v>15000 to 19999</v>
      </c>
      <c r="V3045" t="str" cm="1">
        <f t="array" ref="V3045">_xlfn.IFS(OR(F3045="canceled",F3045="failed"),"unsuccessful",F3045="successful","successful",F3045="live","live")</f>
        <v>successful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109.34166666666667</v>
      </c>
      <c r="P3046" s="5">
        <f t="shared" si="287"/>
        <v>84.108974358974365</v>
      </c>
      <c r="Q3046" t="str">
        <f t="shared" si="285"/>
        <v>theater</v>
      </c>
      <c r="R3046" t="str">
        <f t="shared" si="286"/>
        <v>spaces</v>
      </c>
      <c r="S3046" s="9">
        <f t="shared" si="283"/>
        <v>42402.7268287037</v>
      </c>
      <c r="T3046" s="9">
        <f t="shared" si="284"/>
        <v>42387.7268287037</v>
      </c>
      <c r="U3046" t="str" cm="1">
        <f t="array" ref="U3046">_xlfn.IFS(D3046&lt;1000,"Less than 1000",AND(D3046&gt;=1000,D3046&lt;=4999),"1000 to 4999",AND(D3046&gt;=5000,D3046&lt;=9999),"5000 to 9999",AND(D3046&gt;=10000,D3046&lt;=14999),"10000 to 14999",AND(D3046&gt;=15000,D3046&lt;=19999),"15000 to 19999",AND(D3046&gt;=20000,D3046&lt;=24999),"20000 to 24999",AND(D3046&gt;=25000,D3046&lt;=29999),"25000 to 29999",AND(D3046&gt;=30000,D3046&lt;=34999),"30000 to 34999",AND(D3046&gt;=35000,D3046&lt;=39999),"35000 to 39999",AND(D3046&gt;=40000,D3046&lt;=44999),"40000 to 44999",AND(D3046&gt;=45000,D3046&lt;=49999),"45000 to 49999",D3046&gt;=50000,"Greater than or equal to 50000")</f>
        <v>10000 to 14999</v>
      </c>
      <c r="V3046" t="str" cm="1">
        <f t="array" ref="V3046">_xlfn.IFS(OR(F3046="canceled",F3046="failed"),"unsuccessful",F3046="successful","successful",F3046="live","live")</f>
        <v>successful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132.70650000000001</v>
      </c>
      <c r="P3047" s="5">
        <f t="shared" si="287"/>
        <v>82.941562500000003</v>
      </c>
      <c r="Q3047" t="str">
        <f t="shared" si="285"/>
        <v>theater</v>
      </c>
      <c r="R3047" t="str">
        <f t="shared" si="286"/>
        <v>spaces</v>
      </c>
      <c r="S3047" s="9">
        <f t="shared" si="283"/>
        <v>41873.155729166669</v>
      </c>
      <c r="T3047" s="9">
        <f t="shared" si="284"/>
        <v>41843.155729166669</v>
      </c>
      <c r="U3047" t="str" cm="1">
        <f t="array" ref="U3047">_xlfn.IFS(D3047&lt;1000,"Less than 1000",AND(D3047&gt;=1000,D3047&lt;=4999),"1000 to 4999",AND(D3047&gt;=5000,D3047&lt;=9999),"5000 to 9999",AND(D3047&gt;=10000,D3047&lt;=14999),"10000 to 14999",AND(D3047&gt;=15000,D3047&lt;=19999),"15000 to 19999",AND(D3047&gt;=20000,D3047&lt;=24999),"20000 to 24999",AND(D3047&gt;=25000,D3047&lt;=29999),"25000 to 29999",AND(D3047&gt;=30000,D3047&lt;=34999),"30000 to 34999",AND(D3047&gt;=35000,D3047&lt;=39999),"35000 to 39999",AND(D3047&gt;=40000,D3047&lt;=44999),"40000 to 44999",AND(D3047&gt;=45000,D3047&lt;=49999),"45000 to 49999",D3047&gt;=50000,"Greater than or equal to 50000")</f>
        <v>1000 to 4999</v>
      </c>
      <c r="V3047" t="str" cm="1">
        <f t="array" ref="V3047">_xlfn.IFS(OR(F3047="canceled",F3047="failed"),"unsuccessful",F3047="successful","successful",F3047="live","live")</f>
        <v>successful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190.84810126582278</v>
      </c>
      <c r="P3048" s="5">
        <f t="shared" si="287"/>
        <v>259.94827586206895</v>
      </c>
      <c r="Q3048" t="str">
        <f t="shared" si="285"/>
        <v>theater</v>
      </c>
      <c r="R3048" t="str">
        <f t="shared" si="286"/>
        <v>spaces</v>
      </c>
      <c r="S3048" s="9">
        <f t="shared" si="283"/>
        <v>41892.202777777777</v>
      </c>
      <c r="T3048" s="9">
        <f t="shared" si="284"/>
        <v>41862.803078703706</v>
      </c>
      <c r="U3048" t="str" cm="1">
        <f t="array" ref="U3048">_xlfn.IFS(D3048&lt;1000,"Less than 1000",AND(D3048&gt;=1000,D3048&lt;=4999),"1000 to 4999",AND(D3048&gt;=5000,D3048&lt;=9999),"5000 to 9999",AND(D3048&gt;=10000,D3048&lt;=14999),"10000 to 14999",AND(D3048&gt;=15000,D3048&lt;=19999),"15000 to 19999",AND(D3048&gt;=20000,D3048&lt;=24999),"20000 to 24999",AND(D3048&gt;=25000,D3048&lt;=29999),"25000 to 29999",AND(D3048&gt;=30000,D3048&lt;=34999),"30000 to 34999",AND(D3048&gt;=35000,D3048&lt;=39999),"35000 to 39999",AND(D3048&gt;=40000,D3048&lt;=44999),"40000 to 44999",AND(D3048&gt;=45000,D3048&lt;=49999),"45000 to 49999",D3048&gt;=50000,"Greater than or equal to 50000")</f>
        <v>5000 to 9999</v>
      </c>
      <c r="V3048" t="str" cm="1">
        <f t="array" ref="V3048">_xlfn.IFS(OR(F3048="canceled",F3048="failed"),"unsuccessful",F3048="successful","successful",F3048="live","live")</f>
        <v>successful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149</v>
      </c>
      <c r="P3049" s="5">
        <f t="shared" si="287"/>
        <v>37.25</v>
      </c>
      <c r="Q3049" t="str">
        <f t="shared" si="285"/>
        <v>theater</v>
      </c>
      <c r="R3049" t="str">
        <f t="shared" si="286"/>
        <v>spaces</v>
      </c>
      <c r="S3049" s="9">
        <f t="shared" si="283"/>
        <v>42487.552777777775</v>
      </c>
      <c r="T3049" s="9">
        <f t="shared" si="284"/>
        <v>42443.989050925928</v>
      </c>
      <c r="U3049" t="str" cm="1">
        <f t="array" ref="U3049">_xlfn.IFS(D3049&lt;1000,"Less than 1000",AND(D3049&gt;=1000,D3049&lt;=4999),"1000 to 4999",AND(D3049&gt;=5000,D3049&lt;=9999),"5000 to 9999",AND(D3049&gt;=10000,D3049&lt;=14999),"10000 to 14999",AND(D3049&gt;=15000,D3049&lt;=19999),"15000 to 19999",AND(D3049&gt;=20000,D3049&lt;=24999),"20000 to 24999",AND(D3049&gt;=25000,D3049&lt;=29999),"25000 to 29999",AND(D3049&gt;=30000,D3049&lt;=34999),"30000 to 34999",AND(D3049&gt;=35000,D3049&lt;=39999),"35000 to 39999",AND(D3049&gt;=40000,D3049&lt;=44999),"40000 to 44999",AND(D3049&gt;=45000,D3049&lt;=49999),"45000 to 49999",D3049&gt;=50000,"Greater than or equal to 50000")</f>
        <v>Less than 1000</v>
      </c>
      <c r="V3049" t="str" cm="1">
        <f t="array" ref="V3049">_xlfn.IFS(OR(F3049="canceled",F3049="failed"),"unsuccessful",F3049="successful","successful",F3049="live","live")</f>
        <v>successful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166.4</v>
      </c>
      <c r="P3050" s="5">
        <f t="shared" si="287"/>
        <v>177.02127659574469</v>
      </c>
      <c r="Q3050" t="str">
        <f t="shared" si="285"/>
        <v>theater</v>
      </c>
      <c r="R3050" t="str">
        <f t="shared" si="286"/>
        <v>spaces</v>
      </c>
      <c r="S3050" s="9">
        <f t="shared" si="283"/>
        <v>42004.890277777777</v>
      </c>
      <c r="T3050" s="9">
        <f t="shared" si="284"/>
        <v>41975.901180555549</v>
      </c>
      <c r="U3050" t="str" cm="1">
        <f t="array" ref="U3050">_xlfn.IFS(D3050&lt;1000,"Less than 1000",AND(D3050&gt;=1000,D3050&lt;=4999),"1000 to 4999",AND(D3050&gt;=5000,D3050&lt;=9999),"5000 to 9999",AND(D3050&gt;=10000,D3050&lt;=14999),"10000 to 14999",AND(D3050&gt;=15000,D3050&lt;=19999),"15000 to 19999",AND(D3050&gt;=20000,D3050&lt;=24999),"20000 to 24999",AND(D3050&gt;=25000,D3050&lt;=29999),"25000 to 29999",AND(D3050&gt;=30000,D3050&lt;=34999),"30000 to 34999",AND(D3050&gt;=35000,D3050&lt;=39999),"35000 to 39999",AND(D3050&gt;=40000,D3050&lt;=44999),"40000 to 44999",AND(D3050&gt;=45000,D3050&lt;=49999),"45000 to 49999",D3050&gt;=50000,"Greater than or equal to 50000")</f>
        <v>5000 to 9999</v>
      </c>
      <c r="V3050" t="str" cm="1">
        <f t="array" ref="V3050">_xlfn.IFS(OR(F3050="canceled",F3050="failed"),"unsuccessful",F3050="successful","successful",F3050="live","live")</f>
        <v>successful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106.66666666666667</v>
      </c>
      <c r="P3051" s="5">
        <f t="shared" si="287"/>
        <v>74.074074074074076</v>
      </c>
      <c r="Q3051" t="str">
        <f t="shared" si="285"/>
        <v>theater</v>
      </c>
      <c r="R3051" t="str">
        <f t="shared" si="286"/>
        <v>spaces</v>
      </c>
      <c r="S3051" s="9">
        <f t="shared" si="283"/>
        <v>42169.014525462961</v>
      </c>
      <c r="T3051" s="9">
        <f t="shared" si="284"/>
        <v>42139.014525462961</v>
      </c>
      <c r="U3051" t="str" cm="1">
        <f t="array" ref="U3051">_xlfn.IFS(D3051&lt;1000,"Less than 1000",AND(D3051&gt;=1000,D3051&lt;=4999),"1000 to 4999",AND(D3051&gt;=5000,D3051&lt;=9999),"5000 to 9999",AND(D3051&gt;=10000,D3051&lt;=14999),"10000 to 14999",AND(D3051&gt;=15000,D3051&lt;=19999),"15000 to 19999",AND(D3051&gt;=20000,D3051&lt;=24999),"20000 to 24999",AND(D3051&gt;=25000,D3051&lt;=29999),"25000 to 29999",AND(D3051&gt;=30000,D3051&lt;=34999),"30000 to 34999",AND(D3051&gt;=35000,D3051&lt;=39999),"35000 to 39999",AND(D3051&gt;=40000,D3051&lt;=44999),"40000 to 44999",AND(D3051&gt;=45000,D3051&lt;=49999),"45000 to 49999",D3051&gt;=50000,"Greater than or equal to 50000")</f>
        <v>1000 to 4999</v>
      </c>
      <c r="V3051" t="str" cm="1">
        <f t="array" ref="V3051">_xlfn.IFS(OR(F3051="canceled",F3051="failed"),"unsuccessful",F3051="successful","successful",F3051="live","live")</f>
        <v>successful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106</v>
      </c>
      <c r="P3052" s="5">
        <f t="shared" si="287"/>
        <v>70.666666666666671</v>
      </c>
      <c r="Q3052" t="str">
        <f t="shared" si="285"/>
        <v>theater</v>
      </c>
      <c r="R3052" t="str">
        <f t="shared" si="286"/>
        <v>spaces</v>
      </c>
      <c r="S3052" s="9">
        <f t="shared" si="283"/>
        <v>42495.16851851852</v>
      </c>
      <c r="T3052" s="9">
        <f t="shared" si="284"/>
        <v>42465.16851851852</v>
      </c>
      <c r="U3052" t="str" cm="1">
        <f t="array" ref="U3052">_xlfn.IFS(D3052&lt;1000,"Less than 1000",AND(D3052&gt;=1000,D3052&lt;=4999),"1000 to 4999",AND(D3052&gt;=5000,D3052&lt;=9999),"5000 to 9999",AND(D3052&gt;=10000,D3052&lt;=14999),"10000 to 14999",AND(D3052&gt;=15000,D3052&lt;=19999),"15000 to 19999",AND(D3052&gt;=20000,D3052&lt;=24999),"20000 to 24999",AND(D3052&gt;=25000,D3052&lt;=29999),"25000 to 29999",AND(D3052&gt;=30000,D3052&lt;=34999),"30000 to 34999",AND(D3052&gt;=35000,D3052&lt;=39999),"35000 to 39999",AND(D3052&gt;=40000,D3052&lt;=44999),"40000 to 44999",AND(D3052&gt;=45000,D3052&lt;=49999),"45000 to 49999",D3052&gt;=50000,"Greater than or equal to 50000")</f>
        <v>Less than 1000</v>
      </c>
      <c r="V3052" t="str" cm="1">
        <f t="array" ref="V3052">_xlfn.IFS(OR(F3052="canceled",F3052="failed"),"unsuccessful",F3052="successful","successful",F3052="live","live")</f>
        <v>successful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23.62857142857143</v>
      </c>
      <c r="P3053" s="5">
        <f t="shared" si="287"/>
        <v>23.62857142857143</v>
      </c>
      <c r="Q3053" t="str">
        <f t="shared" si="285"/>
        <v>theater</v>
      </c>
      <c r="R3053" t="str">
        <f t="shared" si="286"/>
        <v>spaces</v>
      </c>
      <c r="S3053" s="9">
        <f t="shared" si="283"/>
        <v>42774.416030092587</v>
      </c>
      <c r="T3053" s="9">
        <f t="shared" si="284"/>
        <v>42744.416030092587</v>
      </c>
      <c r="U3053" t="str" cm="1">
        <f t="array" ref="U3053">_xlfn.IFS(D3053&lt;1000,"Less than 1000",AND(D3053&gt;=1000,D3053&lt;=4999),"1000 to 4999",AND(D3053&gt;=5000,D3053&lt;=9999),"5000 to 9999",AND(D3053&gt;=10000,D3053&lt;=14999),"10000 to 14999",AND(D3053&gt;=15000,D3053&lt;=19999),"15000 to 19999",AND(D3053&gt;=20000,D3053&lt;=24999),"20000 to 24999",AND(D3053&gt;=25000,D3053&lt;=29999),"25000 to 29999",AND(D3053&gt;=30000,D3053&lt;=34999),"30000 to 34999",AND(D3053&gt;=35000,D3053&lt;=39999),"35000 to 39999",AND(D3053&gt;=40000,D3053&lt;=44999),"40000 to 44999",AND(D3053&gt;=45000,D3053&lt;=49999),"45000 to 49999",D3053&gt;=50000,"Greater than or equal to 50000")</f>
        <v>1000 to 4999</v>
      </c>
      <c r="V3053" t="str" cm="1">
        <f t="array" ref="V3053">_xlfn.IFS(OR(F3053="canceled",F3053="failed"),"unsuccessful",F3053="successful","successful",F3053="live","live")</f>
        <v>unsuccessful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0.15</v>
      </c>
      <c r="P3054" s="5">
        <f t="shared" si="287"/>
        <v>37.5</v>
      </c>
      <c r="Q3054" t="str">
        <f t="shared" si="285"/>
        <v>theater</v>
      </c>
      <c r="R3054" t="str">
        <f t="shared" si="286"/>
        <v>spaces</v>
      </c>
      <c r="S3054" s="9">
        <f t="shared" si="283"/>
        <v>42152.665972222225</v>
      </c>
      <c r="T3054" s="9">
        <f t="shared" si="284"/>
        <v>42122.670069444444</v>
      </c>
      <c r="U3054" t="str" cm="1">
        <f t="array" ref="U3054">_xlfn.IFS(D3054&lt;1000,"Less than 1000",AND(D3054&gt;=1000,D3054&lt;=4999),"1000 to 4999",AND(D3054&gt;=5000,D3054&lt;=9999),"5000 to 9999",AND(D3054&gt;=10000,D3054&lt;=14999),"10000 to 14999",AND(D3054&gt;=15000,D3054&lt;=19999),"15000 to 19999",AND(D3054&gt;=20000,D3054&lt;=24999),"20000 to 24999",AND(D3054&gt;=25000,D3054&lt;=29999),"25000 to 29999",AND(D3054&gt;=30000,D3054&lt;=34999),"30000 to 34999",AND(D3054&gt;=35000,D3054&lt;=39999),"35000 to 39999",AND(D3054&gt;=40000,D3054&lt;=44999),"40000 to 44999",AND(D3054&gt;=45000,D3054&lt;=49999),"45000 to 49999",D3054&gt;=50000,"Greater than or equal to 50000")</f>
        <v>Greater than or equal to 50000</v>
      </c>
      <c r="V3054" t="str" cm="1">
        <f t="array" ref="V3054">_xlfn.IFS(OR(F3054="canceled",F3054="failed"),"unsuccessful",F3054="successful","successful",F3054="live","live")</f>
        <v>unsuccessful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0.4</v>
      </c>
      <c r="P3055" s="5">
        <f t="shared" si="287"/>
        <v>13.333333333333334</v>
      </c>
      <c r="Q3055" t="str">
        <f t="shared" si="285"/>
        <v>theater</v>
      </c>
      <c r="R3055" t="str">
        <f t="shared" si="286"/>
        <v>spaces</v>
      </c>
      <c r="S3055" s="9">
        <f t="shared" si="283"/>
        <v>41914.165972222225</v>
      </c>
      <c r="T3055" s="9">
        <f t="shared" si="284"/>
        <v>41862.761724537035</v>
      </c>
      <c r="U3055" t="str" cm="1">
        <f t="array" ref="U3055">_xlfn.IFS(D3055&lt;1000,"Less than 1000",AND(D3055&gt;=1000,D3055&lt;=4999),"1000 to 4999",AND(D3055&gt;=5000,D3055&lt;=9999),"5000 to 9999",AND(D3055&gt;=10000,D3055&lt;=14999),"10000 to 14999",AND(D3055&gt;=15000,D3055&lt;=19999),"15000 to 19999",AND(D3055&gt;=20000,D3055&lt;=24999),"20000 to 24999",AND(D3055&gt;=25000,D3055&lt;=29999),"25000 to 29999",AND(D3055&gt;=30000,D3055&lt;=34999),"30000 to 34999",AND(D3055&gt;=35000,D3055&lt;=39999),"35000 to 39999",AND(D3055&gt;=40000,D3055&lt;=44999),"40000 to 44999",AND(D3055&gt;=45000,D3055&lt;=49999),"45000 to 49999",D3055&gt;=50000,"Greater than or equal to 50000")</f>
        <v>10000 to 14999</v>
      </c>
      <c r="V3055" t="str" cm="1">
        <f t="array" ref="V3055">_xlfn.IFS(OR(F3055="canceled",F3055="failed"),"unsuccessful",F3055="successful","successful",F3055="live","live")</f>
        <v>unsuccessful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5">
        <f t="shared" si="287"/>
        <v>0</v>
      </c>
      <c r="Q3056" t="str">
        <f t="shared" si="285"/>
        <v>theater</v>
      </c>
      <c r="R3056" t="str">
        <f t="shared" si="286"/>
        <v>spaces</v>
      </c>
      <c r="S3056" s="9">
        <f t="shared" si="283"/>
        <v>42065.044444444444</v>
      </c>
      <c r="T3056" s="9">
        <f t="shared" si="284"/>
        <v>42027.832800925928</v>
      </c>
      <c r="U3056" t="str" cm="1">
        <f t="array" ref="U3056">_xlfn.IFS(D3056&lt;1000,"Less than 1000",AND(D3056&gt;=1000,D3056&lt;=4999),"1000 to 4999",AND(D3056&gt;=5000,D3056&lt;=9999),"5000 to 9999",AND(D3056&gt;=10000,D3056&lt;=14999),"10000 to 14999",AND(D3056&gt;=15000,D3056&lt;=19999),"15000 to 19999",AND(D3056&gt;=20000,D3056&lt;=24999),"20000 to 24999",AND(D3056&gt;=25000,D3056&lt;=29999),"25000 to 29999",AND(D3056&gt;=30000,D3056&lt;=34999),"30000 to 34999",AND(D3056&gt;=35000,D3056&lt;=39999),"35000 to 39999",AND(D3056&gt;=40000,D3056&lt;=44999),"40000 to 44999",AND(D3056&gt;=45000,D3056&lt;=49999),"45000 to 49999",D3056&gt;=50000,"Greater than or equal to 50000")</f>
        <v>Less than 1000</v>
      </c>
      <c r="V3056" t="str" cm="1">
        <f t="array" ref="V3056">_xlfn.IFS(OR(F3056="canceled",F3056="failed"),"unsuccessful",F3056="successful","successful",F3056="live","live")</f>
        <v>unsuccessful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5.0000000000000001E-3</v>
      </c>
      <c r="P3057" s="5">
        <f t="shared" si="287"/>
        <v>1</v>
      </c>
      <c r="Q3057" t="str">
        <f t="shared" si="285"/>
        <v>theater</v>
      </c>
      <c r="R3057" t="str">
        <f t="shared" si="286"/>
        <v>spaces</v>
      </c>
      <c r="S3057" s="9">
        <f t="shared" si="283"/>
        <v>42013.95821759259</v>
      </c>
      <c r="T3057" s="9">
        <f t="shared" si="284"/>
        <v>41953.95821759259</v>
      </c>
      <c r="U3057" t="str" cm="1">
        <f t="array" ref="U3057">_xlfn.IFS(D3057&lt;1000,"Less than 1000",AND(D3057&gt;=1000,D3057&lt;=4999),"1000 to 4999",AND(D3057&gt;=5000,D3057&lt;=9999),"5000 to 9999",AND(D3057&gt;=10000,D3057&lt;=14999),"10000 to 14999",AND(D3057&gt;=15000,D3057&lt;=19999),"15000 to 19999",AND(D3057&gt;=20000,D3057&lt;=24999),"20000 to 24999",AND(D3057&gt;=25000,D3057&lt;=29999),"25000 to 29999",AND(D3057&gt;=30000,D3057&lt;=34999),"30000 to 34999",AND(D3057&gt;=35000,D3057&lt;=39999),"35000 to 39999",AND(D3057&gt;=40000,D3057&lt;=44999),"40000 to 44999",AND(D3057&gt;=45000,D3057&lt;=49999),"45000 to 49999",D3057&gt;=50000,"Greater than or equal to 50000")</f>
        <v>20000 to 24999</v>
      </c>
      <c r="V3057" t="str" cm="1">
        <f t="array" ref="V3057">_xlfn.IFS(OR(F3057="canceled",F3057="failed"),"unsuccessful",F3057="successful","successful",F3057="live","live")</f>
        <v>unsuccessful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5">
        <f t="shared" si="287"/>
        <v>0</v>
      </c>
      <c r="Q3058" t="str">
        <f t="shared" si="285"/>
        <v>theater</v>
      </c>
      <c r="R3058" t="str">
        <f t="shared" si="286"/>
        <v>spaces</v>
      </c>
      <c r="S3058" s="9">
        <f t="shared" si="283"/>
        <v>41911.636388888888</v>
      </c>
      <c r="T3058" s="9">
        <f t="shared" si="284"/>
        <v>41851.636388888888</v>
      </c>
      <c r="U3058" t="str" cm="1">
        <f t="array" ref="U3058">_xlfn.IFS(D3058&lt;1000,"Less than 1000",AND(D3058&gt;=1000,D3058&lt;=4999),"1000 to 4999",AND(D3058&gt;=5000,D3058&lt;=9999),"5000 to 9999",AND(D3058&gt;=10000,D3058&lt;=14999),"10000 to 14999",AND(D3058&gt;=15000,D3058&lt;=19999),"15000 to 19999",AND(D3058&gt;=20000,D3058&lt;=24999),"20000 to 24999",AND(D3058&gt;=25000,D3058&lt;=29999),"25000 to 29999",AND(D3058&gt;=30000,D3058&lt;=34999),"30000 to 34999",AND(D3058&gt;=35000,D3058&lt;=39999),"35000 to 39999",AND(D3058&gt;=40000,D3058&lt;=44999),"40000 to 44999",AND(D3058&gt;=45000,D3058&lt;=49999),"45000 to 49999",D3058&gt;=50000,"Greater than or equal to 50000")</f>
        <v>25000 to 29999</v>
      </c>
      <c r="V3058" t="str" cm="1">
        <f t="array" ref="V3058">_xlfn.IFS(OR(F3058="canceled",F3058="failed"),"unsuccessful",F3058="successful","successful",F3058="live","live")</f>
        <v>unsuccessful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5">
        <f t="shared" si="287"/>
        <v>0</v>
      </c>
      <c r="Q3059" t="str">
        <f t="shared" si="285"/>
        <v>theater</v>
      </c>
      <c r="R3059" t="str">
        <f t="shared" si="286"/>
        <v>spaces</v>
      </c>
      <c r="S3059" s="9">
        <f t="shared" si="283"/>
        <v>42463.608923611115</v>
      </c>
      <c r="T3059" s="9">
        <f t="shared" si="284"/>
        <v>42433.650590277779</v>
      </c>
      <c r="U3059" t="str" cm="1">
        <f t="array" ref="U3059">_xlfn.IFS(D3059&lt;1000,"Less than 1000",AND(D3059&gt;=1000,D3059&lt;=4999),"1000 to 4999",AND(D3059&gt;=5000,D3059&lt;=9999),"5000 to 9999",AND(D3059&gt;=10000,D3059&lt;=14999),"10000 to 14999",AND(D3059&gt;=15000,D3059&lt;=19999),"15000 to 19999",AND(D3059&gt;=20000,D3059&lt;=24999),"20000 to 24999",AND(D3059&gt;=25000,D3059&lt;=29999),"25000 to 29999",AND(D3059&gt;=30000,D3059&lt;=34999),"30000 to 34999",AND(D3059&gt;=35000,D3059&lt;=39999),"35000 to 39999",AND(D3059&gt;=40000,D3059&lt;=44999),"40000 to 44999",AND(D3059&gt;=45000,D3059&lt;=49999),"45000 to 49999",D3059&gt;=50000,"Greater than or equal to 50000")</f>
        <v>Greater than or equal to 50000</v>
      </c>
      <c r="V3059" t="str" cm="1">
        <f t="array" ref="V3059">_xlfn.IFS(OR(F3059="canceled",F3059="failed"),"unsuccessful",F3059="successful","successful",F3059="live","live")</f>
        <v>unsuccessful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1.6666666666666666E-2</v>
      </c>
      <c r="P3060" s="5">
        <f t="shared" si="287"/>
        <v>1</v>
      </c>
      <c r="Q3060" t="str">
        <f t="shared" si="285"/>
        <v>theater</v>
      </c>
      <c r="R3060" t="str">
        <f t="shared" si="286"/>
        <v>spaces</v>
      </c>
      <c r="S3060" s="9">
        <f t="shared" si="283"/>
        <v>42510.374305555553</v>
      </c>
      <c r="T3060" s="9">
        <f t="shared" si="284"/>
        <v>42460.374305555553</v>
      </c>
      <c r="U3060" t="str" cm="1">
        <f t="array" ref="U3060">_xlfn.IFS(D3060&lt;1000,"Less than 1000",AND(D3060&gt;=1000,D3060&lt;=4999),"1000 to 4999",AND(D3060&gt;=5000,D3060&lt;=9999),"5000 to 9999",AND(D3060&gt;=10000,D3060&lt;=14999),"10000 to 14999",AND(D3060&gt;=15000,D3060&lt;=19999),"15000 to 19999",AND(D3060&gt;=20000,D3060&lt;=24999),"20000 to 24999",AND(D3060&gt;=25000,D3060&lt;=29999),"25000 to 29999",AND(D3060&gt;=30000,D3060&lt;=34999),"30000 to 34999",AND(D3060&gt;=35000,D3060&lt;=39999),"35000 to 39999",AND(D3060&gt;=40000,D3060&lt;=44999),"40000 to 44999",AND(D3060&gt;=45000,D3060&lt;=49999),"45000 to 49999",D3060&gt;=50000,"Greater than or equal to 50000")</f>
        <v>15000 to 19999</v>
      </c>
      <c r="V3060" t="str" cm="1">
        <f t="array" ref="V3060">_xlfn.IFS(OR(F3060="canceled",F3060="failed"),"unsuccessful",F3060="successful","successful",F3060="live","live")</f>
        <v>unsuccessful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3.0066666666666664</v>
      </c>
      <c r="P3061" s="5">
        <f t="shared" si="287"/>
        <v>41</v>
      </c>
      <c r="Q3061" t="str">
        <f t="shared" si="285"/>
        <v>theater</v>
      </c>
      <c r="R3061" t="str">
        <f t="shared" si="286"/>
        <v>spaces</v>
      </c>
      <c r="S3061" s="9">
        <f t="shared" si="283"/>
        <v>41859.935717592591</v>
      </c>
      <c r="T3061" s="9">
        <f t="shared" si="284"/>
        <v>41829.935717592591</v>
      </c>
      <c r="U3061" t="str" cm="1">
        <f t="array" ref="U3061">_xlfn.IFS(D3061&lt;1000,"Less than 1000",AND(D3061&gt;=1000,D3061&lt;=4999),"1000 to 4999",AND(D3061&gt;=5000,D3061&lt;=9999),"5000 to 9999",AND(D3061&gt;=10000,D3061&lt;=14999),"10000 to 14999",AND(D3061&gt;=15000,D3061&lt;=19999),"15000 to 19999",AND(D3061&gt;=20000,D3061&lt;=24999),"20000 to 24999",AND(D3061&gt;=25000,D3061&lt;=29999),"25000 to 29999",AND(D3061&gt;=30000,D3061&lt;=34999),"30000 to 34999",AND(D3061&gt;=35000,D3061&lt;=39999),"35000 to 39999",AND(D3061&gt;=40000,D3061&lt;=44999),"40000 to 44999",AND(D3061&gt;=45000,D3061&lt;=49999),"45000 to 49999",D3061&gt;=50000,"Greater than or equal to 50000")</f>
        <v>15000 to 19999</v>
      </c>
      <c r="V3061" t="str" cm="1">
        <f t="array" ref="V3061">_xlfn.IFS(OR(F3061="canceled",F3061="failed"),"unsuccessful",F3061="successful","successful",F3061="live","live")</f>
        <v>unsuccessful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0.15227272727272728</v>
      </c>
      <c r="P3062" s="5">
        <f t="shared" si="287"/>
        <v>55.833333333333336</v>
      </c>
      <c r="Q3062" t="str">
        <f t="shared" si="285"/>
        <v>theater</v>
      </c>
      <c r="R3062" t="str">
        <f t="shared" si="286"/>
        <v>spaces</v>
      </c>
      <c r="S3062" s="9">
        <f t="shared" si="283"/>
        <v>42275.274699074071</v>
      </c>
      <c r="T3062" s="9">
        <f t="shared" si="284"/>
        <v>42245.274699074071</v>
      </c>
      <c r="U3062" t="str" cm="1">
        <f t="array" ref="U3062">_xlfn.IFS(D3062&lt;1000,"Less than 1000",AND(D3062&gt;=1000,D3062&lt;=4999),"1000 to 4999",AND(D3062&gt;=5000,D3062&lt;=9999),"5000 to 9999",AND(D3062&gt;=10000,D3062&lt;=14999),"10000 to 14999",AND(D3062&gt;=15000,D3062&lt;=19999),"15000 to 19999",AND(D3062&gt;=20000,D3062&lt;=24999),"20000 to 24999",AND(D3062&gt;=25000,D3062&lt;=29999),"25000 to 29999",AND(D3062&gt;=30000,D3062&lt;=34999),"30000 to 34999",AND(D3062&gt;=35000,D3062&lt;=39999),"35000 to 39999",AND(D3062&gt;=40000,D3062&lt;=44999),"40000 to 44999",AND(D3062&gt;=45000,D3062&lt;=49999),"45000 to 49999",D3062&gt;=50000,"Greater than or equal to 50000")</f>
        <v>Greater than or equal to 50000</v>
      </c>
      <c r="V3062" t="str" cm="1">
        <f t="array" ref="V3062">_xlfn.IFS(OR(F3062="canceled",F3062="failed"),"unsuccessful",F3062="successful","successful",F3062="live","live")</f>
        <v>unsuccessful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5">
        <f t="shared" si="287"/>
        <v>0</v>
      </c>
      <c r="Q3063" t="str">
        <f t="shared" si="285"/>
        <v>theater</v>
      </c>
      <c r="R3063" t="str">
        <f t="shared" si="286"/>
        <v>spaces</v>
      </c>
      <c r="S3063" s="9">
        <f t="shared" si="283"/>
        <v>41864.784120370372</v>
      </c>
      <c r="T3063" s="9">
        <f t="shared" si="284"/>
        <v>41834.784120370372</v>
      </c>
      <c r="U3063" t="str" cm="1">
        <f t="array" ref="U3063">_xlfn.IFS(D3063&lt;1000,"Less than 1000",AND(D3063&gt;=1000,D3063&lt;=4999),"1000 to 4999",AND(D3063&gt;=5000,D3063&lt;=9999),"5000 to 9999",AND(D3063&gt;=10000,D3063&lt;=14999),"10000 to 14999",AND(D3063&gt;=15000,D3063&lt;=19999),"15000 to 19999",AND(D3063&gt;=20000,D3063&lt;=24999),"20000 to 24999",AND(D3063&gt;=25000,D3063&lt;=29999),"25000 to 29999",AND(D3063&gt;=30000,D3063&lt;=34999),"30000 to 34999",AND(D3063&gt;=35000,D3063&lt;=39999),"35000 to 39999",AND(D3063&gt;=40000,D3063&lt;=44999),"40000 to 44999",AND(D3063&gt;=45000,D3063&lt;=49999),"45000 to 49999",D3063&gt;=50000,"Greater than or equal to 50000")</f>
        <v>Greater than or equal to 50000</v>
      </c>
      <c r="V3063" t="str" cm="1">
        <f t="array" ref="V3063">_xlfn.IFS(OR(F3063="canceled",F3063="failed"),"unsuccessful",F3063="successful","successful",F3063="live","live")</f>
        <v>unsuccessful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66.84</v>
      </c>
      <c r="P3064" s="5">
        <f t="shared" si="287"/>
        <v>99.761194029850742</v>
      </c>
      <c r="Q3064" t="str">
        <f t="shared" si="285"/>
        <v>theater</v>
      </c>
      <c r="R3064" t="str">
        <f t="shared" si="286"/>
        <v>spaces</v>
      </c>
      <c r="S3064" s="9">
        <f t="shared" si="283"/>
        <v>42277.75</v>
      </c>
      <c r="T3064" s="9">
        <f t="shared" si="284"/>
        <v>42248.535787037035</v>
      </c>
      <c r="U3064" t="str" cm="1">
        <f t="array" ref="U3064">_xlfn.IFS(D3064&lt;1000,"Less than 1000",AND(D3064&gt;=1000,D3064&lt;=4999),"1000 to 4999",AND(D3064&gt;=5000,D3064&lt;=9999),"5000 to 9999",AND(D3064&gt;=10000,D3064&lt;=14999),"10000 to 14999",AND(D3064&gt;=15000,D3064&lt;=19999),"15000 to 19999",AND(D3064&gt;=20000,D3064&lt;=24999),"20000 to 24999",AND(D3064&gt;=25000,D3064&lt;=29999),"25000 to 29999",AND(D3064&gt;=30000,D3064&lt;=34999),"30000 to 34999",AND(D3064&gt;=35000,D3064&lt;=39999),"35000 to 39999",AND(D3064&gt;=40000,D3064&lt;=44999),"40000 to 44999",AND(D3064&gt;=45000,D3064&lt;=49999),"45000 to 49999",D3064&gt;=50000,"Greater than or equal to 50000")</f>
        <v>10000 to 14999</v>
      </c>
      <c r="V3064" t="str" cm="1">
        <f t="array" ref="V3064">_xlfn.IFS(OR(F3064="canceled",F3064="failed"),"unsuccessful",F3064="successful","successful",F3064="live","live")</f>
        <v>unsuccessful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19.566666666666666</v>
      </c>
      <c r="P3065" s="5">
        <f t="shared" si="287"/>
        <v>25.521739130434781</v>
      </c>
      <c r="Q3065" t="str">
        <f t="shared" si="285"/>
        <v>theater</v>
      </c>
      <c r="R3065" t="str">
        <f t="shared" si="286"/>
        <v>spaces</v>
      </c>
      <c r="S3065" s="9">
        <f t="shared" si="283"/>
        <v>42665.922893518517</v>
      </c>
      <c r="T3065" s="9">
        <f t="shared" si="284"/>
        <v>42630.922893518517</v>
      </c>
      <c r="U3065" t="str" cm="1">
        <f t="array" ref="U3065">_xlfn.IFS(D3065&lt;1000,"Less than 1000",AND(D3065&gt;=1000,D3065&lt;=4999),"1000 to 4999",AND(D3065&gt;=5000,D3065&lt;=9999),"5000 to 9999",AND(D3065&gt;=10000,D3065&lt;=14999),"10000 to 14999",AND(D3065&gt;=15000,D3065&lt;=19999),"15000 to 19999",AND(D3065&gt;=20000,D3065&lt;=24999),"20000 to 24999",AND(D3065&gt;=25000,D3065&lt;=29999),"25000 to 29999",AND(D3065&gt;=30000,D3065&lt;=34999),"30000 to 34999",AND(D3065&gt;=35000,D3065&lt;=39999),"35000 to 39999",AND(D3065&gt;=40000,D3065&lt;=44999),"40000 to 44999",AND(D3065&gt;=45000,D3065&lt;=49999),"45000 to 49999",D3065&gt;=50000,"Greater than or equal to 50000")</f>
        <v>1000 to 4999</v>
      </c>
      <c r="V3065" t="str" cm="1">
        <f t="array" ref="V3065">_xlfn.IFS(OR(F3065="canceled",F3065="failed"),"unsuccessful",F3065="successful","successful",F3065="live","live")</f>
        <v>unsuccessful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11.294666666666666</v>
      </c>
      <c r="P3066" s="5">
        <f t="shared" si="287"/>
        <v>117.65277777777777</v>
      </c>
      <c r="Q3066" t="str">
        <f t="shared" si="285"/>
        <v>theater</v>
      </c>
      <c r="R3066" t="str">
        <f t="shared" si="286"/>
        <v>spaces</v>
      </c>
      <c r="S3066" s="9">
        <f t="shared" si="283"/>
        <v>42330.290972222225</v>
      </c>
      <c r="T3066" s="9">
        <f t="shared" si="284"/>
        <v>42299.130162037036</v>
      </c>
      <c r="U3066" t="str" cm="1">
        <f t="array" ref="U3066">_xlfn.IFS(D3066&lt;1000,"Less than 1000",AND(D3066&gt;=1000,D3066&lt;=4999),"1000 to 4999",AND(D3066&gt;=5000,D3066&lt;=9999),"5000 to 9999",AND(D3066&gt;=10000,D3066&lt;=14999),"10000 to 14999",AND(D3066&gt;=15000,D3066&lt;=19999),"15000 to 19999",AND(D3066&gt;=20000,D3066&lt;=24999),"20000 to 24999",AND(D3066&gt;=25000,D3066&lt;=29999),"25000 to 29999",AND(D3066&gt;=30000,D3066&lt;=34999),"30000 to 34999",AND(D3066&gt;=35000,D3066&lt;=39999),"35000 to 39999",AND(D3066&gt;=40000,D3066&lt;=44999),"40000 to 44999",AND(D3066&gt;=45000,D3066&lt;=49999),"45000 to 49999",D3066&gt;=50000,"Greater than or equal to 50000")</f>
        <v>Greater than or equal to 50000</v>
      </c>
      <c r="V3066" t="str" cm="1">
        <f t="array" ref="V3066">_xlfn.IFS(OR(F3066="canceled",F3066="failed"),"unsuccessful",F3066="successful","successful",F3066="live","live")</f>
        <v>unsuccessful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0.04</v>
      </c>
      <c r="P3067" s="5">
        <f t="shared" si="287"/>
        <v>5</v>
      </c>
      <c r="Q3067" t="str">
        <f t="shared" si="285"/>
        <v>theater</v>
      </c>
      <c r="R3067" t="str">
        <f t="shared" si="286"/>
        <v>spaces</v>
      </c>
      <c r="S3067" s="9">
        <f t="shared" si="283"/>
        <v>41850.055231481485</v>
      </c>
      <c r="T3067" s="9">
        <f t="shared" si="284"/>
        <v>41825.055231481485</v>
      </c>
      <c r="U3067" t="str" cm="1">
        <f t="array" ref="U3067">_xlfn.IFS(D3067&lt;1000,"Less than 1000",AND(D3067&gt;=1000,D3067&lt;=4999),"1000 to 4999",AND(D3067&gt;=5000,D3067&lt;=9999),"5000 to 9999",AND(D3067&gt;=10000,D3067&lt;=14999),"10000 to 14999",AND(D3067&gt;=15000,D3067&lt;=19999),"15000 to 19999",AND(D3067&gt;=20000,D3067&lt;=24999),"20000 to 24999",AND(D3067&gt;=25000,D3067&lt;=29999),"25000 to 29999",AND(D3067&gt;=30000,D3067&lt;=34999),"30000 to 34999",AND(D3067&gt;=35000,D3067&lt;=39999),"35000 to 39999",AND(D3067&gt;=40000,D3067&lt;=44999),"40000 to 44999",AND(D3067&gt;=45000,D3067&lt;=49999),"45000 to 49999",D3067&gt;=50000,"Greater than or equal to 50000")</f>
        <v>25000 to 29999</v>
      </c>
      <c r="V3067" t="str" cm="1">
        <f t="array" ref="V3067">_xlfn.IFS(OR(F3067="canceled",F3067="failed"),"unsuccessful",F3067="successful","successful",F3067="live","live")</f>
        <v>unsuccessful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11.985714285714286</v>
      </c>
      <c r="P3068" s="5">
        <f t="shared" si="287"/>
        <v>2796.6666666666665</v>
      </c>
      <c r="Q3068" t="str">
        <f t="shared" si="285"/>
        <v>theater</v>
      </c>
      <c r="R3068" t="str">
        <f t="shared" si="286"/>
        <v>spaces</v>
      </c>
      <c r="S3068" s="9">
        <f t="shared" si="283"/>
        <v>42561.228437500002</v>
      </c>
      <c r="T3068" s="9">
        <f t="shared" si="284"/>
        <v>42531.228437500002</v>
      </c>
      <c r="U3068" t="str" cm="1">
        <f t="array" ref="U3068">_xlfn.IFS(D3068&lt;1000,"Less than 1000",AND(D3068&gt;=1000,D3068&lt;=4999),"1000 to 4999",AND(D3068&gt;=5000,D3068&lt;=9999),"5000 to 9999",AND(D3068&gt;=10000,D3068&lt;=14999),"10000 to 14999",AND(D3068&gt;=15000,D3068&lt;=19999),"15000 to 19999",AND(D3068&gt;=20000,D3068&lt;=24999),"20000 to 24999",AND(D3068&gt;=25000,D3068&lt;=29999),"25000 to 29999",AND(D3068&gt;=30000,D3068&lt;=34999),"30000 to 34999",AND(D3068&gt;=35000,D3068&lt;=39999),"35000 to 39999",AND(D3068&gt;=40000,D3068&lt;=44999),"40000 to 44999",AND(D3068&gt;=45000,D3068&lt;=49999),"45000 to 49999",D3068&gt;=50000,"Greater than or equal to 50000")</f>
        <v>Greater than or equal to 50000</v>
      </c>
      <c r="V3068" t="str" cm="1">
        <f t="array" ref="V3068">_xlfn.IFS(OR(F3068="canceled",F3068="failed"),"unsuccessful",F3068="successful","successful",F3068="live","live")</f>
        <v>unsuccessful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</v>
      </c>
      <c r="P3069" s="5">
        <f t="shared" si="287"/>
        <v>200</v>
      </c>
      <c r="Q3069" t="str">
        <f t="shared" si="285"/>
        <v>theater</v>
      </c>
      <c r="R3069" t="str">
        <f t="shared" si="286"/>
        <v>spaces</v>
      </c>
      <c r="S3069" s="9">
        <f t="shared" si="283"/>
        <v>42256.938414351855</v>
      </c>
      <c r="T3069" s="9">
        <f t="shared" si="284"/>
        <v>42226.938414351855</v>
      </c>
      <c r="U3069" t="str" cm="1">
        <f t="array" ref="U3069">_xlfn.IFS(D3069&lt;1000,"Less than 1000",AND(D3069&gt;=1000,D3069&lt;=4999),"1000 to 4999",AND(D3069&gt;=5000,D3069&lt;=9999),"5000 to 9999",AND(D3069&gt;=10000,D3069&lt;=14999),"10000 to 14999",AND(D3069&gt;=15000,D3069&lt;=19999),"15000 to 19999",AND(D3069&gt;=20000,D3069&lt;=24999),"20000 to 24999",AND(D3069&gt;=25000,D3069&lt;=29999),"25000 to 29999",AND(D3069&gt;=30000,D3069&lt;=34999),"30000 to 34999",AND(D3069&gt;=35000,D3069&lt;=39999),"35000 to 39999",AND(D3069&gt;=40000,D3069&lt;=44999),"40000 to 44999",AND(D3069&gt;=45000,D3069&lt;=49999),"45000 to 49999",D3069&gt;=50000,"Greater than or equal to 50000")</f>
        <v>5000 to 9999</v>
      </c>
      <c r="V3069" t="str" cm="1">
        <f t="array" ref="V3069">_xlfn.IFS(OR(F3069="canceled",F3069="failed"),"unsuccessful",F3069="successful","successful",F3069="live","live")</f>
        <v>unsuccessful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6.9999999999999993E-2</v>
      </c>
      <c r="P3070" s="5">
        <f t="shared" si="287"/>
        <v>87.5</v>
      </c>
      <c r="Q3070" t="str">
        <f t="shared" si="285"/>
        <v>theater</v>
      </c>
      <c r="R3070" t="str">
        <f t="shared" si="286"/>
        <v>spaces</v>
      </c>
      <c r="S3070" s="9">
        <f t="shared" si="283"/>
        <v>42293.691574074073</v>
      </c>
      <c r="T3070" s="9">
        <f t="shared" si="284"/>
        <v>42263.691574074073</v>
      </c>
      <c r="U3070" t="str" cm="1">
        <f t="array" ref="U3070">_xlfn.IFS(D3070&lt;1000,"Less than 1000",AND(D3070&gt;=1000,D3070&lt;=4999),"1000 to 4999",AND(D3070&gt;=5000,D3070&lt;=9999),"5000 to 9999",AND(D3070&gt;=10000,D3070&lt;=14999),"10000 to 14999",AND(D3070&gt;=15000,D3070&lt;=19999),"15000 to 19999",AND(D3070&gt;=20000,D3070&lt;=24999),"20000 to 24999",AND(D3070&gt;=25000,D3070&lt;=29999),"25000 to 29999",AND(D3070&gt;=30000,D3070&lt;=34999),"30000 to 34999",AND(D3070&gt;=35000,D3070&lt;=39999),"35000 to 39999",AND(D3070&gt;=40000,D3070&lt;=44999),"40000 to 44999",AND(D3070&gt;=45000,D3070&lt;=49999),"45000 to 49999",D3070&gt;=50000,"Greater than or equal to 50000")</f>
        <v>Greater than or equal to 50000</v>
      </c>
      <c r="V3070" t="str" cm="1">
        <f t="array" ref="V3070">_xlfn.IFS(OR(F3070="canceled",F3070="failed"),"unsuccessful",F3070="successful","successful",F3070="live","live")</f>
        <v>unsuccessful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14.099999999999998</v>
      </c>
      <c r="P3071" s="5">
        <f t="shared" si="287"/>
        <v>20.142857142857142</v>
      </c>
      <c r="Q3071" t="str">
        <f t="shared" si="285"/>
        <v>theater</v>
      </c>
      <c r="R3071" t="str">
        <f t="shared" si="286"/>
        <v>spaces</v>
      </c>
      <c r="S3071" s="9">
        <f t="shared" si="283"/>
        <v>41987.833726851852</v>
      </c>
      <c r="T3071" s="9">
        <f t="shared" si="284"/>
        <v>41957.833726851852</v>
      </c>
      <c r="U3071" t="str" cm="1">
        <f t="array" ref="U3071">_xlfn.IFS(D3071&lt;1000,"Less than 1000",AND(D3071&gt;=1000,D3071&lt;=4999),"1000 to 4999",AND(D3071&gt;=5000,D3071&lt;=9999),"5000 to 9999",AND(D3071&gt;=10000,D3071&lt;=14999),"10000 to 14999",AND(D3071&gt;=15000,D3071&lt;=19999),"15000 to 19999",AND(D3071&gt;=20000,D3071&lt;=24999),"20000 to 24999",AND(D3071&gt;=25000,D3071&lt;=29999),"25000 to 29999",AND(D3071&gt;=30000,D3071&lt;=34999),"30000 to 34999",AND(D3071&gt;=35000,D3071&lt;=39999),"35000 to 39999",AND(D3071&gt;=40000,D3071&lt;=44999),"40000 to 44999",AND(D3071&gt;=45000,D3071&lt;=49999),"45000 to 49999",D3071&gt;=50000,"Greater than or equal to 50000")</f>
        <v>1000 to 4999</v>
      </c>
      <c r="V3071" t="str" cm="1">
        <f t="array" ref="V3071">_xlfn.IFS(OR(F3071="canceled",F3071="failed"),"unsuccessful",F3071="successful","successful",F3071="live","live")</f>
        <v>unsuccessful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3.34</v>
      </c>
      <c r="P3072" s="5">
        <f t="shared" si="287"/>
        <v>20.875</v>
      </c>
      <c r="Q3072" t="str">
        <f t="shared" si="285"/>
        <v>theater</v>
      </c>
      <c r="R3072" t="str">
        <f t="shared" si="286"/>
        <v>spaces</v>
      </c>
      <c r="S3072" s="9">
        <f t="shared" si="283"/>
        <v>42711.733437499999</v>
      </c>
      <c r="T3072" s="9">
        <f t="shared" si="284"/>
        <v>42690.733437499999</v>
      </c>
      <c r="U3072" t="str" cm="1">
        <f t="array" ref="U3072">_xlfn.IFS(D3072&lt;1000,"Less than 1000",AND(D3072&gt;=1000,D3072&lt;=4999),"1000 to 4999",AND(D3072&gt;=5000,D3072&lt;=9999),"5000 to 9999",AND(D3072&gt;=10000,D3072&lt;=14999),"10000 to 14999",AND(D3072&gt;=15000,D3072&lt;=19999),"15000 to 19999",AND(D3072&gt;=20000,D3072&lt;=24999),"20000 to 24999",AND(D3072&gt;=25000,D3072&lt;=29999),"25000 to 29999",AND(D3072&gt;=30000,D3072&lt;=34999),"30000 to 34999",AND(D3072&gt;=35000,D3072&lt;=39999),"35000 to 39999",AND(D3072&gt;=40000,D3072&lt;=44999),"40000 to 44999",AND(D3072&gt;=45000,D3072&lt;=49999),"45000 to 49999",D3072&gt;=50000,"Greater than or equal to 50000")</f>
        <v>10000 to 14999</v>
      </c>
      <c r="V3072" t="str" cm="1">
        <f t="array" ref="V3072">_xlfn.IFS(OR(F3072="canceled",F3072="failed"),"unsuccessful",F3072="successful","successful",F3072="live","live")</f>
        <v>unsuccessful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59.774999999999999</v>
      </c>
      <c r="P3073" s="5">
        <f t="shared" si="287"/>
        <v>61.307692307692307</v>
      </c>
      <c r="Q3073" t="str">
        <f t="shared" si="285"/>
        <v>theater</v>
      </c>
      <c r="R3073" t="str">
        <f t="shared" si="286"/>
        <v>spaces</v>
      </c>
      <c r="S3073" s="9">
        <f t="shared" si="283"/>
        <v>42115.249305555553</v>
      </c>
      <c r="T3073" s="9">
        <f t="shared" si="284"/>
        <v>42097.732418981483</v>
      </c>
      <c r="U3073" t="str" cm="1">
        <f t="array" ref="U3073">_xlfn.IFS(D3073&lt;1000,"Less than 1000",AND(D3073&gt;=1000,D3073&lt;=4999),"1000 to 4999",AND(D3073&gt;=5000,D3073&lt;=9999),"5000 to 9999",AND(D3073&gt;=10000,D3073&lt;=14999),"10000 to 14999",AND(D3073&gt;=15000,D3073&lt;=19999),"15000 to 19999",AND(D3073&gt;=20000,D3073&lt;=24999),"20000 to 24999",AND(D3073&gt;=25000,D3073&lt;=29999),"25000 to 29999",AND(D3073&gt;=30000,D3073&lt;=34999),"30000 to 34999",AND(D3073&gt;=35000,D3073&lt;=39999),"35000 to 39999",AND(D3073&gt;=40000,D3073&lt;=44999),"40000 to 44999",AND(D3073&gt;=45000,D3073&lt;=49999),"45000 to 49999",D3073&gt;=50000,"Greater than or equal to 50000")</f>
        <v>10000 to 14999</v>
      </c>
      <c r="V3073" t="str" cm="1">
        <f t="array" ref="V3073">_xlfn.IFS(OR(F3073="canceled",F3073="failed"),"unsuccessful",F3073="successful","successful",F3073="live","live")</f>
        <v>unsuccessful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ref="O3074:O3137" si="288">(E3074/D3074)*100</f>
        <v>1.6666666666666666E-2</v>
      </c>
      <c r="P3074" s="5">
        <f t="shared" si="287"/>
        <v>1</v>
      </c>
      <c r="Q3074" t="str">
        <f t="shared" si="285"/>
        <v>theater</v>
      </c>
      <c r="R3074" t="str">
        <f t="shared" si="286"/>
        <v>spaces</v>
      </c>
      <c r="S3074" s="9">
        <f t="shared" ref="S3074:S3137" si="289">(((I3074/60)/60)/24)+DATE(1970,1,1)</f>
        <v>42673.073611111111</v>
      </c>
      <c r="T3074" s="9">
        <f t="shared" ref="T3074:T3137" si="290">(((J3074/60)/60)/24)+DATE(1970,1,1)</f>
        <v>42658.690532407403</v>
      </c>
      <c r="U3074" t="str" cm="1">
        <f t="array" ref="U3074">_xlfn.IFS(D3074&lt;1000,"Less than 1000",AND(D3074&gt;=1000,D3074&lt;=4999),"1000 to 4999",AND(D3074&gt;=5000,D3074&lt;=9999),"5000 to 9999",AND(D3074&gt;=10000,D3074&lt;=14999),"10000 to 14999",AND(D3074&gt;=15000,D3074&lt;=19999),"15000 to 19999",AND(D3074&gt;=20000,D3074&lt;=24999),"20000 to 24999",AND(D3074&gt;=25000,D3074&lt;=29999),"25000 to 29999",AND(D3074&gt;=30000,D3074&lt;=34999),"30000 to 34999",AND(D3074&gt;=35000,D3074&lt;=39999),"35000 to 39999",AND(D3074&gt;=40000,D3074&lt;=44999),"40000 to 44999",AND(D3074&gt;=45000,D3074&lt;=49999),"45000 to 49999",D3074&gt;=50000,"Greater than or equal to 50000")</f>
        <v>10000 to 14999</v>
      </c>
      <c r="V3074" t="str" cm="1">
        <f t="array" ref="V3074">_xlfn.IFS(OR(F3074="canceled",F3074="failed"),"unsuccessful",F3074="successful","successful",F3074="live","live")</f>
        <v>unsuccessful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288"/>
        <v>2.3035714285714284E-2</v>
      </c>
      <c r="P3075" s="5">
        <f t="shared" si="287"/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9">
        <f t="shared" si="289"/>
        <v>42169.804861111115</v>
      </c>
      <c r="T3075" s="9">
        <f t="shared" si="290"/>
        <v>42111.684027777781</v>
      </c>
      <c r="U3075" t="str" cm="1">
        <f t="array" ref="U3075">_xlfn.IFS(D3075&lt;1000,"Less than 1000",AND(D3075&gt;=1000,D3075&lt;=4999),"1000 to 4999",AND(D3075&gt;=5000,D3075&lt;=9999),"5000 to 9999",AND(D3075&gt;=10000,D3075&lt;=14999),"10000 to 14999",AND(D3075&gt;=15000,D3075&lt;=19999),"15000 to 19999",AND(D3075&gt;=20000,D3075&lt;=24999),"20000 to 24999",AND(D3075&gt;=25000,D3075&lt;=29999),"25000 to 29999",AND(D3075&gt;=30000,D3075&lt;=34999),"30000 to 34999",AND(D3075&gt;=35000,D3075&lt;=39999),"35000 to 39999",AND(D3075&gt;=40000,D3075&lt;=44999),"40000 to 44999",AND(D3075&gt;=45000,D3075&lt;=49999),"45000 to 49999",D3075&gt;=50000,"Greater than or equal to 50000")</f>
        <v>Greater than or equal to 50000</v>
      </c>
      <c r="V3075" t="str" cm="1">
        <f t="array" ref="V3075">_xlfn.IFS(OR(F3075="canceled",F3075="failed"),"unsuccessful",F3075="successful","successful",F3075="live","live")</f>
        <v>unsuccessful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8.8000000000000009E-2</v>
      </c>
      <c r="P3076" s="5">
        <f t="shared" ref="P3076:P3139" si="293">IFERROR(E3076/L3076,0)</f>
        <v>7.333333333333333</v>
      </c>
      <c r="Q3076" t="str">
        <f t="shared" si="291"/>
        <v>theater</v>
      </c>
      <c r="R3076" t="str">
        <f t="shared" si="292"/>
        <v>spaces</v>
      </c>
      <c r="S3076" s="9">
        <f t="shared" si="289"/>
        <v>42439.571284722217</v>
      </c>
      <c r="T3076" s="9">
        <f t="shared" si="290"/>
        <v>42409.571284722217</v>
      </c>
      <c r="U3076" t="str" cm="1">
        <f t="array" ref="U3076">_xlfn.IFS(D3076&lt;1000,"Less than 1000",AND(D3076&gt;=1000,D3076&lt;=4999),"1000 to 4999",AND(D3076&gt;=5000,D3076&lt;=9999),"5000 to 9999",AND(D3076&gt;=10000,D3076&lt;=14999),"10000 to 14999",AND(D3076&gt;=15000,D3076&lt;=19999),"15000 to 19999",AND(D3076&gt;=20000,D3076&lt;=24999),"20000 to 24999",AND(D3076&gt;=25000,D3076&lt;=29999),"25000 to 29999",AND(D3076&gt;=30000,D3076&lt;=34999),"30000 to 34999",AND(D3076&gt;=35000,D3076&lt;=39999),"35000 to 39999",AND(D3076&gt;=40000,D3076&lt;=44999),"40000 to 44999",AND(D3076&gt;=45000,D3076&lt;=49999),"45000 to 49999",D3076&gt;=50000,"Greater than or equal to 50000")</f>
        <v>25000 to 29999</v>
      </c>
      <c r="V3076" t="str" cm="1">
        <f t="array" ref="V3076">_xlfn.IFS(OR(F3076="canceled",F3076="failed"),"unsuccessful",F3076="successful","successful",F3076="live","live")</f>
        <v>unsuccessful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</v>
      </c>
      <c r="P3077" s="5">
        <f t="shared" si="293"/>
        <v>64.8</v>
      </c>
      <c r="Q3077" t="str">
        <f t="shared" si="291"/>
        <v>theater</v>
      </c>
      <c r="R3077" t="str">
        <f t="shared" si="292"/>
        <v>spaces</v>
      </c>
      <c r="S3077" s="9">
        <f t="shared" si="289"/>
        <v>42601.102314814809</v>
      </c>
      <c r="T3077" s="9">
        <f t="shared" si="290"/>
        <v>42551.102314814809</v>
      </c>
      <c r="U3077" t="str" cm="1">
        <f t="array" ref="U3077">_xlfn.IFS(D3077&lt;1000,"Less than 1000",AND(D3077&gt;=1000,D3077&lt;=4999),"1000 to 4999",AND(D3077&gt;=5000,D3077&lt;=9999),"5000 to 9999",AND(D3077&gt;=10000,D3077&lt;=14999),"10000 to 14999",AND(D3077&gt;=15000,D3077&lt;=19999),"15000 to 19999",AND(D3077&gt;=20000,D3077&lt;=24999),"20000 to 24999",AND(D3077&gt;=25000,D3077&lt;=29999),"25000 to 29999",AND(D3077&gt;=30000,D3077&lt;=34999),"30000 to 34999",AND(D3077&gt;=35000,D3077&lt;=39999),"35000 to 39999",AND(D3077&gt;=40000,D3077&lt;=44999),"40000 to 44999",AND(D3077&gt;=45000,D3077&lt;=49999),"45000 to 49999",D3077&gt;=50000,"Greater than or equal to 50000")</f>
        <v>15000 to 19999</v>
      </c>
      <c r="V3077" t="str" cm="1">
        <f t="array" ref="V3077">_xlfn.IFS(OR(F3077="canceled",F3077="failed"),"unsuccessful",F3077="successful","successful",F3077="live","live")</f>
        <v>unsuccessful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15.06</v>
      </c>
      <c r="P3078" s="5">
        <f t="shared" si="293"/>
        <v>30.12</v>
      </c>
      <c r="Q3078" t="str">
        <f t="shared" si="291"/>
        <v>theater</v>
      </c>
      <c r="R3078" t="str">
        <f t="shared" si="292"/>
        <v>spaces</v>
      </c>
      <c r="S3078" s="9">
        <f t="shared" si="289"/>
        <v>42286.651886574073</v>
      </c>
      <c r="T3078" s="9">
        <f t="shared" si="290"/>
        <v>42226.651886574073</v>
      </c>
      <c r="U3078" t="str" cm="1">
        <f t="array" ref="U3078">_xlfn.IFS(D3078&lt;1000,"Less than 1000",AND(D3078&gt;=1000,D3078&lt;=4999),"1000 to 4999",AND(D3078&gt;=5000,D3078&lt;=9999),"5000 to 9999",AND(D3078&gt;=10000,D3078&lt;=14999),"10000 to 14999",AND(D3078&gt;=15000,D3078&lt;=19999),"15000 to 19999",AND(D3078&gt;=20000,D3078&lt;=24999),"20000 to 24999",AND(D3078&gt;=25000,D3078&lt;=29999),"25000 to 29999",AND(D3078&gt;=30000,D3078&lt;=34999),"30000 to 34999",AND(D3078&gt;=35000,D3078&lt;=39999),"35000 to 39999",AND(D3078&gt;=40000,D3078&lt;=44999),"40000 to 44999",AND(D3078&gt;=45000,D3078&lt;=49999),"45000 to 49999",D3078&gt;=50000,"Greater than or equal to 50000")</f>
        <v>10000 to 14999</v>
      </c>
      <c r="V3078" t="str" cm="1">
        <f t="array" ref="V3078">_xlfn.IFS(OR(F3078="canceled",F3078="failed"),"unsuccessful",F3078="successful","successful",F3078="live","live")</f>
        <v>unsuccessful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0.47727272727272729</v>
      </c>
      <c r="P3079" s="5">
        <f t="shared" si="293"/>
        <v>52.5</v>
      </c>
      <c r="Q3079" t="str">
        <f t="shared" si="291"/>
        <v>theater</v>
      </c>
      <c r="R3079" t="str">
        <f t="shared" si="292"/>
        <v>spaces</v>
      </c>
      <c r="S3079" s="9">
        <f t="shared" si="289"/>
        <v>42796.956921296296</v>
      </c>
      <c r="T3079" s="9">
        <f t="shared" si="290"/>
        <v>42766.956921296296</v>
      </c>
      <c r="U3079" t="str" cm="1">
        <f t="array" ref="U3079">_xlfn.IFS(D3079&lt;1000,"Less than 1000",AND(D3079&gt;=1000,D3079&lt;=4999),"1000 to 4999",AND(D3079&gt;=5000,D3079&lt;=9999),"5000 to 9999",AND(D3079&gt;=10000,D3079&lt;=14999),"10000 to 14999",AND(D3079&gt;=15000,D3079&lt;=19999),"15000 to 19999",AND(D3079&gt;=20000,D3079&lt;=24999),"20000 to 24999",AND(D3079&gt;=25000,D3079&lt;=29999),"25000 to 29999",AND(D3079&gt;=30000,D3079&lt;=34999),"30000 to 34999",AND(D3079&gt;=35000,D3079&lt;=39999),"35000 to 39999",AND(D3079&gt;=40000,D3079&lt;=44999),"40000 to 44999",AND(D3079&gt;=45000,D3079&lt;=49999),"45000 to 49999",D3079&gt;=50000,"Greater than or equal to 50000")</f>
        <v>20000 to 24999</v>
      </c>
      <c r="V3079" t="str" cm="1">
        <f t="array" ref="V3079">_xlfn.IFS(OR(F3079="canceled",F3079="failed"),"unsuccessful",F3079="successful","successful",F3079="live","live")</f>
        <v>unsuccessful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0.11833333333333333</v>
      </c>
      <c r="P3080" s="5">
        <f t="shared" si="293"/>
        <v>23.666666666666668</v>
      </c>
      <c r="Q3080" t="str">
        <f t="shared" si="291"/>
        <v>theater</v>
      </c>
      <c r="R3080" t="str">
        <f t="shared" si="292"/>
        <v>spaces</v>
      </c>
      <c r="S3080" s="9">
        <f t="shared" si="289"/>
        <v>42061.138831018514</v>
      </c>
      <c r="T3080" s="9">
        <f t="shared" si="290"/>
        <v>42031.138831018514</v>
      </c>
      <c r="U3080" t="str" cm="1">
        <f t="array" ref="U3080">_xlfn.IFS(D3080&lt;1000,"Less than 1000",AND(D3080&gt;=1000,D3080&lt;=4999),"1000 to 4999",AND(D3080&gt;=5000,D3080&lt;=9999),"5000 to 9999",AND(D3080&gt;=10000,D3080&lt;=14999),"10000 to 14999",AND(D3080&gt;=15000,D3080&lt;=19999),"15000 to 19999",AND(D3080&gt;=20000,D3080&lt;=24999),"20000 to 24999",AND(D3080&gt;=25000,D3080&lt;=29999),"25000 to 29999",AND(D3080&gt;=30000,D3080&lt;=34999),"30000 to 34999",AND(D3080&gt;=35000,D3080&lt;=39999),"35000 to 39999",AND(D3080&gt;=40000,D3080&lt;=44999),"40000 to 44999",AND(D3080&gt;=45000,D3080&lt;=49999),"45000 to 49999",D3080&gt;=50000,"Greater than or equal to 50000")</f>
        <v>Greater than or equal to 50000</v>
      </c>
      <c r="V3080" t="str" cm="1">
        <f t="array" ref="V3080">_xlfn.IFS(OR(F3080="canceled",F3080="failed"),"unsuccessful",F3080="successful","successful",F3080="live","live")</f>
        <v>unsuccessful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0.8417399858735245</v>
      </c>
      <c r="P3081" s="5">
        <f t="shared" si="293"/>
        <v>415.77777777777777</v>
      </c>
      <c r="Q3081" t="str">
        <f t="shared" si="291"/>
        <v>theater</v>
      </c>
      <c r="R3081" t="str">
        <f t="shared" si="292"/>
        <v>spaces</v>
      </c>
      <c r="S3081" s="9">
        <f t="shared" si="289"/>
        <v>42085.671701388885</v>
      </c>
      <c r="T3081" s="9">
        <f t="shared" si="290"/>
        <v>42055.713368055556</v>
      </c>
      <c r="U3081" t="str" cm="1">
        <f t="array" ref="U3081">_xlfn.IFS(D3081&lt;1000,"Less than 1000",AND(D3081&gt;=1000,D3081&lt;=4999),"1000 to 4999",AND(D3081&gt;=5000,D3081&lt;=9999),"5000 to 9999",AND(D3081&gt;=10000,D3081&lt;=14999),"10000 to 14999",AND(D3081&gt;=15000,D3081&lt;=19999),"15000 to 19999",AND(D3081&gt;=20000,D3081&lt;=24999),"20000 to 24999",AND(D3081&gt;=25000,D3081&lt;=29999),"25000 to 29999",AND(D3081&gt;=30000,D3081&lt;=34999),"30000 to 34999",AND(D3081&gt;=35000,D3081&lt;=39999),"35000 to 39999",AND(D3081&gt;=40000,D3081&lt;=44999),"40000 to 44999",AND(D3081&gt;=45000,D3081&lt;=49999),"45000 to 49999",D3081&gt;=50000,"Greater than or equal to 50000")</f>
        <v>Greater than or equal to 50000</v>
      </c>
      <c r="V3081" t="str" cm="1">
        <f t="array" ref="V3081">_xlfn.IFS(OR(F3081="canceled",F3081="failed"),"unsuccessful",F3081="successful","successful",F3081="live","live")</f>
        <v>unsuccessful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1.8799999999999997E-2</v>
      </c>
      <c r="P3082" s="5">
        <f t="shared" si="293"/>
        <v>53.714285714285715</v>
      </c>
      <c r="Q3082" t="str">
        <f t="shared" si="291"/>
        <v>theater</v>
      </c>
      <c r="R3082" t="str">
        <f t="shared" si="292"/>
        <v>spaces</v>
      </c>
      <c r="S3082" s="9">
        <f t="shared" si="289"/>
        <v>42000.0699537037</v>
      </c>
      <c r="T3082" s="9">
        <f t="shared" si="290"/>
        <v>41940.028287037036</v>
      </c>
      <c r="U3082" t="str" cm="1">
        <f t="array" ref="U3082">_xlfn.IFS(D3082&lt;1000,"Less than 1000",AND(D3082&gt;=1000,D3082&lt;=4999),"1000 to 4999",AND(D3082&gt;=5000,D3082&lt;=9999),"5000 to 9999",AND(D3082&gt;=10000,D3082&lt;=14999),"10000 to 14999",AND(D3082&gt;=15000,D3082&lt;=19999),"15000 to 19999",AND(D3082&gt;=20000,D3082&lt;=24999),"20000 to 24999",AND(D3082&gt;=25000,D3082&lt;=29999),"25000 to 29999",AND(D3082&gt;=30000,D3082&lt;=34999),"30000 to 34999",AND(D3082&gt;=35000,D3082&lt;=39999),"35000 to 39999",AND(D3082&gt;=40000,D3082&lt;=44999),"40000 to 44999",AND(D3082&gt;=45000,D3082&lt;=49999),"45000 to 49999",D3082&gt;=50000,"Greater than or equal to 50000")</f>
        <v>Greater than or equal to 50000</v>
      </c>
      <c r="V3082" t="str" cm="1">
        <f t="array" ref="V3082">_xlfn.IFS(OR(F3082="canceled",F3082="failed"),"unsuccessful",F3082="successful","successful",F3082="live","live")</f>
        <v>unsuccessful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0.21029999999999999</v>
      </c>
      <c r="P3083" s="5">
        <f t="shared" si="293"/>
        <v>420.6</v>
      </c>
      <c r="Q3083" t="str">
        <f t="shared" si="291"/>
        <v>theater</v>
      </c>
      <c r="R3083" t="str">
        <f t="shared" si="292"/>
        <v>spaces</v>
      </c>
      <c r="S3083" s="9">
        <f t="shared" si="289"/>
        <v>42267.181608796294</v>
      </c>
      <c r="T3083" s="9">
        <f t="shared" si="290"/>
        <v>42237.181608796294</v>
      </c>
      <c r="U3083" t="str" cm="1">
        <f t="array" ref="U3083">_xlfn.IFS(D3083&lt;1000,"Less than 1000",AND(D3083&gt;=1000,D3083&lt;=4999),"1000 to 4999",AND(D3083&gt;=5000,D3083&lt;=9999),"5000 to 9999",AND(D3083&gt;=10000,D3083&lt;=14999),"10000 to 14999",AND(D3083&gt;=15000,D3083&lt;=19999),"15000 to 19999",AND(D3083&gt;=20000,D3083&lt;=24999),"20000 to 24999",AND(D3083&gt;=25000,D3083&lt;=29999),"25000 to 29999",AND(D3083&gt;=30000,D3083&lt;=34999),"30000 to 34999",AND(D3083&gt;=35000,D3083&lt;=39999),"35000 to 39999",AND(D3083&gt;=40000,D3083&lt;=44999),"40000 to 44999",AND(D3083&gt;=45000,D3083&lt;=49999),"45000 to 49999",D3083&gt;=50000,"Greater than or equal to 50000")</f>
        <v>Greater than or equal to 50000</v>
      </c>
      <c r="V3083" t="str" cm="1">
        <f t="array" ref="V3083">_xlfn.IFS(OR(F3083="canceled",F3083="failed"),"unsuccessful",F3083="successful","successful",F3083="live","live")</f>
        <v>unsuccessful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5">
        <f t="shared" si="293"/>
        <v>0</v>
      </c>
      <c r="Q3084" t="str">
        <f t="shared" si="291"/>
        <v>theater</v>
      </c>
      <c r="R3084" t="str">
        <f t="shared" si="292"/>
        <v>spaces</v>
      </c>
      <c r="S3084" s="9">
        <f t="shared" si="289"/>
        <v>42323.96465277778</v>
      </c>
      <c r="T3084" s="9">
        <f t="shared" si="290"/>
        <v>42293.922986111109</v>
      </c>
      <c r="U3084" t="str" cm="1">
        <f t="array" ref="U3084">_xlfn.IFS(D3084&lt;1000,"Less than 1000",AND(D3084&gt;=1000,D3084&lt;=4999),"1000 to 4999",AND(D3084&gt;=5000,D3084&lt;=9999),"5000 to 9999",AND(D3084&gt;=10000,D3084&lt;=14999),"10000 to 14999",AND(D3084&gt;=15000,D3084&lt;=19999),"15000 to 19999",AND(D3084&gt;=20000,D3084&lt;=24999),"20000 to 24999",AND(D3084&gt;=25000,D3084&lt;=29999),"25000 to 29999",AND(D3084&gt;=30000,D3084&lt;=34999),"30000 to 34999",AND(D3084&gt;=35000,D3084&lt;=39999),"35000 to 39999",AND(D3084&gt;=40000,D3084&lt;=44999),"40000 to 44999",AND(D3084&gt;=45000,D3084&lt;=49999),"45000 to 49999",D3084&gt;=50000,"Greater than or equal to 50000")</f>
        <v>5000 to 9999</v>
      </c>
      <c r="V3084" t="str" cm="1">
        <f t="array" ref="V3084">_xlfn.IFS(OR(F3084="canceled",F3084="failed"),"unsuccessful",F3084="successful","successful",F3084="live","live")</f>
        <v>unsuccessful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0.27999999999999997</v>
      </c>
      <c r="P3085" s="5">
        <f t="shared" si="293"/>
        <v>18.666666666666668</v>
      </c>
      <c r="Q3085" t="str">
        <f t="shared" si="291"/>
        <v>theater</v>
      </c>
      <c r="R3085" t="str">
        <f t="shared" si="292"/>
        <v>spaces</v>
      </c>
      <c r="S3085" s="9">
        <f t="shared" si="289"/>
        <v>41883.208333333336</v>
      </c>
      <c r="T3085" s="9">
        <f t="shared" si="290"/>
        <v>41853.563402777778</v>
      </c>
      <c r="U3085" t="str" cm="1">
        <f t="array" ref="U3085">_xlfn.IFS(D3085&lt;1000,"Less than 1000",AND(D3085&gt;=1000,D3085&lt;=4999),"1000 to 4999",AND(D3085&gt;=5000,D3085&lt;=9999),"5000 to 9999",AND(D3085&gt;=10000,D3085&lt;=14999),"10000 to 14999",AND(D3085&gt;=15000,D3085&lt;=19999),"15000 to 19999",AND(D3085&gt;=20000,D3085&lt;=24999),"20000 to 24999",AND(D3085&gt;=25000,D3085&lt;=29999),"25000 to 29999",AND(D3085&gt;=30000,D3085&lt;=34999),"30000 to 34999",AND(D3085&gt;=35000,D3085&lt;=39999),"35000 to 39999",AND(D3085&gt;=40000,D3085&lt;=44999),"40000 to 44999",AND(D3085&gt;=45000,D3085&lt;=49999),"45000 to 49999",D3085&gt;=50000,"Greater than or equal to 50000")</f>
        <v>20000 to 24999</v>
      </c>
      <c r="V3085" t="str" cm="1">
        <f t="array" ref="V3085">_xlfn.IFS(OR(F3085="canceled",F3085="failed"),"unsuccessful",F3085="successful","successful",F3085="live","live")</f>
        <v>unsuccessful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11.57920670115792</v>
      </c>
      <c r="P3086" s="5">
        <f t="shared" si="293"/>
        <v>78.333333333333329</v>
      </c>
      <c r="Q3086" t="str">
        <f t="shared" si="291"/>
        <v>theater</v>
      </c>
      <c r="R3086" t="str">
        <f t="shared" si="292"/>
        <v>spaces</v>
      </c>
      <c r="S3086" s="9">
        <f t="shared" si="289"/>
        <v>42129.783333333333</v>
      </c>
      <c r="T3086" s="9">
        <f t="shared" si="290"/>
        <v>42100.723738425921</v>
      </c>
      <c r="U3086" t="str" cm="1">
        <f t="array" ref="U3086">_xlfn.IFS(D3086&lt;1000,"Less than 1000",AND(D3086&gt;=1000,D3086&lt;=4999),"1000 to 4999",AND(D3086&gt;=5000,D3086&lt;=9999),"5000 to 9999",AND(D3086&gt;=10000,D3086&lt;=14999),"10000 to 14999",AND(D3086&gt;=15000,D3086&lt;=19999),"15000 to 19999",AND(D3086&gt;=20000,D3086&lt;=24999),"20000 to 24999",AND(D3086&gt;=25000,D3086&lt;=29999),"25000 to 29999",AND(D3086&gt;=30000,D3086&lt;=34999),"30000 to 34999",AND(D3086&gt;=35000,D3086&lt;=39999),"35000 to 39999",AND(D3086&gt;=40000,D3086&lt;=44999),"40000 to 44999",AND(D3086&gt;=45000,D3086&lt;=49999),"45000 to 49999",D3086&gt;=50000,"Greater than or equal to 50000")</f>
        <v>1000 to 4999</v>
      </c>
      <c r="V3086" t="str" cm="1">
        <f t="array" ref="V3086">_xlfn.IFS(OR(F3086="canceled",F3086="failed"),"unsuccessful",F3086="successful","successful",F3086="live","live")</f>
        <v>unsuccessful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</v>
      </c>
      <c r="P3087" s="5">
        <f t="shared" si="293"/>
        <v>67.777777777777771</v>
      </c>
      <c r="Q3087" t="str">
        <f t="shared" si="291"/>
        <v>theater</v>
      </c>
      <c r="R3087" t="str">
        <f t="shared" si="292"/>
        <v>spaces</v>
      </c>
      <c r="S3087" s="9">
        <f t="shared" si="289"/>
        <v>42276.883784722217</v>
      </c>
      <c r="T3087" s="9">
        <f t="shared" si="290"/>
        <v>42246.883784722217</v>
      </c>
      <c r="U3087" t="str" cm="1">
        <f t="array" ref="U3087">_xlfn.IFS(D3087&lt;1000,"Less than 1000",AND(D3087&gt;=1000,D3087&lt;=4999),"1000 to 4999",AND(D3087&gt;=5000,D3087&lt;=9999),"5000 to 9999",AND(D3087&gt;=10000,D3087&lt;=14999),"10000 to 14999",AND(D3087&gt;=15000,D3087&lt;=19999),"15000 to 19999",AND(D3087&gt;=20000,D3087&lt;=24999),"20000 to 24999",AND(D3087&gt;=25000,D3087&lt;=29999),"25000 to 29999",AND(D3087&gt;=30000,D3087&lt;=34999),"30000 to 34999",AND(D3087&gt;=35000,D3087&lt;=39999),"35000 to 39999",AND(D3087&gt;=40000,D3087&lt;=44999),"40000 to 44999",AND(D3087&gt;=45000,D3087&lt;=49999),"45000 to 49999",D3087&gt;=50000,"Greater than or equal to 50000")</f>
        <v>25000 to 29999</v>
      </c>
      <c r="V3087" t="str" cm="1">
        <f t="array" ref="V3087">_xlfn.IFS(OR(F3087="canceled",F3087="failed"),"unsuccessful",F3087="successful","successful",F3087="live","live")</f>
        <v>unsuccessful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0.25</v>
      </c>
      <c r="P3088" s="5">
        <f t="shared" si="293"/>
        <v>16.666666666666668</v>
      </c>
      <c r="Q3088" t="str">
        <f t="shared" si="291"/>
        <v>theater</v>
      </c>
      <c r="R3088" t="str">
        <f t="shared" si="292"/>
        <v>spaces</v>
      </c>
      <c r="S3088" s="9">
        <f t="shared" si="289"/>
        <v>42233.67082175926</v>
      </c>
      <c r="T3088" s="9">
        <f t="shared" si="290"/>
        <v>42173.67082175926</v>
      </c>
      <c r="U3088" t="str" cm="1">
        <f t="array" ref="U3088">_xlfn.IFS(D3088&lt;1000,"Less than 1000",AND(D3088&gt;=1000,D3088&lt;=4999),"1000 to 4999",AND(D3088&gt;=5000,D3088&lt;=9999),"5000 to 9999",AND(D3088&gt;=10000,D3088&lt;=14999),"10000 to 14999",AND(D3088&gt;=15000,D3088&lt;=19999),"15000 to 19999",AND(D3088&gt;=20000,D3088&lt;=24999),"20000 to 24999",AND(D3088&gt;=25000,D3088&lt;=29999),"25000 to 29999",AND(D3088&gt;=30000,D3088&lt;=34999),"30000 to 34999",AND(D3088&gt;=35000,D3088&lt;=39999),"35000 to 39999",AND(D3088&gt;=40000,D3088&lt;=44999),"40000 to 44999",AND(D3088&gt;=45000,D3088&lt;=49999),"45000 to 49999",D3088&gt;=50000,"Greater than or equal to 50000")</f>
        <v>20000 to 24999</v>
      </c>
      <c r="V3088" t="str" cm="1">
        <f t="array" ref="V3088">_xlfn.IFS(OR(F3088="canceled",F3088="failed"),"unsuccessful",F3088="successful","successful",F3088="live","live")</f>
        <v>unsuccessful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0.625</v>
      </c>
      <c r="P3089" s="5">
        <f t="shared" si="293"/>
        <v>62.5</v>
      </c>
      <c r="Q3089" t="str">
        <f t="shared" si="291"/>
        <v>theater</v>
      </c>
      <c r="R3089" t="str">
        <f t="shared" si="292"/>
        <v>spaces</v>
      </c>
      <c r="S3089" s="9">
        <f t="shared" si="289"/>
        <v>42725.192013888889</v>
      </c>
      <c r="T3089" s="9">
        <f t="shared" si="290"/>
        <v>42665.150347222225</v>
      </c>
      <c r="U3089" t="str" cm="1">
        <f t="array" ref="U3089">_xlfn.IFS(D3089&lt;1000,"Less than 1000",AND(D3089&gt;=1000,D3089&lt;=4999),"1000 to 4999",AND(D3089&gt;=5000,D3089&lt;=9999),"5000 to 9999",AND(D3089&gt;=10000,D3089&lt;=14999),"10000 to 14999",AND(D3089&gt;=15000,D3089&lt;=19999),"15000 to 19999",AND(D3089&gt;=20000,D3089&lt;=24999),"20000 to 24999",AND(D3089&gt;=25000,D3089&lt;=29999),"25000 to 29999",AND(D3089&gt;=30000,D3089&lt;=34999),"30000 to 34999",AND(D3089&gt;=35000,D3089&lt;=39999),"35000 to 39999",AND(D3089&gt;=40000,D3089&lt;=44999),"40000 to 44999",AND(D3089&gt;=45000,D3089&lt;=49999),"45000 to 49999",D3089&gt;=50000,"Greater than or equal to 50000")</f>
        <v>20000 to 24999</v>
      </c>
      <c r="V3089" t="str" cm="1">
        <f t="array" ref="V3089">_xlfn.IFS(OR(F3089="canceled",F3089="failed"),"unsuccessful",F3089="successful","successful",F3089="live","live")</f>
        <v>unsuccessful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0.19384615384615383</v>
      </c>
      <c r="P3090" s="5">
        <f t="shared" si="293"/>
        <v>42</v>
      </c>
      <c r="Q3090" t="str">
        <f t="shared" si="291"/>
        <v>theater</v>
      </c>
      <c r="R3090" t="str">
        <f t="shared" si="292"/>
        <v>spaces</v>
      </c>
      <c r="S3090" s="9">
        <f t="shared" si="289"/>
        <v>42012.570138888885</v>
      </c>
      <c r="T3090" s="9">
        <f t="shared" si="290"/>
        <v>41981.57230324074</v>
      </c>
      <c r="U3090" t="str" cm="1">
        <f t="array" ref="U3090">_xlfn.IFS(D3090&lt;1000,"Less than 1000",AND(D3090&gt;=1000,D3090&lt;=4999),"1000 to 4999",AND(D3090&gt;=5000,D3090&lt;=9999),"5000 to 9999",AND(D3090&gt;=10000,D3090&lt;=14999),"10000 to 14999",AND(D3090&gt;=15000,D3090&lt;=19999),"15000 to 19999",AND(D3090&gt;=20000,D3090&lt;=24999),"20000 to 24999",AND(D3090&gt;=25000,D3090&lt;=29999),"25000 to 29999",AND(D3090&gt;=30000,D3090&lt;=34999),"30000 to 34999",AND(D3090&gt;=35000,D3090&lt;=39999),"35000 to 39999",AND(D3090&gt;=40000,D3090&lt;=44999),"40000 to 44999",AND(D3090&gt;=45000,D3090&lt;=49999),"45000 to 49999",D3090&gt;=50000,"Greater than or equal to 50000")</f>
        <v>Greater than or equal to 50000</v>
      </c>
      <c r="V3090" t="str" cm="1">
        <f t="array" ref="V3090">_xlfn.IFS(OR(F3090="canceled",F3090="failed"),"unsuccessful",F3090="successful","successful",F3090="live","live")</f>
        <v>unsuccessful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23.416</v>
      </c>
      <c r="P3091" s="5">
        <f t="shared" si="293"/>
        <v>130.0888888888889</v>
      </c>
      <c r="Q3091" t="str">
        <f t="shared" si="291"/>
        <v>theater</v>
      </c>
      <c r="R3091" t="str">
        <f t="shared" si="292"/>
        <v>spaces</v>
      </c>
      <c r="S3091" s="9">
        <f t="shared" si="289"/>
        <v>42560.082638888889</v>
      </c>
      <c r="T3091" s="9">
        <f t="shared" si="290"/>
        <v>42528.542627314819</v>
      </c>
      <c r="U3091" t="str" cm="1">
        <f t="array" ref="U3091">_xlfn.IFS(D3091&lt;1000,"Less than 1000",AND(D3091&gt;=1000,D3091&lt;=4999),"1000 to 4999",AND(D3091&gt;=5000,D3091&lt;=9999),"5000 to 9999",AND(D3091&gt;=10000,D3091&lt;=14999),"10000 to 14999",AND(D3091&gt;=15000,D3091&lt;=19999),"15000 to 19999",AND(D3091&gt;=20000,D3091&lt;=24999),"20000 to 24999",AND(D3091&gt;=25000,D3091&lt;=29999),"25000 to 29999",AND(D3091&gt;=30000,D3091&lt;=34999),"30000 to 34999",AND(D3091&gt;=35000,D3091&lt;=39999),"35000 to 39999",AND(D3091&gt;=40000,D3091&lt;=44999),"40000 to 44999",AND(D3091&gt;=45000,D3091&lt;=49999),"45000 to 49999",D3091&gt;=50000,"Greater than or equal to 50000")</f>
        <v>25000 to 29999</v>
      </c>
      <c r="V3091" t="str" cm="1">
        <f t="array" ref="V3091">_xlfn.IFS(OR(F3091="canceled",F3091="failed"),"unsuccessful",F3091="successful","successful",F3091="live","live")</f>
        <v>unsuccessful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5.0808888888888886</v>
      </c>
      <c r="P3092" s="5">
        <f t="shared" si="293"/>
        <v>1270.2222222222222</v>
      </c>
      <c r="Q3092" t="str">
        <f t="shared" si="291"/>
        <v>theater</v>
      </c>
      <c r="R3092" t="str">
        <f t="shared" si="292"/>
        <v>spaces</v>
      </c>
      <c r="S3092" s="9">
        <f t="shared" si="289"/>
        <v>42125.777141203704</v>
      </c>
      <c r="T3092" s="9">
        <f t="shared" si="290"/>
        <v>42065.818807870368</v>
      </c>
      <c r="U3092" t="str" cm="1">
        <f t="array" ref="U3092">_xlfn.IFS(D3092&lt;1000,"Less than 1000",AND(D3092&gt;=1000,D3092&lt;=4999),"1000 to 4999",AND(D3092&gt;=5000,D3092&lt;=9999),"5000 to 9999",AND(D3092&gt;=10000,D3092&lt;=14999),"10000 to 14999",AND(D3092&gt;=15000,D3092&lt;=19999),"15000 to 19999",AND(D3092&gt;=20000,D3092&lt;=24999),"20000 to 24999",AND(D3092&gt;=25000,D3092&lt;=29999),"25000 to 29999",AND(D3092&gt;=30000,D3092&lt;=34999),"30000 to 34999",AND(D3092&gt;=35000,D3092&lt;=39999),"35000 to 39999",AND(D3092&gt;=40000,D3092&lt;=44999),"40000 to 44999",AND(D3092&gt;=45000,D3092&lt;=49999),"45000 to 49999",D3092&gt;=50000,"Greater than or equal to 50000")</f>
        <v>Greater than or equal to 50000</v>
      </c>
      <c r="V3092" t="str" cm="1">
        <f t="array" ref="V3092">_xlfn.IFS(OR(F3092="canceled",F3092="failed"),"unsuccessful",F3092="successful","successful",F3092="live","live")</f>
        <v>unsuccessful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15.920000000000002</v>
      </c>
      <c r="P3093" s="5">
        <f t="shared" si="293"/>
        <v>88.444444444444443</v>
      </c>
      <c r="Q3093" t="str">
        <f t="shared" si="291"/>
        <v>theater</v>
      </c>
      <c r="R3093" t="str">
        <f t="shared" si="292"/>
        <v>spaces</v>
      </c>
      <c r="S3093" s="9">
        <f t="shared" si="289"/>
        <v>42596.948414351849</v>
      </c>
      <c r="T3093" s="9">
        <f t="shared" si="290"/>
        <v>42566.948414351849</v>
      </c>
      <c r="U3093" t="str" cm="1">
        <f t="array" ref="U3093">_xlfn.IFS(D3093&lt;1000,"Less than 1000",AND(D3093&gt;=1000,D3093&lt;=4999),"1000 to 4999",AND(D3093&gt;=5000,D3093&lt;=9999),"5000 to 9999",AND(D3093&gt;=10000,D3093&lt;=14999),"10000 to 14999",AND(D3093&gt;=15000,D3093&lt;=19999),"15000 to 19999",AND(D3093&gt;=20000,D3093&lt;=24999),"20000 to 24999",AND(D3093&gt;=25000,D3093&lt;=29999),"25000 to 29999",AND(D3093&gt;=30000,D3093&lt;=34999),"30000 to 34999",AND(D3093&gt;=35000,D3093&lt;=39999),"35000 to 39999",AND(D3093&gt;=40000,D3093&lt;=44999),"40000 to 44999",AND(D3093&gt;=45000,D3093&lt;=49999),"45000 to 49999",D3093&gt;=50000,"Greater than or equal to 50000")</f>
        <v>5000 to 9999</v>
      </c>
      <c r="V3093" t="str" cm="1">
        <f t="array" ref="V3093">_xlfn.IFS(OR(F3093="canceled",F3093="failed"),"unsuccessful",F3093="successful","successful",F3093="live","live")</f>
        <v>unsuccessful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1.1831900000000002</v>
      </c>
      <c r="P3094" s="5">
        <f t="shared" si="293"/>
        <v>56.342380952380957</v>
      </c>
      <c r="Q3094" t="str">
        <f t="shared" si="291"/>
        <v>theater</v>
      </c>
      <c r="R3094" t="str">
        <f t="shared" si="292"/>
        <v>spaces</v>
      </c>
      <c r="S3094" s="9">
        <f t="shared" si="289"/>
        <v>42292.916666666672</v>
      </c>
      <c r="T3094" s="9">
        <f t="shared" si="290"/>
        <v>42255.619351851856</v>
      </c>
      <c r="U3094" t="str" cm="1">
        <f t="array" ref="U3094">_xlfn.IFS(D3094&lt;1000,"Less than 1000",AND(D3094&gt;=1000,D3094&lt;=4999),"1000 to 4999",AND(D3094&gt;=5000,D3094&lt;=9999),"5000 to 9999",AND(D3094&gt;=10000,D3094&lt;=14999),"10000 to 14999",AND(D3094&gt;=15000,D3094&lt;=19999),"15000 to 19999",AND(D3094&gt;=20000,D3094&lt;=24999),"20000 to 24999",AND(D3094&gt;=25000,D3094&lt;=29999),"25000 to 29999",AND(D3094&gt;=30000,D3094&lt;=34999),"30000 to 34999",AND(D3094&gt;=35000,D3094&lt;=39999),"35000 to 39999",AND(D3094&gt;=40000,D3094&lt;=44999),"40000 to 44999",AND(D3094&gt;=45000,D3094&lt;=49999),"45000 to 49999",D3094&gt;=50000,"Greater than or equal to 50000")</f>
        <v>Greater than or equal to 50000</v>
      </c>
      <c r="V3094" t="str" cm="1">
        <f t="array" ref="V3094">_xlfn.IFS(OR(F3094="canceled",F3094="failed"),"unsuccessful",F3094="successful","successful",F3094="live","live")</f>
        <v>unsuccessful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22.75</v>
      </c>
      <c r="P3095" s="5">
        <f t="shared" si="293"/>
        <v>53.529411764705884</v>
      </c>
      <c r="Q3095" t="str">
        <f t="shared" si="291"/>
        <v>theater</v>
      </c>
      <c r="R3095" t="str">
        <f t="shared" si="292"/>
        <v>spaces</v>
      </c>
      <c r="S3095" s="9">
        <f t="shared" si="289"/>
        <v>41791.165972222225</v>
      </c>
      <c r="T3095" s="9">
        <f t="shared" si="290"/>
        <v>41760.909039351849</v>
      </c>
      <c r="U3095" t="str" cm="1">
        <f t="array" ref="U3095">_xlfn.IFS(D3095&lt;1000,"Less than 1000",AND(D3095&gt;=1000,D3095&lt;=4999),"1000 to 4999",AND(D3095&gt;=5000,D3095&lt;=9999),"5000 to 9999",AND(D3095&gt;=10000,D3095&lt;=14999),"10000 to 14999",AND(D3095&gt;=15000,D3095&lt;=19999),"15000 to 19999",AND(D3095&gt;=20000,D3095&lt;=24999),"20000 to 24999",AND(D3095&gt;=25000,D3095&lt;=29999),"25000 to 29999",AND(D3095&gt;=30000,D3095&lt;=34999),"30000 to 34999",AND(D3095&gt;=35000,D3095&lt;=39999),"35000 to 39999",AND(D3095&gt;=40000,D3095&lt;=44999),"40000 to 44999",AND(D3095&gt;=45000,D3095&lt;=49999),"45000 to 49999",D3095&gt;=50000,"Greater than or equal to 50000")</f>
        <v>1000 to 4999</v>
      </c>
      <c r="V3095" t="str" cm="1">
        <f t="array" ref="V3095">_xlfn.IFS(OR(F3095="canceled",F3095="failed"),"unsuccessful",F3095="successful","successful",F3095="live","live")</f>
        <v>unsuccessful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2.5000000000000001E-2</v>
      </c>
      <c r="P3096" s="5">
        <f t="shared" si="293"/>
        <v>25</v>
      </c>
      <c r="Q3096" t="str">
        <f t="shared" si="291"/>
        <v>theater</v>
      </c>
      <c r="R3096" t="str">
        <f t="shared" si="292"/>
        <v>spaces</v>
      </c>
      <c r="S3096" s="9">
        <f t="shared" si="289"/>
        <v>42267.795787037037</v>
      </c>
      <c r="T3096" s="9">
        <f t="shared" si="290"/>
        <v>42207.795787037037</v>
      </c>
      <c r="U3096" t="str" cm="1">
        <f t="array" ref="U3096">_xlfn.IFS(D3096&lt;1000,"Less than 1000",AND(D3096&gt;=1000,D3096&lt;=4999),"1000 to 4999",AND(D3096&gt;=5000,D3096&lt;=9999),"5000 to 9999",AND(D3096&gt;=10000,D3096&lt;=14999),"10000 to 14999",AND(D3096&gt;=15000,D3096&lt;=19999),"15000 to 19999",AND(D3096&gt;=20000,D3096&lt;=24999),"20000 to 24999",AND(D3096&gt;=25000,D3096&lt;=29999),"25000 to 29999",AND(D3096&gt;=30000,D3096&lt;=34999),"30000 to 34999",AND(D3096&gt;=35000,D3096&lt;=39999),"35000 to 39999",AND(D3096&gt;=40000,D3096&lt;=44999),"40000 to 44999",AND(D3096&gt;=45000,D3096&lt;=49999),"45000 to 49999",D3096&gt;=50000,"Greater than or equal to 50000")</f>
        <v>Greater than or equal to 50000</v>
      </c>
      <c r="V3096" t="str" cm="1">
        <f t="array" ref="V3096">_xlfn.IFS(OR(F3096="canceled",F3096="failed"),"unsuccessful",F3096="successful","successful",F3096="live","live")</f>
        <v>unsuccessful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0.33512064343163539</v>
      </c>
      <c r="P3097" s="5">
        <f t="shared" si="293"/>
        <v>50</v>
      </c>
      <c r="Q3097" t="str">
        <f t="shared" si="291"/>
        <v>theater</v>
      </c>
      <c r="R3097" t="str">
        <f t="shared" si="292"/>
        <v>spaces</v>
      </c>
      <c r="S3097" s="9">
        <f t="shared" si="289"/>
        <v>42583.025231481486</v>
      </c>
      <c r="T3097" s="9">
        <f t="shared" si="290"/>
        <v>42523.025231481486</v>
      </c>
      <c r="U3097" t="str" cm="1">
        <f t="array" ref="U3097">_xlfn.IFS(D3097&lt;1000,"Less than 1000",AND(D3097&gt;=1000,D3097&lt;=4999),"1000 to 4999",AND(D3097&gt;=5000,D3097&lt;=9999),"5000 to 9999",AND(D3097&gt;=10000,D3097&lt;=14999),"10000 to 14999",AND(D3097&gt;=15000,D3097&lt;=19999),"15000 to 19999",AND(D3097&gt;=20000,D3097&lt;=24999),"20000 to 24999",AND(D3097&gt;=25000,D3097&lt;=29999),"25000 to 29999",AND(D3097&gt;=30000,D3097&lt;=34999),"30000 to 34999",AND(D3097&gt;=35000,D3097&lt;=39999),"35000 to 39999",AND(D3097&gt;=40000,D3097&lt;=44999),"40000 to 44999",AND(D3097&gt;=45000,D3097&lt;=49999),"45000 to 49999",D3097&gt;=50000,"Greater than or equal to 50000")</f>
        <v>10000 to 14999</v>
      </c>
      <c r="V3097" t="str" cm="1">
        <f t="array" ref="V3097">_xlfn.IFS(OR(F3097="canceled",F3097="failed"),"unsuccessful",F3097="successful","successful",F3097="live","live")</f>
        <v>unsuccessful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</v>
      </c>
      <c r="P3098" s="5">
        <f t="shared" si="293"/>
        <v>56.785714285714285</v>
      </c>
      <c r="Q3098" t="str">
        <f t="shared" si="291"/>
        <v>theater</v>
      </c>
      <c r="R3098" t="str">
        <f t="shared" si="292"/>
        <v>spaces</v>
      </c>
      <c r="S3098" s="9">
        <f t="shared" si="289"/>
        <v>42144.825532407413</v>
      </c>
      <c r="T3098" s="9">
        <f t="shared" si="290"/>
        <v>42114.825532407413</v>
      </c>
      <c r="U3098" t="str" cm="1">
        <f t="array" ref="U3098">_xlfn.IFS(D3098&lt;1000,"Less than 1000",AND(D3098&gt;=1000,D3098&lt;=4999),"1000 to 4999",AND(D3098&gt;=5000,D3098&lt;=9999),"5000 to 9999",AND(D3098&gt;=10000,D3098&lt;=14999),"10000 to 14999",AND(D3098&gt;=15000,D3098&lt;=19999),"15000 to 19999",AND(D3098&gt;=20000,D3098&lt;=24999),"20000 to 24999",AND(D3098&gt;=25000,D3098&lt;=29999),"25000 to 29999",AND(D3098&gt;=30000,D3098&lt;=34999),"30000 to 34999",AND(D3098&gt;=35000,D3098&lt;=39999),"35000 to 39999",AND(D3098&gt;=40000,D3098&lt;=44999),"40000 to 44999",AND(D3098&gt;=45000,D3098&lt;=49999),"45000 to 49999",D3098&gt;=50000,"Greater than or equal to 50000")</f>
        <v>20000 to 24999</v>
      </c>
      <c r="V3098" t="str" cm="1">
        <f t="array" ref="V3098">_xlfn.IFS(OR(F3098="canceled",F3098="failed"),"unsuccessful",F3098="successful","successful",F3098="live","live")</f>
        <v>unsuccessful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17.150000000000002</v>
      </c>
      <c r="P3099" s="5">
        <f t="shared" si="293"/>
        <v>40.833333333333336</v>
      </c>
      <c r="Q3099" t="str">
        <f t="shared" si="291"/>
        <v>theater</v>
      </c>
      <c r="R3099" t="str">
        <f t="shared" si="292"/>
        <v>spaces</v>
      </c>
      <c r="S3099" s="9">
        <f t="shared" si="289"/>
        <v>42650.583333333328</v>
      </c>
      <c r="T3099" s="9">
        <f t="shared" si="290"/>
        <v>42629.503483796296</v>
      </c>
      <c r="U3099" t="str" cm="1">
        <f t="array" ref="U3099">_xlfn.IFS(D3099&lt;1000,"Less than 1000",AND(D3099&gt;=1000,D3099&lt;=4999),"1000 to 4999",AND(D3099&gt;=5000,D3099&lt;=9999),"5000 to 9999",AND(D3099&gt;=10000,D3099&lt;=14999),"10000 to 14999",AND(D3099&gt;=15000,D3099&lt;=19999),"15000 to 19999",AND(D3099&gt;=20000,D3099&lt;=24999),"20000 to 24999",AND(D3099&gt;=25000,D3099&lt;=29999),"25000 to 29999",AND(D3099&gt;=30000,D3099&lt;=34999),"30000 to 34999",AND(D3099&gt;=35000,D3099&lt;=39999),"35000 to 39999",AND(D3099&gt;=40000,D3099&lt;=44999),"40000 to 44999",AND(D3099&gt;=45000,D3099&lt;=49999),"45000 to 49999",D3099&gt;=50000,"Greater than or equal to 50000")</f>
        <v>10000 to 14999</v>
      </c>
      <c r="V3099" t="str" cm="1">
        <f t="array" ref="V3099">_xlfn.IFS(OR(F3099="canceled",F3099="failed"),"unsuccessful",F3099="successful","successful",F3099="live","live")</f>
        <v>unsuccessful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3.6080041046690612</v>
      </c>
      <c r="P3100" s="5">
        <f t="shared" si="293"/>
        <v>65.111111111111114</v>
      </c>
      <c r="Q3100" t="str">
        <f t="shared" si="291"/>
        <v>theater</v>
      </c>
      <c r="R3100" t="str">
        <f t="shared" si="292"/>
        <v>spaces</v>
      </c>
      <c r="S3100" s="9">
        <f t="shared" si="289"/>
        <v>42408.01180555555</v>
      </c>
      <c r="T3100" s="9">
        <f t="shared" si="290"/>
        <v>42359.792233796295</v>
      </c>
      <c r="U3100" t="str" cm="1">
        <f t="array" ref="U3100">_xlfn.IFS(D3100&lt;1000,"Less than 1000",AND(D3100&gt;=1000,D3100&lt;=4999),"1000 to 4999",AND(D3100&gt;=5000,D3100&lt;=9999),"5000 to 9999",AND(D3100&gt;=10000,D3100&lt;=14999),"10000 to 14999",AND(D3100&gt;=15000,D3100&lt;=19999),"15000 to 19999",AND(D3100&gt;=20000,D3100&lt;=24999),"20000 to 24999",AND(D3100&gt;=25000,D3100&lt;=29999),"25000 to 29999",AND(D3100&gt;=30000,D3100&lt;=34999),"30000 to 34999",AND(D3100&gt;=35000,D3100&lt;=39999),"35000 to 39999",AND(D3100&gt;=40000,D3100&lt;=44999),"40000 to 44999",AND(D3100&gt;=45000,D3100&lt;=49999),"45000 to 49999",D3100&gt;=50000,"Greater than or equal to 50000")</f>
        <v>45000 to 49999</v>
      </c>
      <c r="V3100" t="str" cm="1">
        <f t="array" ref="V3100">_xlfn.IFS(OR(F3100="canceled",F3100="failed"),"unsuccessful",F3100="successful","successful",F3100="live","live")</f>
        <v>unsuccessful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13.900000000000002</v>
      </c>
      <c r="P3101" s="5">
        <f t="shared" si="293"/>
        <v>55.6</v>
      </c>
      <c r="Q3101" t="str">
        <f t="shared" si="291"/>
        <v>theater</v>
      </c>
      <c r="R3101" t="str">
        <f t="shared" si="292"/>
        <v>spaces</v>
      </c>
      <c r="S3101" s="9">
        <f t="shared" si="289"/>
        <v>42412.189710648148</v>
      </c>
      <c r="T3101" s="9">
        <f t="shared" si="290"/>
        <v>42382.189710648148</v>
      </c>
      <c r="U3101" t="str" cm="1">
        <f t="array" ref="U3101">_xlfn.IFS(D3101&lt;1000,"Less than 1000",AND(D3101&gt;=1000,D3101&lt;=4999),"1000 to 4999",AND(D3101&gt;=5000,D3101&lt;=9999),"5000 to 9999",AND(D3101&gt;=10000,D3101&lt;=14999),"10000 to 14999",AND(D3101&gt;=15000,D3101&lt;=19999),"15000 to 19999",AND(D3101&gt;=20000,D3101&lt;=24999),"20000 to 24999",AND(D3101&gt;=25000,D3101&lt;=29999),"25000 to 29999",AND(D3101&gt;=30000,D3101&lt;=34999),"30000 to 34999",AND(D3101&gt;=35000,D3101&lt;=39999),"35000 to 39999",AND(D3101&gt;=40000,D3101&lt;=44999),"40000 to 44999",AND(D3101&gt;=45000,D3101&lt;=49999),"45000 to 49999",D3101&gt;=50000,"Greater than or equal to 50000")</f>
        <v>1000 to 4999</v>
      </c>
      <c r="V3101" t="str" cm="1">
        <f t="array" ref="V3101">_xlfn.IFS(OR(F3101="canceled",F3101="failed"),"unsuccessful",F3101="successful","successful",F3101="live","live")</f>
        <v>unsuccessful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15.225</v>
      </c>
      <c r="P3102" s="5">
        <f t="shared" si="293"/>
        <v>140.53846153846155</v>
      </c>
      <c r="Q3102" t="str">
        <f t="shared" si="291"/>
        <v>theater</v>
      </c>
      <c r="R3102" t="str">
        <f t="shared" si="292"/>
        <v>spaces</v>
      </c>
      <c r="S3102" s="9">
        <f t="shared" si="289"/>
        <v>41932.622395833336</v>
      </c>
      <c r="T3102" s="9">
        <f t="shared" si="290"/>
        <v>41902.622395833336</v>
      </c>
      <c r="U3102" t="str" cm="1">
        <f t="array" ref="U3102">_xlfn.IFS(D3102&lt;1000,"Less than 1000",AND(D3102&gt;=1000,D3102&lt;=4999),"1000 to 4999",AND(D3102&gt;=5000,D3102&lt;=9999),"5000 to 9999",AND(D3102&gt;=10000,D3102&lt;=14999),"10000 to 14999",AND(D3102&gt;=15000,D3102&lt;=19999),"15000 to 19999",AND(D3102&gt;=20000,D3102&lt;=24999),"20000 to 24999",AND(D3102&gt;=25000,D3102&lt;=29999),"25000 to 29999",AND(D3102&gt;=30000,D3102&lt;=34999),"30000 to 34999",AND(D3102&gt;=35000,D3102&lt;=39999),"35000 to 39999",AND(D3102&gt;=40000,D3102&lt;=44999),"40000 to 44999",AND(D3102&gt;=45000,D3102&lt;=49999),"45000 to 49999",D3102&gt;=50000,"Greater than or equal to 50000")</f>
        <v>10000 to 14999</v>
      </c>
      <c r="V3102" t="str" cm="1">
        <f t="array" ref="V3102">_xlfn.IFS(OR(F3102="canceled",F3102="failed"),"unsuccessful",F3102="successful","successful",F3102="live","live")</f>
        <v>unsuccessful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12</v>
      </c>
      <c r="P3103" s="5">
        <f t="shared" si="293"/>
        <v>25</v>
      </c>
      <c r="Q3103" t="str">
        <f t="shared" si="291"/>
        <v>theater</v>
      </c>
      <c r="R3103" t="str">
        <f t="shared" si="292"/>
        <v>spaces</v>
      </c>
      <c r="S3103" s="9">
        <f t="shared" si="289"/>
        <v>42201.330555555556</v>
      </c>
      <c r="T3103" s="9">
        <f t="shared" si="290"/>
        <v>42171.383530092593</v>
      </c>
      <c r="U3103" t="str" cm="1">
        <f t="array" ref="U3103">_xlfn.IFS(D3103&lt;1000,"Less than 1000",AND(D3103&gt;=1000,D3103&lt;=4999),"1000 to 4999",AND(D3103&gt;=5000,D3103&lt;=9999),"5000 to 9999",AND(D3103&gt;=10000,D3103&lt;=14999),"10000 to 14999",AND(D3103&gt;=15000,D3103&lt;=19999),"15000 to 19999",AND(D3103&gt;=20000,D3103&lt;=24999),"20000 to 24999",AND(D3103&gt;=25000,D3103&lt;=29999),"25000 to 29999",AND(D3103&gt;=30000,D3103&lt;=34999),"30000 to 34999",AND(D3103&gt;=35000,D3103&lt;=39999),"35000 to 39999",AND(D3103&gt;=40000,D3103&lt;=44999),"40000 to 44999",AND(D3103&gt;=45000,D3103&lt;=49999),"45000 to 49999",D3103&gt;=50000,"Greater than or equal to 50000")</f>
        <v>1000 to 4999</v>
      </c>
      <c r="V3103" t="str" cm="1">
        <f t="array" ref="V3103">_xlfn.IFS(OR(F3103="canceled",F3103="failed"),"unsuccessful",F3103="successful","successful",F3103="live","live")</f>
        <v>unsuccessful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39.112499999999997</v>
      </c>
      <c r="P3104" s="5">
        <f t="shared" si="293"/>
        <v>69.533333333333331</v>
      </c>
      <c r="Q3104" t="str">
        <f t="shared" si="291"/>
        <v>theater</v>
      </c>
      <c r="R3104" t="str">
        <f t="shared" si="292"/>
        <v>spaces</v>
      </c>
      <c r="S3104" s="9">
        <f t="shared" si="289"/>
        <v>42605.340486111112</v>
      </c>
      <c r="T3104" s="9">
        <f t="shared" si="290"/>
        <v>42555.340486111112</v>
      </c>
      <c r="U3104" t="str" cm="1">
        <f t="array" ref="U3104">_xlfn.IFS(D3104&lt;1000,"Less than 1000",AND(D3104&gt;=1000,D3104&lt;=4999),"1000 to 4999",AND(D3104&gt;=5000,D3104&lt;=9999),"5000 to 9999",AND(D3104&gt;=10000,D3104&lt;=14999),"10000 to 14999",AND(D3104&gt;=15000,D3104&lt;=19999),"15000 to 19999",AND(D3104&gt;=20000,D3104&lt;=24999),"20000 to 24999",AND(D3104&gt;=25000,D3104&lt;=29999),"25000 to 29999",AND(D3104&gt;=30000,D3104&lt;=34999),"30000 to 34999",AND(D3104&gt;=35000,D3104&lt;=39999),"35000 to 39999",AND(D3104&gt;=40000,D3104&lt;=44999),"40000 to 44999",AND(D3104&gt;=45000,D3104&lt;=49999),"45000 to 49999",D3104&gt;=50000,"Greater than or equal to 50000")</f>
        <v>15000 to 19999</v>
      </c>
      <c r="V3104" t="str" cm="1">
        <f t="array" ref="V3104">_xlfn.IFS(OR(F3104="canceled",F3104="failed"),"unsuccessful",F3104="successful","successful",F3104="live","live")</f>
        <v>unsuccessful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0.26829268292682928</v>
      </c>
      <c r="P3105" s="5">
        <f t="shared" si="293"/>
        <v>5.5</v>
      </c>
      <c r="Q3105" t="str">
        <f t="shared" si="291"/>
        <v>theater</v>
      </c>
      <c r="R3105" t="str">
        <f t="shared" si="292"/>
        <v>spaces</v>
      </c>
      <c r="S3105" s="9">
        <f t="shared" si="289"/>
        <v>42167.156319444446</v>
      </c>
      <c r="T3105" s="9">
        <f t="shared" si="290"/>
        <v>42107.156319444446</v>
      </c>
      <c r="U3105" t="str" cm="1">
        <f t="array" ref="U3105">_xlfn.IFS(D3105&lt;1000,"Less than 1000",AND(D3105&gt;=1000,D3105&lt;=4999),"1000 to 4999",AND(D3105&gt;=5000,D3105&lt;=9999),"5000 to 9999",AND(D3105&gt;=10000,D3105&lt;=14999),"10000 to 14999",AND(D3105&gt;=15000,D3105&lt;=19999),"15000 to 19999",AND(D3105&gt;=20000,D3105&lt;=24999),"20000 to 24999",AND(D3105&gt;=25000,D3105&lt;=29999),"25000 to 29999",AND(D3105&gt;=30000,D3105&lt;=34999),"30000 to 34999",AND(D3105&gt;=35000,D3105&lt;=39999),"35000 to 39999",AND(D3105&gt;=40000,D3105&lt;=44999),"40000 to 44999",AND(D3105&gt;=45000,D3105&lt;=49999),"45000 to 49999",D3105&gt;=50000,"Greater than or equal to 50000")</f>
        <v>1000 to 4999</v>
      </c>
      <c r="V3105" t="str" cm="1">
        <f t="array" ref="V3105">_xlfn.IFS(OR(F3105="canceled",F3105="failed"),"unsuccessful",F3105="successful","successful",F3105="live","live")</f>
        <v>unsuccessful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29.625</v>
      </c>
      <c r="P3106" s="5">
        <f t="shared" si="293"/>
        <v>237</v>
      </c>
      <c r="Q3106" t="str">
        <f t="shared" si="291"/>
        <v>theater</v>
      </c>
      <c r="R3106" t="str">
        <f t="shared" si="292"/>
        <v>spaces</v>
      </c>
      <c r="S3106" s="9">
        <f t="shared" si="289"/>
        <v>42038.083333333328</v>
      </c>
      <c r="T3106" s="9">
        <f t="shared" si="290"/>
        <v>42006.908692129626</v>
      </c>
      <c r="U3106" t="str" cm="1">
        <f t="array" ref="U3106">_xlfn.IFS(D3106&lt;1000,"Less than 1000",AND(D3106&gt;=1000,D3106&lt;=4999),"1000 to 4999",AND(D3106&gt;=5000,D3106&lt;=9999),"5000 to 9999",AND(D3106&gt;=10000,D3106&lt;=14999),"10000 to 14999",AND(D3106&gt;=15000,D3106&lt;=19999),"15000 to 19999",AND(D3106&gt;=20000,D3106&lt;=24999),"20000 to 24999",AND(D3106&gt;=25000,D3106&lt;=29999),"25000 to 29999",AND(D3106&gt;=30000,D3106&lt;=34999),"30000 to 34999",AND(D3106&gt;=35000,D3106&lt;=39999),"35000 to 39999",AND(D3106&gt;=40000,D3106&lt;=44999),"40000 to 44999",AND(D3106&gt;=45000,D3106&lt;=49999),"45000 to 49999",D3106&gt;=50000,"Greater than or equal to 50000")</f>
        <v>1000 to 4999</v>
      </c>
      <c r="V3106" t="str" cm="1">
        <f t="array" ref="V3106">_xlfn.IFS(OR(F3106="canceled",F3106="failed"),"unsuccessful",F3106="successful","successful",F3106="live","live")</f>
        <v>unsuccessful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42.360992301112063</v>
      </c>
      <c r="P3107" s="5">
        <f t="shared" si="293"/>
        <v>79.870967741935488</v>
      </c>
      <c r="Q3107" t="str">
        <f t="shared" si="291"/>
        <v>theater</v>
      </c>
      <c r="R3107" t="str">
        <f t="shared" si="292"/>
        <v>spaces</v>
      </c>
      <c r="S3107" s="9">
        <f t="shared" si="289"/>
        <v>41931.208333333336</v>
      </c>
      <c r="T3107" s="9">
        <f t="shared" si="290"/>
        <v>41876.718935185185</v>
      </c>
      <c r="U3107" t="str" cm="1">
        <f t="array" ref="U3107">_xlfn.IFS(D3107&lt;1000,"Less than 1000",AND(D3107&gt;=1000,D3107&lt;=4999),"1000 to 4999",AND(D3107&gt;=5000,D3107&lt;=9999),"5000 to 9999",AND(D3107&gt;=10000,D3107&lt;=14999),"10000 to 14999",AND(D3107&gt;=15000,D3107&lt;=19999),"15000 to 19999",AND(D3107&gt;=20000,D3107&lt;=24999),"20000 to 24999",AND(D3107&gt;=25000,D3107&lt;=29999),"25000 to 29999",AND(D3107&gt;=30000,D3107&lt;=34999),"30000 to 34999",AND(D3107&gt;=35000,D3107&lt;=39999),"35000 to 39999",AND(D3107&gt;=40000,D3107&lt;=44999),"40000 to 44999",AND(D3107&gt;=45000,D3107&lt;=49999),"45000 to 49999",D3107&gt;=50000,"Greater than or equal to 50000")</f>
        <v>5000 to 9999</v>
      </c>
      <c r="V3107" t="str" cm="1">
        <f t="array" ref="V3107">_xlfn.IFS(OR(F3107="canceled",F3107="failed"),"unsuccessful",F3107="successful","successful",F3107="live","live")</f>
        <v>unsuccessful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4.1000000000000005</v>
      </c>
      <c r="P3108" s="5">
        <f t="shared" si="293"/>
        <v>10.25</v>
      </c>
      <c r="Q3108" t="str">
        <f t="shared" si="291"/>
        <v>theater</v>
      </c>
      <c r="R3108" t="str">
        <f t="shared" si="292"/>
        <v>spaces</v>
      </c>
      <c r="S3108" s="9">
        <f t="shared" si="289"/>
        <v>42263.916666666672</v>
      </c>
      <c r="T3108" s="9">
        <f t="shared" si="290"/>
        <v>42241.429120370376</v>
      </c>
      <c r="U3108" t="str" cm="1">
        <f t="array" ref="U3108">_xlfn.IFS(D3108&lt;1000,"Less than 1000",AND(D3108&gt;=1000,D3108&lt;=4999),"1000 to 4999",AND(D3108&gt;=5000,D3108&lt;=9999),"5000 to 9999",AND(D3108&gt;=10000,D3108&lt;=14999),"10000 to 14999",AND(D3108&gt;=15000,D3108&lt;=19999),"15000 to 19999",AND(D3108&gt;=20000,D3108&lt;=24999),"20000 to 24999",AND(D3108&gt;=25000,D3108&lt;=29999),"25000 to 29999",AND(D3108&gt;=30000,D3108&lt;=34999),"30000 to 34999",AND(D3108&gt;=35000,D3108&lt;=39999),"35000 to 39999",AND(D3108&gt;=40000,D3108&lt;=44999),"40000 to 44999",AND(D3108&gt;=45000,D3108&lt;=49999),"45000 to 49999",D3108&gt;=50000,"Greater than or equal to 50000")</f>
        <v>1000 to 4999</v>
      </c>
      <c r="V3108" t="str" cm="1">
        <f t="array" ref="V3108">_xlfn.IFS(OR(F3108="canceled",F3108="failed"),"unsuccessful",F3108="successful","successful",F3108="live","live")</f>
        <v>unsuccessful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19.762499999999999</v>
      </c>
      <c r="P3109" s="5">
        <f t="shared" si="293"/>
        <v>272.58620689655174</v>
      </c>
      <c r="Q3109" t="str">
        <f t="shared" si="291"/>
        <v>theater</v>
      </c>
      <c r="R3109" t="str">
        <f t="shared" si="292"/>
        <v>spaces</v>
      </c>
      <c r="S3109" s="9">
        <f t="shared" si="289"/>
        <v>42135.814247685179</v>
      </c>
      <c r="T3109" s="9">
        <f t="shared" si="290"/>
        <v>42128.814247685179</v>
      </c>
      <c r="U3109" t="str" cm="1">
        <f t="array" ref="U3109">_xlfn.IFS(D3109&lt;1000,"Less than 1000",AND(D3109&gt;=1000,D3109&lt;=4999),"1000 to 4999",AND(D3109&gt;=5000,D3109&lt;=9999),"5000 to 9999",AND(D3109&gt;=10000,D3109&lt;=14999),"10000 to 14999",AND(D3109&gt;=15000,D3109&lt;=19999),"15000 to 19999",AND(D3109&gt;=20000,D3109&lt;=24999),"20000 to 24999",AND(D3109&gt;=25000,D3109&lt;=29999),"25000 to 29999",AND(D3109&gt;=30000,D3109&lt;=34999),"30000 to 34999",AND(D3109&gt;=35000,D3109&lt;=39999),"35000 to 39999",AND(D3109&gt;=40000,D3109&lt;=44999),"40000 to 44999",AND(D3109&gt;=45000,D3109&lt;=49999),"45000 to 49999",D3109&gt;=50000,"Greater than or equal to 50000")</f>
        <v>40000 to 44999</v>
      </c>
      <c r="V3109" t="str" cm="1">
        <f t="array" ref="V3109">_xlfn.IFS(OR(F3109="canceled",F3109="failed"),"unsuccessful",F3109="successful","successful",F3109="live","live")</f>
        <v>unsuccessful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5.1999999999999998E-2</v>
      </c>
      <c r="P3110" s="5">
        <f t="shared" si="293"/>
        <v>13</v>
      </c>
      <c r="Q3110" t="str">
        <f t="shared" si="291"/>
        <v>theater</v>
      </c>
      <c r="R3110" t="str">
        <f t="shared" si="292"/>
        <v>spaces</v>
      </c>
      <c r="S3110" s="9">
        <f t="shared" si="289"/>
        <v>42122.638819444444</v>
      </c>
      <c r="T3110" s="9">
        <f t="shared" si="290"/>
        <v>42062.680486111116</v>
      </c>
      <c r="U3110" t="str" cm="1">
        <f t="array" ref="U3110">_xlfn.IFS(D3110&lt;1000,"Less than 1000",AND(D3110&gt;=1000,D3110&lt;=4999),"1000 to 4999",AND(D3110&gt;=5000,D3110&lt;=9999),"5000 to 9999",AND(D3110&gt;=10000,D3110&lt;=14999),"10000 to 14999",AND(D3110&gt;=15000,D3110&lt;=19999),"15000 to 19999",AND(D3110&gt;=20000,D3110&lt;=24999),"20000 to 24999",AND(D3110&gt;=25000,D3110&lt;=29999),"25000 to 29999",AND(D3110&gt;=30000,D3110&lt;=34999),"30000 to 34999",AND(D3110&gt;=35000,D3110&lt;=39999),"35000 to 39999",AND(D3110&gt;=40000,D3110&lt;=44999),"40000 to 44999",AND(D3110&gt;=45000,D3110&lt;=49999),"45000 to 49999",D3110&gt;=50000,"Greater than or equal to 50000")</f>
        <v>Greater than or equal to 50000</v>
      </c>
      <c r="V3110" t="str" cm="1">
        <f t="array" ref="V3110">_xlfn.IFS(OR(F3110="canceled",F3110="failed"),"unsuccessful",F3110="successful","successful",F3110="live","live")</f>
        <v>unsuccessful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25.030188679245285</v>
      </c>
      <c r="P3111" s="5">
        <f t="shared" si="293"/>
        <v>58.184210526315788</v>
      </c>
      <c r="Q3111" t="str">
        <f t="shared" si="291"/>
        <v>theater</v>
      </c>
      <c r="R3111" t="str">
        <f t="shared" si="292"/>
        <v>spaces</v>
      </c>
      <c r="S3111" s="9">
        <f t="shared" si="289"/>
        <v>41879.125115740739</v>
      </c>
      <c r="T3111" s="9">
        <f t="shared" si="290"/>
        <v>41844.125115740739</v>
      </c>
      <c r="U3111" t="str" cm="1">
        <f t="array" ref="U3111">_xlfn.IFS(D3111&lt;1000,"Less than 1000",AND(D3111&gt;=1000,D3111&lt;=4999),"1000 to 4999",AND(D3111&gt;=5000,D3111&lt;=9999),"5000 to 9999",AND(D3111&gt;=10000,D3111&lt;=14999),"10000 to 14999",AND(D3111&gt;=15000,D3111&lt;=19999),"15000 to 19999",AND(D3111&gt;=20000,D3111&lt;=24999),"20000 to 24999",AND(D3111&gt;=25000,D3111&lt;=29999),"25000 to 29999",AND(D3111&gt;=30000,D3111&lt;=34999),"30000 to 34999",AND(D3111&gt;=35000,D3111&lt;=39999),"35000 to 39999",AND(D3111&gt;=40000,D3111&lt;=44999),"40000 to 44999",AND(D3111&gt;=45000,D3111&lt;=49999),"45000 to 49999",D3111&gt;=50000,"Greater than or equal to 50000")</f>
        <v>25000 to 29999</v>
      </c>
      <c r="V3111" t="str" cm="1">
        <f t="array" ref="V3111">_xlfn.IFS(OR(F3111="canceled",F3111="failed"),"unsuccessful",F3111="successful","successful",F3111="live","live")</f>
        <v>unsuccessful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0.04</v>
      </c>
      <c r="P3112" s="5">
        <f t="shared" si="293"/>
        <v>10</v>
      </c>
      <c r="Q3112" t="str">
        <f t="shared" si="291"/>
        <v>theater</v>
      </c>
      <c r="R3112" t="str">
        <f t="shared" si="292"/>
        <v>spaces</v>
      </c>
      <c r="S3112" s="9">
        <f t="shared" si="289"/>
        <v>42785.031469907408</v>
      </c>
      <c r="T3112" s="9">
        <f t="shared" si="290"/>
        <v>42745.031469907408</v>
      </c>
      <c r="U3112" t="str" cm="1">
        <f t="array" ref="U3112">_xlfn.IFS(D3112&lt;1000,"Less than 1000",AND(D3112&gt;=1000,D3112&lt;=4999),"1000 to 4999",AND(D3112&gt;=5000,D3112&lt;=9999),"5000 to 9999",AND(D3112&gt;=10000,D3112&lt;=14999),"10000 to 14999",AND(D3112&gt;=15000,D3112&lt;=19999),"15000 to 19999",AND(D3112&gt;=20000,D3112&lt;=24999),"20000 to 24999",AND(D3112&gt;=25000,D3112&lt;=29999),"25000 to 29999",AND(D3112&gt;=30000,D3112&lt;=34999),"30000 to 34999",AND(D3112&gt;=35000,D3112&lt;=39999),"35000 to 39999",AND(D3112&gt;=40000,D3112&lt;=44999),"40000 to 44999",AND(D3112&gt;=45000,D3112&lt;=49999),"45000 to 49999",D3112&gt;=50000,"Greater than or equal to 50000")</f>
        <v>25000 to 29999</v>
      </c>
      <c r="V3112" t="str" cm="1">
        <f t="array" ref="V3112">_xlfn.IFS(OR(F3112="canceled",F3112="failed"),"unsuccessful",F3112="successful","successful",F3112="live","live")</f>
        <v>unsuccessful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26.640000000000004</v>
      </c>
      <c r="P3113" s="5">
        <f t="shared" si="293"/>
        <v>70.10526315789474</v>
      </c>
      <c r="Q3113" t="str">
        <f t="shared" si="291"/>
        <v>theater</v>
      </c>
      <c r="R3113" t="str">
        <f t="shared" si="292"/>
        <v>spaces</v>
      </c>
      <c r="S3113" s="9">
        <f t="shared" si="289"/>
        <v>41916.595138888886</v>
      </c>
      <c r="T3113" s="9">
        <f t="shared" si="290"/>
        <v>41885.595138888886</v>
      </c>
      <c r="U3113" t="str" cm="1">
        <f t="array" ref="U3113">_xlfn.IFS(D3113&lt;1000,"Less than 1000",AND(D3113&gt;=1000,D3113&lt;=4999),"1000 to 4999",AND(D3113&gt;=5000,D3113&lt;=9999),"5000 to 9999",AND(D3113&gt;=10000,D3113&lt;=14999),"10000 to 14999",AND(D3113&gt;=15000,D3113&lt;=19999),"15000 to 19999",AND(D3113&gt;=20000,D3113&lt;=24999),"20000 to 24999",AND(D3113&gt;=25000,D3113&lt;=29999),"25000 to 29999",AND(D3113&gt;=30000,D3113&lt;=34999),"30000 to 34999",AND(D3113&gt;=35000,D3113&lt;=39999),"35000 to 39999",AND(D3113&gt;=40000,D3113&lt;=44999),"40000 to 44999",AND(D3113&gt;=45000,D3113&lt;=49999),"45000 to 49999",D3113&gt;=50000,"Greater than or equal to 50000")</f>
        <v>20000 to 24999</v>
      </c>
      <c r="V3113" t="str" cm="1">
        <f t="array" ref="V3113">_xlfn.IFS(OR(F3113="canceled",F3113="failed"),"unsuccessful",F3113="successful","successful",F3113="live","live")</f>
        <v>unsuccessful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4.7363636363636363</v>
      </c>
      <c r="P3114" s="5">
        <f t="shared" si="293"/>
        <v>57.888888888888886</v>
      </c>
      <c r="Q3114" t="str">
        <f t="shared" si="291"/>
        <v>theater</v>
      </c>
      <c r="R3114" t="str">
        <f t="shared" si="292"/>
        <v>spaces</v>
      </c>
      <c r="S3114" s="9">
        <f t="shared" si="289"/>
        <v>42675.121921296297</v>
      </c>
      <c r="T3114" s="9">
        <f t="shared" si="290"/>
        <v>42615.121921296297</v>
      </c>
      <c r="U3114" t="str" cm="1">
        <f t="array" ref="U3114">_xlfn.IFS(D3114&lt;1000,"Less than 1000",AND(D3114&gt;=1000,D3114&lt;=4999),"1000 to 4999",AND(D3114&gt;=5000,D3114&lt;=9999),"5000 to 9999",AND(D3114&gt;=10000,D3114&lt;=14999),"10000 to 14999",AND(D3114&gt;=15000,D3114&lt;=19999),"15000 to 19999",AND(D3114&gt;=20000,D3114&lt;=24999),"20000 to 24999",AND(D3114&gt;=25000,D3114&lt;=29999),"25000 to 29999",AND(D3114&gt;=30000,D3114&lt;=34999),"30000 to 34999",AND(D3114&gt;=35000,D3114&lt;=39999),"35000 to 39999",AND(D3114&gt;=40000,D3114&lt;=44999),"40000 to 44999",AND(D3114&gt;=45000,D3114&lt;=49999),"45000 to 49999",D3114&gt;=50000,"Greater than or equal to 50000")</f>
        <v>10000 to 14999</v>
      </c>
      <c r="V3114" t="str" cm="1">
        <f t="array" ref="V3114">_xlfn.IFS(OR(F3114="canceled",F3114="failed"),"unsuccessful",F3114="successful","successful",F3114="live","live")</f>
        <v>unsuccessful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4.2435339894712749</v>
      </c>
      <c r="P3115" s="5">
        <f t="shared" si="293"/>
        <v>125.27027027027027</v>
      </c>
      <c r="Q3115" t="str">
        <f t="shared" si="291"/>
        <v>theater</v>
      </c>
      <c r="R3115" t="str">
        <f t="shared" si="292"/>
        <v>spaces</v>
      </c>
      <c r="S3115" s="9">
        <f t="shared" si="289"/>
        <v>42111.731273148151</v>
      </c>
      <c r="T3115" s="9">
        <f t="shared" si="290"/>
        <v>42081.731273148151</v>
      </c>
      <c r="U3115" t="str" cm="1">
        <f t="array" ref="U3115">_xlfn.IFS(D3115&lt;1000,"Less than 1000",AND(D3115&gt;=1000,D3115&lt;=4999),"1000 to 4999",AND(D3115&gt;=5000,D3115&lt;=9999),"5000 to 9999",AND(D3115&gt;=10000,D3115&lt;=14999),"10000 to 14999",AND(D3115&gt;=15000,D3115&lt;=19999),"15000 to 19999",AND(D3115&gt;=20000,D3115&lt;=24999),"20000 to 24999",AND(D3115&gt;=25000,D3115&lt;=29999),"25000 to 29999",AND(D3115&gt;=30000,D3115&lt;=34999),"30000 to 34999",AND(D3115&gt;=35000,D3115&lt;=39999),"35000 to 39999",AND(D3115&gt;=40000,D3115&lt;=44999),"40000 to 44999",AND(D3115&gt;=45000,D3115&lt;=49999),"45000 to 49999",D3115&gt;=50000,"Greater than or equal to 50000")</f>
        <v>Greater than or equal to 50000</v>
      </c>
      <c r="V3115" t="str" cm="1">
        <f t="array" ref="V3115">_xlfn.IFS(OR(F3115="canceled",F3115="failed"),"unsuccessful",F3115="successful","successful",F3115="live","live")</f>
        <v>unsuccessful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5">
        <f t="shared" si="293"/>
        <v>0</v>
      </c>
      <c r="Q3116" t="str">
        <f t="shared" si="291"/>
        <v>theater</v>
      </c>
      <c r="R3116" t="str">
        <f t="shared" si="292"/>
        <v>spaces</v>
      </c>
      <c r="S3116" s="9">
        <f t="shared" si="289"/>
        <v>41903.632523148146</v>
      </c>
      <c r="T3116" s="9">
        <f t="shared" si="290"/>
        <v>41843.632523148146</v>
      </c>
      <c r="U3116" t="str" cm="1">
        <f t="array" ref="U3116">_xlfn.IFS(D3116&lt;1000,"Less than 1000",AND(D3116&gt;=1000,D3116&lt;=4999),"1000 to 4999",AND(D3116&gt;=5000,D3116&lt;=9999),"5000 to 9999",AND(D3116&gt;=10000,D3116&lt;=14999),"10000 to 14999",AND(D3116&gt;=15000,D3116&lt;=19999),"15000 to 19999",AND(D3116&gt;=20000,D3116&lt;=24999),"20000 to 24999",AND(D3116&gt;=25000,D3116&lt;=29999),"25000 to 29999",AND(D3116&gt;=30000,D3116&lt;=34999),"30000 to 34999",AND(D3116&gt;=35000,D3116&lt;=39999),"35000 to 39999",AND(D3116&gt;=40000,D3116&lt;=44999),"40000 to 44999",AND(D3116&gt;=45000,D3116&lt;=49999),"45000 to 49999",D3116&gt;=50000,"Greater than or equal to 50000")</f>
        <v>Greater than or equal to 50000</v>
      </c>
      <c r="V3116" t="str" cm="1">
        <f t="array" ref="V3116">_xlfn.IFS(OR(F3116="canceled",F3116="failed"),"unsuccessful",F3116="successful","successful",F3116="live","live")</f>
        <v>unsuccessful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3</v>
      </c>
      <c r="P3117" s="5">
        <f t="shared" si="293"/>
        <v>300</v>
      </c>
      <c r="Q3117" t="str">
        <f t="shared" si="291"/>
        <v>theater</v>
      </c>
      <c r="R3117" t="str">
        <f t="shared" si="292"/>
        <v>spaces</v>
      </c>
      <c r="S3117" s="9">
        <f t="shared" si="289"/>
        <v>42526.447071759263</v>
      </c>
      <c r="T3117" s="9">
        <f t="shared" si="290"/>
        <v>42496.447071759263</v>
      </c>
      <c r="U3117" t="str" cm="1">
        <f t="array" ref="U3117">_xlfn.IFS(D3117&lt;1000,"Less than 1000",AND(D3117&gt;=1000,D3117&lt;=4999),"1000 to 4999",AND(D3117&gt;=5000,D3117&lt;=9999),"5000 to 9999",AND(D3117&gt;=10000,D3117&lt;=14999),"10000 to 14999",AND(D3117&gt;=15000,D3117&lt;=19999),"15000 to 19999",AND(D3117&gt;=20000,D3117&lt;=24999),"20000 to 24999",AND(D3117&gt;=25000,D3117&lt;=29999),"25000 to 29999",AND(D3117&gt;=30000,D3117&lt;=34999),"30000 to 34999",AND(D3117&gt;=35000,D3117&lt;=39999),"35000 to 39999",AND(D3117&gt;=40000,D3117&lt;=44999),"40000 to 44999",AND(D3117&gt;=45000,D3117&lt;=49999),"45000 to 49999",D3117&gt;=50000,"Greater than or equal to 50000")</f>
        <v>10000 to 14999</v>
      </c>
      <c r="V3117" t="str" cm="1">
        <f t="array" ref="V3117">_xlfn.IFS(OR(F3117="canceled",F3117="failed"),"unsuccessful",F3117="successful","successful",F3117="live","live")</f>
        <v>unsuccessful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57.333333333333336</v>
      </c>
      <c r="P3118" s="5">
        <f t="shared" si="293"/>
        <v>43</v>
      </c>
      <c r="Q3118" t="str">
        <f t="shared" si="291"/>
        <v>theater</v>
      </c>
      <c r="R3118" t="str">
        <f t="shared" si="292"/>
        <v>spaces</v>
      </c>
      <c r="S3118" s="9">
        <f t="shared" si="289"/>
        <v>42095.515335648146</v>
      </c>
      <c r="T3118" s="9">
        <f t="shared" si="290"/>
        <v>42081.515335648146</v>
      </c>
      <c r="U3118" t="str" cm="1">
        <f t="array" ref="U3118">_xlfn.IFS(D3118&lt;1000,"Less than 1000",AND(D3118&gt;=1000,D3118&lt;=4999),"1000 to 4999",AND(D3118&gt;=5000,D3118&lt;=9999),"5000 to 9999",AND(D3118&gt;=10000,D3118&lt;=14999),"10000 to 14999",AND(D3118&gt;=15000,D3118&lt;=19999),"15000 to 19999",AND(D3118&gt;=20000,D3118&lt;=24999),"20000 to 24999",AND(D3118&gt;=25000,D3118&lt;=29999),"25000 to 29999",AND(D3118&gt;=30000,D3118&lt;=34999),"30000 to 34999",AND(D3118&gt;=35000,D3118&lt;=39999),"35000 to 39999",AND(D3118&gt;=40000,D3118&lt;=44999),"40000 to 44999",AND(D3118&gt;=45000,D3118&lt;=49999),"45000 to 49999",D3118&gt;=50000,"Greater than or equal to 50000")</f>
        <v>Less than 1000</v>
      </c>
      <c r="V3118" t="str" cm="1">
        <f t="array" ref="V3118">_xlfn.IFS(OR(F3118="canceled",F3118="failed"),"unsuccessful",F3118="successful","successful",F3118="live","live")</f>
        <v>unsuccessful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0.1</v>
      </c>
      <c r="P3119" s="5">
        <f t="shared" si="293"/>
        <v>1</v>
      </c>
      <c r="Q3119" t="str">
        <f t="shared" si="291"/>
        <v>theater</v>
      </c>
      <c r="R3119" t="str">
        <f t="shared" si="292"/>
        <v>spaces</v>
      </c>
      <c r="S3119" s="9">
        <f t="shared" si="289"/>
        <v>42517.55</v>
      </c>
      <c r="T3119" s="9">
        <f t="shared" si="290"/>
        <v>42509.374537037031</v>
      </c>
      <c r="U3119" t="str" cm="1">
        <f t="array" ref="U3119">_xlfn.IFS(D3119&lt;1000,"Less than 1000",AND(D3119&gt;=1000,D3119&lt;=4999),"1000 to 4999",AND(D3119&gt;=5000,D3119&lt;=9999),"5000 to 9999",AND(D3119&gt;=10000,D3119&lt;=14999),"10000 to 14999",AND(D3119&gt;=15000,D3119&lt;=19999),"15000 to 19999",AND(D3119&gt;=20000,D3119&lt;=24999),"20000 to 24999",AND(D3119&gt;=25000,D3119&lt;=29999),"25000 to 29999",AND(D3119&gt;=30000,D3119&lt;=34999),"30000 to 34999",AND(D3119&gt;=35000,D3119&lt;=39999),"35000 to 39999",AND(D3119&gt;=40000,D3119&lt;=44999),"40000 to 44999",AND(D3119&gt;=45000,D3119&lt;=49999),"45000 to 49999",D3119&gt;=50000,"Greater than or equal to 50000")</f>
        <v>1000 to 4999</v>
      </c>
      <c r="V3119" t="str" cm="1">
        <f t="array" ref="V3119">_xlfn.IFS(OR(F3119="canceled",F3119="failed"),"unsuccessful",F3119="successful","successful",F3119="live","live")</f>
        <v>unsuccessful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0.31</v>
      </c>
      <c r="P3120" s="5">
        <f t="shared" si="293"/>
        <v>775</v>
      </c>
      <c r="Q3120" t="str">
        <f t="shared" si="291"/>
        <v>theater</v>
      </c>
      <c r="R3120" t="str">
        <f t="shared" si="292"/>
        <v>spaces</v>
      </c>
      <c r="S3120" s="9">
        <f t="shared" si="289"/>
        <v>42553.649571759262</v>
      </c>
      <c r="T3120" s="9">
        <f t="shared" si="290"/>
        <v>42534.649571759262</v>
      </c>
      <c r="U3120" t="str" cm="1">
        <f t="array" ref="U3120">_xlfn.IFS(D3120&lt;1000,"Less than 1000",AND(D3120&gt;=1000,D3120&lt;=4999),"1000 to 4999",AND(D3120&gt;=5000,D3120&lt;=9999),"5000 to 9999",AND(D3120&gt;=10000,D3120&lt;=14999),"10000 to 14999",AND(D3120&gt;=15000,D3120&lt;=19999),"15000 to 19999",AND(D3120&gt;=20000,D3120&lt;=24999),"20000 to 24999",AND(D3120&gt;=25000,D3120&lt;=29999),"25000 to 29999",AND(D3120&gt;=30000,D3120&lt;=34999),"30000 to 34999",AND(D3120&gt;=35000,D3120&lt;=39999),"35000 to 39999",AND(D3120&gt;=40000,D3120&lt;=44999),"40000 to 44999",AND(D3120&gt;=45000,D3120&lt;=49999),"45000 to 49999",D3120&gt;=50000,"Greater than or equal to 50000")</f>
        <v>Greater than or equal to 50000</v>
      </c>
      <c r="V3120" t="str" cm="1">
        <f t="array" ref="V3120">_xlfn.IFS(OR(F3120="canceled",F3120="failed"),"unsuccessful",F3120="successful","successful",F3120="live","live")</f>
        <v>unsuccessful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0.05</v>
      </c>
      <c r="P3121" s="5">
        <f t="shared" si="293"/>
        <v>5</v>
      </c>
      <c r="Q3121" t="str">
        <f t="shared" si="291"/>
        <v>theater</v>
      </c>
      <c r="R3121" t="str">
        <f t="shared" si="292"/>
        <v>spaces</v>
      </c>
      <c r="S3121" s="9">
        <f t="shared" si="289"/>
        <v>42090.003842592589</v>
      </c>
      <c r="T3121" s="9">
        <f t="shared" si="290"/>
        <v>42060.04550925926</v>
      </c>
      <c r="U3121" t="str" cm="1">
        <f t="array" ref="U3121">_xlfn.IFS(D3121&lt;1000,"Less than 1000",AND(D3121&gt;=1000,D3121&lt;=4999),"1000 to 4999",AND(D3121&gt;=5000,D3121&lt;=9999),"5000 to 9999",AND(D3121&gt;=10000,D3121&lt;=14999),"10000 to 14999",AND(D3121&gt;=15000,D3121&lt;=19999),"15000 to 19999",AND(D3121&gt;=20000,D3121&lt;=24999),"20000 to 24999",AND(D3121&gt;=25000,D3121&lt;=29999),"25000 to 29999",AND(D3121&gt;=30000,D3121&lt;=34999),"30000 to 34999",AND(D3121&gt;=35000,D3121&lt;=39999),"35000 to 39999",AND(D3121&gt;=40000,D3121&lt;=44999),"40000 to 44999",AND(D3121&gt;=45000,D3121&lt;=49999),"45000 to 49999",D3121&gt;=50000,"Greater than or equal to 50000")</f>
        <v>10000 to 14999</v>
      </c>
      <c r="V3121" t="str" cm="1">
        <f t="array" ref="V3121">_xlfn.IFS(OR(F3121="canceled",F3121="failed"),"unsuccessful",F3121="successful","successful",F3121="live","live")</f>
        <v>unsuccessful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9.8461538461538465E-3</v>
      </c>
      <c r="P3122" s="5">
        <f t="shared" si="293"/>
        <v>12.8</v>
      </c>
      <c r="Q3122" t="str">
        <f t="shared" si="291"/>
        <v>theater</v>
      </c>
      <c r="R3122" t="str">
        <f t="shared" si="292"/>
        <v>spaces</v>
      </c>
      <c r="S3122" s="9">
        <f t="shared" si="289"/>
        <v>42495.900416666671</v>
      </c>
      <c r="T3122" s="9">
        <f t="shared" si="290"/>
        <v>42435.942083333335</v>
      </c>
      <c r="U3122" t="str" cm="1">
        <f t="array" ref="U3122">_xlfn.IFS(D3122&lt;1000,"Less than 1000",AND(D3122&gt;=1000,D3122&lt;=4999),"1000 to 4999",AND(D3122&gt;=5000,D3122&lt;=9999),"5000 to 9999",AND(D3122&gt;=10000,D3122&lt;=14999),"10000 to 14999",AND(D3122&gt;=15000,D3122&lt;=19999),"15000 to 19999",AND(D3122&gt;=20000,D3122&lt;=24999),"20000 to 24999",AND(D3122&gt;=25000,D3122&lt;=29999),"25000 to 29999",AND(D3122&gt;=30000,D3122&lt;=34999),"30000 to 34999",AND(D3122&gt;=35000,D3122&lt;=39999),"35000 to 39999",AND(D3122&gt;=40000,D3122&lt;=44999),"40000 to 44999",AND(D3122&gt;=45000,D3122&lt;=49999),"45000 to 49999",D3122&gt;=50000,"Greater than or equal to 50000")</f>
        <v>Greater than or equal to 50000</v>
      </c>
      <c r="V3122" t="str" cm="1">
        <f t="array" ref="V3122">_xlfn.IFS(OR(F3122="canceled",F3122="failed"),"unsuccessful",F3122="successful","successful",F3122="live","live")</f>
        <v>unsuccessful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0.66666666666666674</v>
      </c>
      <c r="P3123" s="5">
        <f t="shared" si="293"/>
        <v>10</v>
      </c>
      <c r="Q3123" t="str">
        <f t="shared" si="291"/>
        <v>theater</v>
      </c>
      <c r="R3123" t="str">
        <f t="shared" si="292"/>
        <v>spaces</v>
      </c>
      <c r="S3123" s="9">
        <f t="shared" si="289"/>
        <v>41908.679803240739</v>
      </c>
      <c r="T3123" s="9">
        <f t="shared" si="290"/>
        <v>41848.679803240739</v>
      </c>
      <c r="U3123" t="str" cm="1">
        <f t="array" ref="U3123">_xlfn.IFS(D3123&lt;1000,"Less than 1000",AND(D3123&gt;=1000,D3123&lt;=4999),"1000 to 4999",AND(D3123&gt;=5000,D3123&lt;=9999),"5000 to 9999",AND(D3123&gt;=10000,D3123&lt;=14999),"10000 to 14999",AND(D3123&gt;=15000,D3123&lt;=19999),"15000 to 19999",AND(D3123&gt;=20000,D3123&lt;=24999),"20000 to 24999",AND(D3123&gt;=25000,D3123&lt;=29999),"25000 to 29999",AND(D3123&gt;=30000,D3123&lt;=34999),"30000 to 34999",AND(D3123&gt;=35000,D3123&lt;=39999),"35000 to 39999",AND(D3123&gt;=40000,D3123&lt;=44999),"40000 to 44999",AND(D3123&gt;=45000,D3123&lt;=49999),"45000 to 49999",D3123&gt;=50000,"Greater than or equal to 50000")</f>
        <v>1000 to 4999</v>
      </c>
      <c r="V3123" t="str" cm="1">
        <f t="array" ref="V3123">_xlfn.IFS(OR(F3123="canceled",F3123="failed"),"unsuccessful",F3123="successful","successful",F3123="live","live")</f>
        <v>unsuccessful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58.291457286432156</v>
      </c>
      <c r="P3124" s="5">
        <f t="shared" si="293"/>
        <v>58</v>
      </c>
      <c r="Q3124" t="str">
        <f t="shared" si="291"/>
        <v>theater</v>
      </c>
      <c r="R3124" t="str">
        <f t="shared" si="292"/>
        <v>spaces</v>
      </c>
      <c r="S3124" s="9">
        <f t="shared" si="289"/>
        <v>42683.973750000005</v>
      </c>
      <c r="T3124" s="9">
        <f t="shared" si="290"/>
        <v>42678.932083333333</v>
      </c>
      <c r="U3124" t="str" cm="1">
        <f t="array" ref="U3124">_xlfn.IFS(D3124&lt;1000,"Less than 1000",AND(D3124&gt;=1000,D3124&lt;=4999),"1000 to 4999",AND(D3124&gt;=5000,D3124&lt;=9999),"5000 to 9999",AND(D3124&gt;=10000,D3124&lt;=14999),"10000 to 14999",AND(D3124&gt;=15000,D3124&lt;=19999),"15000 to 19999",AND(D3124&gt;=20000,D3124&lt;=24999),"20000 to 24999",AND(D3124&gt;=25000,D3124&lt;=29999),"25000 to 29999",AND(D3124&gt;=30000,D3124&lt;=34999),"30000 to 34999",AND(D3124&gt;=35000,D3124&lt;=39999),"35000 to 39999",AND(D3124&gt;=40000,D3124&lt;=44999),"40000 to 44999",AND(D3124&gt;=45000,D3124&lt;=49999),"45000 to 49999",D3124&gt;=50000,"Greater than or equal to 50000")</f>
        <v>Less than 1000</v>
      </c>
      <c r="V3124" t="str" cm="1">
        <f t="array" ref="V3124">_xlfn.IFS(OR(F3124="canceled",F3124="failed"),"unsuccessful",F3124="successful","successful",F3124="live","live")</f>
        <v>unsuccessful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68.153599999999997</v>
      </c>
      <c r="P3125" s="5">
        <f t="shared" si="293"/>
        <v>244.80459770114942</v>
      </c>
      <c r="Q3125" t="str">
        <f t="shared" si="291"/>
        <v>theater</v>
      </c>
      <c r="R3125" t="str">
        <f t="shared" si="292"/>
        <v>spaces</v>
      </c>
      <c r="S3125" s="9">
        <f t="shared" si="289"/>
        <v>42560.993032407408</v>
      </c>
      <c r="T3125" s="9">
        <f t="shared" si="290"/>
        <v>42530.993032407408</v>
      </c>
      <c r="U3125" t="str" cm="1">
        <f t="array" ref="U3125">_xlfn.IFS(D3125&lt;1000,"Less than 1000",AND(D3125&gt;=1000,D3125&lt;=4999),"1000 to 4999",AND(D3125&gt;=5000,D3125&lt;=9999),"5000 to 9999",AND(D3125&gt;=10000,D3125&lt;=14999),"10000 to 14999",AND(D3125&gt;=15000,D3125&lt;=19999),"15000 to 19999",AND(D3125&gt;=20000,D3125&lt;=24999),"20000 to 24999",AND(D3125&gt;=25000,D3125&lt;=29999),"25000 to 29999",AND(D3125&gt;=30000,D3125&lt;=34999),"30000 to 34999",AND(D3125&gt;=35000,D3125&lt;=39999),"35000 to 39999",AND(D3125&gt;=40000,D3125&lt;=44999),"40000 to 44999",AND(D3125&gt;=45000,D3125&lt;=49999),"45000 to 49999",D3125&gt;=50000,"Greater than or equal to 50000")</f>
        <v>Greater than or equal to 50000</v>
      </c>
      <c r="V3125" t="str" cm="1">
        <f t="array" ref="V3125">_xlfn.IFS(OR(F3125="canceled",F3125="failed"),"unsuccessful",F3125="successful","successful",F3125="live","live")</f>
        <v>unsuccessful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3.2499999999999999E-3</v>
      </c>
      <c r="P3126" s="5">
        <f t="shared" si="293"/>
        <v>6.5</v>
      </c>
      <c r="Q3126" t="str">
        <f t="shared" si="291"/>
        <v>theater</v>
      </c>
      <c r="R3126" t="str">
        <f t="shared" si="292"/>
        <v>spaces</v>
      </c>
      <c r="S3126" s="9">
        <f t="shared" si="289"/>
        <v>42037.780104166668</v>
      </c>
      <c r="T3126" s="9">
        <f t="shared" si="290"/>
        <v>41977.780104166668</v>
      </c>
      <c r="U3126" t="str" cm="1">
        <f t="array" ref="U3126">_xlfn.IFS(D3126&lt;1000,"Less than 1000",AND(D3126&gt;=1000,D3126&lt;=4999),"1000 to 4999",AND(D3126&gt;=5000,D3126&lt;=9999),"5000 to 9999",AND(D3126&gt;=10000,D3126&lt;=14999),"10000 to 14999",AND(D3126&gt;=15000,D3126&lt;=19999),"15000 to 19999",AND(D3126&gt;=20000,D3126&lt;=24999),"20000 to 24999",AND(D3126&gt;=25000,D3126&lt;=29999),"25000 to 29999",AND(D3126&gt;=30000,D3126&lt;=34999),"30000 to 34999",AND(D3126&gt;=35000,D3126&lt;=39999),"35000 to 39999",AND(D3126&gt;=40000,D3126&lt;=44999),"40000 to 44999",AND(D3126&gt;=45000,D3126&lt;=49999),"45000 to 49999",D3126&gt;=50000,"Greater than or equal to 50000")</f>
        <v>Greater than or equal to 50000</v>
      </c>
      <c r="V3126" t="str" cm="1">
        <f t="array" ref="V3126">_xlfn.IFS(OR(F3126="canceled",F3126="failed"),"unsuccessful",F3126="successful","successful",F3126="live","live")</f>
        <v>unsuccessful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5">
        <f t="shared" si="293"/>
        <v>0</v>
      </c>
      <c r="Q3127" t="str">
        <f t="shared" si="291"/>
        <v>theater</v>
      </c>
      <c r="R3127" t="str">
        <f t="shared" si="292"/>
        <v>spaces</v>
      </c>
      <c r="S3127" s="9">
        <f t="shared" si="289"/>
        <v>42376.20685185185</v>
      </c>
      <c r="T3127" s="9">
        <f t="shared" si="290"/>
        <v>42346.20685185185</v>
      </c>
      <c r="U3127" t="str" cm="1">
        <f t="array" ref="U3127">_xlfn.IFS(D3127&lt;1000,"Less than 1000",AND(D3127&gt;=1000,D3127&lt;=4999),"1000 to 4999",AND(D3127&gt;=5000,D3127&lt;=9999),"5000 to 9999",AND(D3127&gt;=10000,D3127&lt;=14999),"10000 to 14999",AND(D3127&gt;=15000,D3127&lt;=19999),"15000 to 19999",AND(D3127&gt;=20000,D3127&lt;=24999),"20000 to 24999",AND(D3127&gt;=25000,D3127&lt;=29999),"25000 to 29999",AND(D3127&gt;=30000,D3127&lt;=34999),"30000 to 34999",AND(D3127&gt;=35000,D3127&lt;=39999),"35000 to 39999",AND(D3127&gt;=40000,D3127&lt;=44999),"40000 to 44999",AND(D3127&gt;=45000,D3127&lt;=49999),"45000 to 49999",D3127&gt;=50000,"Greater than or equal to 50000")</f>
        <v>Greater than or equal to 50000</v>
      </c>
      <c r="V3127" t="str" cm="1">
        <f t="array" ref="V3127">_xlfn.IFS(OR(F3127="canceled",F3127="failed"),"unsuccessful",F3127="successful","successful",F3127="live","live")</f>
        <v>unsuccessful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4.16</v>
      </c>
      <c r="P3128" s="5">
        <f t="shared" si="293"/>
        <v>61.176470588235297</v>
      </c>
      <c r="Q3128" t="str">
        <f t="shared" si="291"/>
        <v>theater</v>
      </c>
      <c r="R3128" t="str">
        <f t="shared" si="292"/>
        <v>spaces</v>
      </c>
      <c r="S3128" s="9">
        <f t="shared" si="289"/>
        <v>42456.976412037038</v>
      </c>
      <c r="T3128" s="9">
        <f t="shared" si="290"/>
        <v>42427.01807870371</v>
      </c>
      <c r="U3128" t="str" cm="1">
        <f t="array" ref="U3128">_xlfn.IFS(D3128&lt;1000,"Less than 1000",AND(D3128&gt;=1000,D3128&lt;=4999),"1000 to 4999",AND(D3128&gt;=5000,D3128&lt;=9999),"5000 to 9999",AND(D3128&gt;=10000,D3128&lt;=14999),"10000 to 14999",AND(D3128&gt;=15000,D3128&lt;=19999),"15000 to 19999",AND(D3128&gt;=20000,D3128&lt;=24999),"20000 to 24999",AND(D3128&gt;=25000,D3128&lt;=29999),"25000 to 29999",AND(D3128&gt;=30000,D3128&lt;=34999),"30000 to 34999",AND(D3128&gt;=35000,D3128&lt;=39999),"35000 to 39999",AND(D3128&gt;=40000,D3128&lt;=44999),"40000 to 44999",AND(D3128&gt;=45000,D3128&lt;=49999),"45000 to 49999",D3128&gt;=50000,"Greater than or equal to 50000")</f>
        <v>25000 to 29999</v>
      </c>
      <c r="V3128" t="str" cm="1">
        <f t="array" ref="V3128">_xlfn.IFS(OR(F3128="canceled",F3128="failed"),"unsuccessful",F3128="successful","successful",F3128="live","live")</f>
        <v>unsuccessful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5">
        <f t="shared" si="293"/>
        <v>0</v>
      </c>
      <c r="Q3129" t="str">
        <f t="shared" si="291"/>
        <v>theater</v>
      </c>
      <c r="R3129" t="str">
        <f t="shared" si="292"/>
        <v>spaces</v>
      </c>
      <c r="S3129" s="9">
        <f t="shared" si="289"/>
        <v>42064.856817129628</v>
      </c>
      <c r="T3129" s="9">
        <f t="shared" si="290"/>
        <v>42034.856817129628</v>
      </c>
      <c r="U3129" t="str" cm="1">
        <f t="array" ref="U3129">_xlfn.IFS(D3129&lt;1000,"Less than 1000",AND(D3129&gt;=1000,D3129&lt;=4999),"1000 to 4999",AND(D3129&gt;=5000,D3129&lt;=9999),"5000 to 9999",AND(D3129&gt;=10000,D3129&lt;=14999),"10000 to 14999",AND(D3129&gt;=15000,D3129&lt;=19999),"15000 to 19999",AND(D3129&gt;=20000,D3129&lt;=24999),"20000 to 24999",AND(D3129&gt;=25000,D3129&lt;=29999),"25000 to 29999",AND(D3129&gt;=30000,D3129&lt;=34999),"30000 to 34999",AND(D3129&gt;=35000,D3129&lt;=39999),"35000 to 39999",AND(D3129&gt;=40000,D3129&lt;=44999),"40000 to 44999",AND(D3129&gt;=45000,D3129&lt;=49999),"45000 to 49999",D3129&gt;=50000,"Greater than or equal to 50000")</f>
        <v>Greater than or equal to 50000</v>
      </c>
      <c r="V3129" t="str" cm="1">
        <f t="array" ref="V3129">_xlfn.IFS(OR(F3129="canceled",F3129="failed"),"unsuccessful",F3129="successful","successful",F3129="live","live")</f>
        <v>unsuccessful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108.60666666666667</v>
      </c>
      <c r="P3130" s="5">
        <f t="shared" si="293"/>
        <v>139.23931623931625</v>
      </c>
      <c r="Q3130" t="str">
        <f t="shared" si="291"/>
        <v>theater</v>
      </c>
      <c r="R3130" t="str">
        <f t="shared" si="292"/>
        <v>plays</v>
      </c>
      <c r="S3130" s="9">
        <f t="shared" si="289"/>
        <v>42810.784039351856</v>
      </c>
      <c r="T3130" s="9">
        <f t="shared" si="290"/>
        <v>42780.825706018513</v>
      </c>
      <c r="U3130" t="str" cm="1">
        <f t="array" ref="U3130">_xlfn.IFS(D3130&lt;1000,"Less than 1000",AND(D3130&gt;=1000,D3130&lt;=4999),"1000 to 4999",AND(D3130&gt;=5000,D3130&lt;=9999),"5000 to 9999",AND(D3130&gt;=10000,D3130&lt;=14999),"10000 to 14999",AND(D3130&gt;=15000,D3130&lt;=19999),"15000 to 19999",AND(D3130&gt;=20000,D3130&lt;=24999),"20000 to 24999",AND(D3130&gt;=25000,D3130&lt;=29999),"25000 to 29999",AND(D3130&gt;=30000,D3130&lt;=34999),"30000 to 34999",AND(D3130&gt;=35000,D3130&lt;=39999),"35000 to 39999",AND(D3130&gt;=40000,D3130&lt;=44999),"40000 to 44999",AND(D3130&gt;=45000,D3130&lt;=49999),"45000 to 49999",D3130&gt;=50000,"Greater than or equal to 50000")</f>
        <v>15000 to 19999</v>
      </c>
      <c r="V3130" t="str" cm="1">
        <f t="array" ref="V3130">_xlfn.IFS(OR(F3130="canceled",F3130="failed"),"unsuccessful",F3130="successful","successful",F3130="live","live")</f>
        <v>live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0.8</v>
      </c>
      <c r="P3131" s="5">
        <f t="shared" si="293"/>
        <v>10</v>
      </c>
      <c r="Q3131" t="str">
        <f t="shared" si="291"/>
        <v>theater</v>
      </c>
      <c r="R3131" t="str">
        <f t="shared" si="292"/>
        <v>plays</v>
      </c>
      <c r="S3131" s="9">
        <f t="shared" si="289"/>
        <v>42843.801145833335</v>
      </c>
      <c r="T3131" s="9">
        <f t="shared" si="290"/>
        <v>42803.842812499999</v>
      </c>
      <c r="U3131" t="str" cm="1">
        <f t="array" ref="U3131">_xlfn.IFS(D3131&lt;1000,"Less than 1000",AND(D3131&gt;=1000,D3131&lt;=4999),"1000 to 4999",AND(D3131&gt;=5000,D3131&lt;=9999),"5000 to 9999",AND(D3131&gt;=10000,D3131&lt;=14999),"10000 to 14999",AND(D3131&gt;=15000,D3131&lt;=19999),"15000 to 19999",AND(D3131&gt;=20000,D3131&lt;=24999),"20000 to 24999",AND(D3131&gt;=25000,D3131&lt;=29999),"25000 to 29999",AND(D3131&gt;=30000,D3131&lt;=34999),"30000 to 34999",AND(D3131&gt;=35000,D3131&lt;=39999),"35000 to 39999",AND(D3131&gt;=40000,D3131&lt;=44999),"40000 to 44999",AND(D3131&gt;=45000,D3131&lt;=49999),"45000 to 49999",D3131&gt;=50000,"Greater than or equal to 50000")</f>
        <v>1000 to 4999</v>
      </c>
      <c r="V3131" t="str" cm="1">
        <f t="array" ref="V3131">_xlfn.IFS(OR(F3131="canceled",F3131="failed"),"unsuccessful",F3131="successful","successful",F3131="live","live")</f>
        <v>live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3.75</v>
      </c>
      <c r="P3132" s="5">
        <f t="shared" si="293"/>
        <v>93.75</v>
      </c>
      <c r="Q3132" t="str">
        <f t="shared" si="291"/>
        <v>theater</v>
      </c>
      <c r="R3132" t="str">
        <f t="shared" si="292"/>
        <v>plays</v>
      </c>
      <c r="S3132" s="9">
        <f t="shared" si="289"/>
        <v>42839.207638888889</v>
      </c>
      <c r="T3132" s="9">
        <f t="shared" si="290"/>
        <v>42808.640231481477</v>
      </c>
      <c r="U3132" t="str" cm="1">
        <f t="array" ref="U3132">_xlfn.IFS(D3132&lt;1000,"Less than 1000",AND(D3132&gt;=1000,D3132&lt;=4999),"1000 to 4999",AND(D3132&gt;=5000,D3132&lt;=9999),"5000 to 9999",AND(D3132&gt;=10000,D3132&lt;=14999),"10000 to 14999",AND(D3132&gt;=15000,D3132&lt;=19999),"15000 to 19999",AND(D3132&gt;=20000,D3132&lt;=24999),"20000 to 24999",AND(D3132&gt;=25000,D3132&lt;=29999),"25000 to 29999",AND(D3132&gt;=30000,D3132&lt;=34999),"30000 to 34999",AND(D3132&gt;=35000,D3132&lt;=39999),"35000 to 39999",AND(D3132&gt;=40000,D3132&lt;=44999),"40000 to 44999",AND(D3132&gt;=45000,D3132&lt;=49999),"45000 to 49999",D3132&gt;=50000,"Greater than or equal to 50000")</f>
        <v>10000 to 14999</v>
      </c>
      <c r="V3132" t="str" cm="1">
        <f t="array" ref="V3132">_xlfn.IFS(OR(F3132="canceled",F3132="failed"),"unsuccessful",F3132="successful","successful",F3132="live","live")</f>
        <v>live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15.731707317073171</v>
      </c>
      <c r="P3133" s="5">
        <f t="shared" si="293"/>
        <v>53.75</v>
      </c>
      <c r="Q3133" t="str">
        <f t="shared" si="291"/>
        <v>theater</v>
      </c>
      <c r="R3133" t="str">
        <f t="shared" si="292"/>
        <v>plays</v>
      </c>
      <c r="S3133" s="9">
        <f t="shared" si="289"/>
        <v>42833.537557870368</v>
      </c>
      <c r="T3133" s="9">
        <f t="shared" si="290"/>
        <v>42803.579224537039</v>
      </c>
      <c r="U3133" t="str" cm="1">
        <f t="array" ref="U3133">_xlfn.IFS(D3133&lt;1000,"Less than 1000",AND(D3133&gt;=1000,D3133&lt;=4999),"1000 to 4999",AND(D3133&gt;=5000,D3133&lt;=9999),"5000 to 9999",AND(D3133&gt;=10000,D3133&lt;=14999),"10000 to 14999",AND(D3133&gt;=15000,D3133&lt;=19999),"15000 to 19999",AND(D3133&gt;=20000,D3133&lt;=24999),"20000 to 24999",AND(D3133&gt;=25000,D3133&lt;=29999),"25000 to 29999",AND(D3133&gt;=30000,D3133&lt;=34999),"30000 to 34999",AND(D3133&gt;=35000,D3133&lt;=39999),"35000 to 39999",AND(D3133&gt;=40000,D3133&lt;=44999),"40000 to 44999",AND(D3133&gt;=45000,D3133&lt;=49999),"45000 to 49999",D3133&gt;=50000,"Greater than or equal to 50000")</f>
        <v>1000 to 4999</v>
      </c>
      <c r="V3133" t="str" cm="1">
        <f t="array" ref="V3133">_xlfn.IFS(OR(F3133="canceled",F3133="failed"),"unsuccessful",F3133="successful","successful",F3133="live","live")</f>
        <v>live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3.3333333333333333E-2</v>
      </c>
      <c r="P3134" s="5">
        <f t="shared" si="293"/>
        <v>10</v>
      </c>
      <c r="Q3134" t="str">
        <f t="shared" si="291"/>
        <v>theater</v>
      </c>
      <c r="R3134" t="str">
        <f t="shared" si="292"/>
        <v>plays</v>
      </c>
      <c r="S3134" s="9">
        <f t="shared" si="289"/>
        <v>42846.308564814812</v>
      </c>
      <c r="T3134" s="9">
        <f t="shared" si="290"/>
        <v>42786.350231481483</v>
      </c>
      <c r="U3134" t="str" cm="1">
        <f t="array" ref="U3134">_xlfn.IFS(D3134&lt;1000,"Less than 1000",AND(D3134&gt;=1000,D3134&lt;=4999),"1000 to 4999",AND(D3134&gt;=5000,D3134&lt;=9999),"5000 to 9999",AND(D3134&gt;=10000,D3134&lt;=14999),"10000 to 14999",AND(D3134&gt;=15000,D3134&lt;=19999),"15000 to 19999",AND(D3134&gt;=20000,D3134&lt;=24999),"20000 to 24999",AND(D3134&gt;=25000,D3134&lt;=29999),"25000 to 29999",AND(D3134&gt;=30000,D3134&lt;=34999),"30000 to 34999",AND(D3134&gt;=35000,D3134&lt;=39999),"35000 to 39999",AND(D3134&gt;=40000,D3134&lt;=44999),"40000 to 44999",AND(D3134&gt;=45000,D3134&lt;=49999),"45000 to 49999",D3134&gt;=50000,"Greater than or equal to 50000")</f>
        <v>30000 to 34999</v>
      </c>
      <c r="V3134" t="str" cm="1">
        <f t="array" ref="V3134">_xlfn.IFS(OR(F3134="canceled",F3134="failed"),"unsuccessful",F3134="successful","successful",F3134="live","live")</f>
        <v>live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108</v>
      </c>
      <c r="P3135" s="5">
        <f t="shared" si="293"/>
        <v>33.75</v>
      </c>
      <c r="Q3135" t="str">
        <f t="shared" si="291"/>
        <v>theater</v>
      </c>
      <c r="R3135" t="str">
        <f t="shared" si="292"/>
        <v>plays</v>
      </c>
      <c r="S3135" s="9">
        <f t="shared" si="289"/>
        <v>42818.523541666669</v>
      </c>
      <c r="T3135" s="9">
        <f t="shared" si="290"/>
        <v>42788.565208333333</v>
      </c>
      <c r="U3135" t="str" cm="1">
        <f t="array" ref="U3135">_xlfn.IFS(D3135&lt;1000,"Less than 1000",AND(D3135&gt;=1000,D3135&lt;=4999),"1000 to 4999",AND(D3135&gt;=5000,D3135&lt;=9999),"5000 to 9999",AND(D3135&gt;=10000,D3135&lt;=14999),"10000 to 14999",AND(D3135&gt;=15000,D3135&lt;=19999),"15000 to 19999",AND(D3135&gt;=20000,D3135&lt;=24999),"20000 to 24999",AND(D3135&gt;=25000,D3135&lt;=29999),"25000 to 29999",AND(D3135&gt;=30000,D3135&lt;=34999),"30000 to 34999",AND(D3135&gt;=35000,D3135&lt;=39999),"35000 to 39999",AND(D3135&gt;=40000,D3135&lt;=44999),"40000 to 44999",AND(D3135&gt;=45000,D3135&lt;=49999),"45000 to 49999",D3135&gt;=50000,"Greater than or equal to 50000")</f>
        <v>Less than 1000</v>
      </c>
      <c r="V3135" t="str" cm="1">
        <f t="array" ref="V3135">_xlfn.IFS(OR(F3135="canceled",F3135="failed"),"unsuccessful",F3135="successful","successful",F3135="live","live")</f>
        <v>live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22.5</v>
      </c>
      <c r="P3136" s="5">
        <f t="shared" si="293"/>
        <v>18.75</v>
      </c>
      <c r="Q3136" t="str">
        <f t="shared" si="291"/>
        <v>theater</v>
      </c>
      <c r="R3136" t="str">
        <f t="shared" si="292"/>
        <v>plays</v>
      </c>
      <c r="S3136" s="9">
        <f t="shared" si="289"/>
        <v>42821.678460648152</v>
      </c>
      <c r="T3136" s="9">
        <f t="shared" si="290"/>
        <v>42800.720127314817</v>
      </c>
      <c r="U3136" t="str" cm="1">
        <f t="array" ref="U3136">_xlfn.IFS(D3136&lt;1000,"Less than 1000",AND(D3136&gt;=1000,D3136&lt;=4999),"1000 to 4999",AND(D3136&gt;=5000,D3136&lt;=9999),"5000 to 9999",AND(D3136&gt;=10000,D3136&lt;=14999),"10000 to 14999",AND(D3136&gt;=15000,D3136&lt;=19999),"15000 to 19999",AND(D3136&gt;=20000,D3136&lt;=24999),"20000 to 24999",AND(D3136&gt;=25000,D3136&lt;=29999),"25000 to 29999",AND(D3136&gt;=30000,D3136&lt;=34999),"30000 to 34999",AND(D3136&gt;=35000,D3136&lt;=39999),"35000 to 39999",AND(D3136&gt;=40000,D3136&lt;=44999),"40000 to 44999",AND(D3136&gt;=45000,D3136&lt;=49999),"45000 to 49999",D3136&gt;=50000,"Greater than or equal to 50000")</f>
        <v>1000 to 4999</v>
      </c>
      <c r="V3136" t="str" cm="1">
        <f t="array" ref="V3136">_xlfn.IFS(OR(F3136="canceled",F3136="failed"),"unsuccessful",F3136="successful","successful",F3136="live","live")</f>
        <v>live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20.849420849420849</v>
      </c>
      <c r="P3137" s="5">
        <f t="shared" si="293"/>
        <v>23.142857142857142</v>
      </c>
      <c r="Q3137" t="str">
        <f t="shared" si="291"/>
        <v>theater</v>
      </c>
      <c r="R3137" t="str">
        <f t="shared" si="292"/>
        <v>plays</v>
      </c>
      <c r="S3137" s="9">
        <f t="shared" si="289"/>
        <v>42829.151863425926</v>
      </c>
      <c r="T3137" s="9">
        <f t="shared" si="290"/>
        <v>42807.151863425926</v>
      </c>
      <c r="U3137" t="str" cm="1">
        <f t="array" ref="U3137">_xlfn.IFS(D3137&lt;1000,"Less than 1000",AND(D3137&gt;=1000,D3137&lt;=4999),"1000 to 4999",AND(D3137&gt;=5000,D3137&lt;=9999),"5000 to 9999",AND(D3137&gt;=10000,D3137&lt;=14999),"10000 to 14999",AND(D3137&gt;=15000,D3137&lt;=19999),"15000 to 19999",AND(D3137&gt;=20000,D3137&lt;=24999),"20000 to 24999",AND(D3137&gt;=25000,D3137&lt;=29999),"25000 to 29999",AND(D3137&gt;=30000,D3137&lt;=34999),"30000 to 34999",AND(D3137&gt;=35000,D3137&lt;=39999),"35000 to 39999",AND(D3137&gt;=40000,D3137&lt;=44999),"40000 to 44999",AND(D3137&gt;=45000,D3137&lt;=49999),"45000 to 49999",D3137&gt;=50000,"Greater than or equal to 50000")</f>
        <v>Less than 1000</v>
      </c>
      <c r="V3137" t="str" cm="1">
        <f t="array" ref="V3137">_xlfn.IFS(OR(F3137="canceled",F3137="failed"),"unsuccessful",F3137="successful","successful",F3137="live","live")</f>
        <v>live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ref="O3138:O3201" si="294">(E3138/D3138)*100</f>
        <v>127.8</v>
      </c>
      <c r="P3138" s="5">
        <f t="shared" si="293"/>
        <v>29.045454545454547</v>
      </c>
      <c r="Q3138" t="str">
        <f t="shared" si="291"/>
        <v>theater</v>
      </c>
      <c r="R3138" t="str">
        <f t="shared" si="292"/>
        <v>plays</v>
      </c>
      <c r="S3138" s="9">
        <f t="shared" ref="S3138:S3201" si="295">(((I3138/60)/60)/24)+DATE(1970,1,1)</f>
        <v>42825.957638888889</v>
      </c>
      <c r="T3138" s="9">
        <f t="shared" ref="T3138:T3201" si="296">(((J3138/60)/60)/24)+DATE(1970,1,1)</f>
        <v>42789.462430555555</v>
      </c>
      <c r="U3138" t="str" cm="1">
        <f t="array" ref="U3138">_xlfn.IFS(D3138&lt;1000,"Less than 1000",AND(D3138&gt;=1000,D3138&lt;=4999),"1000 to 4999",AND(D3138&gt;=5000,D3138&lt;=9999),"5000 to 9999",AND(D3138&gt;=10000,D3138&lt;=14999),"10000 to 14999",AND(D3138&gt;=15000,D3138&lt;=19999),"15000 to 19999",AND(D3138&gt;=20000,D3138&lt;=24999),"20000 to 24999",AND(D3138&gt;=25000,D3138&lt;=29999),"25000 to 29999",AND(D3138&gt;=30000,D3138&lt;=34999),"30000 to 34999",AND(D3138&gt;=35000,D3138&lt;=39999),"35000 to 39999",AND(D3138&gt;=40000,D3138&lt;=44999),"40000 to 44999",AND(D3138&gt;=45000,D3138&lt;=49999),"45000 to 49999",D3138&gt;=50000,"Greater than or equal to 50000")</f>
        <v>Less than 1000</v>
      </c>
      <c r="V3138" t="str" cm="1">
        <f t="array" ref="V3138">_xlfn.IFS(OR(F3138="canceled",F3138="failed"),"unsuccessful",F3138="successful","successful",F3138="live","live")</f>
        <v>live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294"/>
        <v>3.3333333333333335</v>
      </c>
      <c r="P3139" s="5">
        <f t="shared" si="293"/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9">
        <f t="shared" si="295"/>
        <v>42858.8</v>
      </c>
      <c r="T3139" s="9">
        <f t="shared" si="296"/>
        <v>42807.885057870371</v>
      </c>
      <c r="U3139" t="str" cm="1">
        <f t="array" ref="U3139">_xlfn.IFS(D3139&lt;1000,"Less than 1000",AND(D3139&gt;=1000,D3139&lt;=4999),"1000 to 4999",AND(D3139&gt;=5000,D3139&lt;=9999),"5000 to 9999",AND(D3139&gt;=10000,D3139&lt;=14999),"10000 to 14999",AND(D3139&gt;=15000,D3139&lt;=19999),"15000 to 19999",AND(D3139&gt;=20000,D3139&lt;=24999),"20000 to 24999",AND(D3139&gt;=25000,D3139&lt;=29999),"25000 to 29999",AND(D3139&gt;=30000,D3139&lt;=34999),"30000 to 34999",AND(D3139&gt;=35000,D3139&lt;=39999),"35000 to 39999",AND(D3139&gt;=40000,D3139&lt;=44999),"40000 to 44999",AND(D3139&gt;=45000,D3139&lt;=49999),"45000 to 49999",D3139&gt;=50000,"Greater than or equal to 50000")</f>
        <v>1000 to 4999</v>
      </c>
      <c r="V3139" t="str" cm="1">
        <f t="array" ref="V3139">_xlfn.IFS(OR(F3139="canceled",F3139="failed"),"unsuccessful",F3139="successful","successful",F3139="live","live")</f>
        <v>live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5">
        <f t="shared" ref="P3140:P3203" si="299">IFERROR(E3140/L3140,0)</f>
        <v>0</v>
      </c>
      <c r="Q3140" t="str">
        <f t="shared" si="297"/>
        <v>theater</v>
      </c>
      <c r="R3140" t="str">
        <f t="shared" si="298"/>
        <v>plays</v>
      </c>
      <c r="S3140" s="9">
        <f t="shared" si="295"/>
        <v>42828.645914351851</v>
      </c>
      <c r="T3140" s="9">
        <f t="shared" si="296"/>
        <v>42809.645914351851</v>
      </c>
      <c r="U3140" t="str" cm="1">
        <f t="array" ref="U3140">_xlfn.IFS(D3140&lt;1000,"Less than 1000",AND(D3140&gt;=1000,D3140&lt;=4999),"1000 to 4999",AND(D3140&gt;=5000,D3140&lt;=9999),"5000 to 9999",AND(D3140&gt;=10000,D3140&lt;=14999),"10000 to 14999",AND(D3140&gt;=15000,D3140&lt;=19999),"15000 to 19999",AND(D3140&gt;=20000,D3140&lt;=24999),"20000 to 24999",AND(D3140&gt;=25000,D3140&lt;=29999),"25000 to 29999",AND(D3140&gt;=30000,D3140&lt;=34999),"30000 to 34999",AND(D3140&gt;=35000,D3140&lt;=39999),"35000 to 39999",AND(D3140&gt;=40000,D3140&lt;=44999),"40000 to 44999",AND(D3140&gt;=45000,D3140&lt;=49999),"45000 to 49999",D3140&gt;=50000,"Greater than or equal to 50000")</f>
        <v>Less than 1000</v>
      </c>
      <c r="V3140" t="str" cm="1">
        <f t="array" ref="V3140">_xlfn.IFS(OR(F3140="canceled",F3140="failed"),"unsuccessful",F3140="successful","successful",F3140="live","live")</f>
        <v>live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5.4</v>
      </c>
      <c r="P3141" s="5">
        <f t="shared" si="299"/>
        <v>450</v>
      </c>
      <c r="Q3141" t="str">
        <f t="shared" si="297"/>
        <v>theater</v>
      </c>
      <c r="R3141" t="str">
        <f t="shared" si="298"/>
        <v>plays</v>
      </c>
      <c r="S3141" s="9">
        <f t="shared" si="295"/>
        <v>42819.189583333333</v>
      </c>
      <c r="T3141" s="9">
        <f t="shared" si="296"/>
        <v>42785.270370370374</v>
      </c>
      <c r="U3141" t="str" cm="1">
        <f t="array" ref="U3141">_xlfn.IFS(D3141&lt;1000,"Less than 1000",AND(D3141&gt;=1000,D3141&lt;=4999),"1000 to 4999",AND(D3141&gt;=5000,D3141&lt;=9999),"5000 to 9999",AND(D3141&gt;=10000,D3141&lt;=14999),"10000 to 14999",AND(D3141&gt;=15000,D3141&lt;=19999),"15000 to 19999",AND(D3141&gt;=20000,D3141&lt;=24999),"20000 to 24999",AND(D3141&gt;=25000,D3141&lt;=29999),"25000 to 29999",AND(D3141&gt;=30000,D3141&lt;=34999),"30000 to 34999",AND(D3141&gt;=35000,D3141&lt;=39999),"35000 to 39999",AND(D3141&gt;=40000,D3141&lt;=44999),"40000 to 44999",AND(D3141&gt;=45000,D3141&lt;=49999),"45000 to 49999",D3141&gt;=50000,"Greater than or equal to 50000")</f>
        <v>Greater than or equal to 50000</v>
      </c>
      <c r="V3141" t="str" cm="1">
        <f t="array" ref="V3141">_xlfn.IFS(OR(F3141="canceled",F3141="failed"),"unsuccessful",F3141="successful","successful",F3141="live","live")</f>
        <v>live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0.96</v>
      </c>
      <c r="P3142" s="5">
        <f t="shared" si="299"/>
        <v>24</v>
      </c>
      <c r="Q3142" t="str">
        <f t="shared" si="297"/>
        <v>theater</v>
      </c>
      <c r="R3142" t="str">
        <f t="shared" si="298"/>
        <v>plays</v>
      </c>
      <c r="S3142" s="9">
        <f t="shared" si="295"/>
        <v>42832.677118055552</v>
      </c>
      <c r="T3142" s="9">
        <f t="shared" si="296"/>
        <v>42802.718784722223</v>
      </c>
      <c r="U3142" t="str" cm="1">
        <f t="array" ref="U3142">_xlfn.IFS(D3142&lt;1000,"Less than 1000",AND(D3142&gt;=1000,D3142&lt;=4999),"1000 to 4999",AND(D3142&gt;=5000,D3142&lt;=9999),"5000 to 9999",AND(D3142&gt;=10000,D3142&lt;=14999),"10000 to 14999",AND(D3142&gt;=15000,D3142&lt;=19999),"15000 to 19999",AND(D3142&gt;=20000,D3142&lt;=24999),"20000 to 24999",AND(D3142&gt;=25000,D3142&lt;=29999),"25000 to 29999",AND(D3142&gt;=30000,D3142&lt;=34999),"30000 to 34999",AND(D3142&gt;=35000,D3142&lt;=39999),"35000 to 39999",AND(D3142&gt;=40000,D3142&lt;=44999),"40000 to 44999",AND(D3142&gt;=45000,D3142&lt;=49999),"45000 to 49999",D3142&gt;=50000,"Greater than or equal to 50000")</f>
        <v>10000 to 14999</v>
      </c>
      <c r="V3142" t="str" cm="1">
        <f t="array" ref="V3142">_xlfn.IFS(OR(F3142="canceled",F3142="failed"),"unsuccessful",F3142="successful","successful",F3142="live","live")</f>
        <v>live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51.6</v>
      </c>
      <c r="P3143" s="5">
        <f t="shared" si="299"/>
        <v>32.25</v>
      </c>
      <c r="Q3143" t="str">
        <f t="shared" si="297"/>
        <v>theater</v>
      </c>
      <c r="R3143" t="str">
        <f t="shared" si="298"/>
        <v>plays</v>
      </c>
      <c r="S3143" s="9">
        <f t="shared" si="295"/>
        <v>42841.833333333328</v>
      </c>
      <c r="T3143" s="9">
        <f t="shared" si="296"/>
        <v>42800.753333333334</v>
      </c>
      <c r="U3143" t="str" cm="1">
        <f t="array" ref="U3143">_xlfn.IFS(D3143&lt;1000,"Less than 1000",AND(D3143&gt;=1000,D3143&lt;=4999),"1000 to 4999",AND(D3143&gt;=5000,D3143&lt;=9999),"5000 to 9999",AND(D3143&gt;=10000,D3143&lt;=14999),"10000 to 14999",AND(D3143&gt;=15000,D3143&lt;=19999),"15000 to 19999",AND(D3143&gt;=20000,D3143&lt;=24999),"20000 to 24999",AND(D3143&gt;=25000,D3143&lt;=29999),"25000 to 29999",AND(D3143&gt;=30000,D3143&lt;=34999),"30000 to 34999",AND(D3143&gt;=35000,D3143&lt;=39999),"35000 to 39999",AND(D3143&gt;=40000,D3143&lt;=44999),"40000 to 44999",AND(D3143&gt;=45000,D3143&lt;=49999),"45000 to 49999",D3143&gt;=50000,"Greater than or equal to 50000")</f>
        <v>Less than 1000</v>
      </c>
      <c r="V3143" t="str" cm="1">
        <f t="array" ref="V3143">_xlfn.IFS(OR(F3143="canceled",F3143="failed"),"unsuccessful",F3143="successful","successful",F3143="live","live")</f>
        <v>live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</v>
      </c>
      <c r="P3144" s="5">
        <f t="shared" si="299"/>
        <v>15</v>
      </c>
      <c r="Q3144" t="str">
        <f t="shared" si="297"/>
        <v>theater</v>
      </c>
      <c r="R3144" t="str">
        <f t="shared" si="298"/>
        <v>plays</v>
      </c>
      <c r="S3144" s="9">
        <f t="shared" si="295"/>
        <v>42813.471516203703</v>
      </c>
      <c r="T3144" s="9">
        <f t="shared" si="296"/>
        <v>42783.513182870374</v>
      </c>
      <c r="U3144" t="str" cm="1">
        <f t="array" ref="U3144">_xlfn.IFS(D3144&lt;1000,"Less than 1000",AND(D3144&gt;=1000,D3144&lt;=4999),"1000 to 4999",AND(D3144&gt;=5000,D3144&lt;=9999),"5000 to 9999",AND(D3144&gt;=10000,D3144&lt;=14999),"10000 to 14999",AND(D3144&gt;=15000,D3144&lt;=19999),"15000 to 19999",AND(D3144&gt;=20000,D3144&lt;=24999),"20000 to 24999",AND(D3144&gt;=25000,D3144&lt;=29999),"25000 to 29999",AND(D3144&gt;=30000,D3144&lt;=34999),"30000 to 34999",AND(D3144&gt;=35000,D3144&lt;=39999),"35000 to 39999",AND(D3144&gt;=40000,D3144&lt;=44999),"40000 to 44999",AND(D3144&gt;=45000,D3144&lt;=49999),"45000 to 49999",D3144&gt;=50000,"Greater than or equal to 50000")</f>
        <v>1000 to 4999</v>
      </c>
      <c r="V3144" t="str" cm="1">
        <f t="array" ref="V3144">_xlfn.IFS(OR(F3144="canceled",F3144="failed"),"unsuccessful",F3144="successful","successful",F3144="live","live")</f>
        <v>live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5">
        <f t="shared" si="299"/>
        <v>0</v>
      </c>
      <c r="Q3145" t="str">
        <f t="shared" si="297"/>
        <v>theater</v>
      </c>
      <c r="R3145" t="str">
        <f t="shared" si="298"/>
        <v>plays</v>
      </c>
      <c r="S3145" s="9">
        <f t="shared" si="295"/>
        <v>42834.358287037037</v>
      </c>
      <c r="T3145" s="9">
        <f t="shared" si="296"/>
        <v>42808.358287037037</v>
      </c>
      <c r="U3145" t="str" cm="1">
        <f t="array" ref="U3145">_xlfn.IFS(D3145&lt;1000,"Less than 1000",AND(D3145&gt;=1000,D3145&lt;=4999),"1000 to 4999",AND(D3145&gt;=5000,D3145&lt;=9999),"5000 to 9999",AND(D3145&gt;=10000,D3145&lt;=14999),"10000 to 14999",AND(D3145&gt;=15000,D3145&lt;=19999),"15000 to 19999",AND(D3145&gt;=20000,D3145&lt;=24999),"20000 to 24999",AND(D3145&gt;=25000,D3145&lt;=29999),"25000 to 29999",AND(D3145&gt;=30000,D3145&lt;=34999),"30000 to 34999",AND(D3145&gt;=35000,D3145&lt;=39999),"35000 to 39999",AND(D3145&gt;=40000,D3145&lt;=44999),"40000 to 44999",AND(D3145&gt;=45000,D3145&lt;=49999),"45000 to 49999",D3145&gt;=50000,"Greater than or equal to 50000")</f>
        <v>Less than 1000</v>
      </c>
      <c r="V3145" t="str" cm="1">
        <f t="array" ref="V3145">_xlfn.IFS(OR(F3145="canceled",F3145="failed"),"unsuccessful",F3145="successful","successful",F3145="live","live")</f>
        <v>live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75.400000000000006</v>
      </c>
      <c r="P3146" s="5">
        <f t="shared" si="299"/>
        <v>251.33333333333334</v>
      </c>
      <c r="Q3146" t="str">
        <f t="shared" si="297"/>
        <v>theater</v>
      </c>
      <c r="R3146" t="str">
        <f t="shared" si="298"/>
        <v>plays</v>
      </c>
      <c r="S3146" s="9">
        <f t="shared" si="295"/>
        <v>42813.25</v>
      </c>
      <c r="T3146" s="9">
        <f t="shared" si="296"/>
        <v>42796.538275462968</v>
      </c>
      <c r="U3146" t="str" cm="1">
        <f t="array" ref="U3146">_xlfn.IFS(D3146&lt;1000,"Less than 1000",AND(D3146&gt;=1000,D3146&lt;=4999),"1000 to 4999",AND(D3146&gt;=5000,D3146&lt;=9999),"5000 to 9999",AND(D3146&gt;=10000,D3146&lt;=14999),"10000 to 14999",AND(D3146&gt;=15000,D3146&lt;=19999),"15000 to 19999",AND(D3146&gt;=20000,D3146&lt;=24999),"20000 to 24999",AND(D3146&gt;=25000,D3146&lt;=29999),"25000 to 29999",AND(D3146&gt;=30000,D3146&lt;=34999),"30000 to 34999",AND(D3146&gt;=35000,D3146&lt;=39999),"35000 to 39999",AND(D3146&gt;=40000,D3146&lt;=44999),"40000 to 44999",AND(D3146&gt;=45000,D3146&lt;=49999),"45000 to 49999",D3146&gt;=50000,"Greater than or equal to 50000")</f>
        <v>10000 to 14999</v>
      </c>
      <c r="V3146" t="str" cm="1">
        <f t="array" ref="V3146">_xlfn.IFS(OR(F3146="canceled",F3146="failed"),"unsuccessful",F3146="successful","successful",F3146="live","live")</f>
        <v>live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5">
        <f t="shared" si="299"/>
        <v>0</v>
      </c>
      <c r="Q3147" t="str">
        <f t="shared" si="297"/>
        <v>theater</v>
      </c>
      <c r="R3147" t="str">
        <f t="shared" si="298"/>
        <v>plays</v>
      </c>
      <c r="S3147" s="9">
        <f t="shared" si="295"/>
        <v>42821.999236111107</v>
      </c>
      <c r="T3147" s="9">
        <f t="shared" si="296"/>
        <v>42762.040902777779</v>
      </c>
      <c r="U3147" t="str" cm="1">
        <f t="array" ref="U3147">_xlfn.IFS(D3147&lt;1000,"Less than 1000",AND(D3147&gt;=1000,D3147&lt;=4999),"1000 to 4999",AND(D3147&gt;=5000,D3147&lt;=9999),"5000 to 9999",AND(D3147&gt;=10000,D3147&lt;=14999),"10000 to 14999",AND(D3147&gt;=15000,D3147&lt;=19999),"15000 to 19999",AND(D3147&gt;=20000,D3147&lt;=24999),"20000 to 24999",AND(D3147&gt;=25000,D3147&lt;=29999),"25000 to 29999",AND(D3147&gt;=30000,D3147&lt;=34999),"30000 to 34999",AND(D3147&gt;=35000,D3147&lt;=39999),"35000 to 39999",AND(D3147&gt;=40000,D3147&lt;=44999),"40000 to 44999",AND(D3147&gt;=45000,D3147&lt;=49999),"45000 to 49999",D3147&gt;=50000,"Greater than or equal to 50000")</f>
        <v>25000 to 29999</v>
      </c>
      <c r="V3147" t="str" cm="1">
        <f t="array" ref="V3147">_xlfn.IFS(OR(F3147="canceled",F3147="failed"),"unsuccessful",F3147="successful","successful",F3147="live","live")</f>
        <v>live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10.5</v>
      </c>
      <c r="P3148" s="5">
        <f t="shared" si="299"/>
        <v>437.5</v>
      </c>
      <c r="Q3148" t="str">
        <f t="shared" si="297"/>
        <v>theater</v>
      </c>
      <c r="R3148" t="str">
        <f t="shared" si="298"/>
        <v>plays</v>
      </c>
      <c r="S3148" s="9">
        <f t="shared" si="295"/>
        <v>42841.640810185185</v>
      </c>
      <c r="T3148" s="9">
        <f t="shared" si="296"/>
        <v>42796.682476851856</v>
      </c>
      <c r="U3148" t="str" cm="1">
        <f t="array" ref="U3148">_xlfn.IFS(D3148&lt;1000,"Less than 1000",AND(D3148&gt;=1000,D3148&lt;=4999),"1000 to 4999",AND(D3148&gt;=5000,D3148&lt;=9999),"5000 to 9999",AND(D3148&gt;=10000,D3148&lt;=14999),"10000 to 14999",AND(D3148&gt;=15000,D3148&lt;=19999),"15000 to 19999",AND(D3148&gt;=20000,D3148&lt;=24999),"20000 to 24999",AND(D3148&gt;=25000,D3148&lt;=29999),"25000 to 29999",AND(D3148&gt;=30000,D3148&lt;=34999),"30000 to 34999",AND(D3148&gt;=35000,D3148&lt;=39999),"35000 to 39999",AND(D3148&gt;=40000,D3148&lt;=44999),"40000 to 44999",AND(D3148&gt;=45000,D3148&lt;=49999),"45000 to 49999",D3148&gt;=50000,"Greater than or equal to 50000")</f>
        <v>Greater than or equal to 50000</v>
      </c>
      <c r="V3148" t="str" cm="1">
        <f t="array" ref="V3148">_xlfn.IFS(OR(F3148="canceled",F3148="failed"),"unsuccessful",F3148="successful","successful",F3148="live","live")</f>
        <v>live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117.52499999999999</v>
      </c>
      <c r="P3149" s="5">
        <f t="shared" si="299"/>
        <v>110.35211267605634</v>
      </c>
      <c r="Q3149" t="str">
        <f t="shared" si="297"/>
        <v>theater</v>
      </c>
      <c r="R3149" t="str">
        <f t="shared" si="298"/>
        <v>plays</v>
      </c>
      <c r="S3149" s="9">
        <f t="shared" si="295"/>
        <v>41950.011053240742</v>
      </c>
      <c r="T3149" s="9">
        <f t="shared" si="296"/>
        <v>41909.969386574077</v>
      </c>
      <c r="U3149" t="str" cm="1">
        <f t="array" ref="U3149">_xlfn.IFS(D3149&lt;1000,"Less than 1000",AND(D3149&gt;=1000,D3149&lt;=4999),"1000 to 4999",AND(D3149&gt;=5000,D3149&lt;=9999),"5000 to 9999",AND(D3149&gt;=10000,D3149&lt;=14999),"10000 to 14999",AND(D3149&gt;=15000,D3149&lt;=19999),"15000 to 19999",AND(D3149&gt;=20000,D3149&lt;=24999),"20000 to 24999",AND(D3149&gt;=25000,D3149&lt;=29999),"25000 to 29999",AND(D3149&gt;=30000,D3149&lt;=34999),"30000 to 34999",AND(D3149&gt;=35000,D3149&lt;=39999),"35000 to 39999",AND(D3149&gt;=40000,D3149&lt;=44999),"40000 to 44999",AND(D3149&gt;=45000,D3149&lt;=49999),"45000 to 49999",D3149&gt;=50000,"Greater than or equal to 50000")</f>
        <v>20000 to 24999</v>
      </c>
      <c r="V3149" t="str" cm="1">
        <f t="array" ref="V3149">_xlfn.IFS(OR(F3149="canceled",F3149="failed"),"unsuccessful",F3149="successful","successful",F3149="live","live")</f>
        <v>successful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131.16666666666669</v>
      </c>
      <c r="P3150" s="5">
        <f t="shared" si="299"/>
        <v>41.421052631578945</v>
      </c>
      <c r="Q3150" t="str">
        <f t="shared" si="297"/>
        <v>theater</v>
      </c>
      <c r="R3150" t="str">
        <f t="shared" si="298"/>
        <v>plays</v>
      </c>
      <c r="S3150" s="9">
        <f t="shared" si="295"/>
        <v>41913.166666666664</v>
      </c>
      <c r="T3150" s="9">
        <f t="shared" si="296"/>
        <v>41891.665324074071</v>
      </c>
      <c r="U3150" t="str" cm="1">
        <f t="array" ref="U3150">_xlfn.IFS(D3150&lt;1000,"Less than 1000",AND(D3150&gt;=1000,D3150&lt;=4999),"1000 to 4999",AND(D3150&gt;=5000,D3150&lt;=9999),"5000 to 9999",AND(D3150&gt;=10000,D3150&lt;=14999),"10000 to 14999",AND(D3150&gt;=15000,D3150&lt;=19999),"15000 to 19999",AND(D3150&gt;=20000,D3150&lt;=24999),"20000 to 24999",AND(D3150&gt;=25000,D3150&lt;=29999),"25000 to 29999",AND(D3150&gt;=30000,D3150&lt;=34999),"30000 to 34999",AND(D3150&gt;=35000,D3150&lt;=39999),"35000 to 39999",AND(D3150&gt;=40000,D3150&lt;=44999),"40000 to 44999",AND(D3150&gt;=45000,D3150&lt;=49999),"45000 to 49999",D3150&gt;=50000,"Greater than or equal to 50000")</f>
        <v>1000 to 4999</v>
      </c>
      <c r="V3150" t="str" cm="1">
        <f t="array" ref="V3150">_xlfn.IFS(OR(F3150="canceled",F3150="failed"),"unsuccessful",F3150="successful","successful",F3150="live","live")</f>
        <v>successful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104</v>
      </c>
      <c r="P3151" s="5">
        <f t="shared" si="299"/>
        <v>52</v>
      </c>
      <c r="Q3151" t="str">
        <f t="shared" si="297"/>
        <v>theater</v>
      </c>
      <c r="R3151" t="str">
        <f t="shared" si="298"/>
        <v>plays</v>
      </c>
      <c r="S3151" s="9">
        <f t="shared" si="295"/>
        <v>41250.083333333336</v>
      </c>
      <c r="T3151" s="9">
        <f t="shared" si="296"/>
        <v>41226.017361111109</v>
      </c>
      <c r="U3151" t="str" cm="1">
        <f t="array" ref="U3151">_xlfn.IFS(D3151&lt;1000,"Less than 1000",AND(D3151&gt;=1000,D3151&lt;=4999),"1000 to 4999",AND(D3151&gt;=5000,D3151&lt;=9999),"5000 to 9999",AND(D3151&gt;=10000,D3151&lt;=14999),"10000 to 14999",AND(D3151&gt;=15000,D3151&lt;=19999),"15000 to 19999",AND(D3151&gt;=20000,D3151&lt;=24999),"20000 to 24999",AND(D3151&gt;=25000,D3151&lt;=29999),"25000 to 29999",AND(D3151&gt;=30000,D3151&lt;=34999),"30000 to 34999",AND(D3151&gt;=35000,D3151&lt;=39999),"35000 to 39999",AND(D3151&gt;=40000,D3151&lt;=44999),"40000 to 44999",AND(D3151&gt;=45000,D3151&lt;=49999),"45000 to 49999",D3151&gt;=50000,"Greater than or equal to 50000")</f>
        <v>1000 to 4999</v>
      </c>
      <c r="V3151" t="str" cm="1">
        <f t="array" ref="V3151">_xlfn.IFS(OR(F3151="canceled",F3151="failed"),"unsuccessful",F3151="successful","successful",F3151="live","live")</f>
        <v>successful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101</v>
      </c>
      <c r="P3152" s="5">
        <f t="shared" si="299"/>
        <v>33.990384615384613</v>
      </c>
      <c r="Q3152" t="str">
        <f t="shared" si="297"/>
        <v>theater</v>
      </c>
      <c r="R3152" t="str">
        <f t="shared" si="298"/>
        <v>plays</v>
      </c>
      <c r="S3152" s="9">
        <f t="shared" si="295"/>
        <v>40568.166666666664</v>
      </c>
      <c r="T3152" s="9">
        <f t="shared" si="296"/>
        <v>40478.263923611114</v>
      </c>
      <c r="U3152" t="str" cm="1">
        <f t="array" ref="U3152">_xlfn.IFS(D3152&lt;1000,"Less than 1000",AND(D3152&gt;=1000,D3152&lt;=4999),"1000 to 4999",AND(D3152&gt;=5000,D3152&lt;=9999),"5000 to 9999",AND(D3152&gt;=10000,D3152&lt;=14999),"10000 to 14999",AND(D3152&gt;=15000,D3152&lt;=19999),"15000 to 19999",AND(D3152&gt;=20000,D3152&lt;=24999),"20000 to 24999",AND(D3152&gt;=25000,D3152&lt;=29999),"25000 to 29999",AND(D3152&gt;=30000,D3152&lt;=34999),"30000 to 34999",AND(D3152&gt;=35000,D3152&lt;=39999),"35000 to 39999",AND(D3152&gt;=40000,D3152&lt;=44999),"40000 to 44999",AND(D3152&gt;=45000,D3152&lt;=49999),"45000 to 49999",D3152&gt;=50000,"Greater than or equal to 50000")</f>
        <v>1000 to 4999</v>
      </c>
      <c r="V3152" t="str" cm="1">
        <f t="array" ref="V3152">_xlfn.IFS(OR(F3152="canceled",F3152="failed"),"unsuccessful",F3152="successful","successful",F3152="live","live")</f>
        <v>successful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100.4</v>
      </c>
      <c r="P3153" s="5">
        <f t="shared" si="299"/>
        <v>103.35294117647059</v>
      </c>
      <c r="Q3153" t="str">
        <f t="shared" si="297"/>
        <v>theater</v>
      </c>
      <c r="R3153" t="str">
        <f t="shared" si="298"/>
        <v>plays</v>
      </c>
      <c r="S3153" s="9">
        <f t="shared" si="295"/>
        <v>41892.83997685185</v>
      </c>
      <c r="T3153" s="9">
        <f t="shared" si="296"/>
        <v>41862.83997685185</v>
      </c>
      <c r="U3153" t="str" cm="1">
        <f t="array" ref="U3153">_xlfn.IFS(D3153&lt;1000,"Less than 1000",AND(D3153&gt;=1000,D3153&lt;=4999),"1000 to 4999",AND(D3153&gt;=5000,D3153&lt;=9999),"5000 to 9999",AND(D3153&gt;=10000,D3153&lt;=14999),"10000 to 14999",AND(D3153&gt;=15000,D3153&lt;=19999),"15000 to 19999",AND(D3153&gt;=20000,D3153&lt;=24999),"20000 to 24999",AND(D3153&gt;=25000,D3153&lt;=29999),"25000 to 29999",AND(D3153&gt;=30000,D3153&lt;=34999),"30000 to 34999",AND(D3153&gt;=35000,D3153&lt;=39999),"35000 to 39999",AND(D3153&gt;=40000,D3153&lt;=44999),"40000 to 44999",AND(D3153&gt;=45000,D3153&lt;=49999),"45000 to 49999",D3153&gt;=50000,"Greater than or equal to 50000")</f>
        <v>1000 to 4999</v>
      </c>
      <c r="V3153" t="str" cm="1">
        <f t="array" ref="V3153">_xlfn.IFS(OR(F3153="canceled",F3153="failed"),"unsuccessful",F3153="successful","successful",F3153="live","live")</f>
        <v>successful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105.95454545454545</v>
      </c>
      <c r="P3154" s="5">
        <f t="shared" si="299"/>
        <v>34.791044776119406</v>
      </c>
      <c r="Q3154" t="str">
        <f t="shared" si="297"/>
        <v>theater</v>
      </c>
      <c r="R3154" t="str">
        <f t="shared" si="298"/>
        <v>plays</v>
      </c>
      <c r="S3154" s="9">
        <f t="shared" si="295"/>
        <v>41580.867673611108</v>
      </c>
      <c r="T3154" s="9">
        <f t="shared" si="296"/>
        <v>41550.867673611108</v>
      </c>
      <c r="U3154" t="str" cm="1">
        <f t="array" ref="U3154">_xlfn.IFS(D3154&lt;1000,"Less than 1000",AND(D3154&gt;=1000,D3154&lt;=4999),"1000 to 4999",AND(D3154&gt;=5000,D3154&lt;=9999),"5000 to 9999",AND(D3154&gt;=10000,D3154&lt;=14999),"10000 to 14999",AND(D3154&gt;=15000,D3154&lt;=19999),"15000 to 19999",AND(D3154&gt;=20000,D3154&lt;=24999),"20000 to 24999",AND(D3154&gt;=25000,D3154&lt;=29999),"25000 to 29999",AND(D3154&gt;=30000,D3154&lt;=34999),"30000 to 34999",AND(D3154&gt;=35000,D3154&lt;=39999),"35000 to 39999",AND(D3154&gt;=40000,D3154&lt;=44999),"40000 to 44999",AND(D3154&gt;=45000,D3154&lt;=49999),"45000 to 49999",D3154&gt;=50000,"Greater than or equal to 50000")</f>
        <v>1000 to 4999</v>
      </c>
      <c r="V3154" t="str" cm="1">
        <f t="array" ref="V3154">_xlfn.IFS(OR(F3154="canceled",F3154="failed"),"unsuccessful",F3154="successful","successful",F3154="live","live")</f>
        <v>successful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335.58333333333337</v>
      </c>
      <c r="P3155" s="5">
        <f t="shared" si="299"/>
        <v>41.773858921161825</v>
      </c>
      <c r="Q3155" t="str">
        <f t="shared" si="297"/>
        <v>theater</v>
      </c>
      <c r="R3155" t="str">
        <f t="shared" si="298"/>
        <v>plays</v>
      </c>
      <c r="S3155" s="9">
        <f t="shared" si="295"/>
        <v>40664.207638888889</v>
      </c>
      <c r="T3155" s="9">
        <f t="shared" si="296"/>
        <v>40633.154363425929</v>
      </c>
      <c r="U3155" t="str" cm="1">
        <f t="array" ref="U3155">_xlfn.IFS(D3155&lt;1000,"Less than 1000",AND(D3155&gt;=1000,D3155&lt;=4999),"1000 to 4999",AND(D3155&gt;=5000,D3155&lt;=9999),"5000 to 9999",AND(D3155&gt;=10000,D3155&lt;=14999),"10000 to 14999",AND(D3155&gt;=15000,D3155&lt;=19999),"15000 to 19999",AND(D3155&gt;=20000,D3155&lt;=24999),"20000 to 24999",AND(D3155&gt;=25000,D3155&lt;=29999),"25000 to 29999",AND(D3155&gt;=30000,D3155&lt;=34999),"30000 to 34999",AND(D3155&gt;=35000,D3155&lt;=39999),"35000 to 39999",AND(D3155&gt;=40000,D3155&lt;=44999),"40000 to 44999",AND(D3155&gt;=45000,D3155&lt;=49999),"45000 to 49999",D3155&gt;=50000,"Greater than or equal to 50000")</f>
        <v>1000 to 4999</v>
      </c>
      <c r="V3155" t="str" cm="1">
        <f t="array" ref="V3155">_xlfn.IFS(OR(F3155="canceled",F3155="failed"),"unsuccessful",F3155="successful","successful",F3155="live","live")</f>
        <v>successful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112.92857142857142</v>
      </c>
      <c r="P3156" s="5">
        <f t="shared" si="299"/>
        <v>64.268292682926827</v>
      </c>
      <c r="Q3156" t="str">
        <f t="shared" si="297"/>
        <v>theater</v>
      </c>
      <c r="R3156" t="str">
        <f t="shared" si="298"/>
        <v>plays</v>
      </c>
      <c r="S3156" s="9">
        <f t="shared" si="295"/>
        <v>41000.834004629629</v>
      </c>
      <c r="T3156" s="9">
        <f t="shared" si="296"/>
        <v>40970.875671296293</v>
      </c>
      <c r="U3156" t="str" cm="1">
        <f t="array" ref="U3156">_xlfn.IFS(D3156&lt;1000,"Less than 1000",AND(D3156&gt;=1000,D3156&lt;=4999),"1000 to 4999",AND(D3156&gt;=5000,D3156&lt;=9999),"5000 to 9999",AND(D3156&gt;=10000,D3156&lt;=14999),"10000 to 14999",AND(D3156&gt;=15000,D3156&lt;=19999),"15000 to 19999",AND(D3156&gt;=20000,D3156&lt;=24999),"20000 to 24999",AND(D3156&gt;=25000,D3156&lt;=29999),"25000 to 29999",AND(D3156&gt;=30000,D3156&lt;=34999),"30000 to 34999",AND(D3156&gt;=35000,D3156&lt;=39999),"35000 to 39999",AND(D3156&gt;=40000,D3156&lt;=44999),"40000 to 44999",AND(D3156&gt;=45000,D3156&lt;=49999),"45000 to 49999",D3156&gt;=50000,"Greater than or equal to 50000")</f>
        <v>5000 to 9999</v>
      </c>
      <c r="V3156" t="str" cm="1">
        <f t="array" ref="V3156">_xlfn.IFS(OR(F3156="canceled",F3156="failed"),"unsuccessful",F3156="successful","successful",F3156="live","live")</f>
        <v>successful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188.50460000000001</v>
      </c>
      <c r="P3157" s="5">
        <f t="shared" si="299"/>
        <v>31.209370860927152</v>
      </c>
      <c r="Q3157" t="str">
        <f t="shared" si="297"/>
        <v>theater</v>
      </c>
      <c r="R3157" t="str">
        <f t="shared" si="298"/>
        <v>plays</v>
      </c>
      <c r="S3157" s="9">
        <f t="shared" si="295"/>
        <v>41263.499131944445</v>
      </c>
      <c r="T3157" s="9">
        <f t="shared" si="296"/>
        <v>41233.499131944445</v>
      </c>
      <c r="U3157" t="str" cm="1">
        <f t="array" ref="U3157">_xlfn.IFS(D3157&lt;1000,"Less than 1000",AND(D3157&gt;=1000,D3157&lt;=4999),"1000 to 4999",AND(D3157&gt;=5000,D3157&lt;=9999),"5000 to 9999",AND(D3157&gt;=10000,D3157&lt;=14999),"10000 to 14999",AND(D3157&gt;=15000,D3157&lt;=19999),"15000 to 19999",AND(D3157&gt;=20000,D3157&lt;=24999),"20000 to 24999",AND(D3157&gt;=25000,D3157&lt;=29999),"25000 to 29999",AND(D3157&gt;=30000,D3157&lt;=34999),"30000 to 34999",AND(D3157&gt;=35000,D3157&lt;=39999),"35000 to 39999",AND(D3157&gt;=40000,D3157&lt;=44999),"40000 to 44999",AND(D3157&gt;=45000,D3157&lt;=49999),"45000 to 49999",D3157&gt;=50000,"Greater than or equal to 50000")</f>
        <v>5000 to 9999</v>
      </c>
      <c r="V3157" t="str" cm="1">
        <f t="array" ref="V3157">_xlfn.IFS(OR(F3157="canceled",F3157="failed"),"unsuccessful",F3157="successful","successful",F3157="live","live")</f>
        <v>successful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101.81818181818181</v>
      </c>
      <c r="P3158" s="5">
        <f t="shared" si="299"/>
        <v>62.921348314606739</v>
      </c>
      <c r="Q3158" t="str">
        <f t="shared" si="297"/>
        <v>theater</v>
      </c>
      <c r="R3158" t="str">
        <f t="shared" si="298"/>
        <v>plays</v>
      </c>
      <c r="S3158" s="9">
        <f t="shared" si="295"/>
        <v>41061.953055555554</v>
      </c>
      <c r="T3158" s="9">
        <f t="shared" si="296"/>
        <v>41026.953055555554</v>
      </c>
      <c r="U3158" t="str" cm="1">
        <f t="array" ref="U3158">_xlfn.IFS(D3158&lt;1000,"Less than 1000",AND(D3158&gt;=1000,D3158&lt;=4999),"1000 to 4999",AND(D3158&gt;=5000,D3158&lt;=9999),"5000 to 9999",AND(D3158&gt;=10000,D3158&lt;=14999),"10000 to 14999",AND(D3158&gt;=15000,D3158&lt;=19999),"15000 to 19999",AND(D3158&gt;=20000,D3158&lt;=24999),"20000 to 24999",AND(D3158&gt;=25000,D3158&lt;=29999),"25000 to 29999",AND(D3158&gt;=30000,D3158&lt;=34999),"30000 to 34999",AND(D3158&gt;=35000,D3158&lt;=39999),"35000 to 39999",AND(D3158&gt;=40000,D3158&lt;=44999),"40000 to 44999",AND(D3158&gt;=45000,D3158&lt;=49999),"45000 to 49999",D3158&gt;=50000,"Greater than or equal to 50000")</f>
        <v>5000 to 9999</v>
      </c>
      <c r="V3158" t="str" cm="1">
        <f t="array" ref="V3158">_xlfn.IFS(OR(F3158="canceled",F3158="failed"),"unsuccessful",F3158="successful","successful",F3158="live","live")</f>
        <v>successful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101</v>
      </c>
      <c r="P3159" s="5">
        <f t="shared" si="299"/>
        <v>98.536585365853654</v>
      </c>
      <c r="Q3159" t="str">
        <f t="shared" si="297"/>
        <v>theater</v>
      </c>
      <c r="R3159" t="str">
        <f t="shared" si="298"/>
        <v>plays</v>
      </c>
      <c r="S3159" s="9">
        <f t="shared" si="295"/>
        <v>41839.208333333336</v>
      </c>
      <c r="T3159" s="9">
        <f t="shared" si="296"/>
        <v>41829.788252314815</v>
      </c>
      <c r="U3159" t="str" cm="1">
        <f t="array" ref="U3159">_xlfn.IFS(D3159&lt;1000,"Less than 1000",AND(D3159&gt;=1000,D3159&lt;=4999),"1000 to 4999",AND(D3159&gt;=5000,D3159&lt;=9999),"5000 to 9999",AND(D3159&gt;=10000,D3159&lt;=14999),"10000 to 14999",AND(D3159&gt;=15000,D3159&lt;=19999),"15000 to 19999",AND(D3159&gt;=20000,D3159&lt;=24999),"20000 to 24999",AND(D3159&gt;=25000,D3159&lt;=29999),"25000 to 29999",AND(D3159&gt;=30000,D3159&lt;=34999),"30000 to 34999",AND(D3159&gt;=35000,D3159&lt;=39999),"35000 to 39999",AND(D3159&gt;=40000,D3159&lt;=44999),"40000 to 44999",AND(D3159&gt;=45000,D3159&lt;=49999),"45000 to 49999",D3159&gt;=50000,"Greater than or equal to 50000")</f>
        <v>1000 to 4999</v>
      </c>
      <c r="V3159" t="str" cm="1">
        <f t="array" ref="V3159">_xlfn.IFS(OR(F3159="canceled",F3159="failed"),"unsuccessful",F3159="successful","successful",F3159="live","live")</f>
        <v>successful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113.99999999999999</v>
      </c>
      <c r="P3160" s="5">
        <f t="shared" si="299"/>
        <v>82.608695652173907</v>
      </c>
      <c r="Q3160" t="str">
        <f t="shared" si="297"/>
        <v>theater</v>
      </c>
      <c r="R3160" t="str">
        <f t="shared" si="298"/>
        <v>plays</v>
      </c>
      <c r="S3160" s="9">
        <f t="shared" si="295"/>
        <v>41477.839722222219</v>
      </c>
      <c r="T3160" s="9">
        <f t="shared" si="296"/>
        <v>41447.839722222219</v>
      </c>
      <c r="U3160" t="str" cm="1">
        <f t="array" ref="U3160">_xlfn.IFS(D3160&lt;1000,"Less than 1000",AND(D3160&gt;=1000,D3160&lt;=4999),"1000 to 4999",AND(D3160&gt;=5000,D3160&lt;=9999),"5000 to 9999",AND(D3160&gt;=10000,D3160&lt;=14999),"10000 to 14999",AND(D3160&gt;=15000,D3160&lt;=19999),"15000 to 19999",AND(D3160&gt;=20000,D3160&lt;=24999),"20000 to 24999",AND(D3160&gt;=25000,D3160&lt;=29999),"25000 to 29999",AND(D3160&gt;=30000,D3160&lt;=34999),"30000 to 34999",AND(D3160&gt;=35000,D3160&lt;=39999),"35000 to 39999",AND(D3160&gt;=40000,D3160&lt;=44999),"40000 to 44999",AND(D3160&gt;=45000,D3160&lt;=49999),"45000 to 49999",D3160&gt;=50000,"Greater than or equal to 50000")</f>
        <v>5000 to 9999</v>
      </c>
      <c r="V3160" t="str" cm="1">
        <f t="array" ref="V3160">_xlfn.IFS(OR(F3160="canceled",F3160="failed"),"unsuccessful",F3160="successful","successful",F3160="live","live")</f>
        <v>successful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133.48133333333334</v>
      </c>
      <c r="P3161" s="5">
        <f t="shared" si="299"/>
        <v>38.504230769230773</v>
      </c>
      <c r="Q3161" t="str">
        <f t="shared" si="297"/>
        <v>theater</v>
      </c>
      <c r="R3161" t="str">
        <f t="shared" si="298"/>
        <v>plays</v>
      </c>
      <c r="S3161" s="9">
        <f t="shared" si="295"/>
        <v>40926.958333333336</v>
      </c>
      <c r="T3161" s="9">
        <f t="shared" si="296"/>
        <v>40884.066678240742</v>
      </c>
      <c r="U3161" t="str" cm="1">
        <f t="array" ref="U3161">_xlfn.IFS(D3161&lt;1000,"Less than 1000",AND(D3161&gt;=1000,D3161&lt;=4999),"1000 to 4999",AND(D3161&gt;=5000,D3161&lt;=9999),"5000 to 9999",AND(D3161&gt;=10000,D3161&lt;=14999),"10000 to 14999",AND(D3161&gt;=15000,D3161&lt;=19999),"15000 to 19999",AND(D3161&gt;=20000,D3161&lt;=24999),"20000 to 24999",AND(D3161&gt;=25000,D3161&lt;=29999),"25000 to 29999",AND(D3161&gt;=30000,D3161&lt;=34999),"30000 to 34999",AND(D3161&gt;=35000,D3161&lt;=39999),"35000 to 39999",AND(D3161&gt;=40000,D3161&lt;=44999),"40000 to 44999",AND(D3161&gt;=45000,D3161&lt;=49999),"45000 to 49999",D3161&gt;=50000,"Greater than or equal to 50000")</f>
        <v>1000 to 4999</v>
      </c>
      <c r="V3161" t="str" cm="1">
        <f t="array" ref="V3161">_xlfn.IFS(OR(F3161="canceled",F3161="failed"),"unsuccessful",F3161="successful","successful",F3161="live","live")</f>
        <v>successful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101.53333333333335</v>
      </c>
      <c r="P3162" s="5">
        <f t="shared" si="299"/>
        <v>80.15789473684211</v>
      </c>
      <c r="Q3162" t="str">
        <f t="shared" si="297"/>
        <v>theater</v>
      </c>
      <c r="R3162" t="str">
        <f t="shared" si="298"/>
        <v>plays</v>
      </c>
      <c r="S3162" s="9">
        <f t="shared" si="295"/>
        <v>41864.207638888889</v>
      </c>
      <c r="T3162" s="9">
        <f t="shared" si="296"/>
        <v>41841.26489583333</v>
      </c>
      <c r="U3162" t="str" cm="1">
        <f t="array" ref="U3162">_xlfn.IFS(D3162&lt;1000,"Less than 1000",AND(D3162&gt;=1000,D3162&lt;=4999),"1000 to 4999",AND(D3162&gt;=5000,D3162&lt;=9999),"5000 to 9999",AND(D3162&gt;=10000,D3162&lt;=14999),"10000 to 14999",AND(D3162&gt;=15000,D3162&lt;=19999),"15000 to 19999",AND(D3162&gt;=20000,D3162&lt;=24999),"20000 to 24999",AND(D3162&gt;=25000,D3162&lt;=29999),"25000 to 29999",AND(D3162&gt;=30000,D3162&lt;=34999),"30000 to 34999",AND(D3162&gt;=35000,D3162&lt;=39999),"35000 to 39999",AND(D3162&gt;=40000,D3162&lt;=44999),"40000 to 44999",AND(D3162&gt;=45000,D3162&lt;=49999),"45000 to 49999",D3162&gt;=50000,"Greater than or equal to 50000")</f>
        <v>1000 to 4999</v>
      </c>
      <c r="V3162" t="str" cm="1">
        <f t="array" ref="V3162">_xlfn.IFS(OR(F3162="canceled",F3162="failed"),"unsuccessful",F3162="successful","successful",F3162="live","live")</f>
        <v>successful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105.1</v>
      </c>
      <c r="P3163" s="5">
        <f t="shared" si="299"/>
        <v>28.405405405405407</v>
      </c>
      <c r="Q3163" t="str">
        <f t="shared" si="297"/>
        <v>theater</v>
      </c>
      <c r="R3163" t="str">
        <f t="shared" si="298"/>
        <v>plays</v>
      </c>
      <c r="S3163" s="9">
        <f t="shared" si="295"/>
        <v>41927.536134259259</v>
      </c>
      <c r="T3163" s="9">
        <f t="shared" si="296"/>
        <v>41897.536134259259</v>
      </c>
      <c r="U3163" t="str" cm="1">
        <f t="array" ref="U3163">_xlfn.IFS(D3163&lt;1000,"Less than 1000",AND(D3163&gt;=1000,D3163&lt;=4999),"1000 to 4999",AND(D3163&gt;=5000,D3163&lt;=9999),"5000 to 9999",AND(D3163&gt;=10000,D3163&lt;=14999),"10000 to 14999",AND(D3163&gt;=15000,D3163&lt;=19999),"15000 to 19999",AND(D3163&gt;=20000,D3163&lt;=24999),"20000 to 24999",AND(D3163&gt;=25000,D3163&lt;=29999),"25000 to 29999",AND(D3163&gt;=30000,D3163&lt;=34999),"30000 to 34999",AND(D3163&gt;=35000,D3163&lt;=39999),"35000 to 39999",AND(D3163&gt;=40000,D3163&lt;=44999),"40000 to 44999",AND(D3163&gt;=45000,D3163&lt;=49999),"45000 to 49999",D3163&gt;=50000,"Greater than or equal to 50000")</f>
        <v>1000 to 4999</v>
      </c>
      <c r="V3163" t="str" cm="1">
        <f t="array" ref="V3163">_xlfn.IFS(OR(F3163="canceled",F3163="failed"),"unsuccessful",F3163="successful","successful",F3163="live","live")</f>
        <v>successful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127.15</v>
      </c>
      <c r="P3164" s="5">
        <f t="shared" si="299"/>
        <v>80.730158730158735</v>
      </c>
      <c r="Q3164" t="str">
        <f t="shared" si="297"/>
        <v>theater</v>
      </c>
      <c r="R3164" t="str">
        <f t="shared" si="298"/>
        <v>plays</v>
      </c>
      <c r="S3164" s="9">
        <f t="shared" si="295"/>
        <v>41827.083333333336</v>
      </c>
      <c r="T3164" s="9">
        <f t="shared" si="296"/>
        <v>41799.685902777775</v>
      </c>
      <c r="U3164" t="str" cm="1">
        <f t="array" ref="U3164">_xlfn.IFS(D3164&lt;1000,"Less than 1000",AND(D3164&gt;=1000,D3164&lt;=4999),"1000 to 4999",AND(D3164&gt;=5000,D3164&lt;=9999),"5000 to 9999",AND(D3164&gt;=10000,D3164&lt;=14999),"10000 to 14999",AND(D3164&gt;=15000,D3164&lt;=19999),"15000 to 19999",AND(D3164&gt;=20000,D3164&lt;=24999),"20000 to 24999",AND(D3164&gt;=25000,D3164&lt;=29999),"25000 to 29999",AND(D3164&gt;=30000,D3164&lt;=34999),"30000 to 34999",AND(D3164&gt;=35000,D3164&lt;=39999),"35000 to 39999",AND(D3164&gt;=40000,D3164&lt;=44999),"40000 to 44999",AND(D3164&gt;=45000,D3164&lt;=49999),"45000 to 49999",D3164&gt;=50000,"Greater than or equal to 50000")</f>
        <v>1000 to 4999</v>
      </c>
      <c r="V3164" t="str" cm="1">
        <f t="array" ref="V3164">_xlfn.IFS(OR(F3164="canceled",F3164="failed"),"unsuccessful",F3164="successful","successful",F3164="live","live")</f>
        <v>successful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111.15384615384616</v>
      </c>
      <c r="P3165" s="5">
        <f t="shared" si="299"/>
        <v>200.69444444444446</v>
      </c>
      <c r="Q3165" t="str">
        <f t="shared" si="297"/>
        <v>theater</v>
      </c>
      <c r="R3165" t="str">
        <f t="shared" si="298"/>
        <v>plays</v>
      </c>
      <c r="S3165" s="9">
        <f t="shared" si="295"/>
        <v>41805.753761574073</v>
      </c>
      <c r="T3165" s="9">
        <f t="shared" si="296"/>
        <v>41775.753761574073</v>
      </c>
      <c r="U3165" t="str" cm="1">
        <f t="array" ref="U3165">_xlfn.IFS(D3165&lt;1000,"Less than 1000",AND(D3165&gt;=1000,D3165&lt;=4999),"1000 to 4999",AND(D3165&gt;=5000,D3165&lt;=9999),"5000 to 9999",AND(D3165&gt;=10000,D3165&lt;=14999),"10000 to 14999",AND(D3165&gt;=15000,D3165&lt;=19999),"15000 to 19999",AND(D3165&gt;=20000,D3165&lt;=24999),"20000 to 24999",AND(D3165&gt;=25000,D3165&lt;=29999),"25000 to 29999",AND(D3165&gt;=30000,D3165&lt;=34999),"30000 to 34999",AND(D3165&gt;=35000,D3165&lt;=39999),"35000 to 39999",AND(D3165&gt;=40000,D3165&lt;=44999),"40000 to 44999",AND(D3165&gt;=45000,D3165&lt;=49999),"45000 to 49999",D3165&gt;=50000,"Greater than or equal to 50000")</f>
        <v>10000 to 14999</v>
      </c>
      <c r="V3165" t="str" cm="1">
        <f t="array" ref="V3165">_xlfn.IFS(OR(F3165="canceled",F3165="failed"),"unsuccessful",F3165="successful","successful",F3165="live","live")</f>
        <v>successful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106.76</v>
      </c>
      <c r="P3166" s="5">
        <f t="shared" si="299"/>
        <v>37.591549295774648</v>
      </c>
      <c r="Q3166" t="str">
        <f t="shared" si="297"/>
        <v>theater</v>
      </c>
      <c r="R3166" t="str">
        <f t="shared" si="298"/>
        <v>plays</v>
      </c>
      <c r="S3166" s="9">
        <f t="shared" si="295"/>
        <v>41799.80572916667</v>
      </c>
      <c r="T3166" s="9">
        <f t="shared" si="296"/>
        <v>41766.80572916667</v>
      </c>
      <c r="U3166" t="str" cm="1">
        <f t="array" ref="U3166">_xlfn.IFS(D3166&lt;1000,"Less than 1000",AND(D3166&gt;=1000,D3166&lt;=4999),"1000 to 4999",AND(D3166&gt;=5000,D3166&lt;=9999),"5000 to 9999",AND(D3166&gt;=10000,D3166&lt;=14999),"10000 to 14999",AND(D3166&gt;=15000,D3166&lt;=19999),"15000 to 19999",AND(D3166&gt;=20000,D3166&lt;=24999),"20000 to 24999",AND(D3166&gt;=25000,D3166&lt;=29999),"25000 to 29999",AND(D3166&gt;=30000,D3166&lt;=34999),"30000 to 34999",AND(D3166&gt;=35000,D3166&lt;=39999),"35000 to 39999",AND(D3166&gt;=40000,D3166&lt;=44999),"40000 to 44999",AND(D3166&gt;=45000,D3166&lt;=49999),"45000 to 49999",D3166&gt;=50000,"Greater than or equal to 50000")</f>
        <v>1000 to 4999</v>
      </c>
      <c r="V3166" t="str" cm="1">
        <f t="array" ref="V3166">_xlfn.IFS(OR(F3166="canceled",F3166="failed"),"unsuccessful",F3166="successful","successful",F3166="live","live")</f>
        <v>successful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162.66666666666666</v>
      </c>
      <c r="P3167" s="5">
        <f t="shared" si="299"/>
        <v>58.095238095238095</v>
      </c>
      <c r="Q3167" t="str">
        <f t="shared" si="297"/>
        <v>theater</v>
      </c>
      <c r="R3167" t="str">
        <f t="shared" si="298"/>
        <v>plays</v>
      </c>
      <c r="S3167" s="9">
        <f t="shared" si="295"/>
        <v>40666.165972222225</v>
      </c>
      <c r="T3167" s="9">
        <f t="shared" si="296"/>
        <v>40644.159259259257</v>
      </c>
      <c r="U3167" t="str" cm="1">
        <f t="array" ref="U3167">_xlfn.IFS(D3167&lt;1000,"Less than 1000",AND(D3167&gt;=1000,D3167&lt;=4999),"1000 to 4999",AND(D3167&gt;=5000,D3167&lt;=9999),"5000 to 9999",AND(D3167&gt;=10000,D3167&lt;=14999),"10000 to 14999",AND(D3167&gt;=15000,D3167&lt;=19999),"15000 to 19999",AND(D3167&gt;=20000,D3167&lt;=24999),"20000 to 24999",AND(D3167&gt;=25000,D3167&lt;=29999),"25000 to 29999",AND(D3167&gt;=30000,D3167&lt;=34999),"30000 to 34999",AND(D3167&gt;=35000,D3167&lt;=39999),"35000 to 39999",AND(D3167&gt;=40000,D3167&lt;=44999),"40000 to 44999",AND(D3167&gt;=45000,D3167&lt;=49999),"45000 to 49999",D3167&gt;=50000,"Greater than or equal to 50000")</f>
        <v>Less than 1000</v>
      </c>
      <c r="V3167" t="str" cm="1">
        <f t="array" ref="V3167">_xlfn.IFS(OR(F3167="canceled",F3167="failed"),"unsuccessful",F3167="successful","successful",F3167="live","live")</f>
        <v>successful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160.22808571428573</v>
      </c>
      <c r="P3168" s="5">
        <f t="shared" si="299"/>
        <v>60.300892473118282</v>
      </c>
      <c r="Q3168" t="str">
        <f t="shared" si="297"/>
        <v>theater</v>
      </c>
      <c r="R3168" t="str">
        <f t="shared" si="298"/>
        <v>plays</v>
      </c>
      <c r="S3168" s="9">
        <f t="shared" si="295"/>
        <v>41969.332638888889</v>
      </c>
      <c r="T3168" s="9">
        <f t="shared" si="296"/>
        <v>41940.69158564815</v>
      </c>
      <c r="U3168" t="str" cm="1">
        <f t="array" ref="U3168">_xlfn.IFS(D3168&lt;1000,"Less than 1000",AND(D3168&gt;=1000,D3168&lt;=4999),"1000 to 4999",AND(D3168&gt;=5000,D3168&lt;=9999),"5000 to 9999",AND(D3168&gt;=10000,D3168&lt;=14999),"10000 to 14999",AND(D3168&gt;=15000,D3168&lt;=19999),"15000 to 19999",AND(D3168&gt;=20000,D3168&lt;=24999),"20000 to 24999",AND(D3168&gt;=25000,D3168&lt;=29999),"25000 to 29999",AND(D3168&gt;=30000,D3168&lt;=34999),"30000 to 34999",AND(D3168&gt;=35000,D3168&lt;=39999),"35000 to 39999",AND(D3168&gt;=40000,D3168&lt;=44999),"40000 to 44999",AND(D3168&gt;=45000,D3168&lt;=49999),"45000 to 49999",D3168&gt;=50000,"Greater than or equal to 50000")</f>
        <v>35000 to 39999</v>
      </c>
      <c r="V3168" t="str" cm="1">
        <f t="array" ref="V3168">_xlfn.IFS(OR(F3168="canceled",F3168="failed"),"unsuccessful",F3168="successful","successful",F3168="live","live")</f>
        <v>successful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116.16666666666666</v>
      </c>
      <c r="P3169" s="5">
        <f t="shared" si="299"/>
        <v>63.363636363636367</v>
      </c>
      <c r="Q3169" t="str">
        <f t="shared" si="297"/>
        <v>theater</v>
      </c>
      <c r="R3169" t="str">
        <f t="shared" si="298"/>
        <v>plays</v>
      </c>
      <c r="S3169" s="9">
        <f t="shared" si="295"/>
        <v>41853.175706018519</v>
      </c>
      <c r="T3169" s="9">
        <f t="shared" si="296"/>
        <v>41839.175706018519</v>
      </c>
      <c r="U3169" t="str" cm="1">
        <f t="array" ref="U3169">_xlfn.IFS(D3169&lt;1000,"Less than 1000",AND(D3169&gt;=1000,D3169&lt;=4999),"1000 to 4999",AND(D3169&gt;=5000,D3169&lt;=9999),"5000 to 9999",AND(D3169&gt;=10000,D3169&lt;=14999),"10000 to 14999",AND(D3169&gt;=15000,D3169&lt;=19999),"15000 to 19999",AND(D3169&gt;=20000,D3169&lt;=24999),"20000 to 24999",AND(D3169&gt;=25000,D3169&lt;=29999),"25000 to 29999",AND(D3169&gt;=30000,D3169&lt;=34999),"30000 to 34999",AND(D3169&gt;=35000,D3169&lt;=39999),"35000 to 39999",AND(D3169&gt;=40000,D3169&lt;=44999),"40000 to 44999",AND(D3169&gt;=45000,D3169&lt;=49999),"45000 to 49999",D3169&gt;=50000,"Greater than or equal to 50000")</f>
        <v>1000 to 4999</v>
      </c>
      <c r="V3169" t="str" cm="1">
        <f t="array" ref="V3169">_xlfn.IFS(OR(F3169="canceled",F3169="failed"),"unsuccessful",F3169="successful","successful",F3169="live","live")</f>
        <v>successful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124.2</v>
      </c>
      <c r="P3170" s="5">
        <f t="shared" si="299"/>
        <v>50.901639344262293</v>
      </c>
      <c r="Q3170" t="str">
        <f t="shared" si="297"/>
        <v>theater</v>
      </c>
      <c r="R3170" t="str">
        <f t="shared" si="298"/>
        <v>plays</v>
      </c>
      <c r="S3170" s="9">
        <f t="shared" si="295"/>
        <v>41803.916666666664</v>
      </c>
      <c r="T3170" s="9">
        <f t="shared" si="296"/>
        <v>41772.105937500004</v>
      </c>
      <c r="U3170" t="str" cm="1">
        <f t="array" ref="U3170">_xlfn.IFS(D3170&lt;1000,"Less than 1000",AND(D3170&gt;=1000,D3170&lt;=4999),"1000 to 4999",AND(D3170&gt;=5000,D3170&lt;=9999),"5000 to 9999",AND(D3170&gt;=10000,D3170&lt;=14999),"10000 to 14999",AND(D3170&gt;=15000,D3170&lt;=19999),"15000 to 19999",AND(D3170&gt;=20000,D3170&lt;=24999),"20000 to 24999",AND(D3170&gt;=25000,D3170&lt;=29999),"25000 to 29999",AND(D3170&gt;=30000,D3170&lt;=34999),"30000 to 34999",AND(D3170&gt;=35000,D3170&lt;=39999),"35000 to 39999",AND(D3170&gt;=40000,D3170&lt;=44999),"40000 to 44999",AND(D3170&gt;=45000,D3170&lt;=49999),"45000 to 49999",D3170&gt;=50000,"Greater than or equal to 50000")</f>
        <v>1000 to 4999</v>
      </c>
      <c r="V3170" t="str" cm="1">
        <f t="array" ref="V3170">_xlfn.IFS(OR(F3170="canceled",F3170="failed"),"unsuccessful",F3170="successful","successful",F3170="live","live")</f>
        <v>successful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103.01249999999999</v>
      </c>
      <c r="P3171" s="5">
        <f t="shared" si="299"/>
        <v>100.5</v>
      </c>
      <c r="Q3171" t="str">
        <f t="shared" si="297"/>
        <v>theater</v>
      </c>
      <c r="R3171" t="str">
        <f t="shared" si="298"/>
        <v>plays</v>
      </c>
      <c r="S3171" s="9">
        <f t="shared" si="295"/>
        <v>41621.207638888889</v>
      </c>
      <c r="T3171" s="9">
        <f t="shared" si="296"/>
        <v>41591.737974537034</v>
      </c>
      <c r="U3171" t="str" cm="1">
        <f t="array" ref="U3171">_xlfn.IFS(D3171&lt;1000,"Less than 1000",AND(D3171&gt;=1000,D3171&lt;=4999),"1000 to 4999",AND(D3171&gt;=5000,D3171&lt;=9999),"5000 to 9999",AND(D3171&gt;=10000,D3171&lt;=14999),"10000 to 14999",AND(D3171&gt;=15000,D3171&lt;=19999),"15000 to 19999",AND(D3171&gt;=20000,D3171&lt;=24999),"20000 to 24999",AND(D3171&gt;=25000,D3171&lt;=29999),"25000 to 29999",AND(D3171&gt;=30000,D3171&lt;=34999),"30000 to 34999",AND(D3171&gt;=35000,D3171&lt;=39999),"35000 to 39999",AND(D3171&gt;=40000,D3171&lt;=44999),"40000 to 44999",AND(D3171&gt;=45000,D3171&lt;=49999),"45000 to 49999",D3171&gt;=50000,"Greater than or equal to 50000")</f>
        <v>5000 to 9999</v>
      </c>
      <c r="V3171" t="str" cm="1">
        <f t="array" ref="V3171">_xlfn.IFS(OR(F3171="canceled",F3171="failed"),"unsuccessful",F3171="successful","successful",F3171="live","live")</f>
        <v>successful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112.25</v>
      </c>
      <c r="P3172" s="5">
        <f t="shared" si="299"/>
        <v>31.619718309859156</v>
      </c>
      <c r="Q3172" t="str">
        <f t="shared" si="297"/>
        <v>theater</v>
      </c>
      <c r="R3172" t="str">
        <f t="shared" si="298"/>
        <v>plays</v>
      </c>
      <c r="S3172" s="9">
        <f t="shared" si="295"/>
        <v>41822.166666666664</v>
      </c>
      <c r="T3172" s="9">
        <f t="shared" si="296"/>
        <v>41789.080370370371</v>
      </c>
      <c r="U3172" t="str" cm="1">
        <f t="array" ref="U3172">_xlfn.IFS(D3172&lt;1000,"Less than 1000",AND(D3172&gt;=1000,D3172&lt;=4999),"1000 to 4999",AND(D3172&gt;=5000,D3172&lt;=9999),"5000 to 9999",AND(D3172&gt;=10000,D3172&lt;=14999),"10000 to 14999",AND(D3172&gt;=15000,D3172&lt;=19999),"15000 to 19999",AND(D3172&gt;=20000,D3172&lt;=24999),"20000 to 24999",AND(D3172&gt;=25000,D3172&lt;=29999),"25000 to 29999",AND(D3172&gt;=30000,D3172&lt;=34999),"30000 to 34999",AND(D3172&gt;=35000,D3172&lt;=39999),"35000 to 39999",AND(D3172&gt;=40000,D3172&lt;=44999),"40000 to 44999",AND(D3172&gt;=45000,D3172&lt;=49999),"45000 to 49999",D3172&gt;=50000,"Greater than or equal to 50000")</f>
        <v>1000 to 4999</v>
      </c>
      <c r="V3172" t="str" cm="1">
        <f t="array" ref="V3172">_xlfn.IFS(OR(F3172="canceled",F3172="failed"),"unsuccessful",F3172="successful","successful",F3172="live","live")</f>
        <v>successful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108.8142857142857</v>
      </c>
      <c r="P3173" s="5">
        <f t="shared" si="299"/>
        <v>65.102564102564102</v>
      </c>
      <c r="Q3173" t="str">
        <f t="shared" si="297"/>
        <v>theater</v>
      </c>
      <c r="R3173" t="str">
        <f t="shared" si="298"/>
        <v>plays</v>
      </c>
      <c r="S3173" s="9">
        <f t="shared" si="295"/>
        <v>42496.608310185184</v>
      </c>
      <c r="T3173" s="9">
        <f t="shared" si="296"/>
        <v>42466.608310185184</v>
      </c>
      <c r="U3173" t="str" cm="1">
        <f t="array" ref="U3173">_xlfn.IFS(D3173&lt;1000,"Less than 1000",AND(D3173&gt;=1000,D3173&lt;=4999),"1000 to 4999",AND(D3173&gt;=5000,D3173&lt;=9999),"5000 to 9999",AND(D3173&gt;=10000,D3173&lt;=14999),"10000 to 14999",AND(D3173&gt;=15000,D3173&lt;=19999),"15000 to 19999",AND(D3173&gt;=20000,D3173&lt;=24999),"20000 to 24999",AND(D3173&gt;=25000,D3173&lt;=29999),"25000 to 29999",AND(D3173&gt;=30000,D3173&lt;=34999),"30000 to 34999",AND(D3173&gt;=35000,D3173&lt;=39999),"35000 to 39999",AND(D3173&gt;=40000,D3173&lt;=44999),"40000 to 44999",AND(D3173&gt;=45000,D3173&lt;=49999),"45000 to 49999",D3173&gt;=50000,"Greater than or equal to 50000")</f>
        <v>5000 to 9999</v>
      </c>
      <c r="V3173" t="str" cm="1">
        <f t="array" ref="V3173">_xlfn.IFS(OR(F3173="canceled",F3173="failed"),"unsuccessful",F3173="successful","successful",F3173="live","live")</f>
        <v>successful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114.99999999999999</v>
      </c>
      <c r="P3174" s="5">
        <f t="shared" si="299"/>
        <v>79.310344827586206</v>
      </c>
      <c r="Q3174" t="str">
        <f t="shared" si="297"/>
        <v>theater</v>
      </c>
      <c r="R3174" t="str">
        <f t="shared" si="298"/>
        <v>plays</v>
      </c>
      <c r="S3174" s="9">
        <f t="shared" si="295"/>
        <v>40953.729953703703</v>
      </c>
      <c r="T3174" s="9">
        <f t="shared" si="296"/>
        <v>40923.729953703703</v>
      </c>
      <c r="U3174" t="str" cm="1">
        <f t="array" ref="U3174">_xlfn.IFS(D3174&lt;1000,"Less than 1000",AND(D3174&gt;=1000,D3174&lt;=4999),"1000 to 4999",AND(D3174&gt;=5000,D3174&lt;=9999),"5000 to 9999",AND(D3174&gt;=10000,D3174&lt;=14999),"10000 to 14999",AND(D3174&gt;=15000,D3174&lt;=19999),"15000 to 19999",AND(D3174&gt;=20000,D3174&lt;=24999),"20000 to 24999",AND(D3174&gt;=25000,D3174&lt;=29999),"25000 to 29999",AND(D3174&gt;=30000,D3174&lt;=34999),"30000 to 34999",AND(D3174&gt;=35000,D3174&lt;=39999),"35000 to 39999",AND(D3174&gt;=40000,D3174&lt;=44999),"40000 to 44999",AND(D3174&gt;=45000,D3174&lt;=49999),"45000 to 49999",D3174&gt;=50000,"Greater than or equal to 50000")</f>
        <v>1000 to 4999</v>
      </c>
      <c r="V3174" t="str" cm="1">
        <f t="array" ref="V3174">_xlfn.IFS(OR(F3174="canceled",F3174="failed"),"unsuccessful",F3174="successful","successful",F3174="live","live")</f>
        <v>successful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103</v>
      </c>
      <c r="P3175" s="5">
        <f t="shared" si="299"/>
        <v>139.18918918918919</v>
      </c>
      <c r="Q3175" t="str">
        <f t="shared" si="297"/>
        <v>theater</v>
      </c>
      <c r="R3175" t="str">
        <f t="shared" si="298"/>
        <v>plays</v>
      </c>
      <c r="S3175" s="9">
        <f t="shared" si="295"/>
        <v>41908.878379629627</v>
      </c>
      <c r="T3175" s="9">
        <f t="shared" si="296"/>
        <v>41878.878379629627</v>
      </c>
      <c r="U3175" t="str" cm="1">
        <f t="array" ref="U3175">_xlfn.IFS(D3175&lt;1000,"Less than 1000",AND(D3175&gt;=1000,D3175&lt;=4999),"1000 to 4999",AND(D3175&gt;=5000,D3175&lt;=9999),"5000 to 9999",AND(D3175&gt;=10000,D3175&lt;=14999),"10000 to 14999",AND(D3175&gt;=15000,D3175&lt;=19999),"15000 to 19999",AND(D3175&gt;=20000,D3175&lt;=24999),"20000 to 24999",AND(D3175&gt;=25000,D3175&lt;=29999),"25000 to 29999",AND(D3175&gt;=30000,D3175&lt;=34999),"30000 to 34999",AND(D3175&gt;=35000,D3175&lt;=39999),"35000 to 39999",AND(D3175&gt;=40000,D3175&lt;=44999),"40000 to 44999",AND(D3175&gt;=45000,D3175&lt;=49999),"45000 to 49999",D3175&gt;=50000,"Greater than or equal to 50000")</f>
        <v>10000 to 14999</v>
      </c>
      <c r="V3175" t="str" cm="1">
        <f t="array" ref="V3175">_xlfn.IFS(OR(F3175="canceled",F3175="failed"),"unsuccessful",F3175="successful","successful",F3175="live","live")</f>
        <v>successful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101.13333333333334</v>
      </c>
      <c r="P3176" s="5">
        <f t="shared" si="299"/>
        <v>131.91304347826087</v>
      </c>
      <c r="Q3176" t="str">
        <f t="shared" si="297"/>
        <v>theater</v>
      </c>
      <c r="R3176" t="str">
        <f t="shared" si="298"/>
        <v>plays</v>
      </c>
      <c r="S3176" s="9">
        <f t="shared" si="295"/>
        <v>41876.864675925928</v>
      </c>
      <c r="T3176" s="9">
        <f t="shared" si="296"/>
        <v>41862.864675925928</v>
      </c>
      <c r="U3176" t="str" cm="1">
        <f t="array" ref="U3176">_xlfn.IFS(D3176&lt;1000,"Less than 1000",AND(D3176&gt;=1000,D3176&lt;=4999),"1000 to 4999",AND(D3176&gt;=5000,D3176&lt;=9999),"5000 to 9999",AND(D3176&gt;=10000,D3176&lt;=14999),"10000 to 14999",AND(D3176&gt;=15000,D3176&lt;=19999),"15000 to 19999",AND(D3176&gt;=20000,D3176&lt;=24999),"20000 to 24999",AND(D3176&gt;=25000,D3176&lt;=29999),"25000 to 29999",AND(D3176&gt;=30000,D3176&lt;=34999),"30000 to 34999",AND(D3176&gt;=35000,D3176&lt;=39999),"35000 to 39999",AND(D3176&gt;=40000,D3176&lt;=44999),"40000 to 44999",AND(D3176&gt;=45000,D3176&lt;=49999),"45000 to 49999",D3176&gt;=50000,"Greater than or equal to 50000")</f>
        <v>1000 to 4999</v>
      </c>
      <c r="V3176" t="str" cm="1">
        <f t="array" ref="V3176">_xlfn.IFS(OR(F3176="canceled",F3176="failed"),"unsuccessful",F3176="successful","successful",F3176="live","live")</f>
        <v>successful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109.55999999999999</v>
      </c>
      <c r="P3177" s="5">
        <f t="shared" si="299"/>
        <v>91.3</v>
      </c>
      <c r="Q3177" t="str">
        <f t="shared" si="297"/>
        <v>theater</v>
      </c>
      <c r="R3177" t="str">
        <f t="shared" si="298"/>
        <v>plays</v>
      </c>
      <c r="S3177" s="9">
        <f t="shared" si="295"/>
        <v>40591.886886574073</v>
      </c>
      <c r="T3177" s="9">
        <f t="shared" si="296"/>
        <v>40531.886886574073</v>
      </c>
      <c r="U3177" t="str" cm="1">
        <f t="array" ref="U3177">_xlfn.IFS(D3177&lt;1000,"Less than 1000",AND(D3177&gt;=1000,D3177&lt;=4999),"1000 to 4999",AND(D3177&gt;=5000,D3177&lt;=9999),"5000 to 9999",AND(D3177&gt;=10000,D3177&lt;=14999),"10000 to 14999",AND(D3177&gt;=15000,D3177&lt;=19999),"15000 to 19999",AND(D3177&gt;=20000,D3177&lt;=24999),"20000 to 24999",AND(D3177&gt;=25000,D3177&lt;=29999),"25000 to 29999",AND(D3177&gt;=30000,D3177&lt;=34999),"30000 to 34999",AND(D3177&gt;=35000,D3177&lt;=39999),"35000 to 39999",AND(D3177&gt;=40000,D3177&lt;=44999),"40000 to 44999",AND(D3177&gt;=45000,D3177&lt;=49999),"45000 to 49999",D3177&gt;=50000,"Greater than or equal to 50000")</f>
        <v>5000 to 9999</v>
      </c>
      <c r="V3177" t="str" cm="1">
        <f t="array" ref="V3177">_xlfn.IFS(OR(F3177="canceled",F3177="failed"),"unsuccessful",F3177="successful","successful",F3177="live","live")</f>
        <v>successful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114.8421052631579</v>
      </c>
      <c r="P3178" s="5">
        <f t="shared" si="299"/>
        <v>39.672727272727272</v>
      </c>
      <c r="Q3178" t="str">
        <f t="shared" si="297"/>
        <v>theater</v>
      </c>
      <c r="R3178" t="str">
        <f t="shared" si="298"/>
        <v>plays</v>
      </c>
      <c r="S3178" s="9">
        <f t="shared" si="295"/>
        <v>41504.625</v>
      </c>
      <c r="T3178" s="9">
        <f t="shared" si="296"/>
        <v>41477.930914351848</v>
      </c>
      <c r="U3178" t="str" cm="1">
        <f t="array" ref="U3178">_xlfn.IFS(D3178&lt;1000,"Less than 1000",AND(D3178&gt;=1000,D3178&lt;=4999),"1000 to 4999",AND(D3178&gt;=5000,D3178&lt;=9999),"5000 to 9999",AND(D3178&gt;=10000,D3178&lt;=14999),"10000 to 14999",AND(D3178&gt;=15000,D3178&lt;=19999),"15000 to 19999",AND(D3178&gt;=20000,D3178&lt;=24999),"20000 to 24999",AND(D3178&gt;=25000,D3178&lt;=29999),"25000 to 29999",AND(D3178&gt;=30000,D3178&lt;=34999),"30000 to 34999",AND(D3178&gt;=35000,D3178&lt;=39999),"35000 to 39999",AND(D3178&gt;=40000,D3178&lt;=44999),"40000 to 44999",AND(D3178&gt;=45000,D3178&lt;=49999),"45000 to 49999",D3178&gt;=50000,"Greater than or equal to 50000")</f>
        <v>1000 to 4999</v>
      </c>
      <c r="V3178" t="str" cm="1">
        <f t="array" ref="V3178">_xlfn.IFS(OR(F3178="canceled",F3178="failed"),"unsuccessful",F3178="successful","successful",F3178="live","live")</f>
        <v>successful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117.39999999999999</v>
      </c>
      <c r="P3179" s="5">
        <f t="shared" si="299"/>
        <v>57.549019607843135</v>
      </c>
      <c r="Q3179" t="str">
        <f t="shared" si="297"/>
        <v>theater</v>
      </c>
      <c r="R3179" t="str">
        <f t="shared" si="298"/>
        <v>plays</v>
      </c>
      <c r="S3179" s="9">
        <f t="shared" si="295"/>
        <v>41811.666770833333</v>
      </c>
      <c r="T3179" s="9">
        <f t="shared" si="296"/>
        <v>41781.666770833333</v>
      </c>
      <c r="U3179" t="str" cm="1">
        <f t="array" ref="U3179">_xlfn.IFS(D3179&lt;1000,"Less than 1000",AND(D3179&gt;=1000,D3179&lt;=4999),"1000 to 4999",AND(D3179&gt;=5000,D3179&lt;=9999),"5000 to 9999",AND(D3179&gt;=10000,D3179&lt;=14999),"10000 to 14999",AND(D3179&gt;=15000,D3179&lt;=19999),"15000 to 19999",AND(D3179&gt;=20000,D3179&lt;=24999),"20000 to 24999",AND(D3179&gt;=25000,D3179&lt;=29999),"25000 to 29999",AND(D3179&gt;=30000,D3179&lt;=34999),"30000 to 34999",AND(D3179&gt;=35000,D3179&lt;=39999),"35000 to 39999",AND(D3179&gt;=40000,D3179&lt;=44999),"40000 to 44999",AND(D3179&gt;=45000,D3179&lt;=49999),"45000 to 49999",D3179&gt;=50000,"Greater than or equal to 50000")</f>
        <v>1000 to 4999</v>
      </c>
      <c r="V3179" t="str" cm="1">
        <f t="array" ref="V3179">_xlfn.IFS(OR(F3179="canceled",F3179="failed"),"unsuccessful",F3179="successful","successful",F3179="live","live")</f>
        <v>successful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171.73333333333335</v>
      </c>
      <c r="P3180" s="5">
        <f t="shared" si="299"/>
        <v>33.025641025641029</v>
      </c>
      <c r="Q3180" t="str">
        <f t="shared" si="297"/>
        <v>theater</v>
      </c>
      <c r="R3180" t="str">
        <f t="shared" si="298"/>
        <v>plays</v>
      </c>
      <c r="S3180" s="9">
        <f t="shared" si="295"/>
        <v>41836.605034722219</v>
      </c>
      <c r="T3180" s="9">
        <f t="shared" si="296"/>
        <v>41806.605034722219</v>
      </c>
      <c r="U3180" t="str" cm="1">
        <f t="array" ref="U3180">_xlfn.IFS(D3180&lt;1000,"Less than 1000",AND(D3180&gt;=1000,D3180&lt;=4999),"1000 to 4999",AND(D3180&gt;=5000,D3180&lt;=9999),"5000 to 9999",AND(D3180&gt;=10000,D3180&lt;=14999),"10000 to 14999",AND(D3180&gt;=15000,D3180&lt;=19999),"15000 to 19999",AND(D3180&gt;=20000,D3180&lt;=24999),"20000 to 24999",AND(D3180&gt;=25000,D3180&lt;=29999),"25000 to 29999",AND(D3180&gt;=30000,D3180&lt;=34999),"30000 to 34999",AND(D3180&gt;=35000,D3180&lt;=39999),"35000 to 39999",AND(D3180&gt;=40000,D3180&lt;=44999),"40000 to 44999",AND(D3180&gt;=45000,D3180&lt;=49999),"45000 to 49999",D3180&gt;=50000,"Greater than or equal to 50000")</f>
        <v>1000 to 4999</v>
      </c>
      <c r="V3180" t="str" cm="1">
        <f t="array" ref="V3180">_xlfn.IFS(OR(F3180="canceled",F3180="failed"),"unsuccessful",F3180="successful","successful",F3180="live","live")</f>
        <v>successful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114.16238095238094</v>
      </c>
      <c r="P3181" s="5">
        <f t="shared" si="299"/>
        <v>77.335806451612896</v>
      </c>
      <c r="Q3181" t="str">
        <f t="shared" si="297"/>
        <v>theater</v>
      </c>
      <c r="R3181" t="str">
        <f t="shared" si="298"/>
        <v>plays</v>
      </c>
      <c r="S3181" s="9">
        <f t="shared" si="295"/>
        <v>41400.702210648145</v>
      </c>
      <c r="T3181" s="9">
        <f t="shared" si="296"/>
        <v>41375.702210648145</v>
      </c>
      <c r="U3181" t="str" cm="1">
        <f t="array" ref="U3181">_xlfn.IFS(D3181&lt;1000,"Less than 1000",AND(D3181&gt;=1000,D3181&lt;=4999),"1000 to 4999",AND(D3181&gt;=5000,D3181&lt;=9999),"5000 to 9999",AND(D3181&gt;=10000,D3181&lt;=14999),"10000 to 14999",AND(D3181&gt;=15000,D3181&lt;=19999),"15000 to 19999",AND(D3181&gt;=20000,D3181&lt;=24999),"20000 to 24999",AND(D3181&gt;=25000,D3181&lt;=29999),"25000 to 29999",AND(D3181&gt;=30000,D3181&lt;=34999),"30000 to 34999",AND(D3181&gt;=35000,D3181&lt;=39999),"35000 to 39999",AND(D3181&gt;=40000,D3181&lt;=44999),"40000 to 44999",AND(D3181&gt;=45000,D3181&lt;=49999),"45000 to 49999",D3181&gt;=50000,"Greater than or equal to 50000")</f>
        <v>1000 to 4999</v>
      </c>
      <c r="V3181" t="str" cm="1">
        <f t="array" ref="V3181">_xlfn.IFS(OR(F3181="canceled",F3181="failed"),"unsuccessful",F3181="successful","successful",F3181="live","live")</f>
        <v>successful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119.75</v>
      </c>
      <c r="P3182" s="5">
        <f t="shared" si="299"/>
        <v>31.933333333333334</v>
      </c>
      <c r="Q3182" t="str">
        <f t="shared" si="297"/>
        <v>theater</v>
      </c>
      <c r="R3182" t="str">
        <f t="shared" si="298"/>
        <v>plays</v>
      </c>
      <c r="S3182" s="9">
        <f t="shared" si="295"/>
        <v>41810.412604166668</v>
      </c>
      <c r="T3182" s="9">
        <f t="shared" si="296"/>
        <v>41780.412604166668</v>
      </c>
      <c r="U3182" t="str" cm="1">
        <f t="array" ref="U3182">_xlfn.IFS(D3182&lt;1000,"Less than 1000",AND(D3182&gt;=1000,D3182&lt;=4999),"1000 to 4999",AND(D3182&gt;=5000,D3182&lt;=9999),"5000 to 9999",AND(D3182&gt;=10000,D3182&lt;=14999),"10000 to 14999",AND(D3182&gt;=15000,D3182&lt;=19999),"15000 to 19999",AND(D3182&gt;=20000,D3182&lt;=24999),"20000 to 24999",AND(D3182&gt;=25000,D3182&lt;=29999),"25000 to 29999",AND(D3182&gt;=30000,D3182&lt;=34999),"30000 to 34999",AND(D3182&gt;=35000,D3182&lt;=39999),"35000 to 39999",AND(D3182&gt;=40000,D3182&lt;=44999),"40000 to 44999",AND(D3182&gt;=45000,D3182&lt;=49999),"45000 to 49999",D3182&gt;=50000,"Greater than or equal to 50000")</f>
        <v>1000 to 4999</v>
      </c>
      <c r="V3182" t="str" cm="1">
        <f t="array" ref="V3182">_xlfn.IFS(OR(F3182="canceled",F3182="failed"),"unsuccessful",F3182="successful","successful",F3182="live","live")</f>
        <v>successful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109.00000000000001</v>
      </c>
      <c r="P3183" s="5">
        <f t="shared" si="299"/>
        <v>36.333333333333336</v>
      </c>
      <c r="Q3183" t="str">
        <f t="shared" si="297"/>
        <v>theater</v>
      </c>
      <c r="R3183" t="str">
        <f t="shared" si="298"/>
        <v>plays</v>
      </c>
      <c r="S3183" s="9">
        <f t="shared" si="295"/>
        <v>41805.666666666664</v>
      </c>
      <c r="T3183" s="9">
        <f t="shared" si="296"/>
        <v>41779.310034722221</v>
      </c>
      <c r="U3183" t="str" cm="1">
        <f t="array" ref="U3183">_xlfn.IFS(D3183&lt;1000,"Less than 1000",AND(D3183&gt;=1000,D3183&lt;=4999),"1000 to 4999",AND(D3183&gt;=5000,D3183&lt;=9999),"5000 to 9999",AND(D3183&gt;=10000,D3183&lt;=14999),"10000 to 14999",AND(D3183&gt;=15000,D3183&lt;=19999),"15000 to 19999",AND(D3183&gt;=20000,D3183&lt;=24999),"20000 to 24999",AND(D3183&gt;=25000,D3183&lt;=29999),"25000 to 29999",AND(D3183&gt;=30000,D3183&lt;=34999),"30000 to 34999",AND(D3183&gt;=35000,D3183&lt;=39999),"35000 to 39999",AND(D3183&gt;=40000,D3183&lt;=44999),"40000 to 44999",AND(D3183&gt;=45000,D3183&lt;=49999),"45000 to 49999",D3183&gt;=50000,"Greater than or equal to 50000")</f>
        <v>Less than 1000</v>
      </c>
      <c r="V3183" t="str" cm="1">
        <f t="array" ref="V3183">_xlfn.IFS(OR(F3183="canceled",F3183="failed"),"unsuccessful",F3183="successful","successful",F3183="live","live")</f>
        <v>successful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100.88571428571429</v>
      </c>
      <c r="P3184" s="5">
        <f t="shared" si="299"/>
        <v>46.768211920529801</v>
      </c>
      <c r="Q3184" t="str">
        <f t="shared" si="297"/>
        <v>theater</v>
      </c>
      <c r="R3184" t="str">
        <f t="shared" si="298"/>
        <v>plays</v>
      </c>
      <c r="S3184" s="9">
        <f t="shared" si="295"/>
        <v>40939.708333333336</v>
      </c>
      <c r="T3184" s="9">
        <f t="shared" si="296"/>
        <v>40883.949317129627</v>
      </c>
      <c r="U3184" t="str" cm="1">
        <f t="array" ref="U3184">_xlfn.IFS(D3184&lt;1000,"Less than 1000",AND(D3184&gt;=1000,D3184&lt;=4999),"1000 to 4999",AND(D3184&gt;=5000,D3184&lt;=9999),"5000 to 9999",AND(D3184&gt;=10000,D3184&lt;=14999),"10000 to 14999",AND(D3184&gt;=15000,D3184&lt;=19999),"15000 to 19999",AND(D3184&gt;=20000,D3184&lt;=24999),"20000 to 24999",AND(D3184&gt;=25000,D3184&lt;=29999),"25000 to 29999",AND(D3184&gt;=30000,D3184&lt;=34999),"30000 to 34999",AND(D3184&gt;=35000,D3184&lt;=39999),"35000 to 39999",AND(D3184&gt;=40000,D3184&lt;=44999),"40000 to 44999",AND(D3184&gt;=45000,D3184&lt;=49999),"45000 to 49999",D3184&gt;=50000,"Greater than or equal to 50000")</f>
        <v>5000 to 9999</v>
      </c>
      <c r="V3184" t="str" cm="1">
        <f t="array" ref="V3184">_xlfn.IFS(OR(F3184="canceled",F3184="failed"),"unsuccessful",F3184="successful","successful",F3184="live","live")</f>
        <v>successful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109.00000000000001</v>
      </c>
      <c r="P3185" s="5">
        <f t="shared" si="299"/>
        <v>40.073529411764703</v>
      </c>
      <c r="Q3185" t="str">
        <f t="shared" si="297"/>
        <v>theater</v>
      </c>
      <c r="R3185" t="str">
        <f t="shared" si="298"/>
        <v>plays</v>
      </c>
      <c r="S3185" s="9">
        <f t="shared" si="295"/>
        <v>41509.79478009259</v>
      </c>
      <c r="T3185" s="9">
        <f t="shared" si="296"/>
        <v>41491.79478009259</v>
      </c>
      <c r="U3185" t="str" cm="1">
        <f t="array" ref="U3185">_xlfn.IFS(D3185&lt;1000,"Less than 1000",AND(D3185&gt;=1000,D3185&lt;=4999),"1000 to 4999",AND(D3185&gt;=5000,D3185&lt;=9999),"5000 to 9999",AND(D3185&gt;=10000,D3185&lt;=14999),"10000 to 14999",AND(D3185&gt;=15000,D3185&lt;=19999),"15000 to 19999",AND(D3185&gt;=20000,D3185&lt;=24999),"20000 to 24999",AND(D3185&gt;=25000,D3185&lt;=29999),"25000 to 29999",AND(D3185&gt;=30000,D3185&lt;=34999),"30000 to 34999",AND(D3185&gt;=35000,D3185&lt;=39999),"35000 to 39999",AND(D3185&gt;=40000,D3185&lt;=44999),"40000 to 44999",AND(D3185&gt;=45000,D3185&lt;=49999),"45000 to 49999",D3185&gt;=50000,"Greater than or equal to 50000")</f>
        <v>1000 to 4999</v>
      </c>
      <c r="V3185" t="str" cm="1">
        <f t="array" ref="V3185">_xlfn.IFS(OR(F3185="canceled",F3185="failed"),"unsuccessful",F3185="successful","successful",F3185="live","live")</f>
        <v>successful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107.20930232558139</v>
      </c>
      <c r="P3186" s="5">
        <f t="shared" si="299"/>
        <v>100.21739130434783</v>
      </c>
      <c r="Q3186" t="str">
        <f t="shared" si="297"/>
        <v>theater</v>
      </c>
      <c r="R3186" t="str">
        <f t="shared" si="298"/>
        <v>plays</v>
      </c>
      <c r="S3186" s="9">
        <f t="shared" si="295"/>
        <v>41821.993414351848</v>
      </c>
      <c r="T3186" s="9">
        <f t="shared" si="296"/>
        <v>41791.993414351848</v>
      </c>
      <c r="U3186" t="str" cm="1">
        <f t="array" ref="U3186">_xlfn.IFS(D3186&lt;1000,"Less than 1000",AND(D3186&gt;=1000,D3186&lt;=4999),"1000 to 4999",AND(D3186&gt;=5000,D3186&lt;=9999),"5000 to 9999",AND(D3186&gt;=10000,D3186&lt;=14999),"10000 to 14999",AND(D3186&gt;=15000,D3186&lt;=19999),"15000 to 19999",AND(D3186&gt;=20000,D3186&lt;=24999),"20000 to 24999",AND(D3186&gt;=25000,D3186&lt;=29999),"25000 to 29999",AND(D3186&gt;=30000,D3186&lt;=34999),"30000 to 34999",AND(D3186&gt;=35000,D3186&lt;=39999),"35000 to 39999",AND(D3186&gt;=40000,D3186&lt;=44999),"40000 to 44999",AND(D3186&gt;=45000,D3186&lt;=49999),"45000 to 49999",D3186&gt;=50000,"Greater than or equal to 50000")</f>
        <v>1000 to 4999</v>
      </c>
      <c r="V3186" t="str" cm="1">
        <f t="array" ref="V3186">_xlfn.IFS(OR(F3186="canceled",F3186="failed"),"unsuccessful",F3186="successful","successful",F3186="live","live")</f>
        <v>successful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100</v>
      </c>
      <c r="P3187" s="5">
        <f t="shared" si="299"/>
        <v>41.666666666666664</v>
      </c>
      <c r="Q3187" t="str">
        <f t="shared" si="297"/>
        <v>theater</v>
      </c>
      <c r="R3187" t="str">
        <f t="shared" si="298"/>
        <v>plays</v>
      </c>
      <c r="S3187" s="9">
        <f t="shared" si="295"/>
        <v>41836.977326388893</v>
      </c>
      <c r="T3187" s="9">
        <f t="shared" si="296"/>
        <v>41829.977326388893</v>
      </c>
      <c r="U3187" t="str" cm="1">
        <f t="array" ref="U3187">_xlfn.IFS(D3187&lt;1000,"Less than 1000",AND(D3187&gt;=1000,D3187&lt;=4999),"1000 to 4999",AND(D3187&gt;=5000,D3187&lt;=9999),"5000 to 9999",AND(D3187&gt;=10000,D3187&lt;=14999),"10000 to 14999",AND(D3187&gt;=15000,D3187&lt;=19999),"15000 to 19999",AND(D3187&gt;=20000,D3187&lt;=24999),"20000 to 24999",AND(D3187&gt;=25000,D3187&lt;=29999),"25000 to 29999",AND(D3187&gt;=30000,D3187&lt;=34999),"30000 to 34999",AND(D3187&gt;=35000,D3187&lt;=39999),"35000 to 39999",AND(D3187&gt;=40000,D3187&lt;=44999),"40000 to 44999",AND(D3187&gt;=45000,D3187&lt;=49999),"45000 to 49999",D3187&gt;=50000,"Greater than or equal to 50000")</f>
        <v>1000 to 4999</v>
      </c>
      <c r="V3187" t="str" cm="1">
        <f t="array" ref="V3187">_xlfn.IFS(OR(F3187="canceled",F3187="failed"),"unsuccessful",F3187="successful","successful",F3187="live","live")</f>
        <v>successful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102.18750000000001</v>
      </c>
      <c r="P3188" s="5">
        <f t="shared" si="299"/>
        <v>46.714285714285715</v>
      </c>
      <c r="Q3188" t="str">
        <f t="shared" si="297"/>
        <v>theater</v>
      </c>
      <c r="R3188" t="str">
        <f t="shared" si="298"/>
        <v>plays</v>
      </c>
      <c r="S3188" s="9">
        <f t="shared" si="295"/>
        <v>41898.875</v>
      </c>
      <c r="T3188" s="9">
        <f t="shared" si="296"/>
        <v>41868.924050925925</v>
      </c>
      <c r="U3188" t="str" cm="1">
        <f t="array" ref="U3188">_xlfn.IFS(D3188&lt;1000,"Less than 1000",AND(D3188&gt;=1000,D3188&lt;=4999),"1000 to 4999",AND(D3188&gt;=5000,D3188&lt;=9999),"5000 to 9999",AND(D3188&gt;=10000,D3188&lt;=14999),"10000 to 14999",AND(D3188&gt;=15000,D3188&lt;=19999),"15000 to 19999",AND(D3188&gt;=20000,D3188&lt;=24999),"20000 to 24999",AND(D3188&gt;=25000,D3188&lt;=29999),"25000 to 29999",AND(D3188&gt;=30000,D3188&lt;=34999),"30000 to 34999",AND(D3188&gt;=35000,D3188&lt;=39999),"35000 to 39999",AND(D3188&gt;=40000,D3188&lt;=44999),"40000 to 44999",AND(D3188&gt;=45000,D3188&lt;=49999),"45000 to 49999",D3188&gt;=50000,"Greater than or equal to 50000")</f>
        <v>1000 to 4999</v>
      </c>
      <c r="V3188" t="str" cm="1">
        <f t="array" ref="V3188">_xlfn.IFS(OR(F3188="canceled",F3188="failed"),"unsuccessful",F3188="successful","successful",F3188="live","live")</f>
        <v>successful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116.29333333333334</v>
      </c>
      <c r="P3189" s="5">
        <f t="shared" si="299"/>
        <v>71.491803278688522</v>
      </c>
      <c r="Q3189" t="str">
        <f t="shared" si="297"/>
        <v>theater</v>
      </c>
      <c r="R3189" t="str">
        <f t="shared" si="298"/>
        <v>plays</v>
      </c>
      <c r="S3189" s="9">
        <f t="shared" si="295"/>
        <v>41855.666354166664</v>
      </c>
      <c r="T3189" s="9">
        <f t="shared" si="296"/>
        <v>41835.666354166664</v>
      </c>
      <c r="U3189" t="str" cm="1">
        <f t="array" ref="U3189">_xlfn.IFS(D3189&lt;1000,"Less than 1000",AND(D3189&gt;=1000,D3189&lt;=4999),"1000 to 4999",AND(D3189&gt;=5000,D3189&lt;=9999),"5000 to 9999",AND(D3189&gt;=10000,D3189&lt;=14999),"10000 to 14999",AND(D3189&gt;=15000,D3189&lt;=19999),"15000 to 19999",AND(D3189&gt;=20000,D3189&lt;=24999),"20000 to 24999",AND(D3189&gt;=25000,D3189&lt;=29999),"25000 to 29999",AND(D3189&gt;=30000,D3189&lt;=34999),"30000 to 34999",AND(D3189&gt;=35000,D3189&lt;=39999),"35000 to 39999",AND(D3189&gt;=40000,D3189&lt;=44999),"40000 to 44999",AND(D3189&gt;=45000,D3189&lt;=49999),"45000 to 49999",D3189&gt;=50000,"Greater than or equal to 50000")</f>
        <v>15000 to 19999</v>
      </c>
      <c r="V3189" t="str" cm="1">
        <f t="array" ref="V3189">_xlfn.IFS(OR(F3189="canceled",F3189="failed"),"unsuccessful",F3189="successful","successful",F3189="live","live")</f>
        <v>successful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65</v>
      </c>
      <c r="P3190" s="5">
        <f t="shared" si="299"/>
        <v>14.444444444444445</v>
      </c>
      <c r="Q3190" t="str">
        <f t="shared" si="297"/>
        <v>theater</v>
      </c>
      <c r="R3190" t="str">
        <f t="shared" si="298"/>
        <v>musical</v>
      </c>
      <c r="S3190" s="9">
        <f t="shared" si="295"/>
        <v>42165.415532407409</v>
      </c>
      <c r="T3190" s="9">
        <f t="shared" si="296"/>
        <v>42144.415532407409</v>
      </c>
      <c r="U3190" t="str" cm="1">
        <f t="array" ref="U3190">_xlfn.IFS(D3190&lt;1000,"Less than 1000",AND(D3190&gt;=1000,D3190&lt;=4999),"1000 to 4999",AND(D3190&gt;=5000,D3190&lt;=9999),"5000 to 9999",AND(D3190&gt;=10000,D3190&lt;=14999),"10000 to 14999",AND(D3190&gt;=15000,D3190&lt;=19999),"15000 to 19999",AND(D3190&gt;=20000,D3190&lt;=24999),"20000 to 24999",AND(D3190&gt;=25000,D3190&lt;=29999),"25000 to 29999",AND(D3190&gt;=30000,D3190&lt;=34999),"30000 to 34999",AND(D3190&gt;=35000,D3190&lt;=39999),"35000 to 39999",AND(D3190&gt;=40000,D3190&lt;=44999),"40000 to 44999",AND(D3190&gt;=45000,D3190&lt;=49999),"45000 to 49999",D3190&gt;=50000,"Greater than or equal to 50000")</f>
        <v>Less than 1000</v>
      </c>
      <c r="V3190" t="str" cm="1">
        <f t="array" ref="V3190">_xlfn.IFS(OR(F3190="canceled",F3190="failed"),"unsuccessful",F3190="successful","successful",F3190="live","live")</f>
        <v>unsuccessful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12.327272727272726</v>
      </c>
      <c r="P3191" s="5">
        <f t="shared" si="299"/>
        <v>356.84210526315792</v>
      </c>
      <c r="Q3191" t="str">
        <f t="shared" si="297"/>
        <v>theater</v>
      </c>
      <c r="R3191" t="str">
        <f t="shared" si="298"/>
        <v>musical</v>
      </c>
      <c r="S3191" s="9">
        <f t="shared" si="295"/>
        <v>42148.346435185187</v>
      </c>
      <c r="T3191" s="9">
        <f t="shared" si="296"/>
        <v>42118.346435185187</v>
      </c>
      <c r="U3191" t="str" cm="1">
        <f t="array" ref="U3191">_xlfn.IFS(D3191&lt;1000,"Less than 1000",AND(D3191&gt;=1000,D3191&lt;=4999),"1000 to 4999",AND(D3191&gt;=5000,D3191&lt;=9999),"5000 to 9999",AND(D3191&gt;=10000,D3191&lt;=14999),"10000 to 14999",AND(D3191&gt;=15000,D3191&lt;=19999),"15000 to 19999",AND(D3191&gt;=20000,D3191&lt;=24999),"20000 to 24999",AND(D3191&gt;=25000,D3191&lt;=29999),"25000 to 29999",AND(D3191&gt;=30000,D3191&lt;=34999),"30000 to 34999",AND(D3191&gt;=35000,D3191&lt;=39999),"35000 to 39999",AND(D3191&gt;=40000,D3191&lt;=44999),"40000 to 44999",AND(D3191&gt;=45000,D3191&lt;=49999),"45000 to 49999",D3191&gt;=50000,"Greater than or equal to 50000")</f>
        <v>Greater than or equal to 50000</v>
      </c>
      <c r="V3191" t="str" cm="1">
        <f t="array" ref="V3191">_xlfn.IFS(OR(F3191="canceled",F3191="failed"),"unsuccessful",F3191="successful","successful",F3191="live","live")</f>
        <v>unsuccessful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5">
        <f t="shared" si="299"/>
        <v>0</v>
      </c>
      <c r="Q3192" t="str">
        <f t="shared" si="297"/>
        <v>theater</v>
      </c>
      <c r="R3192" t="str">
        <f t="shared" si="298"/>
        <v>musical</v>
      </c>
      <c r="S3192" s="9">
        <f t="shared" si="295"/>
        <v>42713.192997685182</v>
      </c>
      <c r="T3192" s="9">
        <f t="shared" si="296"/>
        <v>42683.151331018518</v>
      </c>
      <c r="U3192" t="str" cm="1">
        <f t="array" ref="U3192">_xlfn.IFS(D3192&lt;1000,"Less than 1000",AND(D3192&gt;=1000,D3192&lt;=4999),"1000 to 4999",AND(D3192&gt;=5000,D3192&lt;=9999),"5000 to 9999",AND(D3192&gt;=10000,D3192&lt;=14999),"10000 to 14999",AND(D3192&gt;=15000,D3192&lt;=19999),"15000 to 19999",AND(D3192&gt;=20000,D3192&lt;=24999),"20000 to 24999",AND(D3192&gt;=25000,D3192&lt;=29999),"25000 to 29999",AND(D3192&gt;=30000,D3192&lt;=34999),"30000 to 34999",AND(D3192&gt;=35000,D3192&lt;=39999),"35000 to 39999",AND(D3192&gt;=40000,D3192&lt;=44999),"40000 to 44999",AND(D3192&gt;=45000,D3192&lt;=49999),"45000 to 49999",D3192&gt;=50000,"Greater than or equal to 50000")</f>
        <v>1000 to 4999</v>
      </c>
      <c r="V3192" t="str" cm="1">
        <f t="array" ref="V3192">_xlfn.IFS(OR(F3192="canceled",F3192="failed"),"unsuccessful",F3192="successful","successful",F3192="live","live")</f>
        <v>unsuccessful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4.0266666666666664</v>
      </c>
      <c r="P3193" s="5">
        <f t="shared" si="299"/>
        <v>37.75</v>
      </c>
      <c r="Q3193" t="str">
        <f t="shared" si="297"/>
        <v>theater</v>
      </c>
      <c r="R3193" t="str">
        <f t="shared" si="298"/>
        <v>musical</v>
      </c>
      <c r="S3193" s="9">
        <f t="shared" si="295"/>
        <v>42598.755428240736</v>
      </c>
      <c r="T3193" s="9">
        <f t="shared" si="296"/>
        <v>42538.755428240736</v>
      </c>
      <c r="U3193" t="str" cm="1">
        <f t="array" ref="U3193">_xlfn.IFS(D3193&lt;1000,"Less than 1000",AND(D3193&gt;=1000,D3193&lt;=4999),"1000 to 4999",AND(D3193&gt;=5000,D3193&lt;=9999),"5000 to 9999",AND(D3193&gt;=10000,D3193&lt;=14999),"10000 to 14999",AND(D3193&gt;=15000,D3193&lt;=19999),"15000 to 19999",AND(D3193&gt;=20000,D3193&lt;=24999),"20000 to 24999",AND(D3193&gt;=25000,D3193&lt;=29999),"25000 to 29999",AND(D3193&gt;=30000,D3193&lt;=34999),"30000 to 34999",AND(D3193&gt;=35000,D3193&lt;=39999),"35000 to 39999",AND(D3193&gt;=40000,D3193&lt;=44999),"40000 to 44999",AND(D3193&gt;=45000,D3193&lt;=49999),"45000 to 49999",D3193&gt;=50000,"Greater than or equal to 50000")</f>
        <v>1000 to 4999</v>
      </c>
      <c r="V3193" t="str" cm="1">
        <f t="array" ref="V3193">_xlfn.IFS(OR(F3193="canceled",F3193="failed"),"unsuccessful",F3193="successful","successful",F3193="live","live")</f>
        <v>unsuccessful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</v>
      </c>
      <c r="P3194" s="5">
        <f t="shared" si="299"/>
        <v>12.75</v>
      </c>
      <c r="Q3194" t="str">
        <f t="shared" si="297"/>
        <v>theater</v>
      </c>
      <c r="R3194" t="str">
        <f t="shared" si="298"/>
        <v>musical</v>
      </c>
      <c r="S3194" s="9">
        <f t="shared" si="295"/>
        <v>42063.916666666672</v>
      </c>
      <c r="T3194" s="9">
        <f t="shared" si="296"/>
        <v>42018.94049768518</v>
      </c>
      <c r="U3194" t="str" cm="1">
        <f t="array" ref="U3194">_xlfn.IFS(D3194&lt;1000,"Less than 1000",AND(D3194&gt;=1000,D3194&lt;=4999),"1000 to 4999",AND(D3194&gt;=5000,D3194&lt;=9999),"5000 to 9999",AND(D3194&gt;=10000,D3194&lt;=14999),"10000 to 14999",AND(D3194&gt;=15000,D3194&lt;=19999),"15000 to 19999",AND(D3194&gt;=20000,D3194&lt;=24999),"20000 to 24999",AND(D3194&gt;=25000,D3194&lt;=29999),"25000 to 29999",AND(D3194&gt;=30000,D3194&lt;=34999),"30000 to 34999",AND(D3194&gt;=35000,D3194&lt;=39999),"35000 to 39999",AND(D3194&gt;=40000,D3194&lt;=44999),"40000 to 44999",AND(D3194&gt;=45000,D3194&lt;=49999),"45000 to 49999",D3194&gt;=50000,"Greater than or equal to 50000")</f>
        <v>10000 to 14999</v>
      </c>
      <c r="V3194" t="str" cm="1">
        <f t="array" ref="V3194">_xlfn.IFS(OR(F3194="canceled",F3194="failed"),"unsuccessful",F3194="successful","successful",F3194="live","live")</f>
        <v>unsuccessful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11.74</v>
      </c>
      <c r="P3195" s="5">
        <f t="shared" si="299"/>
        <v>24.458333333333332</v>
      </c>
      <c r="Q3195" t="str">
        <f t="shared" si="297"/>
        <v>theater</v>
      </c>
      <c r="R3195" t="str">
        <f t="shared" si="298"/>
        <v>musical</v>
      </c>
      <c r="S3195" s="9">
        <f t="shared" si="295"/>
        <v>42055.968240740738</v>
      </c>
      <c r="T3195" s="9">
        <f t="shared" si="296"/>
        <v>42010.968240740738</v>
      </c>
      <c r="U3195" t="str" cm="1">
        <f t="array" ref="U3195">_xlfn.IFS(D3195&lt;1000,"Less than 1000",AND(D3195&gt;=1000,D3195&lt;=4999),"1000 to 4999",AND(D3195&gt;=5000,D3195&lt;=9999),"5000 to 9999",AND(D3195&gt;=10000,D3195&lt;=14999),"10000 to 14999",AND(D3195&gt;=15000,D3195&lt;=19999),"15000 to 19999",AND(D3195&gt;=20000,D3195&lt;=24999),"20000 to 24999",AND(D3195&gt;=25000,D3195&lt;=29999),"25000 to 29999",AND(D3195&gt;=30000,D3195&lt;=34999),"30000 to 34999",AND(D3195&gt;=35000,D3195&lt;=39999),"35000 to 39999",AND(D3195&gt;=40000,D3195&lt;=44999),"40000 to 44999",AND(D3195&gt;=45000,D3195&lt;=49999),"45000 to 49999",D3195&gt;=50000,"Greater than or equal to 50000")</f>
        <v>5000 to 9999</v>
      </c>
      <c r="V3195" t="str" cm="1">
        <f t="array" ref="V3195">_xlfn.IFS(OR(F3195="canceled",F3195="failed"),"unsuccessful",F3195="successful","successful",F3195="live","live")</f>
        <v>unsuccessful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5">
        <f t="shared" si="299"/>
        <v>0</v>
      </c>
      <c r="Q3196" t="str">
        <f t="shared" si="297"/>
        <v>theater</v>
      </c>
      <c r="R3196" t="str">
        <f t="shared" si="298"/>
        <v>musical</v>
      </c>
      <c r="S3196" s="9">
        <f t="shared" si="295"/>
        <v>42212.062476851846</v>
      </c>
      <c r="T3196" s="9">
        <f t="shared" si="296"/>
        <v>42182.062476851846</v>
      </c>
      <c r="U3196" t="str" cm="1">
        <f t="array" ref="U3196">_xlfn.IFS(D3196&lt;1000,"Less than 1000",AND(D3196&gt;=1000,D3196&lt;=4999),"1000 to 4999",AND(D3196&gt;=5000,D3196&lt;=9999),"5000 to 9999",AND(D3196&gt;=10000,D3196&lt;=14999),"10000 to 14999",AND(D3196&gt;=15000,D3196&lt;=19999),"15000 to 19999",AND(D3196&gt;=20000,D3196&lt;=24999),"20000 to 24999",AND(D3196&gt;=25000,D3196&lt;=29999),"25000 to 29999",AND(D3196&gt;=30000,D3196&lt;=34999),"30000 to 34999",AND(D3196&gt;=35000,D3196&lt;=39999),"35000 to 39999",AND(D3196&gt;=40000,D3196&lt;=44999),"40000 to 44999",AND(D3196&gt;=45000,D3196&lt;=49999),"45000 to 49999",D3196&gt;=50000,"Greater than or equal to 50000")</f>
        <v>10000 to 14999</v>
      </c>
      <c r="V3196" t="str" cm="1">
        <f t="array" ref="V3196">_xlfn.IFS(OR(F3196="canceled",F3196="failed"),"unsuccessful",F3196="successful","successful",F3196="live","live")</f>
        <v>unsuccessful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59.142857142857139</v>
      </c>
      <c r="P3197" s="5">
        <f t="shared" si="299"/>
        <v>53.07692307692308</v>
      </c>
      <c r="Q3197" t="str">
        <f t="shared" si="297"/>
        <v>theater</v>
      </c>
      <c r="R3197" t="str">
        <f t="shared" si="298"/>
        <v>musical</v>
      </c>
      <c r="S3197" s="9">
        <f t="shared" si="295"/>
        <v>42047.594236111108</v>
      </c>
      <c r="T3197" s="9">
        <f t="shared" si="296"/>
        <v>42017.594236111108</v>
      </c>
      <c r="U3197" t="str" cm="1">
        <f t="array" ref="U3197">_xlfn.IFS(D3197&lt;1000,"Less than 1000",AND(D3197&gt;=1000,D3197&lt;=4999),"1000 to 4999",AND(D3197&gt;=5000,D3197&lt;=9999),"5000 to 9999",AND(D3197&gt;=10000,D3197&lt;=14999),"10000 to 14999",AND(D3197&gt;=15000,D3197&lt;=19999),"15000 to 19999",AND(D3197&gt;=20000,D3197&lt;=24999),"20000 to 24999",AND(D3197&gt;=25000,D3197&lt;=29999),"25000 to 29999",AND(D3197&gt;=30000,D3197&lt;=34999),"30000 to 34999",AND(D3197&gt;=35000,D3197&lt;=39999),"35000 to 39999",AND(D3197&gt;=40000,D3197&lt;=44999),"40000 to 44999",AND(D3197&gt;=45000,D3197&lt;=49999),"45000 to 49999",D3197&gt;=50000,"Greater than or equal to 50000")</f>
        <v>1000 to 4999</v>
      </c>
      <c r="V3197" t="str" cm="1">
        <f t="array" ref="V3197">_xlfn.IFS(OR(F3197="canceled",F3197="failed"),"unsuccessful",F3197="successful","successful",F3197="live","live")</f>
        <v>unsuccessful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0.06</v>
      </c>
      <c r="P3198" s="5">
        <f t="shared" si="299"/>
        <v>300</v>
      </c>
      <c r="Q3198" t="str">
        <f t="shared" si="297"/>
        <v>theater</v>
      </c>
      <c r="R3198" t="str">
        <f t="shared" si="298"/>
        <v>musical</v>
      </c>
      <c r="S3198" s="9">
        <f t="shared" si="295"/>
        <v>42217.583333333328</v>
      </c>
      <c r="T3198" s="9">
        <f t="shared" si="296"/>
        <v>42157.598090277781</v>
      </c>
      <c r="U3198" t="str" cm="1">
        <f t="array" ref="U3198">_xlfn.IFS(D3198&lt;1000,"Less than 1000",AND(D3198&gt;=1000,D3198&lt;=4999),"1000 to 4999",AND(D3198&gt;=5000,D3198&lt;=9999),"5000 to 9999",AND(D3198&gt;=10000,D3198&lt;=14999),"10000 to 14999",AND(D3198&gt;=15000,D3198&lt;=19999),"15000 to 19999",AND(D3198&gt;=20000,D3198&lt;=24999),"20000 to 24999",AND(D3198&gt;=25000,D3198&lt;=29999),"25000 to 29999",AND(D3198&gt;=30000,D3198&lt;=34999),"30000 to 34999",AND(D3198&gt;=35000,D3198&lt;=39999),"35000 to 39999",AND(D3198&gt;=40000,D3198&lt;=44999),"40000 to 44999",AND(D3198&gt;=45000,D3198&lt;=49999),"45000 to 49999",D3198&gt;=50000,"Greater than or equal to 50000")</f>
        <v>Greater than or equal to 50000</v>
      </c>
      <c r="V3198" t="str" cm="1">
        <f t="array" ref="V3198">_xlfn.IFS(OR(F3198="canceled",F3198="failed"),"unsuccessful",F3198="successful","successful",F3198="live","live")</f>
        <v>unsuccessful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11.450000000000001</v>
      </c>
      <c r="P3199" s="5">
        <f t="shared" si="299"/>
        <v>286.25</v>
      </c>
      <c r="Q3199" t="str">
        <f t="shared" si="297"/>
        <v>theater</v>
      </c>
      <c r="R3199" t="str">
        <f t="shared" si="298"/>
        <v>musical</v>
      </c>
      <c r="S3199" s="9">
        <f t="shared" si="295"/>
        <v>42039.493263888886</v>
      </c>
      <c r="T3199" s="9">
        <f t="shared" si="296"/>
        <v>42009.493263888886</v>
      </c>
      <c r="U3199" t="str" cm="1">
        <f t="array" ref="U3199">_xlfn.IFS(D3199&lt;1000,"Less than 1000",AND(D3199&gt;=1000,D3199&lt;=4999),"1000 to 4999",AND(D3199&gt;=5000,D3199&lt;=9999),"5000 to 9999",AND(D3199&gt;=10000,D3199&lt;=14999),"10000 to 14999",AND(D3199&gt;=15000,D3199&lt;=19999),"15000 to 19999",AND(D3199&gt;=20000,D3199&lt;=24999),"20000 to 24999",AND(D3199&gt;=25000,D3199&lt;=29999),"25000 to 29999",AND(D3199&gt;=30000,D3199&lt;=34999),"30000 to 34999",AND(D3199&gt;=35000,D3199&lt;=39999),"35000 to 39999",AND(D3199&gt;=40000,D3199&lt;=44999),"40000 to 44999",AND(D3199&gt;=45000,D3199&lt;=49999),"45000 to 49999",D3199&gt;=50000,"Greater than or equal to 50000")</f>
        <v>10000 to 14999</v>
      </c>
      <c r="V3199" t="str" cm="1">
        <f t="array" ref="V3199">_xlfn.IFS(OR(F3199="canceled",F3199="failed"),"unsuccessful",F3199="successful","successful",F3199="live","live")</f>
        <v>unsuccessful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0.36666666666666664</v>
      </c>
      <c r="P3200" s="5">
        <f t="shared" si="299"/>
        <v>36.666666666666664</v>
      </c>
      <c r="Q3200" t="str">
        <f t="shared" si="297"/>
        <v>theater</v>
      </c>
      <c r="R3200" t="str">
        <f t="shared" si="298"/>
        <v>musical</v>
      </c>
      <c r="S3200" s="9">
        <f t="shared" si="295"/>
        <v>42051.424502314811</v>
      </c>
      <c r="T3200" s="9">
        <f t="shared" si="296"/>
        <v>42013.424502314811</v>
      </c>
      <c r="U3200" t="str" cm="1">
        <f t="array" ref="U3200">_xlfn.IFS(D3200&lt;1000,"Less than 1000",AND(D3200&gt;=1000,D3200&lt;=4999),"1000 to 4999",AND(D3200&gt;=5000,D3200&lt;=9999),"5000 to 9999",AND(D3200&gt;=10000,D3200&lt;=14999),"10000 to 14999",AND(D3200&gt;=15000,D3200&lt;=19999),"15000 to 19999",AND(D3200&gt;=20000,D3200&lt;=24999),"20000 to 24999",AND(D3200&gt;=25000,D3200&lt;=29999),"25000 to 29999",AND(D3200&gt;=30000,D3200&lt;=34999),"30000 to 34999",AND(D3200&gt;=35000,D3200&lt;=39999),"35000 to 39999",AND(D3200&gt;=40000,D3200&lt;=44999),"40000 to 44999",AND(D3200&gt;=45000,D3200&lt;=49999),"45000 to 49999",D3200&gt;=50000,"Greater than or equal to 50000")</f>
        <v>30000 to 34999</v>
      </c>
      <c r="V3200" t="str" cm="1">
        <f t="array" ref="V3200">_xlfn.IFS(OR(F3200="canceled",F3200="failed"),"unsuccessful",F3200="successful","successful",F3200="live","live")</f>
        <v>unsuccessful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52.16</v>
      </c>
      <c r="P3201" s="5">
        <f t="shared" si="299"/>
        <v>49.20754716981132</v>
      </c>
      <c r="Q3201" t="str">
        <f t="shared" si="297"/>
        <v>theater</v>
      </c>
      <c r="R3201" t="str">
        <f t="shared" si="298"/>
        <v>musical</v>
      </c>
      <c r="S3201" s="9">
        <f t="shared" si="295"/>
        <v>41888.875</v>
      </c>
      <c r="T3201" s="9">
        <f t="shared" si="296"/>
        <v>41858.761782407404</v>
      </c>
      <c r="U3201" t="str" cm="1">
        <f t="array" ref="U3201">_xlfn.IFS(D3201&lt;1000,"Less than 1000",AND(D3201&gt;=1000,D3201&lt;=4999),"1000 to 4999",AND(D3201&gt;=5000,D3201&lt;=9999),"5000 to 9999",AND(D3201&gt;=10000,D3201&lt;=14999),"10000 to 14999",AND(D3201&gt;=15000,D3201&lt;=19999),"15000 to 19999",AND(D3201&gt;=20000,D3201&lt;=24999),"20000 to 24999",AND(D3201&gt;=25000,D3201&lt;=29999),"25000 to 29999",AND(D3201&gt;=30000,D3201&lt;=34999),"30000 to 34999",AND(D3201&gt;=35000,D3201&lt;=39999),"35000 to 39999",AND(D3201&gt;=40000,D3201&lt;=44999),"40000 to 44999",AND(D3201&gt;=45000,D3201&lt;=49999),"45000 to 49999",D3201&gt;=50000,"Greater than or equal to 50000")</f>
        <v>5000 to 9999</v>
      </c>
      <c r="V3201" t="str" cm="1">
        <f t="array" ref="V3201">_xlfn.IFS(OR(F3201="canceled",F3201="failed"),"unsuccessful",F3201="successful","successful",F3201="live","live")</f>
        <v>unsuccessful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ref="O3202:O3265" si="300">(E3202/D3202)*100</f>
        <v>2E-3</v>
      </c>
      <c r="P3202" s="5">
        <f t="shared" si="299"/>
        <v>1</v>
      </c>
      <c r="Q3202" t="str">
        <f t="shared" si="297"/>
        <v>theater</v>
      </c>
      <c r="R3202" t="str">
        <f t="shared" si="298"/>
        <v>musical</v>
      </c>
      <c r="S3202" s="9">
        <f t="shared" ref="S3202:S3265" si="301">(((I3202/60)/60)/24)+DATE(1970,1,1)</f>
        <v>42490.231944444444</v>
      </c>
      <c r="T3202" s="9">
        <f t="shared" ref="T3202:T3265" si="302">(((J3202/60)/60)/24)+DATE(1970,1,1)</f>
        <v>42460.320613425924</v>
      </c>
      <c r="U3202" t="str" cm="1">
        <f t="array" ref="U3202">_xlfn.IFS(D3202&lt;1000,"Less than 1000",AND(D3202&gt;=1000,D3202&lt;=4999),"1000 to 4999",AND(D3202&gt;=5000,D3202&lt;=9999),"5000 to 9999",AND(D3202&gt;=10000,D3202&lt;=14999),"10000 to 14999",AND(D3202&gt;=15000,D3202&lt;=19999),"15000 to 19999",AND(D3202&gt;=20000,D3202&lt;=24999),"20000 to 24999",AND(D3202&gt;=25000,D3202&lt;=29999),"25000 to 29999",AND(D3202&gt;=30000,D3202&lt;=34999),"30000 to 34999",AND(D3202&gt;=35000,D3202&lt;=39999),"35000 to 39999",AND(D3202&gt;=40000,D3202&lt;=44999),"40000 to 44999",AND(D3202&gt;=45000,D3202&lt;=49999),"45000 to 49999",D3202&gt;=50000,"Greater than or equal to 50000")</f>
        <v>Greater than or equal to 50000</v>
      </c>
      <c r="V3202" t="str" cm="1">
        <f t="array" ref="V3202">_xlfn.IFS(OR(F3202="canceled",F3202="failed"),"unsuccessful",F3202="successful","successful",F3202="live","live")</f>
        <v>unsuccessful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300"/>
        <v>1.25</v>
      </c>
      <c r="P3203" s="5">
        <f t="shared" si="299"/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9">
        <f t="shared" si="301"/>
        <v>41882.767094907409</v>
      </c>
      <c r="T3203" s="9">
        <f t="shared" si="302"/>
        <v>41861.767094907409</v>
      </c>
      <c r="U3203" t="str" cm="1">
        <f t="array" ref="U3203">_xlfn.IFS(D3203&lt;1000,"Less than 1000",AND(D3203&gt;=1000,D3203&lt;=4999),"1000 to 4999",AND(D3203&gt;=5000,D3203&lt;=9999),"5000 to 9999",AND(D3203&gt;=10000,D3203&lt;=14999),"10000 to 14999",AND(D3203&gt;=15000,D3203&lt;=19999),"15000 to 19999",AND(D3203&gt;=20000,D3203&lt;=24999),"20000 to 24999",AND(D3203&gt;=25000,D3203&lt;=29999),"25000 to 29999",AND(D3203&gt;=30000,D3203&lt;=34999),"30000 to 34999",AND(D3203&gt;=35000,D3203&lt;=39999),"35000 to 39999",AND(D3203&gt;=40000,D3203&lt;=44999),"40000 to 44999",AND(D3203&gt;=45000,D3203&lt;=49999),"45000 to 49999",D3203&gt;=50000,"Greater than or equal to 50000")</f>
        <v>1000 to 4999</v>
      </c>
      <c r="V3203" t="str" cm="1">
        <f t="array" ref="V3203">_xlfn.IFS(OR(F3203="canceled",F3203="failed"),"unsuccessful",F3203="successful","successful",F3203="live","live")</f>
        <v>unsuccessful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54.52</v>
      </c>
      <c r="P3204" s="5">
        <f t="shared" ref="P3204:P3267" si="305">IFERROR(E3204/L3204,0)</f>
        <v>109.04</v>
      </c>
      <c r="Q3204" t="str">
        <f t="shared" si="303"/>
        <v>theater</v>
      </c>
      <c r="R3204" t="str">
        <f t="shared" si="304"/>
        <v>musical</v>
      </c>
      <c r="S3204" s="9">
        <f t="shared" si="301"/>
        <v>42352.249305555553</v>
      </c>
      <c r="T3204" s="9">
        <f t="shared" si="302"/>
        <v>42293.853541666671</v>
      </c>
      <c r="U3204" t="str" cm="1">
        <f t="array" ref="U3204">_xlfn.IFS(D3204&lt;1000,"Less than 1000",AND(D3204&gt;=1000,D3204&lt;=4999),"1000 to 4999",AND(D3204&gt;=5000,D3204&lt;=9999),"5000 to 9999",AND(D3204&gt;=10000,D3204&lt;=14999),"10000 to 14999",AND(D3204&gt;=15000,D3204&lt;=19999),"15000 to 19999",AND(D3204&gt;=20000,D3204&lt;=24999),"20000 to 24999",AND(D3204&gt;=25000,D3204&lt;=29999),"25000 to 29999",AND(D3204&gt;=30000,D3204&lt;=34999),"30000 to 34999",AND(D3204&gt;=35000,D3204&lt;=39999),"35000 to 39999",AND(D3204&gt;=40000,D3204&lt;=44999),"40000 to 44999",AND(D3204&gt;=45000,D3204&lt;=49999),"45000 to 49999",D3204&gt;=50000,"Greater than or equal to 50000")</f>
        <v>5000 to 9999</v>
      </c>
      <c r="V3204" t="str" cm="1">
        <f t="array" ref="V3204">_xlfn.IFS(OR(F3204="canceled",F3204="failed"),"unsuccessful",F3204="successful","successful",F3204="live","live")</f>
        <v>unsuccessful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25</v>
      </c>
      <c r="P3205" s="5">
        <f t="shared" si="305"/>
        <v>41.666666666666664</v>
      </c>
      <c r="Q3205" t="str">
        <f t="shared" si="303"/>
        <v>theater</v>
      </c>
      <c r="R3205" t="str">
        <f t="shared" si="304"/>
        <v>musical</v>
      </c>
      <c r="S3205" s="9">
        <f t="shared" si="301"/>
        <v>42272.988680555558</v>
      </c>
      <c r="T3205" s="9">
        <f t="shared" si="302"/>
        <v>42242.988680555558</v>
      </c>
      <c r="U3205" t="str" cm="1">
        <f t="array" ref="U3205">_xlfn.IFS(D3205&lt;1000,"Less than 1000",AND(D3205&gt;=1000,D3205&lt;=4999),"1000 to 4999",AND(D3205&gt;=5000,D3205&lt;=9999),"5000 to 9999",AND(D3205&gt;=10000,D3205&lt;=14999),"10000 to 14999",AND(D3205&gt;=15000,D3205&lt;=19999),"15000 to 19999",AND(D3205&gt;=20000,D3205&lt;=24999),"20000 to 24999",AND(D3205&gt;=25000,D3205&lt;=29999),"25000 to 29999",AND(D3205&gt;=30000,D3205&lt;=34999),"30000 to 34999",AND(D3205&gt;=35000,D3205&lt;=39999),"35000 to 39999",AND(D3205&gt;=40000,D3205&lt;=44999),"40000 to 44999",AND(D3205&gt;=45000,D3205&lt;=49999),"45000 to 49999",D3205&gt;=50000,"Greater than or equal to 50000")</f>
        <v>1000 to 4999</v>
      </c>
      <c r="V3205" t="str" cm="1">
        <f t="array" ref="V3205">_xlfn.IFS(OR(F3205="canceled",F3205="failed"),"unsuccessful",F3205="successful","successful",F3205="live","live")</f>
        <v>unsuccessful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5">
        <f t="shared" si="305"/>
        <v>0</v>
      </c>
      <c r="Q3206" t="str">
        <f t="shared" si="303"/>
        <v>theater</v>
      </c>
      <c r="R3206" t="str">
        <f t="shared" si="304"/>
        <v>musical</v>
      </c>
      <c r="S3206" s="9">
        <f t="shared" si="301"/>
        <v>42202.676388888889</v>
      </c>
      <c r="T3206" s="9">
        <f t="shared" si="302"/>
        <v>42172.686099537037</v>
      </c>
      <c r="U3206" t="str" cm="1">
        <f t="array" ref="U3206">_xlfn.IFS(D3206&lt;1000,"Less than 1000",AND(D3206&gt;=1000,D3206&lt;=4999),"1000 to 4999",AND(D3206&gt;=5000,D3206&lt;=9999),"5000 to 9999",AND(D3206&gt;=10000,D3206&lt;=14999),"10000 to 14999",AND(D3206&gt;=15000,D3206&lt;=19999),"15000 to 19999",AND(D3206&gt;=20000,D3206&lt;=24999),"20000 to 24999",AND(D3206&gt;=25000,D3206&lt;=29999),"25000 to 29999",AND(D3206&gt;=30000,D3206&lt;=34999),"30000 to 34999",AND(D3206&gt;=35000,D3206&lt;=39999),"35000 to 39999",AND(D3206&gt;=40000,D3206&lt;=44999),"40000 to 44999",AND(D3206&gt;=45000,D3206&lt;=49999),"45000 to 49999",D3206&gt;=50000,"Greater than or equal to 50000")</f>
        <v>Less than 1000</v>
      </c>
      <c r="V3206" t="str" cm="1">
        <f t="array" ref="V3206">_xlfn.IFS(OR(F3206="canceled",F3206="failed"),"unsuccessful",F3206="successful","successful",F3206="live","live")</f>
        <v>unsuccessful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3.4125000000000001</v>
      </c>
      <c r="P3207" s="5">
        <f t="shared" si="305"/>
        <v>22.75</v>
      </c>
      <c r="Q3207" t="str">
        <f t="shared" si="303"/>
        <v>theater</v>
      </c>
      <c r="R3207" t="str">
        <f t="shared" si="304"/>
        <v>musical</v>
      </c>
      <c r="S3207" s="9">
        <f t="shared" si="301"/>
        <v>42125.374675925923</v>
      </c>
      <c r="T3207" s="9">
        <f t="shared" si="302"/>
        <v>42095.374675925923</v>
      </c>
      <c r="U3207" t="str" cm="1">
        <f t="array" ref="U3207">_xlfn.IFS(D3207&lt;1000,"Less than 1000",AND(D3207&gt;=1000,D3207&lt;=4999),"1000 to 4999",AND(D3207&gt;=5000,D3207&lt;=9999),"5000 to 9999",AND(D3207&gt;=10000,D3207&lt;=14999),"10000 to 14999",AND(D3207&gt;=15000,D3207&lt;=19999),"15000 to 19999",AND(D3207&gt;=20000,D3207&lt;=24999),"20000 to 24999",AND(D3207&gt;=25000,D3207&lt;=29999),"25000 to 29999",AND(D3207&gt;=30000,D3207&lt;=34999),"30000 to 34999",AND(D3207&gt;=35000,D3207&lt;=39999),"35000 to 39999",AND(D3207&gt;=40000,D3207&lt;=44999),"40000 to 44999",AND(D3207&gt;=45000,D3207&lt;=49999),"45000 to 49999",D3207&gt;=50000,"Greater than or equal to 50000")</f>
        <v>5000 to 9999</v>
      </c>
      <c r="V3207" t="str" cm="1">
        <f t="array" ref="V3207">_xlfn.IFS(OR(F3207="canceled",F3207="failed"),"unsuccessful",F3207="successful","successful",F3207="live","live")</f>
        <v>unsuccessful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5">
        <f t="shared" si="305"/>
        <v>0</v>
      </c>
      <c r="Q3208" t="str">
        <f t="shared" si="303"/>
        <v>theater</v>
      </c>
      <c r="R3208" t="str">
        <f t="shared" si="304"/>
        <v>musical</v>
      </c>
      <c r="S3208" s="9">
        <f t="shared" si="301"/>
        <v>42266.276053240741</v>
      </c>
      <c r="T3208" s="9">
        <f t="shared" si="302"/>
        <v>42236.276053240741</v>
      </c>
      <c r="U3208" t="str" cm="1">
        <f t="array" ref="U3208">_xlfn.IFS(D3208&lt;1000,"Less than 1000",AND(D3208&gt;=1000,D3208&lt;=4999),"1000 to 4999",AND(D3208&gt;=5000,D3208&lt;=9999),"5000 to 9999",AND(D3208&gt;=10000,D3208&lt;=14999),"10000 to 14999",AND(D3208&gt;=15000,D3208&lt;=19999),"15000 to 19999",AND(D3208&gt;=20000,D3208&lt;=24999),"20000 to 24999",AND(D3208&gt;=25000,D3208&lt;=29999),"25000 to 29999",AND(D3208&gt;=30000,D3208&lt;=34999),"30000 to 34999",AND(D3208&gt;=35000,D3208&lt;=39999),"35000 to 39999",AND(D3208&gt;=40000,D3208&lt;=44999),"40000 to 44999",AND(D3208&gt;=45000,D3208&lt;=49999),"45000 to 49999",D3208&gt;=50000,"Greater than or equal to 50000")</f>
        <v>5000 to 9999</v>
      </c>
      <c r="V3208" t="str" cm="1">
        <f t="array" ref="V3208">_xlfn.IFS(OR(F3208="canceled",F3208="failed"),"unsuccessful",F3208="successful","successful",F3208="live","live")</f>
        <v>unsuccessful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46.36363636363636</v>
      </c>
      <c r="P3209" s="5">
        <f t="shared" si="305"/>
        <v>70.833333333333329</v>
      </c>
      <c r="Q3209" t="str">
        <f t="shared" si="303"/>
        <v>theater</v>
      </c>
      <c r="R3209" t="str">
        <f t="shared" si="304"/>
        <v>musical</v>
      </c>
      <c r="S3209" s="9">
        <f t="shared" si="301"/>
        <v>42117.236192129625</v>
      </c>
      <c r="T3209" s="9">
        <f t="shared" si="302"/>
        <v>42057.277858796297</v>
      </c>
      <c r="U3209" t="str" cm="1">
        <f t="array" ref="U3209">_xlfn.IFS(D3209&lt;1000,"Less than 1000",AND(D3209&gt;=1000,D3209&lt;=4999),"1000 to 4999",AND(D3209&gt;=5000,D3209&lt;=9999),"5000 to 9999",AND(D3209&gt;=10000,D3209&lt;=14999),"10000 to 14999",AND(D3209&gt;=15000,D3209&lt;=19999),"15000 to 19999",AND(D3209&gt;=20000,D3209&lt;=24999),"20000 to 24999",AND(D3209&gt;=25000,D3209&lt;=29999),"25000 to 29999",AND(D3209&gt;=30000,D3209&lt;=34999),"30000 to 34999",AND(D3209&gt;=35000,D3209&lt;=39999),"35000 to 39999",AND(D3209&gt;=40000,D3209&lt;=44999),"40000 to 44999",AND(D3209&gt;=45000,D3209&lt;=49999),"45000 to 49999",D3209&gt;=50000,"Greater than or equal to 50000")</f>
        <v>5000 to 9999</v>
      </c>
      <c r="V3209" t="str" cm="1">
        <f t="array" ref="V3209">_xlfn.IFS(OR(F3209="canceled",F3209="failed"),"unsuccessful",F3209="successful","successful",F3209="live","live")</f>
        <v>unsuccessful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103.49999999999999</v>
      </c>
      <c r="P3210" s="5">
        <f t="shared" si="305"/>
        <v>63.109756097560975</v>
      </c>
      <c r="Q3210" t="str">
        <f t="shared" si="303"/>
        <v>theater</v>
      </c>
      <c r="R3210" t="str">
        <f t="shared" si="304"/>
        <v>plays</v>
      </c>
      <c r="S3210" s="9">
        <f t="shared" si="301"/>
        <v>41848.605057870373</v>
      </c>
      <c r="T3210" s="9">
        <f t="shared" si="302"/>
        <v>41827.605057870373</v>
      </c>
      <c r="U3210" t="str" cm="1">
        <f t="array" ref="U3210">_xlfn.IFS(D3210&lt;1000,"Less than 1000",AND(D3210&gt;=1000,D3210&lt;=4999),"1000 to 4999",AND(D3210&gt;=5000,D3210&lt;=9999),"5000 to 9999",AND(D3210&gt;=10000,D3210&lt;=14999),"10000 to 14999",AND(D3210&gt;=15000,D3210&lt;=19999),"15000 to 19999",AND(D3210&gt;=20000,D3210&lt;=24999),"20000 to 24999",AND(D3210&gt;=25000,D3210&lt;=29999),"25000 to 29999",AND(D3210&gt;=30000,D3210&lt;=34999),"30000 to 34999",AND(D3210&gt;=35000,D3210&lt;=39999),"35000 to 39999",AND(D3210&gt;=40000,D3210&lt;=44999),"40000 to 44999",AND(D3210&gt;=45000,D3210&lt;=49999),"45000 to 49999",D3210&gt;=50000,"Greater than or equal to 50000")</f>
        <v>5000 to 9999</v>
      </c>
      <c r="V3210" t="str" cm="1">
        <f t="array" ref="V3210">_xlfn.IFS(OR(F3210="canceled",F3210="failed"),"unsuccessful",F3210="successful","successful",F3210="live","live")</f>
        <v>successful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119.32315789473684</v>
      </c>
      <c r="P3211" s="5">
        <f t="shared" si="305"/>
        <v>50.157964601769912</v>
      </c>
      <c r="Q3211" t="str">
        <f t="shared" si="303"/>
        <v>theater</v>
      </c>
      <c r="R3211" t="str">
        <f t="shared" si="304"/>
        <v>plays</v>
      </c>
      <c r="S3211" s="9">
        <f t="shared" si="301"/>
        <v>41810.958333333336</v>
      </c>
      <c r="T3211" s="9">
        <f t="shared" si="302"/>
        <v>41778.637245370373</v>
      </c>
      <c r="U3211" t="str" cm="1">
        <f t="array" ref="U3211">_xlfn.IFS(D3211&lt;1000,"Less than 1000",AND(D3211&gt;=1000,D3211&lt;=4999),"1000 to 4999",AND(D3211&gt;=5000,D3211&lt;=9999),"5000 to 9999",AND(D3211&gt;=10000,D3211&lt;=14999),"10000 to 14999",AND(D3211&gt;=15000,D3211&lt;=19999),"15000 to 19999",AND(D3211&gt;=20000,D3211&lt;=24999),"20000 to 24999",AND(D3211&gt;=25000,D3211&lt;=29999),"25000 to 29999",AND(D3211&gt;=30000,D3211&lt;=34999),"30000 to 34999",AND(D3211&gt;=35000,D3211&lt;=39999),"35000 to 39999",AND(D3211&gt;=40000,D3211&lt;=44999),"40000 to 44999",AND(D3211&gt;=45000,D3211&lt;=49999),"45000 to 49999",D3211&gt;=50000,"Greater than or equal to 50000")</f>
        <v>5000 to 9999</v>
      </c>
      <c r="V3211" t="str" cm="1">
        <f t="array" ref="V3211">_xlfn.IFS(OR(F3211="canceled",F3211="failed"),"unsuccessful",F3211="successful","successful",F3211="live","live")</f>
        <v>successful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125.76666666666667</v>
      </c>
      <c r="P3212" s="5">
        <f t="shared" si="305"/>
        <v>62.883333333333333</v>
      </c>
      <c r="Q3212" t="str">
        <f t="shared" si="303"/>
        <v>theater</v>
      </c>
      <c r="R3212" t="str">
        <f t="shared" si="304"/>
        <v>plays</v>
      </c>
      <c r="S3212" s="9">
        <f t="shared" si="301"/>
        <v>41061.165972222225</v>
      </c>
      <c r="T3212" s="9">
        <f t="shared" si="302"/>
        <v>41013.936562499999</v>
      </c>
      <c r="U3212" t="str" cm="1">
        <f t="array" ref="U3212">_xlfn.IFS(D3212&lt;1000,"Less than 1000",AND(D3212&gt;=1000,D3212&lt;=4999),"1000 to 4999",AND(D3212&gt;=5000,D3212&lt;=9999),"5000 to 9999",AND(D3212&gt;=10000,D3212&lt;=14999),"10000 to 14999",AND(D3212&gt;=15000,D3212&lt;=19999),"15000 to 19999",AND(D3212&gt;=20000,D3212&lt;=24999),"20000 to 24999",AND(D3212&gt;=25000,D3212&lt;=29999),"25000 to 29999",AND(D3212&gt;=30000,D3212&lt;=34999),"30000 to 34999",AND(D3212&gt;=35000,D3212&lt;=39999),"35000 to 39999",AND(D3212&gt;=40000,D3212&lt;=44999),"40000 to 44999",AND(D3212&gt;=45000,D3212&lt;=49999),"45000 to 49999",D3212&gt;=50000,"Greater than or equal to 50000")</f>
        <v>1000 to 4999</v>
      </c>
      <c r="V3212" t="str" cm="1">
        <f t="array" ref="V3212">_xlfn.IFS(OR(F3212="canceled",F3212="failed"),"unsuccessful",F3212="successful","successful",F3212="live","live")</f>
        <v>successful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119.74347826086958</v>
      </c>
      <c r="P3213" s="5">
        <f t="shared" si="305"/>
        <v>85.531055900621112</v>
      </c>
      <c r="Q3213" t="str">
        <f t="shared" si="303"/>
        <v>theater</v>
      </c>
      <c r="R3213" t="str">
        <f t="shared" si="304"/>
        <v>plays</v>
      </c>
      <c r="S3213" s="9">
        <f t="shared" si="301"/>
        <v>41866.083333333336</v>
      </c>
      <c r="T3213" s="9">
        <f t="shared" si="302"/>
        <v>41834.586574074077</v>
      </c>
      <c r="U3213" t="str" cm="1">
        <f t="array" ref="U3213">_xlfn.IFS(D3213&lt;1000,"Less than 1000",AND(D3213&gt;=1000,D3213&lt;=4999),"1000 to 4999",AND(D3213&gt;=5000,D3213&lt;=9999),"5000 to 9999",AND(D3213&gt;=10000,D3213&lt;=14999),"10000 to 14999",AND(D3213&gt;=15000,D3213&lt;=19999),"15000 to 19999",AND(D3213&gt;=20000,D3213&lt;=24999),"20000 to 24999",AND(D3213&gt;=25000,D3213&lt;=29999),"25000 to 29999",AND(D3213&gt;=30000,D3213&lt;=34999),"30000 to 34999",AND(D3213&gt;=35000,D3213&lt;=39999),"35000 to 39999",AND(D3213&gt;=40000,D3213&lt;=44999),"40000 to 44999",AND(D3213&gt;=45000,D3213&lt;=49999),"45000 to 49999",D3213&gt;=50000,"Greater than or equal to 50000")</f>
        <v>20000 to 24999</v>
      </c>
      <c r="V3213" t="str" cm="1">
        <f t="array" ref="V3213">_xlfn.IFS(OR(F3213="canceled",F3213="failed"),"unsuccessful",F3213="successful","successful",F3213="live","live")</f>
        <v>successful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126.25</v>
      </c>
      <c r="P3214" s="5">
        <f t="shared" si="305"/>
        <v>53.723404255319146</v>
      </c>
      <c r="Q3214" t="str">
        <f t="shared" si="303"/>
        <v>theater</v>
      </c>
      <c r="R3214" t="str">
        <f t="shared" si="304"/>
        <v>plays</v>
      </c>
      <c r="S3214" s="9">
        <f t="shared" si="301"/>
        <v>41859.795729166668</v>
      </c>
      <c r="T3214" s="9">
        <f t="shared" si="302"/>
        <v>41829.795729166668</v>
      </c>
      <c r="U3214" t="str" cm="1">
        <f t="array" ref="U3214">_xlfn.IFS(D3214&lt;1000,"Less than 1000",AND(D3214&gt;=1000,D3214&lt;=4999),"1000 to 4999",AND(D3214&gt;=5000,D3214&lt;=9999),"5000 to 9999",AND(D3214&gt;=10000,D3214&lt;=14999),"10000 to 14999",AND(D3214&gt;=15000,D3214&lt;=19999),"15000 to 19999",AND(D3214&gt;=20000,D3214&lt;=24999),"20000 to 24999",AND(D3214&gt;=25000,D3214&lt;=29999),"25000 to 29999",AND(D3214&gt;=30000,D3214&lt;=34999),"30000 to 34999",AND(D3214&gt;=35000,D3214&lt;=39999),"35000 to 39999",AND(D3214&gt;=40000,D3214&lt;=44999),"40000 to 44999",AND(D3214&gt;=45000,D3214&lt;=49999),"45000 to 49999",D3214&gt;=50000,"Greater than or equal to 50000")</f>
        <v>1000 to 4999</v>
      </c>
      <c r="V3214" t="str" cm="1">
        <f t="array" ref="V3214">_xlfn.IFS(OR(F3214="canceled",F3214="failed"),"unsuccessful",F3214="successful","successful",F3214="live","live")</f>
        <v>successful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100.11666666666667</v>
      </c>
      <c r="P3215" s="5">
        <f t="shared" si="305"/>
        <v>127.80851063829788</v>
      </c>
      <c r="Q3215" t="str">
        <f t="shared" si="303"/>
        <v>theater</v>
      </c>
      <c r="R3215" t="str">
        <f t="shared" si="304"/>
        <v>plays</v>
      </c>
      <c r="S3215" s="9">
        <f t="shared" si="301"/>
        <v>42211.763414351852</v>
      </c>
      <c r="T3215" s="9">
        <f t="shared" si="302"/>
        <v>42171.763414351852</v>
      </c>
      <c r="U3215" t="str" cm="1">
        <f t="array" ref="U3215">_xlfn.IFS(D3215&lt;1000,"Less than 1000",AND(D3215&gt;=1000,D3215&lt;=4999),"1000 to 4999",AND(D3215&gt;=5000,D3215&lt;=9999),"5000 to 9999",AND(D3215&gt;=10000,D3215&lt;=14999),"10000 to 14999",AND(D3215&gt;=15000,D3215&lt;=19999),"15000 to 19999",AND(D3215&gt;=20000,D3215&lt;=24999),"20000 to 24999",AND(D3215&gt;=25000,D3215&lt;=29999),"25000 to 29999",AND(D3215&gt;=30000,D3215&lt;=34999),"30000 to 34999",AND(D3215&gt;=35000,D3215&lt;=39999),"35000 to 39999",AND(D3215&gt;=40000,D3215&lt;=44999),"40000 to 44999",AND(D3215&gt;=45000,D3215&lt;=49999),"45000 to 49999",D3215&gt;=50000,"Greater than or equal to 50000")</f>
        <v>5000 to 9999</v>
      </c>
      <c r="V3215" t="str" cm="1">
        <f t="array" ref="V3215">_xlfn.IFS(OR(F3215="canceled",F3215="failed"),"unsuccessful",F3215="successful","successful",F3215="live","live")</f>
        <v>successful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102.13333333333334</v>
      </c>
      <c r="P3216" s="5">
        <f t="shared" si="305"/>
        <v>106.57391304347826</v>
      </c>
      <c r="Q3216" t="str">
        <f t="shared" si="303"/>
        <v>theater</v>
      </c>
      <c r="R3216" t="str">
        <f t="shared" si="304"/>
        <v>plays</v>
      </c>
      <c r="S3216" s="9">
        <f t="shared" si="301"/>
        <v>42374.996527777781</v>
      </c>
      <c r="T3216" s="9">
        <f t="shared" si="302"/>
        <v>42337.792511574073</v>
      </c>
      <c r="U3216" t="str" cm="1">
        <f t="array" ref="U3216">_xlfn.IFS(D3216&lt;1000,"Less than 1000",AND(D3216&gt;=1000,D3216&lt;=4999),"1000 to 4999",AND(D3216&gt;=5000,D3216&lt;=9999),"5000 to 9999",AND(D3216&gt;=10000,D3216&lt;=14999),"10000 to 14999",AND(D3216&gt;=15000,D3216&lt;=19999),"15000 to 19999",AND(D3216&gt;=20000,D3216&lt;=24999),"20000 to 24999",AND(D3216&gt;=25000,D3216&lt;=29999),"25000 to 29999",AND(D3216&gt;=30000,D3216&lt;=34999),"30000 to 34999",AND(D3216&gt;=35000,D3216&lt;=39999),"35000 to 39999",AND(D3216&gt;=40000,D3216&lt;=44999),"40000 to 44999",AND(D3216&gt;=45000,D3216&lt;=49999),"45000 to 49999",D3216&gt;=50000,"Greater than or equal to 50000")</f>
        <v>10000 to 14999</v>
      </c>
      <c r="V3216" t="str" cm="1">
        <f t="array" ref="V3216">_xlfn.IFS(OR(F3216="canceled",F3216="failed"),"unsuccessful",F3216="successful","successful",F3216="live","live")</f>
        <v>successful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100.35142857142858</v>
      </c>
      <c r="P3217" s="5">
        <f t="shared" si="305"/>
        <v>262.11194029850748</v>
      </c>
      <c r="Q3217" t="str">
        <f t="shared" si="303"/>
        <v>theater</v>
      </c>
      <c r="R3217" t="str">
        <f t="shared" si="304"/>
        <v>plays</v>
      </c>
      <c r="S3217" s="9">
        <f t="shared" si="301"/>
        <v>42257.165972222225</v>
      </c>
      <c r="T3217" s="9">
        <f t="shared" si="302"/>
        <v>42219.665173611109</v>
      </c>
      <c r="U3217" t="str" cm="1">
        <f t="array" ref="U3217">_xlfn.IFS(D3217&lt;1000,"Less than 1000",AND(D3217&gt;=1000,D3217&lt;=4999),"1000 to 4999",AND(D3217&gt;=5000,D3217&lt;=9999),"5000 to 9999",AND(D3217&gt;=10000,D3217&lt;=14999),"10000 to 14999",AND(D3217&gt;=15000,D3217&lt;=19999),"15000 to 19999",AND(D3217&gt;=20000,D3217&lt;=24999),"20000 to 24999",AND(D3217&gt;=25000,D3217&lt;=29999),"25000 to 29999",AND(D3217&gt;=30000,D3217&lt;=34999),"30000 to 34999",AND(D3217&gt;=35000,D3217&lt;=39999),"35000 to 39999",AND(D3217&gt;=40000,D3217&lt;=44999),"40000 to 44999",AND(D3217&gt;=45000,D3217&lt;=49999),"45000 to 49999",D3217&gt;=50000,"Greater than or equal to 50000")</f>
        <v>35000 to 39999</v>
      </c>
      <c r="V3217" t="str" cm="1">
        <f t="array" ref="V3217">_xlfn.IFS(OR(F3217="canceled",F3217="failed"),"unsuccessful",F3217="successful","successful",F3217="live","live")</f>
        <v>successful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100.05</v>
      </c>
      <c r="P3218" s="5">
        <f t="shared" si="305"/>
        <v>57.171428571428571</v>
      </c>
      <c r="Q3218" t="str">
        <f t="shared" si="303"/>
        <v>theater</v>
      </c>
      <c r="R3218" t="str">
        <f t="shared" si="304"/>
        <v>plays</v>
      </c>
      <c r="S3218" s="9">
        <f t="shared" si="301"/>
        <v>42196.604166666672</v>
      </c>
      <c r="T3218" s="9">
        <f t="shared" si="302"/>
        <v>42165.462627314817</v>
      </c>
      <c r="U3218" t="str" cm="1">
        <f t="array" ref="U3218">_xlfn.IFS(D3218&lt;1000,"Less than 1000",AND(D3218&gt;=1000,D3218&lt;=4999),"1000 to 4999",AND(D3218&gt;=5000,D3218&lt;=9999),"5000 to 9999",AND(D3218&gt;=10000,D3218&lt;=14999),"10000 to 14999",AND(D3218&gt;=15000,D3218&lt;=19999),"15000 to 19999",AND(D3218&gt;=20000,D3218&lt;=24999),"20000 to 24999",AND(D3218&gt;=25000,D3218&lt;=29999),"25000 to 29999",AND(D3218&gt;=30000,D3218&lt;=34999),"30000 to 34999",AND(D3218&gt;=35000,D3218&lt;=39999),"35000 to 39999",AND(D3218&gt;=40000,D3218&lt;=44999),"40000 to 44999",AND(D3218&gt;=45000,D3218&lt;=49999),"45000 to 49999",D3218&gt;=50000,"Greater than or equal to 50000")</f>
        <v>1000 to 4999</v>
      </c>
      <c r="V3218" t="str" cm="1">
        <f t="array" ref="V3218">_xlfn.IFS(OR(F3218="canceled",F3218="failed"),"unsuccessful",F3218="successful","successful",F3218="live","live")</f>
        <v>successful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116.02222222222223</v>
      </c>
      <c r="P3219" s="5">
        <f t="shared" si="305"/>
        <v>50.20192307692308</v>
      </c>
      <c r="Q3219" t="str">
        <f t="shared" si="303"/>
        <v>theater</v>
      </c>
      <c r="R3219" t="str">
        <f t="shared" si="304"/>
        <v>plays</v>
      </c>
      <c r="S3219" s="9">
        <f t="shared" si="301"/>
        <v>42678.546111111107</v>
      </c>
      <c r="T3219" s="9">
        <f t="shared" si="302"/>
        <v>42648.546111111107</v>
      </c>
      <c r="U3219" t="str" cm="1">
        <f t="array" ref="U3219">_xlfn.IFS(D3219&lt;1000,"Less than 1000",AND(D3219&gt;=1000,D3219&lt;=4999),"1000 to 4999",AND(D3219&gt;=5000,D3219&lt;=9999),"5000 to 9999",AND(D3219&gt;=10000,D3219&lt;=14999),"10000 to 14999",AND(D3219&gt;=15000,D3219&lt;=19999),"15000 to 19999",AND(D3219&gt;=20000,D3219&lt;=24999),"20000 to 24999",AND(D3219&gt;=25000,D3219&lt;=29999),"25000 to 29999",AND(D3219&gt;=30000,D3219&lt;=34999),"30000 to 34999",AND(D3219&gt;=35000,D3219&lt;=39999),"35000 to 39999",AND(D3219&gt;=40000,D3219&lt;=44999),"40000 to 44999",AND(D3219&gt;=45000,D3219&lt;=49999),"45000 to 49999",D3219&gt;=50000,"Greater than or equal to 50000")</f>
        <v>1000 to 4999</v>
      </c>
      <c r="V3219" t="str" cm="1">
        <f t="array" ref="V3219">_xlfn.IFS(OR(F3219="canceled",F3219="failed"),"unsuccessful",F3219="successful","successful",F3219="live","live")</f>
        <v>successful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102.1</v>
      </c>
      <c r="P3220" s="5">
        <f t="shared" si="305"/>
        <v>66.586956521739125</v>
      </c>
      <c r="Q3220" t="str">
        <f t="shared" si="303"/>
        <v>theater</v>
      </c>
      <c r="R3220" t="str">
        <f t="shared" si="304"/>
        <v>plays</v>
      </c>
      <c r="S3220" s="9">
        <f t="shared" si="301"/>
        <v>42004</v>
      </c>
      <c r="T3220" s="9">
        <f t="shared" si="302"/>
        <v>41971.002152777779</v>
      </c>
      <c r="U3220" t="str" cm="1">
        <f t="array" ref="U3220">_xlfn.IFS(D3220&lt;1000,"Less than 1000",AND(D3220&gt;=1000,D3220&lt;=4999),"1000 to 4999",AND(D3220&gt;=5000,D3220&lt;=9999),"5000 to 9999",AND(D3220&gt;=10000,D3220&lt;=14999),"10000 to 14999",AND(D3220&gt;=15000,D3220&lt;=19999),"15000 to 19999",AND(D3220&gt;=20000,D3220&lt;=24999),"20000 to 24999",AND(D3220&gt;=25000,D3220&lt;=29999),"25000 to 29999",AND(D3220&gt;=30000,D3220&lt;=34999),"30000 to 34999",AND(D3220&gt;=35000,D3220&lt;=39999),"35000 to 39999",AND(D3220&gt;=40000,D3220&lt;=44999),"40000 to 44999",AND(D3220&gt;=45000,D3220&lt;=49999),"45000 to 49999",D3220&gt;=50000,"Greater than or equal to 50000")</f>
        <v>10000 to 14999</v>
      </c>
      <c r="V3220" t="str" cm="1">
        <f t="array" ref="V3220">_xlfn.IFS(OR(F3220="canceled",F3220="failed"),"unsuccessful",F3220="successful","successful",F3220="live","live")</f>
        <v>successful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100.11000000000001</v>
      </c>
      <c r="P3221" s="5">
        <f t="shared" si="305"/>
        <v>168.25210084033614</v>
      </c>
      <c r="Q3221" t="str">
        <f t="shared" si="303"/>
        <v>theater</v>
      </c>
      <c r="R3221" t="str">
        <f t="shared" si="304"/>
        <v>plays</v>
      </c>
      <c r="S3221" s="9">
        <f t="shared" si="301"/>
        <v>42085.941516203704</v>
      </c>
      <c r="T3221" s="9">
        <f t="shared" si="302"/>
        <v>42050.983182870375</v>
      </c>
      <c r="U3221" t="str" cm="1">
        <f t="array" ref="U3221">_xlfn.IFS(D3221&lt;1000,"Less than 1000",AND(D3221&gt;=1000,D3221&lt;=4999),"1000 to 4999",AND(D3221&gt;=5000,D3221&lt;=9999),"5000 to 9999",AND(D3221&gt;=10000,D3221&lt;=14999),"10000 to 14999",AND(D3221&gt;=15000,D3221&lt;=19999),"15000 to 19999",AND(D3221&gt;=20000,D3221&lt;=24999),"20000 to 24999",AND(D3221&gt;=25000,D3221&lt;=29999),"25000 to 29999",AND(D3221&gt;=30000,D3221&lt;=34999),"30000 to 34999",AND(D3221&gt;=35000,D3221&lt;=39999),"35000 to 39999",AND(D3221&gt;=40000,D3221&lt;=44999),"40000 to 44999",AND(D3221&gt;=45000,D3221&lt;=49999),"45000 to 49999",D3221&gt;=50000,"Greater than or equal to 50000")</f>
        <v>20000 to 24999</v>
      </c>
      <c r="V3221" t="str" cm="1">
        <f t="array" ref="V3221">_xlfn.IFS(OR(F3221="canceled",F3221="failed"),"unsuccessful",F3221="successful","successful",F3221="live","live")</f>
        <v>successful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100.84</v>
      </c>
      <c r="P3222" s="5">
        <f t="shared" si="305"/>
        <v>256.37288135593218</v>
      </c>
      <c r="Q3222" t="str">
        <f t="shared" si="303"/>
        <v>theater</v>
      </c>
      <c r="R3222" t="str">
        <f t="shared" si="304"/>
        <v>plays</v>
      </c>
      <c r="S3222" s="9">
        <f t="shared" si="301"/>
        <v>42806.875</v>
      </c>
      <c r="T3222" s="9">
        <f t="shared" si="302"/>
        <v>42772.833379629628</v>
      </c>
      <c r="U3222" t="str" cm="1">
        <f t="array" ref="U3222">_xlfn.IFS(D3222&lt;1000,"Less than 1000",AND(D3222&gt;=1000,D3222&lt;=4999),"1000 to 4999",AND(D3222&gt;=5000,D3222&lt;=9999),"5000 to 9999",AND(D3222&gt;=10000,D3222&lt;=14999),"10000 to 14999",AND(D3222&gt;=15000,D3222&lt;=19999),"15000 to 19999",AND(D3222&gt;=20000,D3222&lt;=24999),"20000 to 24999",AND(D3222&gt;=25000,D3222&lt;=29999),"25000 to 29999",AND(D3222&gt;=30000,D3222&lt;=34999),"30000 to 34999",AND(D3222&gt;=35000,D3222&lt;=39999),"35000 to 39999",AND(D3222&gt;=40000,D3222&lt;=44999),"40000 to 44999",AND(D3222&gt;=45000,D3222&lt;=49999),"45000 to 49999",D3222&gt;=50000,"Greater than or equal to 50000")</f>
        <v>15000 to 19999</v>
      </c>
      <c r="V3222" t="str" cm="1">
        <f t="array" ref="V3222">_xlfn.IFS(OR(F3222="canceled",F3222="failed"),"unsuccessful",F3222="successful","successful",F3222="live","live")</f>
        <v>successful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103.42499999999998</v>
      </c>
      <c r="P3223" s="5">
        <f t="shared" si="305"/>
        <v>36.610619469026545</v>
      </c>
      <c r="Q3223" t="str">
        <f t="shared" si="303"/>
        <v>theater</v>
      </c>
      <c r="R3223" t="str">
        <f t="shared" si="304"/>
        <v>plays</v>
      </c>
      <c r="S3223" s="9">
        <f t="shared" si="301"/>
        <v>42190.696793981479</v>
      </c>
      <c r="T3223" s="9">
        <f t="shared" si="302"/>
        <v>42155.696793981479</v>
      </c>
      <c r="U3223" t="str" cm="1">
        <f t="array" ref="U3223">_xlfn.IFS(D3223&lt;1000,"Less than 1000",AND(D3223&gt;=1000,D3223&lt;=4999),"1000 to 4999",AND(D3223&gt;=5000,D3223&lt;=9999),"5000 to 9999",AND(D3223&gt;=10000,D3223&lt;=14999),"10000 to 14999",AND(D3223&gt;=15000,D3223&lt;=19999),"15000 to 19999",AND(D3223&gt;=20000,D3223&lt;=24999),"20000 to 24999",AND(D3223&gt;=25000,D3223&lt;=29999),"25000 to 29999",AND(D3223&gt;=30000,D3223&lt;=34999),"30000 to 34999",AND(D3223&gt;=35000,D3223&lt;=39999),"35000 to 39999",AND(D3223&gt;=40000,D3223&lt;=44999),"40000 to 44999",AND(D3223&gt;=45000,D3223&lt;=49999),"45000 to 49999",D3223&gt;=50000,"Greater than or equal to 50000")</f>
        <v>1000 to 4999</v>
      </c>
      <c r="V3223" t="str" cm="1">
        <f t="array" ref="V3223">_xlfn.IFS(OR(F3223="canceled",F3223="failed"),"unsuccessful",F3223="successful","successful",F3223="live","live")</f>
        <v>successful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124.8</v>
      </c>
      <c r="P3224" s="5">
        <f t="shared" si="305"/>
        <v>37.142857142857146</v>
      </c>
      <c r="Q3224" t="str">
        <f t="shared" si="303"/>
        <v>theater</v>
      </c>
      <c r="R3224" t="str">
        <f t="shared" si="304"/>
        <v>plays</v>
      </c>
      <c r="S3224" s="9">
        <f t="shared" si="301"/>
        <v>42301.895138888889</v>
      </c>
      <c r="T3224" s="9">
        <f t="shared" si="302"/>
        <v>42270.582141203704</v>
      </c>
      <c r="U3224" t="str" cm="1">
        <f t="array" ref="U3224">_xlfn.IFS(D3224&lt;1000,"Less than 1000",AND(D3224&gt;=1000,D3224&lt;=4999),"1000 to 4999",AND(D3224&gt;=5000,D3224&lt;=9999),"5000 to 9999",AND(D3224&gt;=10000,D3224&lt;=14999),"10000 to 14999",AND(D3224&gt;=15000,D3224&lt;=19999),"15000 to 19999",AND(D3224&gt;=20000,D3224&lt;=24999),"20000 to 24999",AND(D3224&gt;=25000,D3224&lt;=29999),"25000 to 29999",AND(D3224&gt;=30000,D3224&lt;=34999),"30000 to 34999",AND(D3224&gt;=35000,D3224&lt;=39999),"35000 to 39999",AND(D3224&gt;=40000,D3224&lt;=44999),"40000 to 44999",AND(D3224&gt;=45000,D3224&lt;=49999),"45000 to 49999",D3224&gt;=50000,"Greater than or equal to 50000")</f>
        <v>1000 to 4999</v>
      </c>
      <c r="V3224" t="str" cm="1">
        <f t="array" ref="V3224">_xlfn.IFS(OR(F3224="canceled",F3224="failed"),"unsuccessful",F3224="successful","successful",F3224="live","live")</f>
        <v>successful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109.51612903225806</v>
      </c>
      <c r="P3225" s="5">
        <f t="shared" si="305"/>
        <v>45.878378378378379</v>
      </c>
      <c r="Q3225" t="str">
        <f t="shared" si="303"/>
        <v>theater</v>
      </c>
      <c r="R3225" t="str">
        <f t="shared" si="304"/>
        <v>plays</v>
      </c>
      <c r="S3225" s="9">
        <f t="shared" si="301"/>
        <v>42236.835370370376</v>
      </c>
      <c r="T3225" s="9">
        <f t="shared" si="302"/>
        <v>42206.835370370376</v>
      </c>
      <c r="U3225" t="str" cm="1">
        <f t="array" ref="U3225">_xlfn.IFS(D3225&lt;1000,"Less than 1000",AND(D3225&gt;=1000,D3225&lt;=4999),"1000 to 4999",AND(D3225&gt;=5000,D3225&lt;=9999),"5000 to 9999",AND(D3225&gt;=10000,D3225&lt;=14999),"10000 to 14999",AND(D3225&gt;=15000,D3225&lt;=19999),"15000 to 19999",AND(D3225&gt;=20000,D3225&lt;=24999),"20000 to 24999",AND(D3225&gt;=25000,D3225&lt;=29999),"25000 to 29999",AND(D3225&gt;=30000,D3225&lt;=34999),"30000 to 34999",AND(D3225&gt;=35000,D3225&lt;=39999),"35000 to 39999",AND(D3225&gt;=40000,D3225&lt;=44999),"40000 to 44999",AND(D3225&gt;=45000,D3225&lt;=49999),"45000 to 49999",D3225&gt;=50000,"Greater than or equal to 50000")</f>
        <v>1000 to 4999</v>
      </c>
      <c r="V3225" t="str" cm="1">
        <f t="array" ref="V3225">_xlfn.IFS(OR(F3225="canceled",F3225="failed"),"unsuccessful",F3225="successful","successful",F3225="live","live")</f>
        <v>successful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102.03333333333333</v>
      </c>
      <c r="P3226" s="5">
        <f t="shared" si="305"/>
        <v>141.71296296296296</v>
      </c>
      <c r="Q3226" t="str">
        <f t="shared" si="303"/>
        <v>theater</v>
      </c>
      <c r="R3226" t="str">
        <f t="shared" si="304"/>
        <v>plays</v>
      </c>
      <c r="S3226" s="9">
        <f t="shared" si="301"/>
        <v>42745.208333333328</v>
      </c>
      <c r="T3226" s="9">
        <f t="shared" si="302"/>
        <v>42697.850844907407</v>
      </c>
      <c r="U3226" t="str" cm="1">
        <f t="array" ref="U3226">_xlfn.IFS(D3226&lt;1000,"Less than 1000",AND(D3226&gt;=1000,D3226&lt;=4999),"1000 to 4999",AND(D3226&gt;=5000,D3226&lt;=9999),"5000 to 9999",AND(D3226&gt;=10000,D3226&lt;=14999),"10000 to 14999",AND(D3226&gt;=15000,D3226&lt;=19999),"15000 to 19999",AND(D3226&gt;=20000,D3226&lt;=24999),"20000 to 24999",AND(D3226&gt;=25000,D3226&lt;=29999),"25000 to 29999",AND(D3226&gt;=30000,D3226&lt;=34999),"30000 to 34999",AND(D3226&gt;=35000,D3226&lt;=39999),"35000 to 39999",AND(D3226&gt;=40000,D3226&lt;=44999),"40000 to 44999",AND(D3226&gt;=45000,D3226&lt;=49999),"45000 to 49999",D3226&gt;=50000,"Greater than or equal to 50000")</f>
        <v>30000 to 34999</v>
      </c>
      <c r="V3226" t="str" cm="1">
        <f t="array" ref="V3226">_xlfn.IFS(OR(F3226="canceled",F3226="failed"),"unsuccessful",F3226="successful","successful",F3226="live","live")</f>
        <v>successful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102.35000000000001</v>
      </c>
      <c r="P3227" s="5">
        <f t="shared" si="305"/>
        <v>52.487179487179489</v>
      </c>
      <c r="Q3227" t="str">
        <f t="shared" si="303"/>
        <v>theater</v>
      </c>
      <c r="R3227" t="str">
        <f t="shared" si="304"/>
        <v>plays</v>
      </c>
      <c r="S3227" s="9">
        <f t="shared" si="301"/>
        <v>42524.875</v>
      </c>
      <c r="T3227" s="9">
        <f t="shared" si="302"/>
        <v>42503.559467592597</v>
      </c>
      <c r="U3227" t="str" cm="1">
        <f t="array" ref="U3227">_xlfn.IFS(D3227&lt;1000,"Less than 1000",AND(D3227&gt;=1000,D3227&lt;=4999),"1000 to 4999",AND(D3227&gt;=5000,D3227&lt;=9999),"5000 to 9999",AND(D3227&gt;=10000,D3227&lt;=14999),"10000 to 14999",AND(D3227&gt;=15000,D3227&lt;=19999),"15000 to 19999",AND(D3227&gt;=20000,D3227&lt;=24999),"20000 to 24999",AND(D3227&gt;=25000,D3227&lt;=29999),"25000 to 29999",AND(D3227&gt;=30000,D3227&lt;=34999),"30000 to 34999",AND(D3227&gt;=35000,D3227&lt;=39999),"35000 to 39999",AND(D3227&gt;=40000,D3227&lt;=44999),"40000 to 44999",AND(D3227&gt;=45000,D3227&lt;=49999),"45000 to 49999",D3227&gt;=50000,"Greater than or equal to 50000")</f>
        <v>1000 to 4999</v>
      </c>
      <c r="V3227" t="str" cm="1">
        <f t="array" ref="V3227">_xlfn.IFS(OR(F3227="canceled",F3227="failed"),"unsuccessful",F3227="successful","successful",F3227="live","live")</f>
        <v>successful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104.16666666666667</v>
      </c>
      <c r="P3228" s="5">
        <f t="shared" si="305"/>
        <v>59.523809523809526</v>
      </c>
      <c r="Q3228" t="str">
        <f t="shared" si="303"/>
        <v>theater</v>
      </c>
      <c r="R3228" t="str">
        <f t="shared" si="304"/>
        <v>plays</v>
      </c>
      <c r="S3228" s="9">
        <f t="shared" si="301"/>
        <v>42307.583472222221</v>
      </c>
      <c r="T3228" s="9">
        <f t="shared" si="302"/>
        <v>42277.583472222221</v>
      </c>
      <c r="U3228" t="str" cm="1">
        <f t="array" ref="U3228">_xlfn.IFS(D3228&lt;1000,"Less than 1000",AND(D3228&gt;=1000,D3228&lt;=4999),"1000 to 4999",AND(D3228&gt;=5000,D3228&lt;=9999),"5000 to 9999",AND(D3228&gt;=10000,D3228&lt;=14999),"10000 to 14999",AND(D3228&gt;=15000,D3228&lt;=19999),"15000 to 19999",AND(D3228&gt;=20000,D3228&lt;=24999),"20000 to 24999",AND(D3228&gt;=25000,D3228&lt;=29999),"25000 to 29999",AND(D3228&gt;=30000,D3228&lt;=34999),"30000 to 34999",AND(D3228&gt;=35000,D3228&lt;=39999),"35000 to 39999",AND(D3228&gt;=40000,D3228&lt;=44999),"40000 to 44999",AND(D3228&gt;=45000,D3228&lt;=49999),"45000 to 49999",D3228&gt;=50000,"Greater than or equal to 50000")</f>
        <v>1000 to 4999</v>
      </c>
      <c r="V3228" t="str" cm="1">
        <f t="array" ref="V3228">_xlfn.IFS(OR(F3228="canceled",F3228="failed"),"unsuccessful",F3228="successful","successful",F3228="live","live")</f>
        <v>successful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125</v>
      </c>
      <c r="P3229" s="5">
        <f t="shared" si="305"/>
        <v>50</v>
      </c>
      <c r="Q3229" t="str">
        <f t="shared" si="303"/>
        <v>theater</v>
      </c>
      <c r="R3229" t="str">
        <f t="shared" si="304"/>
        <v>plays</v>
      </c>
      <c r="S3229" s="9">
        <f t="shared" si="301"/>
        <v>42752.882361111115</v>
      </c>
      <c r="T3229" s="9">
        <f t="shared" si="302"/>
        <v>42722.882361111115</v>
      </c>
      <c r="U3229" t="str" cm="1">
        <f t="array" ref="U3229">_xlfn.IFS(D3229&lt;1000,"Less than 1000",AND(D3229&gt;=1000,D3229&lt;=4999),"1000 to 4999",AND(D3229&gt;=5000,D3229&lt;=9999),"5000 to 9999",AND(D3229&gt;=10000,D3229&lt;=14999),"10000 to 14999",AND(D3229&gt;=15000,D3229&lt;=19999),"15000 to 19999",AND(D3229&gt;=20000,D3229&lt;=24999),"20000 to 24999",AND(D3229&gt;=25000,D3229&lt;=29999),"25000 to 29999",AND(D3229&gt;=30000,D3229&lt;=34999),"30000 to 34999",AND(D3229&gt;=35000,D3229&lt;=39999),"35000 to 39999",AND(D3229&gt;=40000,D3229&lt;=44999),"40000 to 44999",AND(D3229&gt;=45000,D3229&lt;=49999),"45000 to 49999",D3229&gt;=50000,"Greater than or equal to 50000")</f>
        <v>1000 to 4999</v>
      </c>
      <c r="V3229" t="str" cm="1">
        <f t="array" ref="V3229">_xlfn.IFS(OR(F3229="canceled",F3229="failed"),"unsuccessful",F3229="successful","successful",F3229="live","live")</f>
        <v>successful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102.34285714285714</v>
      </c>
      <c r="P3230" s="5">
        <f t="shared" si="305"/>
        <v>193.62162162162161</v>
      </c>
      <c r="Q3230" t="str">
        <f t="shared" si="303"/>
        <v>theater</v>
      </c>
      <c r="R3230" t="str">
        <f t="shared" si="304"/>
        <v>plays</v>
      </c>
      <c r="S3230" s="9">
        <f t="shared" si="301"/>
        <v>42355.207638888889</v>
      </c>
      <c r="T3230" s="9">
        <f t="shared" si="302"/>
        <v>42323.70930555556</v>
      </c>
      <c r="U3230" t="str" cm="1">
        <f t="array" ref="U3230">_xlfn.IFS(D3230&lt;1000,"Less than 1000",AND(D3230&gt;=1000,D3230&lt;=4999),"1000 to 4999",AND(D3230&gt;=5000,D3230&lt;=9999),"5000 to 9999",AND(D3230&gt;=10000,D3230&lt;=14999),"10000 to 14999",AND(D3230&gt;=15000,D3230&lt;=19999),"15000 to 19999",AND(D3230&gt;=20000,D3230&lt;=24999),"20000 to 24999",AND(D3230&gt;=25000,D3230&lt;=29999),"25000 to 29999",AND(D3230&gt;=30000,D3230&lt;=34999),"30000 to 34999",AND(D3230&gt;=35000,D3230&lt;=39999),"35000 to 39999",AND(D3230&gt;=40000,D3230&lt;=44999),"40000 to 44999",AND(D3230&gt;=45000,D3230&lt;=49999),"45000 to 49999",D3230&gt;=50000,"Greater than or equal to 50000")</f>
        <v>5000 to 9999</v>
      </c>
      <c r="V3230" t="str" cm="1">
        <f t="array" ref="V3230">_xlfn.IFS(OR(F3230="canceled",F3230="failed"),"unsuccessful",F3230="successful","successful",F3230="live","live")</f>
        <v>successful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107.86500000000001</v>
      </c>
      <c r="P3231" s="5">
        <f t="shared" si="305"/>
        <v>106.79702970297029</v>
      </c>
      <c r="Q3231" t="str">
        <f t="shared" si="303"/>
        <v>theater</v>
      </c>
      <c r="R3231" t="str">
        <f t="shared" si="304"/>
        <v>plays</v>
      </c>
      <c r="S3231" s="9">
        <f t="shared" si="301"/>
        <v>41963.333310185189</v>
      </c>
      <c r="T3231" s="9">
        <f t="shared" si="302"/>
        <v>41933.291643518518</v>
      </c>
      <c r="U3231" t="str" cm="1">
        <f t="array" ref="U3231">_xlfn.IFS(D3231&lt;1000,"Less than 1000",AND(D3231&gt;=1000,D3231&lt;=4999),"1000 to 4999",AND(D3231&gt;=5000,D3231&lt;=9999),"5000 to 9999",AND(D3231&gt;=10000,D3231&lt;=14999),"10000 to 14999",AND(D3231&gt;=15000,D3231&lt;=19999),"15000 to 19999",AND(D3231&gt;=20000,D3231&lt;=24999),"20000 to 24999",AND(D3231&gt;=25000,D3231&lt;=29999),"25000 to 29999",AND(D3231&gt;=30000,D3231&lt;=34999),"30000 to 34999",AND(D3231&gt;=35000,D3231&lt;=39999),"35000 to 39999",AND(D3231&gt;=40000,D3231&lt;=44999),"40000 to 44999",AND(D3231&gt;=45000,D3231&lt;=49999),"45000 to 49999",D3231&gt;=50000,"Greater than or equal to 50000")</f>
        <v>20000 to 24999</v>
      </c>
      <c r="V3231" t="str" cm="1">
        <f t="array" ref="V3231">_xlfn.IFS(OR(F3231="canceled",F3231="failed"),"unsuccessful",F3231="successful","successful",F3231="live","live")</f>
        <v>successful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109.88461538461539</v>
      </c>
      <c r="P3232" s="5">
        <f t="shared" si="305"/>
        <v>77.21621621621621</v>
      </c>
      <c r="Q3232" t="str">
        <f t="shared" si="303"/>
        <v>theater</v>
      </c>
      <c r="R3232" t="str">
        <f t="shared" si="304"/>
        <v>plays</v>
      </c>
      <c r="S3232" s="9">
        <f t="shared" si="301"/>
        <v>41913.165972222225</v>
      </c>
      <c r="T3232" s="9">
        <f t="shared" si="302"/>
        <v>41898.168125000004</v>
      </c>
      <c r="U3232" t="str" cm="1">
        <f t="array" ref="U3232">_xlfn.IFS(D3232&lt;1000,"Less than 1000",AND(D3232&gt;=1000,D3232&lt;=4999),"1000 to 4999",AND(D3232&gt;=5000,D3232&lt;=9999),"5000 to 9999",AND(D3232&gt;=10000,D3232&lt;=14999),"10000 to 14999",AND(D3232&gt;=15000,D3232&lt;=19999),"15000 to 19999",AND(D3232&gt;=20000,D3232&lt;=24999),"20000 to 24999",AND(D3232&gt;=25000,D3232&lt;=29999),"25000 to 29999",AND(D3232&gt;=30000,D3232&lt;=34999),"30000 to 34999",AND(D3232&gt;=35000,D3232&lt;=39999),"35000 to 39999",AND(D3232&gt;=40000,D3232&lt;=44999),"40000 to 44999",AND(D3232&gt;=45000,D3232&lt;=49999),"45000 to 49999",D3232&gt;=50000,"Greater than or equal to 50000")</f>
        <v>1000 to 4999</v>
      </c>
      <c r="V3232" t="str" cm="1">
        <f t="array" ref="V3232">_xlfn.IFS(OR(F3232="canceled",F3232="failed"),"unsuccessful",F3232="successful","successful",F3232="live","live")</f>
        <v>successful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161</v>
      </c>
      <c r="P3233" s="5">
        <f t="shared" si="305"/>
        <v>57.5</v>
      </c>
      <c r="Q3233" t="str">
        <f t="shared" si="303"/>
        <v>theater</v>
      </c>
      <c r="R3233" t="str">
        <f t="shared" si="304"/>
        <v>plays</v>
      </c>
      <c r="S3233" s="9">
        <f t="shared" si="301"/>
        <v>42476.943831018521</v>
      </c>
      <c r="T3233" s="9">
        <f t="shared" si="302"/>
        <v>42446.943831018521</v>
      </c>
      <c r="U3233" t="str" cm="1">
        <f t="array" ref="U3233">_xlfn.IFS(D3233&lt;1000,"Less than 1000",AND(D3233&gt;=1000,D3233&lt;=4999),"1000 to 4999",AND(D3233&gt;=5000,D3233&lt;=9999),"5000 to 9999",AND(D3233&gt;=10000,D3233&lt;=14999),"10000 to 14999",AND(D3233&gt;=15000,D3233&lt;=19999),"15000 to 19999",AND(D3233&gt;=20000,D3233&lt;=24999),"20000 to 24999",AND(D3233&gt;=25000,D3233&lt;=29999),"25000 to 29999",AND(D3233&gt;=30000,D3233&lt;=34999),"30000 to 34999",AND(D3233&gt;=35000,D3233&lt;=39999),"35000 to 39999",AND(D3233&gt;=40000,D3233&lt;=44999),"40000 to 44999",AND(D3233&gt;=45000,D3233&lt;=49999),"45000 to 49999",D3233&gt;=50000,"Greater than or equal to 50000")</f>
        <v>1000 to 4999</v>
      </c>
      <c r="V3233" t="str" cm="1">
        <f t="array" ref="V3233">_xlfn.IFS(OR(F3233="canceled",F3233="failed"),"unsuccessful",F3233="successful","successful",F3233="live","live")</f>
        <v>successful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131.20000000000002</v>
      </c>
      <c r="P3234" s="5">
        <f t="shared" si="305"/>
        <v>50.46153846153846</v>
      </c>
      <c r="Q3234" t="str">
        <f t="shared" si="303"/>
        <v>theater</v>
      </c>
      <c r="R3234" t="str">
        <f t="shared" si="304"/>
        <v>plays</v>
      </c>
      <c r="S3234" s="9">
        <f t="shared" si="301"/>
        <v>42494.165972222225</v>
      </c>
      <c r="T3234" s="9">
        <f t="shared" si="302"/>
        <v>42463.81385416667</v>
      </c>
      <c r="U3234" t="str" cm="1">
        <f t="array" ref="U3234">_xlfn.IFS(D3234&lt;1000,"Less than 1000",AND(D3234&gt;=1000,D3234&lt;=4999),"1000 to 4999",AND(D3234&gt;=5000,D3234&lt;=9999),"5000 to 9999",AND(D3234&gt;=10000,D3234&lt;=14999),"10000 to 14999",AND(D3234&gt;=15000,D3234&lt;=19999),"15000 to 19999",AND(D3234&gt;=20000,D3234&lt;=24999),"20000 to 24999",AND(D3234&gt;=25000,D3234&lt;=29999),"25000 to 29999",AND(D3234&gt;=30000,D3234&lt;=34999),"30000 to 34999",AND(D3234&gt;=35000,D3234&lt;=39999),"35000 to 39999",AND(D3234&gt;=40000,D3234&lt;=44999),"40000 to 44999",AND(D3234&gt;=45000,D3234&lt;=49999),"45000 to 49999",D3234&gt;=50000,"Greater than or equal to 50000")</f>
        <v>1000 to 4999</v>
      </c>
      <c r="V3234" t="str" cm="1">
        <f t="array" ref="V3234">_xlfn.IFS(OR(F3234="canceled",F3234="failed"),"unsuccessful",F3234="successful","successful",F3234="live","live")</f>
        <v>successful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118.8</v>
      </c>
      <c r="P3235" s="5">
        <f t="shared" si="305"/>
        <v>97.377049180327873</v>
      </c>
      <c r="Q3235" t="str">
        <f t="shared" si="303"/>
        <v>theater</v>
      </c>
      <c r="R3235" t="str">
        <f t="shared" si="304"/>
        <v>plays</v>
      </c>
      <c r="S3235" s="9">
        <f t="shared" si="301"/>
        <v>42796.805034722223</v>
      </c>
      <c r="T3235" s="9">
        <f t="shared" si="302"/>
        <v>42766.805034722223</v>
      </c>
      <c r="U3235" t="str" cm="1">
        <f t="array" ref="U3235">_xlfn.IFS(D3235&lt;1000,"Less than 1000",AND(D3235&gt;=1000,D3235&lt;=4999),"1000 to 4999",AND(D3235&gt;=5000,D3235&lt;=9999),"5000 to 9999",AND(D3235&gt;=10000,D3235&lt;=14999),"10000 to 14999",AND(D3235&gt;=15000,D3235&lt;=19999),"15000 to 19999",AND(D3235&gt;=20000,D3235&lt;=24999),"20000 to 24999",AND(D3235&gt;=25000,D3235&lt;=29999),"25000 to 29999",AND(D3235&gt;=30000,D3235&lt;=34999),"30000 to 34999",AND(D3235&gt;=35000,D3235&lt;=39999),"35000 to 39999",AND(D3235&gt;=40000,D3235&lt;=44999),"40000 to 44999",AND(D3235&gt;=45000,D3235&lt;=49999),"45000 to 49999",D3235&gt;=50000,"Greater than or equal to 50000")</f>
        <v>5000 to 9999</v>
      </c>
      <c r="V3235" t="str" cm="1">
        <f t="array" ref="V3235">_xlfn.IFS(OR(F3235="canceled",F3235="failed"),"unsuccessful",F3235="successful","successful",F3235="live","live")</f>
        <v>successful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100.39275000000001</v>
      </c>
      <c r="P3236" s="5">
        <f t="shared" si="305"/>
        <v>34.91921739130435</v>
      </c>
      <c r="Q3236" t="str">
        <f t="shared" si="303"/>
        <v>theater</v>
      </c>
      <c r="R3236" t="str">
        <f t="shared" si="304"/>
        <v>plays</v>
      </c>
      <c r="S3236" s="9">
        <f t="shared" si="301"/>
        <v>42767.979861111111</v>
      </c>
      <c r="T3236" s="9">
        <f t="shared" si="302"/>
        <v>42734.789444444439</v>
      </c>
      <c r="U3236" t="str" cm="1">
        <f t="array" ref="U3236">_xlfn.IFS(D3236&lt;1000,"Less than 1000",AND(D3236&gt;=1000,D3236&lt;=4999),"1000 to 4999",AND(D3236&gt;=5000,D3236&lt;=9999),"5000 to 9999",AND(D3236&gt;=10000,D3236&lt;=14999),"10000 to 14999",AND(D3236&gt;=15000,D3236&lt;=19999),"15000 to 19999",AND(D3236&gt;=20000,D3236&lt;=24999),"20000 to 24999",AND(D3236&gt;=25000,D3236&lt;=29999),"25000 to 29999",AND(D3236&gt;=30000,D3236&lt;=34999),"30000 to 34999",AND(D3236&gt;=35000,D3236&lt;=39999),"35000 to 39999",AND(D3236&gt;=40000,D3236&lt;=44999),"40000 to 44999",AND(D3236&gt;=45000,D3236&lt;=49999),"45000 to 49999",D3236&gt;=50000,"Greater than or equal to 50000")</f>
        <v>1000 to 4999</v>
      </c>
      <c r="V3236" t="str" cm="1">
        <f t="array" ref="V3236">_xlfn.IFS(OR(F3236="canceled",F3236="failed"),"unsuccessful",F3236="successful","successful",F3236="live","live")</f>
        <v>successful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103.20666666666666</v>
      </c>
      <c r="P3237" s="5">
        <f t="shared" si="305"/>
        <v>85.530386740331494</v>
      </c>
      <c r="Q3237" t="str">
        <f t="shared" si="303"/>
        <v>theater</v>
      </c>
      <c r="R3237" t="str">
        <f t="shared" si="304"/>
        <v>plays</v>
      </c>
      <c r="S3237" s="9">
        <f t="shared" si="301"/>
        <v>42552.347812499997</v>
      </c>
      <c r="T3237" s="9">
        <f t="shared" si="302"/>
        <v>42522.347812499997</v>
      </c>
      <c r="U3237" t="str" cm="1">
        <f t="array" ref="U3237">_xlfn.IFS(D3237&lt;1000,"Less than 1000",AND(D3237&gt;=1000,D3237&lt;=4999),"1000 to 4999",AND(D3237&gt;=5000,D3237&lt;=9999),"5000 to 9999",AND(D3237&gt;=10000,D3237&lt;=14999),"10000 to 14999",AND(D3237&gt;=15000,D3237&lt;=19999),"15000 to 19999",AND(D3237&gt;=20000,D3237&lt;=24999),"20000 to 24999",AND(D3237&gt;=25000,D3237&lt;=29999),"25000 to 29999",AND(D3237&gt;=30000,D3237&lt;=34999),"30000 to 34999",AND(D3237&gt;=35000,D3237&lt;=39999),"35000 to 39999",AND(D3237&gt;=40000,D3237&lt;=44999),"40000 to 44999",AND(D3237&gt;=45000,D3237&lt;=49999),"45000 to 49999",D3237&gt;=50000,"Greater than or equal to 50000")</f>
        <v>15000 to 19999</v>
      </c>
      <c r="V3237" t="str" cm="1">
        <f t="array" ref="V3237">_xlfn.IFS(OR(F3237="canceled",F3237="failed"),"unsuccessful",F3237="successful","successful",F3237="live","live")</f>
        <v>successful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100.6</v>
      </c>
      <c r="P3238" s="5">
        <f t="shared" si="305"/>
        <v>182.90909090909091</v>
      </c>
      <c r="Q3238" t="str">
        <f t="shared" si="303"/>
        <v>theater</v>
      </c>
      <c r="R3238" t="str">
        <f t="shared" si="304"/>
        <v>plays</v>
      </c>
      <c r="S3238" s="9">
        <f t="shared" si="301"/>
        <v>42732.917048611111</v>
      </c>
      <c r="T3238" s="9">
        <f t="shared" si="302"/>
        <v>42702.917048611111</v>
      </c>
      <c r="U3238" t="str" cm="1">
        <f t="array" ref="U3238">_xlfn.IFS(D3238&lt;1000,"Less than 1000",AND(D3238&gt;=1000,D3238&lt;=4999),"1000 to 4999",AND(D3238&gt;=5000,D3238&lt;=9999),"5000 to 9999",AND(D3238&gt;=10000,D3238&lt;=14999),"10000 to 14999",AND(D3238&gt;=15000,D3238&lt;=19999),"15000 to 19999",AND(D3238&gt;=20000,D3238&lt;=24999),"20000 to 24999",AND(D3238&gt;=25000,D3238&lt;=29999),"25000 to 29999",AND(D3238&gt;=30000,D3238&lt;=34999),"30000 to 34999",AND(D3238&gt;=35000,D3238&lt;=39999),"35000 to 39999",AND(D3238&gt;=40000,D3238&lt;=44999),"40000 to 44999",AND(D3238&gt;=45000,D3238&lt;=49999),"45000 to 49999",D3238&gt;=50000,"Greater than or equal to 50000")</f>
        <v>20000 to 24999</v>
      </c>
      <c r="V3238" t="str" cm="1">
        <f t="array" ref="V3238">_xlfn.IFS(OR(F3238="canceled",F3238="failed"),"unsuccessful",F3238="successful","successful",F3238="live","live")</f>
        <v>successful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100.78754285714287</v>
      </c>
      <c r="P3239" s="5">
        <f t="shared" si="305"/>
        <v>131.13620817843866</v>
      </c>
      <c r="Q3239" t="str">
        <f t="shared" si="303"/>
        <v>theater</v>
      </c>
      <c r="R3239" t="str">
        <f t="shared" si="304"/>
        <v>plays</v>
      </c>
      <c r="S3239" s="9">
        <f t="shared" si="301"/>
        <v>42276.165972222225</v>
      </c>
      <c r="T3239" s="9">
        <f t="shared" si="302"/>
        <v>42252.474351851852</v>
      </c>
      <c r="U3239" t="str" cm="1">
        <f t="array" ref="U3239">_xlfn.IFS(D3239&lt;1000,"Less than 1000",AND(D3239&gt;=1000,D3239&lt;=4999),"1000 to 4999",AND(D3239&gt;=5000,D3239&lt;=9999),"5000 to 9999",AND(D3239&gt;=10000,D3239&lt;=14999),"10000 to 14999",AND(D3239&gt;=15000,D3239&lt;=19999),"15000 to 19999",AND(D3239&gt;=20000,D3239&lt;=24999),"20000 to 24999",AND(D3239&gt;=25000,D3239&lt;=29999),"25000 to 29999",AND(D3239&gt;=30000,D3239&lt;=34999),"30000 to 34999",AND(D3239&gt;=35000,D3239&lt;=39999),"35000 to 39999",AND(D3239&gt;=40000,D3239&lt;=44999),"40000 to 44999",AND(D3239&gt;=45000,D3239&lt;=49999),"45000 to 49999",D3239&gt;=50000,"Greater than or equal to 50000")</f>
        <v>35000 to 39999</v>
      </c>
      <c r="V3239" t="str" cm="1">
        <f t="array" ref="V3239">_xlfn.IFS(OR(F3239="canceled",F3239="failed"),"unsuccessful",F3239="successful","successful",F3239="live","live")</f>
        <v>successful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112.32142857142857</v>
      </c>
      <c r="P3240" s="5">
        <f t="shared" si="305"/>
        <v>39.810126582278478</v>
      </c>
      <c r="Q3240" t="str">
        <f t="shared" si="303"/>
        <v>theater</v>
      </c>
      <c r="R3240" t="str">
        <f t="shared" si="304"/>
        <v>plays</v>
      </c>
      <c r="S3240" s="9">
        <f t="shared" si="301"/>
        <v>42186.510393518518</v>
      </c>
      <c r="T3240" s="9">
        <f t="shared" si="302"/>
        <v>42156.510393518518</v>
      </c>
      <c r="U3240" t="str" cm="1">
        <f t="array" ref="U3240">_xlfn.IFS(D3240&lt;1000,"Less than 1000",AND(D3240&gt;=1000,D3240&lt;=4999),"1000 to 4999",AND(D3240&gt;=5000,D3240&lt;=9999),"5000 to 9999",AND(D3240&gt;=10000,D3240&lt;=14999),"10000 to 14999",AND(D3240&gt;=15000,D3240&lt;=19999),"15000 to 19999",AND(D3240&gt;=20000,D3240&lt;=24999),"20000 to 24999",AND(D3240&gt;=25000,D3240&lt;=29999),"25000 to 29999",AND(D3240&gt;=30000,D3240&lt;=34999),"30000 to 34999",AND(D3240&gt;=35000,D3240&lt;=39999),"35000 to 39999",AND(D3240&gt;=40000,D3240&lt;=44999),"40000 to 44999",AND(D3240&gt;=45000,D3240&lt;=49999),"45000 to 49999",D3240&gt;=50000,"Greater than or equal to 50000")</f>
        <v>1000 to 4999</v>
      </c>
      <c r="V3240" t="str" cm="1">
        <f t="array" ref="V3240">_xlfn.IFS(OR(F3240="canceled",F3240="failed"),"unsuccessful",F3240="successful","successful",F3240="live","live")</f>
        <v>successful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105.91914022517912</v>
      </c>
      <c r="P3241" s="5">
        <f t="shared" si="305"/>
        <v>59.701730769230764</v>
      </c>
      <c r="Q3241" t="str">
        <f t="shared" si="303"/>
        <v>theater</v>
      </c>
      <c r="R3241" t="str">
        <f t="shared" si="304"/>
        <v>plays</v>
      </c>
      <c r="S3241" s="9">
        <f t="shared" si="301"/>
        <v>42302.999305555553</v>
      </c>
      <c r="T3241" s="9">
        <f t="shared" si="302"/>
        <v>42278.089039351849</v>
      </c>
      <c r="U3241" t="str" cm="1">
        <f t="array" ref="U3241">_xlfn.IFS(D3241&lt;1000,"Less than 1000",AND(D3241&gt;=1000,D3241&lt;=4999),"1000 to 4999",AND(D3241&gt;=5000,D3241&lt;=9999),"5000 to 9999",AND(D3241&gt;=10000,D3241&lt;=14999),"10000 to 14999",AND(D3241&gt;=15000,D3241&lt;=19999),"15000 to 19999",AND(D3241&gt;=20000,D3241&lt;=24999),"20000 to 24999",AND(D3241&gt;=25000,D3241&lt;=29999),"25000 to 29999",AND(D3241&gt;=30000,D3241&lt;=34999),"30000 to 34999",AND(D3241&gt;=35000,D3241&lt;=39999),"35000 to 39999",AND(D3241&gt;=40000,D3241&lt;=44999),"40000 to 44999",AND(D3241&gt;=45000,D3241&lt;=49999),"45000 to 49999",D3241&gt;=50000,"Greater than or equal to 50000")</f>
        <v>5000 to 9999</v>
      </c>
      <c r="V3241" t="str" cm="1">
        <f t="array" ref="V3241">_xlfn.IFS(OR(F3241="canceled",F3241="failed"),"unsuccessful",F3241="successful","successful",F3241="live","live")</f>
        <v>successful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100.56666666666668</v>
      </c>
      <c r="P3242" s="5">
        <f t="shared" si="305"/>
        <v>88.735294117647058</v>
      </c>
      <c r="Q3242" t="str">
        <f t="shared" si="303"/>
        <v>theater</v>
      </c>
      <c r="R3242" t="str">
        <f t="shared" si="304"/>
        <v>plays</v>
      </c>
      <c r="S3242" s="9">
        <f t="shared" si="301"/>
        <v>42782.958333333328</v>
      </c>
      <c r="T3242" s="9">
        <f t="shared" si="302"/>
        <v>42754.693842592591</v>
      </c>
      <c r="U3242" t="str" cm="1">
        <f t="array" ref="U3242">_xlfn.IFS(D3242&lt;1000,"Less than 1000",AND(D3242&gt;=1000,D3242&lt;=4999),"1000 to 4999",AND(D3242&gt;=5000,D3242&lt;=9999),"5000 to 9999",AND(D3242&gt;=10000,D3242&lt;=14999),"10000 to 14999",AND(D3242&gt;=15000,D3242&lt;=19999),"15000 to 19999",AND(D3242&gt;=20000,D3242&lt;=24999),"20000 to 24999",AND(D3242&gt;=25000,D3242&lt;=29999),"25000 to 29999",AND(D3242&gt;=30000,D3242&lt;=34999),"30000 to 34999",AND(D3242&gt;=35000,D3242&lt;=39999),"35000 to 39999",AND(D3242&gt;=40000,D3242&lt;=44999),"40000 to 44999",AND(D3242&gt;=45000,D3242&lt;=49999),"45000 to 49999",D3242&gt;=50000,"Greater than or equal to 50000")</f>
        <v>1000 to 4999</v>
      </c>
      <c r="V3242" t="str" cm="1">
        <f t="array" ref="V3242">_xlfn.IFS(OR(F3242="canceled",F3242="failed"),"unsuccessful",F3242="successful","successful",F3242="live","live")</f>
        <v>successful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115.30588235294117</v>
      </c>
      <c r="P3243" s="5">
        <f t="shared" si="305"/>
        <v>58.688622754491021</v>
      </c>
      <c r="Q3243" t="str">
        <f t="shared" si="303"/>
        <v>theater</v>
      </c>
      <c r="R3243" t="str">
        <f t="shared" si="304"/>
        <v>plays</v>
      </c>
      <c r="S3243" s="9">
        <f t="shared" si="301"/>
        <v>41926.290972222225</v>
      </c>
      <c r="T3243" s="9">
        <f t="shared" si="302"/>
        <v>41893.324884259258</v>
      </c>
      <c r="U3243" t="str" cm="1">
        <f t="array" ref="U3243">_xlfn.IFS(D3243&lt;1000,"Less than 1000",AND(D3243&gt;=1000,D3243&lt;=4999),"1000 to 4999",AND(D3243&gt;=5000,D3243&lt;=9999),"5000 to 9999",AND(D3243&gt;=10000,D3243&lt;=14999),"10000 to 14999",AND(D3243&gt;=15000,D3243&lt;=19999),"15000 to 19999",AND(D3243&gt;=20000,D3243&lt;=24999),"20000 to 24999",AND(D3243&gt;=25000,D3243&lt;=29999),"25000 to 29999",AND(D3243&gt;=30000,D3243&lt;=34999),"30000 to 34999",AND(D3243&gt;=35000,D3243&lt;=39999),"35000 to 39999",AND(D3243&gt;=40000,D3243&lt;=44999),"40000 to 44999",AND(D3243&gt;=45000,D3243&lt;=49999),"45000 to 49999",D3243&gt;=50000,"Greater than or equal to 50000")</f>
        <v>5000 to 9999</v>
      </c>
      <c r="V3243" t="str" cm="1">
        <f t="array" ref="V3243">_xlfn.IFS(OR(F3243="canceled",F3243="failed"),"unsuccessful",F3243="successful","successful",F3243="live","live")</f>
        <v>successful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127.30419999999999</v>
      </c>
      <c r="P3244" s="5">
        <f t="shared" si="305"/>
        <v>69.56513661202186</v>
      </c>
      <c r="Q3244" t="str">
        <f t="shared" si="303"/>
        <v>theater</v>
      </c>
      <c r="R3244" t="str">
        <f t="shared" si="304"/>
        <v>plays</v>
      </c>
      <c r="S3244" s="9">
        <f t="shared" si="301"/>
        <v>41901.755694444444</v>
      </c>
      <c r="T3244" s="9">
        <f t="shared" si="302"/>
        <v>41871.755694444444</v>
      </c>
      <c r="U3244" t="str" cm="1">
        <f t="array" ref="U3244">_xlfn.IFS(D3244&lt;1000,"Less than 1000",AND(D3244&gt;=1000,D3244&lt;=4999),"1000 to 4999",AND(D3244&gt;=5000,D3244&lt;=9999),"5000 to 9999",AND(D3244&gt;=10000,D3244&lt;=14999),"10000 to 14999",AND(D3244&gt;=15000,D3244&lt;=19999),"15000 to 19999",AND(D3244&gt;=20000,D3244&lt;=24999),"20000 to 24999",AND(D3244&gt;=25000,D3244&lt;=29999),"25000 to 29999",AND(D3244&gt;=30000,D3244&lt;=34999),"30000 to 34999",AND(D3244&gt;=35000,D3244&lt;=39999),"35000 to 39999",AND(D3244&gt;=40000,D3244&lt;=44999),"40000 to 44999",AND(D3244&gt;=45000,D3244&lt;=49999),"45000 to 49999",D3244&gt;=50000,"Greater than or equal to 50000")</f>
        <v>10000 to 14999</v>
      </c>
      <c r="V3244" t="str" cm="1">
        <f t="array" ref="V3244">_xlfn.IFS(OR(F3244="canceled",F3244="failed"),"unsuccessful",F3244="successful","successful",F3244="live","live")</f>
        <v>successful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102.83750000000001</v>
      </c>
      <c r="P3245" s="5">
        <f t="shared" si="305"/>
        <v>115.87323943661971</v>
      </c>
      <c r="Q3245" t="str">
        <f t="shared" si="303"/>
        <v>theater</v>
      </c>
      <c r="R3245" t="str">
        <f t="shared" si="304"/>
        <v>plays</v>
      </c>
      <c r="S3245" s="9">
        <f t="shared" si="301"/>
        <v>42286</v>
      </c>
      <c r="T3245" s="9">
        <f t="shared" si="302"/>
        <v>42262.096782407403</v>
      </c>
      <c r="U3245" t="str" cm="1">
        <f t="array" ref="U3245">_xlfn.IFS(D3245&lt;1000,"Less than 1000",AND(D3245&gt;=1000,D3245&lt;=4999),"1000 to 4999",AND(D3245&gt;=5000,D3245&lt;=9999),"5000 to 9999",AND(D3245&gt;=10000,D3245&lt;=14999),"10000 to 14999",AND(D3245&gt;=15000,D3245&lt;=19999),"15000 to 19999",AND(D3245&gt;=20000,D3245&lt;=24999),"20000 to 24999",AND(D3245&gt;=25000,D3245&lt;=29999),"25000 to 29999",AND(D3245&gt;=30000,D3245&lt;=34999),"30000 to 34999",AND(D3245&gt;=35000,D3245&lt;=39999),"35000 to 39999",AND(D3245&gt;=40000,D3245&lt;=44999),"40000 to 44999",AND(D3245&gt;=45000,D3245&lt;=49999),"45000 to 49999",D3245&gt;=50000,"Greater than or equal to 50000")</f>
        <v>5000 to 9999</v>
      </c>
      <c r="V3245" t="str" cm="1">
        <f t="array" ref="V3245">_xlfn.IFS(OR(F3245="canceled",F3245="failed"),"unsuccessful",F3245="successful","successful",F3245="live","live")</f>
        <v>successful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102.9375</v>
      </c>
      <c r="P3246" s="5">
        <f t="shared" si="305"/>
        <v>23.869565217391305</v>
      </c>
      <c r="Q3246" t="str">
        <f t="shared" si="303"/>
        <v>theater</v>
      </c>
      <c r="R3246" t="str">
        <f t="shared" si="304"/>
        <v>plays</v>
      </c>
      <c r="S3246" s="9">
        <f t="shared" si="301"/>
        <v>42705.735902777778</v>
      </c>
      <c r="T3246" s="9">
        <f t="shared" si="302"/>
        <v>42675.694236111114</v>
      </c>
      <c r="U3246" t="str" cm="1">
        <f t="array" ref="U3246">_xlfn.IFS(D3246&lt;1000,"Less than 1000",AND(D3246&gt;=1000,D3246&lt;=4999),"1000 to 4999",AND(D3246&gt;=5000,D3246&lt;=9999),"5000 to 9999",AND(D3246&gt;=10000,D3246&lt;=14999),"10000 to 14999",AND(D3246&gt;=15000,D3246&lt;=19999),"15000 to 19999",AND(D3246&gt;=20000,D3246&lt;=24999),"20000 to 24999",AND(D3246&gt;=25000,D3246&lt;=29999),"25000 to 29999",AND(D3246&gt;=30000,D3246&lt;=34999),"30000 to 34999",AND(D3246&gt;=35000,D3246&lt;=39999),"35000 to 39999",AND(D3246&gt;=40000,D3246&lt;=44999),"40000 to 44999",AND(D3246&gt;=45000,D3246&lt;=49999),"45000 to 49999",D3246&gt;=50000,"Greater than or equal to 50000")</f>
        <v>1000 to 4999</v>
      </c>
      <c r="V3246" t="str" cm="1">
        <f t="array" ref="V3246">_xlfn.IFS(OR(F3246="canceled",F3246="failed"),"unsuccessful",F3246="successful","successful",F3246="live","live")</f>
        <v>successful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104.3047619047619</v>
      </c>
      <c r="P3247" s="5">
        <f t="shared" si="305"/>
        <v>81.125925925925927</v>
      </c>
      <c r="Q3247" t="str">
        <f t="shared" si="303"/>
        <v>theater</v>
      </c>
      <c r="R3247" t="str">
        <f t="shared" si="304"/>
        <v>plays</v>
      </c>
      <c r="S3247" s="9">
        <f t="shared" si="301"/>
        <v>42167.083333333328</v>
      </c>
      <c r="T3247" s="9">
        <f t="shared" si="302"/>
        <v>42135.60020833333</v>
      </c>
      <c r="U3247" t="str" cm="1">
        <f t="array" ref="U3247">_xlfn.IFS(D3247&lt;1000,"Less than 1000",AND(D3247&gt;=1000,D3247&lt;=4999),"1000 to 4999",AND(D3247&gt;=5000,D3247&lt;=9999),"5000 to 9999",AND(D3247&gt;=10000,D3247&lt;=14999),"10000 to 14999",AND(D3247&gt;=15000,D3247&lt;=19999),"15000 to 19999",AND(D3247&gt;=20000,D3247&lt;=24999),"20000 to 24999",AND(D3247&gt;=25000,D3247&lt;=29999),"25000 to 29999",AND(D3247&gt;=30000,D3247&lt;=34999),"30000 to 34999",AND(D3247&gt;=35000,D3247&lt;=39999),"35000 to 39999",AND(D3247&gt;=40000,D3247&lt;=44999),"40000 to 44999",AND(D3247&gt;=45000,D3247&lt;=49999),"45000 to 49999",D3247&gt;=50000,"Greater than or equal to 50000")</f>
        <v>20000 to 24999</v>
      </c>
      <c r="V3247" t="str" cm="1">
        <f t="array" ref="V3247">_xlfn.IFS(OR(F3247="canceled",F3247="failed"),"unsuccessful",F3247="successful","successful",F3247="live","live")</f>
        <v>successful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111.22000000000001</v>
      </c>
      <c r="P3248" s="5">
        <f t="shared" si="305"/>
        <v>57.626943005181346</v>
      </c>
      <c r="Q3248" t="str">
        <f t="shared" si="303"/>
        <v>theater</v>
      </c>
      <c r="R3248" t="str">
        <f t="shared" si="304"/>
        <v>plays</v>
      </c>
      <c r="S3248" s="9">
        <f t="shared" si="301"/>
        <v>42259.165972222225</v>
      </c>
      <c r="T3248" s="9">
        <f t="shared" si="302"/>
        <v>42230.472222222219</v>
      </c>
      <c r="U3248" t="str" cm="1">
        <f t="array" ref="U3248">_xlfn.IFS(D3248&lt;1000,"Less than 1000",AND(D3248&gt;=1000,D3248&lt;=4999),"1000 to 4999",AND(D3248&gt;=5000,D3248&lt;=9999),"5000 to 9999",AND(D3248&gt;=10000,D3248&lt;=14999),"10000 to 14999",AND(D3248&gt;=15000,D3248&lt;=19999),"15000 to 19999",AND(D3248&gt;=20000,D3248&lt;=24999),"20000 to 24999",AND(D3248&gt;=25000,D3248&lt;=29999),"25000 to 29999",AND(D3248&gt;=30000,D3248&lt;=34999),"30000 to 34999",AND(D3248&gt;=35000,D3248&lt;=39999),"35000 to 39999",AND(D3248&gt;=40000,D3248&lt;=44999),"40000 to 44999",AND(D3248&gt;=45000,D3248&lt;=49999),"45000 to 49999",D3248&gt;=50000,"Greater than or equal to 50000")</f>
        <v>10000 to 14999</v>
      </c>
      <c r="V3248" t="str" cm="1">
        <f t="array" ref="V3248">_xlfn.IFS(OR(F3248="canceled",F3248="failed"),"unsuccessful",F3248="successful","successful",F3248="live","live")</f>
        <v>successful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105.86</v>
      </c>
      <c r="P3249" s="5">
        <f t="shared" si="305"/>
        <v>46.429824561403507</v>
      </c>
      <c r="Q3249" t="str">
        <f t="shared" si="303"/>
        <v>theater</v>
      </c>
      <c r="R3249" t="str">
        <f t="shared" si="304"/>
        <v>plays</v>
      </c>
      <c r="S3249" s="9">
        <f t="shared" si="301"/>
        <v>42197.434166666666</v>
      </c>
      <c r="T3249" s="9">
        <f t="shared" si="302"/>
        <v>42167.434166666666</v>
      </c>
      <c r="U3249" t="str" cm="1">
        <f t="array" ref="U3249">_xlfn.IFS(D3249&lt;1000,"Less than 1000",AND(D3249&gt;=1000,D3249&lt;=4999),"1000 to 4999",AND(D3249&gt;=5000,D3249&lt;=9999),"5000 to 9999",AND(D3249&gt;=10000,D3249&lt;=14999),"10000 to 14999",AND(D3249&gt;=15000,D3249&lt;=19999),"15000 to 19999",AND(D3249&gt;=20000,D3249&lt;=24999),"20000 to 24999",AND(D3249&gt;=25000,D3249&lt;=29999),"25000 to 29999",AND(D3249&gt;=30000,D3249&lt;=34999),"30000 to 34999",AND(D3249&gt;=35000,D3249&lt;=39999),"35000 to 39999",AND(D3249&gt;=40000,D3249&lt;=44999),"40000 to 44999",AND(D3249&gt;=45000,D3249&lt;=49999),"45000 to 49999",D3249&gt;=50000,"Greater than or equal to 50000")</f>
        <v>1000 to 4999</v>
      </c>
      <c r="V3249" t="str" cm="1">
        <f t="array" ref="V3249">_xlfn.IFS(OR(F3249="canceled",F3249="failed"),"unsuccessful",F3249="successful","successful",F3249="live","live")</f>
        <v>successful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100.79166666666666</v>
      </c>
      <c r="P3250" s="5">
        <f t="shared" si="305"/>
        <v>60.475000000000001</v>
      </c>
      <c r="Q3250" t="str">
        <f t="shared" si="303"/>
        <v>theater</v>
      </c>
      <c r="R3250" t="str">
        <f t="shared" si="304"/>
        <v>plays</v>
      </c>
      <c r="S3250" s="9">
        <f t="shared" si="301"/>
        <v>42098.846724537041</v>
      </c>
      <c r="T3250" s="9">
        <f t="shared" si="302"/>
        <v>42068.888391203705</v>
      </c>
      <c r="U3250" t="str" cm="1">
        <f t="array" ref="U3250">_xlfn.IFS(D3250&lt;1000,"Less than 1000",AND(D3250&gt;=1000,D3250&lt;=4999),"1000 to 4999",AND(D3250&gt;=5000,D3250&lt;=9999),"5000 to 9999",AND(D3250&gt;=10000,D3250&lt;=14999),"10000 to 14999",AND(D3250&gt;=15000,D3250&lt;=19999),"15000 to 19999",AND(D3250&gt;=20000,D3250&lt;=24999),"20000 to 24999",AND(D3250&gt;=25000,D3250&lt;=29999),"25000 to 29999",AND(D3250&gt;=30000,D3250&lt;=34999),"30000 to 34999",AND(D3250&gt;=35000,D3250&lt;=39999),"35000 to 39999",AND(D3250&gt;=40000,D3250&lt;=44999),"40000 to 44999",AND(D3250&gt;=45000,D3250&lt;=49999),"45000 to 49999",D3250&gt;=50000,"Greater than or equal to 50000")</f>
        <v>10000 to 14999</v>
      </c>
      <c r="V3250" t="str" cm="1">
        <f t="array" ref="V3250">_xlfn.IFS(OR(F3250="canceled",F3250="failed"),"unsuccessful",F3250="successful","successful",F3250="live","live")</f>
        <v>successful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104.92727272727274</v>
      </c>
      <c r="P3251" s="5">
        <f t="shared" si="305"/>
        <v>65.579545454545453</v>
      </c>
      <c r="Q3251" t="str">
        <f t="shared" si="303"/>
        <v>theater</v>
      </c>
      <c r="R3251" t="str">
        <f t="shared" si="304"/>
        <v>plays</v>
      </c>
      <c r="S3251" s="9">
        <f t="shared" si="301"/>
        <v>42175.746689814812</v>
      </c>
      <c r="T3251" s="9">
        <f t="shared" si="302"/>
        <v>42145.746689814812</v>
      </c>
      <c r="U3251" t="str" cm="1">
        <f t="array" ref="U3251">_xlfn.IFS(D3251&lt;1000,"Less than 1000",AND(D3251&gt;=1000,D3251&lt;=4999),"1000 to 4999",AND(D3251&gt;=5000,D3251&lt;=9999),"5000 to 9999",AND(D3251&gt;=10000,D3251&lt;=14999),"10000 to 14999",AND(D3251&gt;=15000,D3251&lt;=19999),"15000 to 19999",AND(D3251&gt;=20000,D3251&lt;=24999),"20000 to 24999",AND(D3251&gt;=25000,D3251&lt;=29999),"25000 to 29999",AND(D3251&gt;=30000,D3251&lt;=34999),"30000 to 34999",AND(D3251&gt;=35000,D3251&lt;=39999),"35000 to 39999",AND(D3251&gt;=40000,D3251&lt;=44999),"40000 to 44999",AND(D3251&gt;=45000,D3251&lt;=49999),"45000 to 49999",D3251&gt;=50000,"Greater than or equal to 50000")</f>
        <v>5000 to 9999</v>
      </c>
      <c r="V3251" t="str" cm="1">
        <f t="array" ref="V3251">_xlfn.IFS(OR(F3251="canceled",F3251="failed"),"unsuccessful",F3251="successful","successful",F3251="live","live")</f>
        <v>successful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101.55199999999999</v>
      </c>
      <c r="P3252" s="5">
        <f t="shared" si="305"/>
        <v>119.1924882629108</v>
      </c>
      <c r="Q3252" t="str">
        <f t="shared" si="303"/>
        <v>theater</v>
      </c>
      <c r="R3252" t="str">
        <f t="shared" si="304"/>
        <v>plays</v>
      </c>
      <c r="S3252" s="9">
        <f t="shared" si="301"/>
        <v>41948.783842592595</v>
      </c>
      <c r="T3252" s="9">
        <f t="shared" si="302"/>
        <v>41918.742175925923</v>
      </c>
      <c r="U3252" t="str" cm="1">
        <f t="array" ref="U3252">_xlfn.IFS(D3252&lt;1000,"Less than 1000",AND(D3252&gt;=1000,D3252&lt;=4999),"1000 to 4999",AND(D3252&gt;=5000,D3252&lt;=9999),"5000 to 9999",AND(D3252&gt;=10000,D3252&lt;=14999),"10000 to 14999",AND(D3252&gt;=15000,D3252&lt;=19999),"15000 to 19999",AND(D3252&gt;=20000,D3252&lt;=24999),"20000 to 24999",AND(D3252&gt;=25000,D3252&lt;=29999),"25000 to 29999",AND(D3252&gt;=30000,D3252&lt;=34999),"30000 to 34999",AND(D3252&gt;=35000,D3252&lt;=39999),"35000 to 39999",AND(D3252&gt;=40000,D3252&lt;=44999),"40000 to 44999",AND(D3252&gt;=45000,D3252&lt;=49999),"45000 to 49999",D3252&gt;=50000,"Greater than or equal to 50000")</f>
        <v>25000 to 29999</v>
      </c>
      <c r="V3252" t="str" cm="1">
        <f t="array" ref="V3252">_xlfn.IFS(OR(F3252="canceled",F3252="failed"),"unsuccessful",F3252="successful","successful",F3252="live","live")</f>
        <v>successful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110.73333333333333</v>
      </c>
      <c r="P3253" s="5">
        <f t="shared" si="305"/>
        <v>83.05</v>
      </c>
      <c r="Q3253" t="str">
        <f t="shared" si="303"/>
        <v>theater</v>
      </c>
      <c r="R3253" t="str">
        <f t="shared" si="304"/>
        <v>plays</v>
      </c>
      <c r="S3253" s="9">
        <f t="shared" si="301"/>
        <v>42176.731087962966</v>
      </c>
      <c r="T3253" s="9">
        <f t="shared" si="302"/>
        <v>42146.731087962966</v>
      </c>
      <c r="U3253" t="str" cm="1">
        <f t="array" ref="U3253">_xlfn.IFS(D3253&lt;1000,"Less than 1000",AND(D3253&gt;=1000,D3253&lt;=4999),"1000 to 4999",AND(D3253&gt;=5000,D3253&lt;=9999),"5000 to 9999",AND(D3253&gt;=10000,D3253&lt;=14999),"10000 to 14999",AND(D3253&gt;=15000,D3253&lt;=19999),"15000 to 19999",AND(D3253&gt;=20000,D3253&lt;=24999),"20000 to 24999",AND(D3253&gt;=25000,D3253&lt;=29999),"25000 to 29999",AND(D3253&gt;=30000,D3253&lt;=34999),"30000 to 34999",AND(D3253&gt;=35000,D3253&lt;=39999),"35000 to 39999",AND(D3253&gt;=40000,D3253&lt;=44999),"40000 to 44999",AND(D3253&gt;=45000,D3253&lt;=49999),"45000 to 49999",D3253&gt;=50000,"Greater than or equal to 50000")</f>
        <v>1000 to 4999</v>
      </c>
      <c r="V3253" t="str" cm="1">
        <f t="array" ref="V3253">_xlfn.IFS(OR(F3253="canceled",F3253="failed"),"unsuccessful",F3253="successful","successful",F3253="live","live")</f>
        <v>successful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127.82222222222221</v>
      </c>
      <c r="P3254" s="5">
        <f t="shared" si="305"/>
        <v>57.52</v>
      </c>
      <c r="Q3254" t="str">
        <f t="shared" si="303"/>
        <v>theater</v>
      </c>
      <c r="R3254" t="str">
        <f t="shared" si="304"/>
        <v>plays</v>
      </c>
      <c r="S3254" s="9">
        <f t="shared" si="301"/>
        <v>42620.472685185188</v>
      </c>
      <c r="T3254" s="9">
        <f t="shared" si="302"/>
        <v>42590.472685185188</v>
      </c>
      <c r="U3254" t="str" cm="1">
        <f t="array" ref="U3254">_xlfn.IFS(D3254&lt;1000,"Less than 1000",AND(D3254&gt;=1000,D3254&lt;=4999),"1000 to 4999",AND(D3254&gt;=5000,D3254&lt;=9999),"5000 to 9999",AND(D3254&gt;=10000,D3254&lt;=14999),"10000 to 14999",AND(D3254&gt;=15000,D3254&lt;=19999),"15000 to 19999",AND(D3254&gt;=20000,D3254&lt;=24999),"20000 to 24999",AND(D3254&gt;=25000,D3254&lt;=29999),"25000 to 29999",AND(D3254&gt;=30000,D3254&lt;=34999),"30000 to 34999",AND(D3254&gt;=35000,D3254&lt;=39999),"35000 to 39999",AND(D3254&gt;=40000,D3254&lt;=44999),"40000 to 44999",AND(D3254&gt;=45000,D3254&lt;=49999),"45000 to 49999",D3254&gt;=50000,"Greater than or equal to 50000")</f>
        <v>1000 to 4999</v>
      </c>
      <c r="V3254" t="str" cm="1">
        <f t="array" ref="V3254">_xlfn.IFS(OR(F3254="canceled",F3254="failed"),"unsuccessful",F3254="successful","successful",F3254="live","live")</f>
        <v>successful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101.82500000000002</v>
      </c>
      <c r="P3255" s="5">
        <f t="shared" si="305"/>
        <v>177.08695652173913</v>
      </c>
      <c r="Q3255" t="str">
        <f t="shared" si="303"/>
        <v>theater</v>
      </c>
      <c r="R3255" t="str">
        <f t="shared" si="304"/>
        <v>plays</v>
      </c>
      <c r="S3255" s="9">
        <f t="shared" si="301"/>
        <v>42621.15625</v>
      </c>
      <c r="T3255" s="9">
        <f t="shared" si="302"/>
        <v>42602.576712962968</v>
      </c>
      <c r="U3255" t="str" cm="1">
        <f t="array" ref="U3255">_xlfn.IFS(D3255&lt;1000,"Less than 1000",AND(D3255&gt;=1000,D3255&lt;=4999),"1000 to 4999",AND(D3255&gt;=5000,D3255&lt;=9999),"5000 to 9999",AND(D3255&gt;=10000,D3255&lt;=14999),"10000 to 14999",AND(D3255&gt;=15000,D3255&lt;=19999),"15000 to 19999",AND(D3255&gt;=20000,D3255&lt;=24999),"20000 to 24999",AND(D3255&gt;=25000,D3255&lt;=29999),"25000 to 29999",AND(D3255&gt;=30000,D3255&lt;=34999),"30000 to 34999",AND(D3255&gt;=35000,D3255&lt;=39999),"35000 to 39999",AND(D3255&gt;=40000,D3255&lt;=44999),"40000 to 44999",AND(D3255&gt;=45000,D3255&lt;=49999),"45000 to 49999",D3255&gt;=50000,"Greater than or equal to 50000")</f>
        <v>20000 to 24999</v>
      </c>
      <c r="V3255" t="str" cm="1">
        <f t="array" ref="V3255">_xlfn.IFS(OR(F3255="canceled",F3255="failed"),"unsuccessful",F3255="successful","successful",F3255="live","live")</f>
        <v>successful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101.25769230769231</v>
      </c>
      <c r="P3256" s="5">
        <f t="shared" si="305"/>
        <v>70.771505376344081</v>
      </c>
      <c r="Q3256" t="str">
        <f t="shared" si="303"/>
        <v>theater</v>
      </c>
      <c r="R3256" t="str">
        <f t="shared" si="304"/>
        <v>plays</v>
      </c>
      <c r="S3256" s="9">
        <f t="shared" si="301"/>
        <v>42089.044085648144</v>
      </c>
      <c r="T3256" s="9">
        <f t="shared" si="302"/>
        <v>42059.085752314815</v>
      </c>
      <c r="U3256" t="str" cm="1">
        <f t="array" ref="U3256">_xlfn.IFS(D3256&lt;1000,"Less than 1000",AND(D3256&gt;=1000,D3256&lt;=4999),"1000 to 4999",AND(D3256&gt;=5000,D3256&lt;=9999),"5000 to 9999",AND(D3256&gt;=10000,D3256&lt;=14999),"10000 to 14999",AND(D3256&gt;=15000,D3256&lt;=19999),"15000 to 19999",AND(D3256&gt;=20000,D3256&lt;=24999),"20000 to 24999",AND(D3256&gt;=25000,D3256&lt;=29999),"25000 to 29999",AND(D3256&gt;=30000,D3256&lt;=34999),"30000 to 34999",AND(D3256&gt;=35000,D3256&lt;=39999),"35000 to 39999",AND(D3256&gt;=40000,D3256&lt;=44999),"40000 to 44999",AND(D3256&gt;=45000,D3256&lt;=49999),"45000 to 49999",D3256&gt;=50000,"Greater than or equal to 50000")</f>
        <v>10000 to 14999</v>
      </c>
      <c r="V3256" t="str" cm="1">
        <f t="array" ref="V3256">_xlfn.IFS(OR(F3256="canceled",F3256="failed"),"unsuccessful",F3256="successful","successful",F3256="live","live")</f>
        <v>successful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175</v>
      </c>
      <c r="P3257" s="5">
        <f t="shared" si="305"/>
        <v>29.166666666666668</v>
      </c>
      <c r="Q3257" t="str">
        <f t="shared" si="303"/>
        <v>theater</v>
      </c>
      <c r="R3257" t="str">
        <f t="shared" si="304"/>
        <v>plays</v>
      </c>
      <c r="S3257" s="9">
        <f t="shared" si="301"/>
        <v>41919.768229166664</v>
      </c>
      <c r="T3257" s="9">
        <f t="shared" si="302"/>
        <v>41889.768229166664</v>
      </c>
      <c r="U3257" t="str" cm="1">
        <f t="array" ref="U3257">_xlfn.IFS(D3257&lt;1000,"Less than 1000",AND(D3257&gt;=1000,D3257&lt;=4999),"1000 to 4999",AND(D3257&gt;=5000,D3257&lt;=9999),"5000 to 9999",AND(D3257&gt;=10000,D3257&lt;=14999),"10000 to 14999",AND(D3257&gt;=15000,D3257&lt;=19999),"15000 to 19999",AND(D3257&gt;=20000,D3257&lt;=24999),"20000 to 24999",AND(D3257&gt;=25000,D3257&lt;=29999),"25000 to 29999",AND(D3257&gt;=30000,D3257&lt;=34999),"30000 to 34999",AND(D3257&gt;=35000,D3257&lt;=39999),"35000 to 39999",AND(D3257&gt;=40000,D3257&lt;=44999),"40000 to 44999",AND(D3257&gt;=45000,D3257&lt;=49999),"45000 to 49999",D3257&gt;=50000,"Greater than or equal to 50000")</f>
        <v>Less than 1000</v>
      </c>
      <c r="V3257" t="str" cm="1">
        <f t="array" ref="V3257">_xlfn.IFS(OR(F3257="canceled",F3257="failed"),"unsuccessful",F3257="successful","successful",F3257="live","live")</f>
        <v>successful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128.06</v>
      </c>
      <c r="P3258" s="5">
        <f t="shared" si="305"/>
        <v>72.76136363636364</v>
      </c>
      <c r="Q3258" t="str">
        <f t="shared" si="303"/>
        <v>theater</v>
      </c>
      <c r="R3258" t="str">
        <f t="shared" si="304"/>
        <v>plays</v>
      </c>
      <c r="S3258" s="9">
        <f t="shared" si="301"/>
        <v>42166.165972222225</v>
      </c>
      <c r="T3258" s="9">
        <f t="shared" si="302"/>
        <v>42144.573807870373</v>
      </c>
      <c r="U3258" t="str" cm="1">
        <f t="array" ref="U3258">_xlfn.IFS(D3258&lt;1000,"Less than 1000",AND(D3258&gt;=1000,D3258&lt;=4999),"1000 to 4999",AND(D3258&gt;=5000,D3258&lt;=9999),"5000 to 9999",AND(D3258&gt;=10000,D3258&lt;=14999),"10000 to 14999",AND(D3258&gt;=15000,D3258&lt;=19999),"15000 to 19999",AND(D3258&gt;=20000,D3258&lt;=24999),"20000 to 24999",AND(D3258&gt;=25000,D3258&lt;=29999),"25000 to 29999",AND(D3258&gt;=30000,D3258&lt;=34999),"30000 to 34999",AND(D3258&gt;=35000,D3258&lt;=39999),"35000 to 39999",AND(D3258&gt;=40000,D3258&lt;=44999),"40000 to 44999",AND(D3258&gt;=45000,D3258&lt;=49999),"45000 to 49999",D3258&gt;=50000,"Greater than or equal to 50000")</f>
        <v>10000 to 14999</v>
      </c>
      <c r="V3258" t="str" cm="1">
        <f t="array" ref="V3258">_xlfn.IFS(OR(F3258="canceled",F3258="failed"),"unsuccessful",F3258="successful","successful",F3258="live","live")</f>
        <v>successful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106.29949999999999</v>
      </c>
      <c r="P3259" s="5">
        <f t="shared" si="305"/>
        <v>51.853414634146333</v>
      </c>
      <c r="Q3259" t="str">
        <f t="shared" si="303"/>
        <v>theater</v>
      </c>
      <c r="R3259" t="str">
        <f t="shared" si="304"/>
        <v>plays</v>
      </c>
      <c r="S3259" s="9">
        <f t="shared" si="301"/>
        <v>42788.559629629628</v>
      </c>
      <c r="T3259" s="9">
        <f t="shared" si="302"/>
        <v>42758.559629629628</v>
      </c>
      <c r="U3259" t="str" cm="1">
        <f t="array" ref="U3259">_xlfn.IFS(D3259&lt;1000,"Less than 1000",AND(D3259&gt;=1000,D3259&lt;=4999),"1000 to 4999",AND(D3259&gt;=5000,D3259&lt;=9999),"5000 to 9999",AND(D3259&gt;=10000,D3259&lt;=14999),"10000 to 14999",AND(D3259&gt;=15000,D3259&lt;=19999),"15000 to 19999",AND(D3259&gt;=20000,D3259&lt;=24999),"20000 to 24999",AND(D3259&gt;=25000,D3259&lt;=29999),"25000 to 29999",AND(D3259&gt;=30000,D3259&lt;=34999),"30000 to 34999",AND(D3259&gt;=35000,D3259&lt;=39999),"35000 to 39999",AND(D3259&gt;=40000,D3259&lt;=44999),"40000 to 44999",AND(D3259&gt;=45000,D3259&lt;=49999),"45000 to 49999",D3259&gt;=50000,"Greater than or equal to 50000")</f>
        <v>1000 to 4999</v>
      </c>
      <c r="V3259" t="str" cm="1">
        <f t="array" ref="V3259">_xlfn.IFS(OR(F3259="canceled",F3259="failed"),"unsuccessful",F3259="successful","successful",F3259="live","live")</f>
        <v>successful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105.21428571428571</v>
      </c>
      <c r="P3260" s="5">
        <f t="shared" si="305"/>
        <v>98.2</v>
      </c>
      <c r="Q3260" t="str">
        <f t="shared" si="303"/>
        <v>theater</v>
      </c>
      <c r="R3260" t="str">
        <f t="shared" si="304"/>
        <v>plays</v>
      </c>
      <c r="S3260" s="9">
        <f t="shared" si="301"/>
        <v>42012.887280092589</v>
      </c>
      <c r="T3260" s="9">
        <f t="shared" si="302"/>
        <v>41982.887280092589</v>
      </c>
      <c r="U3260" t="str" cm="1">
        <f t="array" ref="U3260">_xlfn.IFS(D3260&lt;1000,"Less than 1000",AND(D3260&gt;=1000,D3260&lt;=4999),"1000 to 4999",AND(D3260&gt;=5000,D3260&lt;=9999),"5000 to 9999",AND(D3260&gt;=10000,D3260&lt;=14999),"10000 to 14999",AND(D3260&gt;=15000,D3260&lt;=19999),"15000 to 19999",AND(D3260&gt;=20000,D3260&lt;=24999),"20000 to 24999",AND(D3260&gt;=25000,D3260&lt;=29999),"25000 to 29999",AND(D3260&gt;=30000,D3260&lt;=34999),"30000 to 34999",AND(D3260&gt;=35000,D3260&lt;=39999),"35000 to 39999",AND(D3260&gt;=40000,D3260&lt;=44999),"40000 to 44999",AND(D3260&gt;=45000,D3260&lt;=49999),"45000 to 49999",D3260&gt;=50000,"Greater than or equal to 50000")</f>
        <v>5000 to 9999</v>
      </c>
      <c r="V3260" t="str" cm="1">
        <f t="array" ref="V3260">_xlfn.IFS(OR(F3260="canceled",F3260="failed"),"unsuccessful",F3260="successful","successful",F3260="live","live")</f>
        <v>successful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106.16782608695652</v>
      </c>
      <c r="P3261" s="5">
        <f t="shared" si="305"/>
        <v>251.7381443298969</v>
      </c>
      <c r="Q3261" t="str">
        <f t="shared" si="303"/>
        <v>theater</v>
      </c>
      <c r="R3261" t="str">
        <f t="shared" si="304"/>
        <v>plays</v>
      </c>
      <c r="S3261" s="9">
        <f t="shared" si="301"/>
        <v>42644.165972222225</v>
      </c>
      <c r="T3261" s="9">
        <f t="shared" si="302"/>
        <v>42614.760937500003</v>
      </c>
      <c r="U3261" t="str" cm="1">
        <f t="array" ref="U3261">_xlfn.IFS(D3261&lt;1000,"Less than 1000",AND(D3261&gt;=1000,D3261&lt;=4999),"1000 to 4999",AND(D3261&gt;=5000,D3261&lt;=9999),"5000 to 9999",AND(D3261&gt;=10000,D3261&lt;=14999),"10000 to 14999",AND(D3261&gt;=15000,D3261&lt;=19999),"15000 to 19999",AND(D3261&gt;=20000,D3261&lt;=24999),"20000 to 24999",AND(D3261&gt;=25000,D3261&lt;=29999),"25000 to 29999",AND(D3261&gt;=30000,D3261&lt;=34999),"30000 to 34999",AND(D3261&gt;=35000,D3261&lt;=39999),"35000 to 39999",AND(D3261&gt;=40000,D3261&lt;=44999),"40000 to 44999",AND(D3261&gt;=45000,D3261&lt;=49999),"45000 to 49999",D3261&gt;=50000,"Greater than or equal to 50000")</f>
        <v>20000 to 24999</v>
      </c>
      <c r="V3261" t="str" cm="1">
        <f t="array" ref="V3261">_xlfn.IFS(OR(F3261="canceled",F3261="failed"),"unsuccessful",F3261="successful","successful",F3261="live","live")</f>
        <v>successful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109.24000000000001</v>
      </c>
      <c r="P3262" s="5">
        <f t="shared" si="305"/>
        <v>74.821917808219183</v>
      </c>
      <c r="Q3262" t="str">
        <f t="shared" si="303"/>
        <v>theater</v>
      </c>
      <c r="R3262" t="str">
        <f t="shared" si="304"/>
        <v>plays</v>
      </c>
      <c r="S3262" s="9">
        <f t="shared" si="301"/>
        <v>42338.714328703703</v>
      </c>
      <c r="T3262" s="9">
        <f t="shared" si="302"/>
        <v>42303.672662037032</v>
      </c>
      <c r="U3262" t="str" cm="1">
        <f t="array" ref="U3262">_xlfn.IFS(D3262&lt;1000,"Less than 1000",AND(D3262&gt;=1000,D3262&lt;=4999),"1000 to 4999",AND(D3262&gt;=5000,D3262&lt;=9999),"5000 to 9999",AND(D3262&gt;=10000,D3262&lt;=14999),"10000 to 14999",AND(D3262&gt;=15000,D3262&lt;=19999),"15000 to 19999",AND(D3262&gt;=20000,D3262&lt;=24999),"20000 to 24999",AND(D3262&gt;=25000,D3262&lt;=29999),"25000 to 29999",AND(D3262&gt;=30000,D3262&lt;=34999),"30000 to 34999",AND(D3262&gt;=35000,D3262&lt;=39999),"35000 to 39999",AND(D3262&gt;=40000,D3262&lt;=44999),"40000 to 44999",AND(D3262&gt;=45000,D3262&lt;=49999),"45000 to 49999",D3262&gt;=50000,"Greater than or equal to 50000")</f>
        <v>5000 to 9999</v>
      </c>
      <c r="V3262" t="str" cm="1">
        <f t="array" ref="V3262">_xlfn.IFS(OR(F3262="canceled",F3262="failed"),"unsuccessful",F3262="successful","successful",F3262="live","live")</f>
        <v>successful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100.45454545454547</v>
      </c>
      <c r="P3263" s="5">
        <f t="shared" si="305"/>
        <v>67.65306122448979</v>
      </c>
      <c r="Q3263" t="str">
        <f t="shared" si="303"/>
        <v>theater</v>
      </c>
      <c r="R3263" t="str">
        <f t="shared" si="304"/>
        <v>plays</v>
      </c>
      <c r="S3263" s="9">
        <f t="shared" si="301"/>
        <v>42201.725416666668</v>
      </c>
      <c r="T3263" s="9">
        <f t="shared" si="302"/>
        <v>42171.725416666668</v>
      </c>
      <c r="U3263" t="str" cm="1">
        <f t="array" ref="U3263">_xlfn.IFS(D3263&lt;1000,"Less than 1000",AND(D3263&gt;=1000,D3263&lt;=4999),"1000 to 4999",AND(D3263&gt;=5000,D3263&lt;=9999),"5000 to 9999",AND(D3263&gt;=10000,D3263&lt;=14999),"10000 to 14999",AND(D3263&gt;=15000,D3263&lt;=19999),"15000 to 19999",AND(D3263&gt;=20000,D3263&lt;=24999),"20000 to 24999",AND(D3263&gt;=25000,D3263&lt;=29999),"25000 to 29999",AND(D3263&gt;=30000,D3263&lt;=34999),"30000 to 34999",AND(D3263&gt;=35000,D3263&lt;=39999),"35000 to 39999",AND(D3263&gt;=40000,D3263&lt;=44999),"40000 to 44999",AND(D3263&gt;=45000,D3263&lt;=49999),"45000 to 49999",D3263&gt;=50000,"Greater than or equal to 50000")</f>
        <v>1000 to 4999</v>
      </c>
      <c r="V3263" t="str" cm="1">
        <f t="array" ref="V3263">_xlfn.IFS(OR(F3263="canceled",F3263="failed"),"unsuccessful",F3263="successful","successful",F3263="live","live")</f>
        <v>successful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103.04098360655738</v>
      </c>
      <c r="P3264" s="5">
        <f t="shared" si="305"/>
        <v>93.81343283582089</v>
      </c>
      <c r="Q3264" t="str">
        <f t="shared" si="303"/>
        <v>theater</v>
      </c>
      <c r="R3264" t="str">
        <f t="shared" si="304"/>
        <v>plays</v>
      </c>
      <c r="S3264" s="9">
        <f t="shared" si="301"/>
        <v>41995.166666666672</v>
      </c>
      <c r="T3264" s="9">
        <f t="shared" si="302"/>
        <v>41964.315532407403</v>
      </c>
      <c r="U3264" t="str" cm="1">
        <f t="array" ref="U3264">_xlfn.IFS(D3264&lt;1000,"Less than 1000",AND(D3264&gt;=1000,D3264&lt;=4999),"1000 to 4999",AND(D3264&gt;=5000,D3264&lt;=9999),"5000 to 9999",AND(D3264&gt;=10000,D3264&lt;=14999),"10000 to 14999",AND(D3264&gt;=15000,D3264&lt;=19999),"15000 to 19999",AND(D3264&gt;=20000,D3264&lt;=24999),"20000 to 24999",AND(D3264&gt;=25000,D3264&lt;=29999),"25000 to 29999",AND(D3264&gt;=30000,D3264&lt;=34999),"30000 to 34999",AND(D3264&gt;=35000,D3264&lt;=39999),"35000 to 39999",AND(D3264&gt;=40000,D3264&lt;=44999),"40000 to 44999",AND(D3264&gt;=45000,D3264&lt;=49999),"45000 to 49999",D3264&gt;=50000,"Greater than or equal to 50000")</f>
        <v>10000 to 14999</v>
      </c>
      <c r="V3264" t="str" cm="1">
        <f t="array" ref="V3264">_xlfn.IFS(OR(F3264="canceled",F3264="failed"),"unsuccessful",F3264="successful","successful",F3264="live","live")</f>
        <v>successful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112.1664</v>
      </c>
      <c r="P3265" s="5">
        <f t="shared" si="305"/>
        <v>41.237647058823526</v>
      </c>
      <c r="Q3265" t="str">
        <f t="shared" si="303"/>
        <v>theater</v>
      </c>
      <c r="R3265" t="str">
        <f t="shared" si="304"/>
        <v>plays</v>
      </c>
      <c r="S3265" s="9">
        <f t="shared" si="301"/>
        <v>42307.875</v>
      </c>
      <c r="T3265" s="9">
        <f t="shared" si="302"/>
        <v>42284.516064814816</v>
      </c>
      <c r="U3265" t="str" cm="1">
        <f t="array" ref="U3265">_xlfn.IFS(D3265&lt;1000,"Less than 1000",AND(D3265&gt;=1000,D3265&lt;=4999),"1000 to 4999",AND(D3265&gt;=5000,D3265&lt;=9999),"5000 to 9999",AND(D3265&gt;=10000,D3265&lt;=14999),"10000 to 14999",AND(D3265&gt;=15000,D3265&lt;=19999),"15000 to 19999",AND(D3265&gt;=20000,D3265&lt;=24999),"20000 to 24999",AND(D3265&gt;=25000,D3265&lt;=29999),"25000 to 29999",AND(D3265&gt;=30000,D3265&lt;=34999),"30000 to 34999",AND(D3265&gt;=35000,D3265&lt;=39999),"35000 to 39999",AND(D3265&gt;=40000,D3265&lt;=44999),"40000 to 44999",AND(D3265&gt;=45000,D3265&lt;=49999),"45000 to 49999",D3265&gt;=50000,"Greater than or equal to 50000")</f>
        <v>1000 to 4999</v>
      </c>
      <c r="V3265" t="str" cm="1">
        <f t="array" ref="V3265">_xlfn.IFS(OR(F3265="canceled",F3265="failed"),"unsuccessful",F3265="successful","successful",F3265="live","live")</f>
        <v>successful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ref="O3266:O3329" si="306">(E3266/D3266)*100</f>
        <v>103</v>
      </c>
      <c r="P3266" s="5">
        <f t="shared" si="305"/>
        <v>52.551020408163268</v>
      </c>
      <c r="Q3266" t="str">
        <f t="shared" si="303"/>
        <v>theater</v>
      </c>
      <c r="R3266" t="str">
        <f t="shared" si="304"/>
        <v>plays</v>
      </c>
      <c r="S3266" s="9">
        <f t="shared" ref="S3266:S3329" si="307">(((I3266/60)/60)/24)+DATE(1970,1,1)</f>
        <v>42032.916666666672</v>
      </c>
      <c r="T3266" s="9">
        <f t="shared" ref="T3266:T3329" si="308">(((J3266/60)/60)/24)+DATE(1970,1,1)</f>
        <v>42016.800208333334</v>
      </c>
      <c r="U3266" t="str" cm="1">
        <f t="array" ref="U3266">_xlfn.IFS(D3266&lt;1000,"Less than 1000",AND(D3266&gt;=1000,D3266&lt;=4999),"1000 to 4999",AND(D3266&gt;=5000,D3266&lt;=9999),"5000 to 9999",AND(D3266&gt;=10000,D3266&lt;=14999),"10000 to 14999",AND(D3266&gt;=15000,D3266&lt;=19999),"15000 to 19999",AND(D3266&gt;=20000,D3266&lt;=24999),"20000 to 24999",AND(D3266&gt;=25000,D3266&lt;=29999),"25000 to 29999",AND(D3266&gt;=30000,D3266&lt;=34999),"30000 to 34999",AND(D3266&gt;=35000,D3266&lt;=39999),"35000 to 39999",AND(D3266&gt;=40000,D3266&lt;=44999),"40000 to 44999",AND(D3266&gt;=45000,D3266&lt;=49999),"45000 to 49999",D3266&gt;=50000,"Greater than or equal to 50000")</f>
        <v>1000 to 4999</v>
      </c>
      <c r="V3266" t="str" cm="1">
        <f t="array" ref="V3266">_xlfn.IFS(OR(F3266="canceled",F3266="failed"),"unsuccessful",F3266="successful","successful",F3266="live","live")</f>
        <v>successful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306"/>
        <v>164</v>
      </c>
      <c r="P3267" s="5">
        <f t="shared" si="305"/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9">
        <f t="shared" si="307"/>
        <v>42341.708333333328</v>
      </c>
      <c r="T3267" s="9">
        <f t="shared" si="308"/>
        <v>42311.711979166663</v>
      </c>
      <c r="U3267" t="str" cm="1">
        <f t="array" ref="U3267">_xlfn.IFS(D3267&lt;1000,"Less than 1000",AND(D3267&gt;=1000,D3267&lt;=4999),"1000 to 4999",AND(D3267&gt;=5000,D3267&lt;=9999),"5000 to 9999",AND(D3267&gt;=10000,D3267&lt;=14999),"10000 to 14999",AND(D3267&gt;=15000,D3267&lt;=19999),"15000 to 19999",AND(D3267&gt;=20000,D3267&lt;=24999),"20000 to 24999",AND(D3267&gt;=25000,D3267&lt;=29999),"25000 to 29999",AND(D3267&gt;=30000,D3267&lt;=34999),"30000 to 34999",AND(D3267&gt;=35000,D3267&lt;=39999),"35000 to 39999",AND(D3267&gt;=40000,D3267&lt;=44999),"40000 to 44999",AND(D3267&gt;=45000,D3267&lt;=49999),"45000 to 49999",D3267&gt;=50000,"Greater than or equal to 50000")</f>
        <v>1000 to 4999</v>
      </c>
      <c r="V3267" t="str" cm="1">
        <f t="array" ref="V3267">_xlfn.IFS(OR(F3267="canceled",F3267="failed"),"unsuccessful",F3267="successful","successful",F3267="live","live")</f>
        <v>successful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131.28333333333333</v>
      </c>
      <c r="P3268" s="5">
        <f t="shared" ref="P3268:P3331" si="311">IFERROR(E3268/L3268,0)</f>
        <v>48.325153374233132</v>
      </c>
      <c r="Q3268" t="str">
        <f t="shared" si="309"/>
        <v>theater</v>
      </c>
      <c r="R3268" t="str">
        <f t="shared" si="310"/>
        <v>plays</v>
      </c>
      <c r="S3268" s="9">
        <f t="shared" si="307"/>
        <v>42167.875</v>
      </c>
      <c r="T3268" s="9">
        <f t="shared" si="308"/>
        <v>42136.536134259266</v>
      </c>
      <c r="U3268" t="str" cm="1">
        <f t="array" ref="U3268">_xlfn.IFS(D3268&lt;1000,"Less than 1000",AND(D3268&gt;=1000,D3268&lt;=4999),"1000 to 4999",AND(D3268&gt;=5000,D3268&lt;=9999),"5000 to 9999",AND(D3268&gt;=10000,D3268&lt;=14999),"10000 to 14999",AND(D3268&gt;=15000,D3268&lt;=19999),"15000 to 19999",AND(D3268&gt;=20000,D3268&lt;=24999),"20000 to 24999",AND(D3268&gt;=25000,D3268&lt;=29999),"25000 to 29999",AND(D3268&gt;=30000,D3268&lt;=34999),"30000 to 34999",AND(D3268&gt;=35000,D3268&lt;=39999),"35000 to 39999",AND(D3268&gt;=40000,D3268&lt;=44999),"40000 to 44999",AND(D3268&gt;=45000,D3268&lt;=49999),"45000 to 49999",D3268&gt;=50000,"Greater than or equal to 50000")</f>
        <v>5000 to 9999</v>
      </c>
      <c r="V3268" t="str" cm="1">
        <f t="array" ref="V3268">_xlfn.IFS(OR(F3268="canceled",F3268="failed"),"unsuccessful",F3268="successful","successful",F3268="live","live")</f>
        <v>successful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102.1</v>
      </c>
      <c r="P3269" s="5">
        <f t="shared" si="311"/>
        <v>53.177083333333336</v>
      </c>
      <c r="Q3269" t="str">
        <f t="shared" si="309"/>
        <v>theater</v>
      </c>
      <c r="R3269" t="str">
        <f t="shared" si="310"/>
        <v>plays</v>
      </c>
      <c r="S3269" s="9">
        <f t="shared" si="307"/>
        <v>42202.757638888885</v>
      </c>
      <c r="T3269" s="9">
        <f t="shared" si="308"/>
        <v>42172.757638888885</v>
      </c>
      <c r="U3269" t="str" cm="1">
        <f t="array" ref="U3269">_xlfn.IFS(D3269&lt;1000,"Less than 1000",AND(D3269&gt;=1000,D3269&lt;=4999),"1000 to 4999",AND(D3269&gt;=5000,D3269&lt;=9999),"5000 to 9999",AND(D3269&gt;=10000,D3269&lt;=14999),"10000 to 14999",AND(D3269&gt;=15000,D3269&lt;=19999),"15000 to 19999",AND(D3269&gt;=20000,D3269&lt;=24999),"20000 to 24999",AND(D3269&gt;=25000,D3269&lt;=29999),"25000 to 29999",AND(D3269&gt;=30000,D3269&lt;=34999),"30000 to 34999",AND(D3269&gt;=35000,D3269&lt;=39999),"35000 to 39999",AND(D3269&gt;=40000,D3269&lt;=44999),"40000 to 44999",AND(D3269&gt;=45000,D3269&lt;=49999),"45000 to 49999",D3269&gt;=50000,"Greater than or equal to 50000")</f>
        <v>15000 to 19999</v>
      </c>
      <c r="V3269" t="str" cm="1">
        <f t="array" ref="V3269">_xlfn.IFS(OR(F3269="canceled",F3269="failed"),"unsuccessful",F3269="successful","successful",F3269="live","live")</f>
        <v>successful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128</v>
      </c>
      <c r="P3270" s="5">
        <f t="shared" si="311"/>
        <v>60.952380952380949</v>
      </c>
      <c r="Q3270" t="str">
        <f t="shared" si="309"/>
        <v>theater</v>
      </c>
      <c r="R3270" t="str">
        <f t="shared" si="310"/>
        <v>plays</v>
      </c>
      <c r="S3270" s="9">
        <f t="shared" si="307"/>
        <v>42606.90425925926</v>
      </c>
      <c r="T3270" s="9">
        <f t="shared" si="308"/>
        <v>42590.90425925926</v>
      </c>
      <c r="U3270" t="str" cm="1">
        <f t="array" ref="U3270">_xlfn.IFS(D3270&lt;1000,"Less than 1000",AND(D3270&gt;=1000,D3270&lt;=4999),"1000 to 4999",AND(D3270&gt;=5000,D3270&lt;=9999),"5000 to 9999",AND(D3270&gt;=10000,D3270&lt;=14999),"10000 to 14999",AND(D3270&gt;=15000,D3270&lt;=19999),"15000 to 19999",AND(D3270&gt;=20000,D3270&lt;=24999),"20000 to 24999",AND(D3270&gt;=25000,D3270&lt;=29999),"25000 to 29999",AND(D3270&gt;=30000,D3270&lt;=34999),"30000 to 34999",AND(D3270&gt;=35000,D3270&lt;=39999),"35000 to 39999",AND(D3270&gt;=40000,D3270&lt;=44999),"40000 to 44999",AND(D3270&gt;=45000,D3270&lt;=49999),"45000 to 49999",D3270&gt;=50000,"Greater than or equal to 50000")</f>
        <v>1000 to 4999</v>
      </c>
      <c r="V3270" t="str" cm="1">
        <f t="array" ref="V3270">_xlfn.IFS(OR(F3270="canceled",F3270="failed"),"unsuccessful",F3270="successful","successful",F3270="live","live")</f>
        <v>successful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101.49999999999999</v>
      </c>
      <c r="P3271" s="5">
        <f t="shared" si="311"/>
        <v>116</v>
      </c>
      <c r="Q3271" t="str">
        <f t="shared" si="309"/>
        <v>theater</v>
      </c>
      <c r="R3271" t="str">
        <f t="shared" si="310"/>
        <v>plays</v>
      </c>
      <c r="S3271" s="9">
        <f t="shared" si="307"/>
        <v>42171.458333333328</v>
      </c>
      <c r="T3271" s="9">
        <f t="shared" si="308"/>
        <v>42137.395798611105</v>
      </c>
      <c r="U3271" t="str" cm="1">
        <f t="array" ref="U3271">_xlfn.IFS(D3271&lt;1000,"Less than 1000",AND(D3271&gt;=1000,D3271&lt;=4999),"1000 to 4999",AND(D3271&gt;=5000,D3271&lt;=9999),"5000 to 9999",AND(D3271&gt;=10000,D3271&lt;=14999),"10000 to 14999",AND(D3271&gt;=15000,D3271&lt;=19999),"15000 to 19999",AND(D3271&gt;=20000,D3271&lt;=24999),"20000 to 24999",AND(D3271&gt;=25000,D3271&lt;=29999),"25000 to 29999",AND(D3271&gt;=30000,D3271&lt;=34999),"30000 to 34999",AND(D3271&gt;=35000,D3271&lt;=39999),"35000 to 39999",AND(D3271&gt;=40000,D3271&lt;=44999),"40000 to 44999",AND(D3271&gt;=45000,D3271&lt;=49999),"45000 to 49999",D3271&gt;=50000,"Greater than or equal to 50000")</f>
        <v>5000 to 9999</v>
      </c>
      <c r="V3271" t="str" cm="1">
        <f t="array" ref="V3271">_xlfn.IFS(OR(F3271="canceled",F3271="failed"),"unsuccessful",F3271="successful","successful",F3271="live","live")</f>
        <v>successful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101.66666666666666</v>
      </c>
      <c r="P3272" s="5">
        <f t="shared" si="311"/>
        <v>61</v>
      </c>
      <c r="Q3272" t="str">
        <f t="shared" si="309"/>
        <v>theater</v>
      </c>
      <c r="R3272" t="str">
        <f t="shared" si="310"/>
        <v>plays</v>
      </c>
      <c r="S3272" s="9">
        <f t="shared" si="307"/>
        <v>42197.533159722225</v>
      </c>
      <c r="T3272" s="9">
        <f t="shared" si="308"/>
        <v>42167.533159722225</v>
      </c>
      <c r="U3272" t="str" cm="1">
        <f t="array" ref="U3272">_xlfn.IFS(D3272&lt;1000,"Less than 1000",AND(D3272&gt;=1000,D3272&lt;=4999),"1000 to 4999",AND(D3272&gt;=5000,D3272&lt;=9999),"5000 to 9999",AND(D3272&gt;=10000,D3272&lt;=14999),"10000 to 14999",AND(D3272&gt;=15000,D3272&lt;=19999),"15000 to 19999",AND(D3272&gt;=20000,D3272&lt;=24999),"20000 to 24999",AND(D3272&gt;=25000,D3272&lt;=29999),"25000 to 29999",AND(D3272&gt;=30000,D3272&lt;=34999),"30000 to 34999",AND(D3272&gt;=35000,D3272&lt;=39999),"35000 to 39999",AND(D3272&gt;=40000,D3272&lt;=44999),"40000 to 44999",AND(D3272&gt;=45000,D3272&lt;=49999),"45000 to 49999",D3272&gt;=50000,"Greater than or equal to 50000")</f>
        <v>1000 to 4999</v>
      </c>
      <c r="V3272" t="str" cm="1">
        <f t="array" ref="V3272">_xlfn.IFS(OR(F3272="canceled",F3272="failed"),"unsuccessful",F3272="successful","successful",F3272="live","live")</f>
        <v>successful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130</v>
      </c>
      <c r="P3273" s="5">
        <f t="shared" si="311"/>
        <v>38.235294117647058</v>
      </c>
      <c r="Q3273" t="str">
        <f t="shared" si="309"/>
        <v>theater</v>
      </c>
      <c r="R3273" t="str">
        <f t="shared" si="310"/>
        <v>plays</v>
      </c>
      <c r="S3273" s="9">
        <f t="shared" si="307"/>
        <v>41945.478877314818</v>
      </c>
      <c r="T3273" s="9">
        <f t="shared" si="308"/>
        <v>41915.437210648146</v>
      </c>
      <c r="U3273" t="str" cm="1">
        <f t="array" ref="U3273">_xlfn.IFS(D3273&lt;1000,"Less than 1000",AND(D3273&gt;=1000,D3273&lt;=4999),"1000 to 4999",AND(D3273&gt;=5000,D3273&lt;=9999),"5000 to 9999",AND(D3273&gt;=10000,D3273&lt;=14999),"10000 to 14999",AND(D3273&gt;=15000,D3273&lt;=19999),"15000 to 19999",AND(D3273&gt;=20000,D3273&lt;=24999),"20000 to 24999",AND(D3273&gt;=25000,D3273&lt;=29999),"25000 to 29999",AND(D3273&gt;=30000,D3273&lt;=34999),"30000 to 34999",AND(D3273&gt;=35000,D3273&lt;=39999),"35000 to 39999",AND(D3273&gt;=40000,D3273&lt;=44999),"40000 to 44999",AND(D3273&gt;=45000,D3273&lt;=49999),"45000 to 49999",D3273&gt;=50000,"Greater than or equal to 50000")</f>
        <v>1000 to 4999</v>
      </c>
      <c r="V3273" t="str" cm="1">
        <f t="array" ref="V3273">_xlfn.IFS(OR(F3273="canceled",F3273="failed"),"unsuccessful",F3273="successful","successful",F3273="live","live")</f>
        <v>successful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154.43</v>
      </c>
      <c r="P3274" s="5">
        <f t="shared" si="311"/>
        <v>106.50344827586207</v>
      </c>
      <c r="Q3274" t="str">
        <f t="shared" si="309"/>
        <v>theater</v>
      </c>
      <c r="R3274" t="str">
        <f t="shared" si="310"/>
        <v>plays</v>
      </c>
      <c r="S3274" s="9">
        <f t="shared" si="307"/>
        <v>42314.541770833333</v>
      </c>
      <c r="T3274" s="9">
        <f t="shared" si="308"/>
        <v>42284.500104166669</v>
      </c>
      <c r="U3274" t="str" cm="1">
        <f t="array" ref="U3274">_xlfn.IFS(D3274&lt;1000,"Less than 1000",AND(D3274&gt;=1000,D3274&lt;=4999),"1000 to 4999",AND(D3274&gt;=5000,D3274&lt;=9999),"5000 to 9999",AND(D3274&gt;=10000,D3274&lt;=14999),"10000 to 14999",AND(D3274&gt;=15000,D3274&lt;=19999),"15000 to 19999",AND(D3274&gt;=20000,D3274&lt;=24999),"20000 to 24999",AND(D3274&gt;=25000,D3274&lt;=29999),"25000 to 29999",AND(D3274&gt;=30000,D3274&lt;=34999),"30000 to 34999",AND(D3274&gt;=35000,D3274&lt;=39999),"35000 to 39999",AND(D3274&gt;=40000,D3274&lt;=44999),"40000 to 44999",AND(D3274&gt;=45000,D3274&lt;=49999),"45000 to 49999",D3274&gt;=50000,"Greater than or equal to 50000")</f>
        <v>10000 to 14999</v>
      </c>
      <c r="V3274" t="str" cm="1">
        <f t="array" ref="V3274">_xlfn.IFS(OR(F3274="canceled",F3274="failed"),"unsuccessful",F3274="successful","successful",F3274="live","live")</f>
        <v>successful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107.4</v>
      </c>
      <c r="P3275" s="5">
        <f t="shared" si="311"/>
        <v>204.57142857142858</v>
      </c>
      <c r="Q3275" t="str">
        <f t="shared" si="309"/>
        <v>theater</v>
      </c>
      <c r="R3275" t="str">
        <f t="shared" si="310"/>
        <v>plays</v>
      </c>
      <c r="S3275" s="9">
        <f t="shared" si="307"/>
        <v>42627.791666666672</v>
      </c>
      <c r="T3275" s="9">
        <f t="shared" si="308"/>
        <v>42611.801412037035</v>
      </c>
      <c r="U3275" t="str" cm="1">
        <f t="array" ref="U3275">_xlfn.IFS(D3275&lt;1000,"Less than 1000",AND(D3275&gt;=1000,D3275&lt;=4999),"1000 to 4999",AND(D3275&gt;=5000,D3275&lt;=9999),"5000 to 9999",AND(D3275&gt;=10000,D3275&lt;=14999),"10000 to 14999",AND(D3275&gt;=15000,D3275&lt;=19999),"15000 to 19999",AND(D3275&gt;=20000,D3275&lt;=24999),"20000 to 24999",AND(D3275&gt;=25000,D3275&lt;=29999),"25000 to 29999",AND(D3275&gt;=30000,D3275&lt;=34999),"30000 to 34999",AND(D3275&gt;=35000,D3275&lt;=39999),"35000 to 39999",AND(D3275&gt;=40000,D3275&lt;=44999),"40000 to 44999",AND(D3275&gt;=45000,D3275&lt;=49999),"45000 to 49999",D3275&gt;=50000,"Greater than or equal to 50000")</f>
        <v>1000 to 4999</v>
      </c>
      <c r="V3275" t="str" cm="1">
        <f t="array" ref="V3275">_xlfn.IFS(OR(F3275="canceled",F3275="failed"),"unsuccessful",F3275="successful","successful",F3275="live","live")</f>
        <v>successful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101.32258064516128</v>
      </c>
      <c r="P3276" s="5">
        <f t="shared" si="311"/>
        <v>54.912587412587413</v>
      </c>
      <c r="Q3276" t="str">
        <f t="shared" si="309"/>
        <v>theater</v>
      </c>
      <c r="R3276" t="str">
        <f t="shared" si="310"/>
        <v>plays</v>
      </c>
      <c r="S3276" s="9">
        <f t="shared" si="307"/>
        <v>42444.875</v>
      </c>
      <c r="T3276" s="9">
        <f t="shared" si="308"/>
        <v>42400.704537037032</v>
      </c>
      <c r="U3276" t="str" cm="1">
        <f t="array" ref="U3276">_xlfn.IFS(D3276&lt;1000,"Less than 1000",AND(D3276&gt;=1000,D3276&lt;=4999),"1000 to 4999",AND(D3276&gt;=5000,D3276&lt;=9999),"5000 to 9999",AND(D3276&gt;=10000,D3276&lt;=14999),"10000 to 14999",AND(D3276&gt;=15000,D3276&lt;=19999),"15000 to 19999",AND(D3276&gt;=20000,D3276&lt;=24999),"20000 to 24999",AND(D3276&gt;=25000,D3276&lt;=29999),"25000 to 29999",AND(D3276&gt;=30000,D3276&lt;=34999),"30000 to 34999",AND(D3276&gt;=35000,D3276&lt;=39999),"35000 to 39999",AND(D3276&gt;=40000,D3276&lt;=44999),"40000 to 44999",AND(D3276&gt;=45000,D3276&lt;=49999),"45000 to 49999",D3276&gt;=50000,"Greater than or equal to 50000")</f>
        <v>15000 to 19999</v>
      </c>
      <c r="V3276" t="str" cm="1">
        <f t="array" ref="V3276">_xlfn.IFS(OR(F3276="canceled",F3276="failed"),"unsuccessful",F3276="successful","successful",F3276="live","live")</f>
        <v>successful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100.27777777777777</v>
      </c>
      <c r="P3277" s="5">
        <f t="shared" si="311"/>
        <v>150.41666666666666</v>
      </c>
      <c r="Q3277" t="str">
        <f t="shared" si="309"/>
        <v>theater</v>
      </c>
      <c r="R3277" t="str">
        <f t="shared" si="310"/>
        <v>plays</v>
      </c>
      <c r="S3277" s="9">
        <f t="shared" si="307"/>
        <v>42044.1875</v>
      </c>
      <c r="T3277" s="9">
        <f t="shared" si="308"/>
        <v>42017.88045138889</v>
      </c>
      <c r="U3277" t="str" cm="1">
        <f t="array" ref="U3277">_xlfn.IFS(D3277&lt;1000,"Less than 1000",AND(D3277&gt;=1000,D3277&lt;=4999),"1000 to 4999",AND(D3277&gt;=5000,D3277&lt;=9999),"5000 to 9999",AND(D3277&gt;=10000,D3277&lt;=14999),"10000 to 14999",AND(D3277&gt;=15000,D3277&lt;=19999),"15000 to 19999",AND(D3277&gt;=20000,D3277&lt;=24999),"20000 to 24999",AND(D3277&gt;=25000,D3277&lt;=29999),"25000 to 29999",AND(D3277&gt;=30000,D3277&lt;=34999),"30000 to 34999",AND(D3277&gt;=35000,D3277&lt;=39999),"35000 to 39999",AND(D3277&gt;=40000,D3277&lt;=44999),"40000 to 44999",AND(D3277&gt;=45000,D3277&lt;=49999),"45000 to 49999",D3277&gt;=50000,"Greater than or equal to 50000")</f>
        <v>1000 to 4999</v>
      </c>
      <c r="V3277" t="str" cm="1">
        <f t="array" ref="V3277">_xlfn.IFS(OR(F3277="canceled",F3277="failed"),"unsuccessful",F3277="successful","successful",F3277="live","live")</f>
        <v>successful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116.84444444444443</v>
      </c>
      <c r="P3278" s="5">
        <f t="shared" si="311"/>
        <v>52.58</v>
      </c>
      <c r="Q3278" t="str">
        <f t="shared" si="309"/>
        <v>theater</v>
      </c>
      <c r="R3278" t="str">
        <f t="shared" si="310"/>
        <v>plays</v>
      </c>
      <c r="S3278" s="9">
        <f t="shared" si="307"/>
        <v>42461.165972222225</v>
      </c>
      <c r="T3278" s="9">
        <f t="shared" si="308"/>
        <v>42426.949988425928</v>
      </c>
      <c r="U3278" t="str" cm="1">
        <f t="array" ref="U3278">_xlfn.IFS(D3278&lt;1000,"Less than 1000",AND(D3278&gt;=1000,D3278&lt;=4999),"1000 to 4999",AND(D3278&gt;=5000,D3278&lt;=9999),"5000 to 9999",AND(D3278&gt;=10000,D3278&lt;=14999),"10000 to 14999",AND(D3278&gt;=15000,D3278&lt;=19999),"15000 to 19999",AND(D3278&gt;=20000,D3278&lt;=24999),"20000 to 24999",AND(D3278&gt;=25000,D3278&lt;=29999),"25000 to 29999",AND(D3278&gt;=30000,D3278&lt;=34999),"30000 to 34999",AND(D3278&gt;=35000,D3278&lt;=39999),"35000 to 39999",AND(D3278&gt;=40000,D3278&lt;=44999),"40000 to 44999",AND(D3278&gt;=45000,D3278&lt;=49999),"45000 to 49999",D3278&gt;=50000,"Greater than or equal to 50000")</f>
        <v>1000 to 4999</v>
      </c>
      <c r="V3278" t="str" cm="1">
        <f t="array" ref="V3278">_xlfn.IFS(OR(F3278="canceled",F3278="failed"),"unsuccessful",F3278="successful","successful",F3278="live","live")</f>
        <v>successful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108.60000000000001</v>
      </c>
      <c r="P3279" s="5">
        <f t="shared" si="311"/>
        <v>54.3</v>
      </c>
      <c r="Q3279" t="str">
        <f t="shared" si="309"/>
        <v>theater</v>
      </c>
      <c r="R3279" t="str">
        <f t="shared" si="310"/>
        <v>plays</v>
      </c>
      <c r="S3279" s="9">
        <f t="shared" si="307"/>
        <v>41961.724606481483</v>
      </c>
      <c r="T3279" s="9">
        <f t="shared" si="308"/>
        <v>41931.682939814818</v>
      </c>
      <c r="U3279" t="str" cm="1">
        <f t="array" ref="U3279">_xlfn.IFS(D3279&lt;1000,"Less than 1000",AND(D3279&gt;=1000,D3279&lt;=4999),"1000 to 4999",AND(D3279&gt;=5000,D3279&lt;=9999),"5000 to 9999",AND(D3279&gt;=10000,D3279&lt;=14999),"10000 to 14999",AND(D3279&gt;=15000,D3279&lt;=19999),"15000 to 19999",AND(D3279&gt;=20000,D3279&lt;=24999),"20000 to 24999",AND(D3279&gt;=25000,D3279&lt;=29999),"25000 to 29999",AND(D3279&gt;=30000,D3279&lt;=34999),"30000 to 34999",AND(D3279&gt;=35000,D3279&lt;=39999),"35000 to 39999",AND(D3279&gt;=40000,D3279&lt;=44999),"40000 to 44999",AND(D3279&gt;=45000,D3279&lt;=49999),"45000 to 49999",D3279&gt;=50000,"Greater than or equal to 50000")</f>
        <v>5000 to 9999</v>
      </c>
      <c r="V3279" t="str" cm="1">
        <f t="array" ref="V3279">_xlfn.IFS(OR(F3279="canceled",F3279="failed"),"unsuccessful",F3279="successful","successful",F3279="live","live")</f>
        <v>successful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103.4</v>
      </c>
      <c r="P3280" s="5">
        <f t="shared" si="311"/>
        <v>76.029411764705884</v>
      </c>
      <c r="Q3280" t="str">
        <f t="shared" si="309"/>
        <v>theater</v>
      </c>
      <c r="R3280" t="str">
        <f t="shared" si="310"/>
        <v>plays</v>
      </c>
      <c r="S3280" s="9">
        <f t="shared" si="307"/>
        <v>42154.848414351851</v>
      </c>
      <c r="T3280" s="9">
        <f t="shared" si="308"/>
        <v>42124.848414351851</v>
      </c>
      <c r="U3280" t="str" cm="1">
        <f t="array" ref="U3280">_xlfn.IFS(D3280&lt;1000,"Less than 1000",AND(D3280&gt;=1000,D3280&lt;=4999),"1000 to 4999",AND(D3280&gt;=5000,D3280&lt;=9999),"5000 to 9999",AND(D3280&gt;=10000,D3280&lt;=14999),"10000 to 14999",AND(D3280&gt;=15000,D3280&lt;=19999),"15000 to 19999",AND(D3280&gt;=20000,D3280&lt;=24999),"20000 to 24999",AND(D3280&gt;=25000,D3280&lt;=29999),"25000 to 29999",AND(D3280&gt;=30000,D3280&lt;=34999),"30000 to 34999",AND(D3280&gt;=35000,D3280&lt;=39999),"35000 to 39999",AND(D3280&gt;=40000,D3280&lt;=44999),"40000 to 44999",AND(D3280&gt;=45000,D3280&lt;=49999),"45000 to 49999",D3280&gt;=50000,"Greater than or equal to 50000")</f>
        <v>1000 to 4999</v>
      </c>
      <c r="V3280" t="str" cm="1">
        <f t="array" ref="V3280">_xlfn.IFS(OR(F3280="canceled",F3280="failed"),"unsuccessful",F3280="successful","successful",F3280="live","live")</f>
        <v>successful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114.27586206896552</v>
      </c>
      <c r="P3281" s="5">
        <f t="shared" si="311"/>
        <v>105.2063492063492</v>
      </c>
      <c r="Q3281" t="str">
        <f t="shared" si="309"/>
        <v>theater</v>
      </c>
      <c r="R3281" t="str">
        <f t="shared" si="310"/>
        <v>plays</v>
      </c>
      <c r="S3281" s="9">
        <f t="shared" si="307"/>
        <v>42461.06086805556</v>
      </c>
      <c r="T3281" s="9">
        <f t="shared" si="308"/>
        <v>42431.102534722217</v>
      </c>
      <c r="U3281" t="str" cm="1">
        <f t="array" ref="U3281">_xlfn.IFS(D3281&lt;1000,"Less than 1000",AND(D3281&gt;=1000,D3281&lt;=4999),"1000 to 4999",AND(D3281&gt;=5000,D3281&lt;=9999),"5000 to 9999",AND(D3281&gt;=10000,D3281&lt;=14999),"10000 to 14999",AND(D3281&gt;=15000,D3281&lt;=19999),"15000 to 19999",AND(D3281&gt;=20000,D3281&lt;=24999),"20000 to 24999",AND(D3281&gt;=25000,D3281&lt;=29999),"25000 to 29999",AND(D3281&gt;=30000,D3281&lt;=34999),"30000 to 34999",AND(D3281&gt;=35000,D3281&lt;=39999),"35000 to 39999",AND(D3281&gt;=40000,D3281&lt;=44999),"40000 to 44999",AND(D3281&gt;=45000,D3281&lt;=49999),"45000 to 49999",D3281&gt;=50000,"Greater than or equal to 50000")</f>
        <v>5000 to 9999</v>
      </c>
      <c r="V3281" t="str" cm="1">
        <f t="array" ref="V3281">_xlfn.IFS(OR(F3281="canceled",F3281="failed"),"unsuccessful",F3281="successful","successful",F3281="live","live")</f>
        <v>successful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103</v>
      </c>
      <c r="P3282" s="5">
        <f t="shared" si="311"/>
        <v>68.666666666666671</v>
      </c>
      <c r="Q3282" t="str">
        <f t="shared" si="309"/>
        <v>theater</v>
      </c>
      <c r="R3282" t="str">
        <f t="shared" si="310"/>
        <v>plays</v>
      </c>
      <c r="S3282" s="9">
        <f t="shared" si="307"/>
        <v>42156.208333333328</v>
      </c>
      <c r="T3282" s="9">
        <f t="shared" si="308"/>
        <v>42121.756921296299</v>
      </c>
      <c r="U3282" t="str" cm="1">
        <f t="array" ref="U3282">_xlfn.IFS(D3282&lt;1000,"Less than 1000",AND(D3282&gt;=1000,D3282&lt;=4999),"1000 to 4999",AND(D3282&gt;=5000,D3282&lt;=9999),"5000 to 9999",AND(D3282&gt;=10000,D3282&lt;=14999),"10000 to 14999",AND(D3282&gt;=15000,D3282&lt;=19999),"15000 to 19999",AND(D3282&gt;=20000,D3282&lt;=24999),"20000 to 24999",AND(D3282&gt;=25000,D3282&lt;=29999),"25000 to 29999",AND(D3282&gt;=30000,D3282&lt;=34999),"30000 to 34999",AND(D3282&gt;=35000,D3282&lt;=39999),"35000 to 39999",AND(D3282&gt;=40000,D3282&lt;=44999),"40000 to 44999",AND(D3282&gt;=45000,D3282&lt;=49999),"45000 to 49999",D3282&gt;=50000,"Greater than or equal to 50000")</f>
        <v>1000 to 4999</v>
      </c>
      <c r="V3282" t="str" cm="1">
        <f t="array" ref="V3282">_xlfn.IFS(OR(F3282="canceled",F3282="failed"),"unsuccessful",F3282="successful","successful",F3282="live","live")</f>
        <v>successful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121.6</v>
      </c>
      <c r="P3283" s="5">
        <f t="shared" si="311"/>
        <v>129.36170212765958</v>
      </c>
      <c r="Q3283" t="str">
        <f t="shared" si="309"/>
        <v>theater</v>
      </c>
      <c r="R3283" t="str">
        <f t="shared" si="310"/>
        <v>plays</v>
      </c>
      <c r="S3283" s="9">
        <f t="shared" si="307"/>
        <v>42249.019733796296</v>
      </c>
      <c r="T3283" s="9">
        <f t="shared" si="308"/>
        <v>42219.019733796296</v>
      </c>
      <c r="U3283" t="str" cm="1">
        <f t="array" ref="U3283">_xlfn.IFS(D3283&lt;1000,"Less than 1000",AND(D3283&gt;=1000,D3283&lt;=4999),"1000 to 4999",AND(D3283&gt;=5000,D3283&lt;=9999),"5000 to 9999",AND(D3283&gt;=10000,D3283&lt;=14999),"10000 to 14999",AND(D3283&gt;=15000,D3283&lt;=19999),"15000 to 19999",AND(D3283&gt;=20000,D3283&lt;=24999),"20000 to 24999",AND(D3283&gt;=25000,D3283&lt;=29999),"25000 to 29999",AND(D3283&gt;=30000,D3283&lt;=34999),"30000 to 34999",AND(D3283&gt;=35000,D3283&lt;=39999),"35000 to 39999",AND(D3283&gt;=40000,D3283&lt;=44999),"40000 to 44999",AND(D3283&gt;=45000,D3283&lt;=49999),"45000 to 49999",D3283&gt;=50000,"Greater than or equal to 50000")</f>
        <v>5000 to 9999</v>
      </c>
      <c r="V3283" t="str" cm="1">
        <f t="array" ref="V3283">_xlfn.IFS(OR(F3283="canceled",F3283="failed"),"unsuccessful",F3283="successful","successful",F3283="live","live")</f>
        <v>successful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102.6467741935484</v>
      </c>
      <c r="P3284" s="5">
        <f t="shared" si="311"/>
        <v>134.26371308016877</v>
      </c>
      <c r="Q3284" t="str">
        <f t="shared" si="309"/>
        <v>theater</v>
      </c>
      <c r="R3284" t="str">
        <f t="shared" si="310"/>
        <v>plays</v>
      </c>
      <c r="S3284" s="9">
        <f t="shared" si="307"/>
        <v>42489.19430555556</v>
      </c>
      <c r="T3284" s="9">
        <f t="shared" si="308"/>
        <v>42445.19430555556</v>
      </c>
      <c r="U3284" t="str" cm="1">
        <f t="array" ref="U3284">_xlfn.IFS(D3284&lt;1000,"Less than 1000",AND(D3284&gt;=1000,D3284&lt;=4999),"1000 to 4999",AND(D3284&gt;=5000,D3284&lt;=9999),"5000 to 9999",AND(D3284&gt;=10000,D3284&lt;=14999),"10000 to 14999",AND(D3284&gt;=15000,D3284&lt;=19999),"15000 to 19999",AND(D3284&gt;=20000,D3284&lt;=24999),"20000 to 24999",AND(D3284&gt;=25000,D3284&lt;=29999),"25000 to 29999",AND(D3284&gt;=30000,D3284&lt;=34999),"30000 to 34999",AND(D3284&gt;=35000,D3284&lt;=39999),"35000 to 39999",AND(D3284&gt;=40000,D3284&lt;=44999),"40000 to 44999",AND(D3284&gt;=45000,D3284&lt;=49999),"45000 to 49999",D3284&gt;=50000,"Greater than or equal to 50000")</f>
        <v>30000 to 34999</v>
      </c>
      <c r="V3284" t="str" cm="1">
        <f t="array" ref="V3284">_xlfn.IFS(OR(F3284="canceled",F3284="failed"),"unsuccessful",F3284="successful","successful",F3284="live","live")</f>
        <v>successful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104.75000000000001</v>
      </c>
      <c r="P3285" s="5">
        <f t="shared" si="311"/>
        <v>17.829787234042552</v>
      </c>
      <c r="Q3285" t="str">
        <f t="shared" si="309"/>
        <v>theater</v>
      </c>
      <c r="R3285" t="str">
        <f t="shared" si="310"/>
        <v>plays</v>
      </c>
      <c r="S3285" s="9">
        <f t="shared" si="307"/>
        <v>42410.875</v>
      </c>
      <c r="T3285" s="9">
        <f t="shared" si="308"/>
        <v>42379.74418981481</v>
      </c>
      <c r="U3285" t="str" cm="1">
        <f t="array" ref="U3285">_xlfn.IFS(D3285&lt;1000,"Less than 1000",AND(D3285&gt;=1000,D3285&lt;=4999),"1000 to 4999",AND(D3285&gt;=5000,D3285&lt;=9999),"5000 to 9999",AND(D3285&gt;=10000,D3285&lt;=14999),"10000 to 14999",AND(D3285&gt;=15000,D3285&lt;=19999),"15000 to 19999",AND(D3285&gt;=20000,D3285&lt;=24999),"20000 to 24999",AND(D3285&gt;=25000,D3285&lt;=29999),"25000 to 29999",AND(D3285&gt;=30000,D3285&lt;=34999),"30000 to 34999",AND(D3285&gt;=35000,D3285&lt;=39999),"35000 to 39999",AND(D3285&gt;=40000,D3285&lt;=44999),"40000 to 44999",AND(D3285&gt;=45000,D3285&lt;=49999),"45000 to 49999",D3285&gt;=50000,"Greater than or equal to 50000")</f>
        <v>Less than 1000</v>
      </c>
      <c r="V3285" t="str" cm="1">
        <f t="array" ref="V3285">_xlfn.IFS(OR(F3285="canceled",F3285="failed"),"unsuccessful",F3285="successful","successful",F3285="live","live")</f>
        <v>successful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101.6</v>
      </c>
      <c r="P3286" s="5">
        <f t="shared" si="311"/>
        <v>203.2</v>
      </c>
      <c r="Q3286" t="str">
        <f t="shared" si="309"/>
        <v>theater</v>
      </c>
      <c r="R3286" t="str">
        <f t="shared" si="310"/>
        <v>plays</v>
      </c>
      <c r="S3286" s="9">
        <f t="shared" si="307"/>
        <v>42398.249305555553</v>
      </c>
      <c r="T3286" s="9">
        <f t="shared" si="308"/>
        <v>42380.884872685187</v>
      </c>
      <c r="U3286" t="str" cm="1">
        <f t="array" ref="U3286">_xlfn.IFS(D3286&lt;1000,"Less than 1000",AND(D3286&gt;=1000,D3286&lt;=4999),"1000 to 4999",AND(D3286&gt;=5000,D3286&lt;=9999),"5000 to 9999",AND(D3286&gt;=10000,D3286&lt;=14999),"10000 to 14999",AND(D3286&gt;=15000,D3286&lt;=19999),"15000 to 19999",AND(D3286&gt;=20000,D3286&lt;=24999),"20000 to 24999",AND(D3286&gt;=25000,D3286&lt;=29999),"25000 to 29999",AND(D3286&gt;=30000,D3286&lt;=34999),"30000 to 34999",AND(D3286&gt;=35000,D3286&lt;=39999),"35000 to 39999",AND(D3286&gt;=40000,D3286&lt;=44999),"40000 to 44999",AND(D3286&gt;=45000,D3286&lt;=49999),"45000 to 49999",D3286&gt;=50000,"Greater than or equal to 50000")</f>
        <v>1000 to 4999</v>
      </c>
      <c r="V3286" t="str" cm="1">
        <f t="array" ref="V3286">_xlfn.IFS(OR(F3286="canceled",F3286="failed"),"unsuccessful",F3286="successful","successful",F3286="live","live")</f>
        <v>successful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112.10242048409683</v>
      </c>
      <c r="P3287" s="5">
        <f t="shared" si="311"/>
        <v>69.18518518518519</v>
      </c>
      <c r="Q3287" t="str">
        <f t="shared" si="309"/>
        <v>theater</v>
      </c>
      <c r="R3287" t="str">
        <f t="shared" si="310"/>
        <v>plays</v>
      </c>
      <c r="S3287" s="9">
        <f t="shared" si="307"/>
        <v>42794.208333333328</v>
      </c>
      <c r="T3287" s="9">
        <f t="shared" si="308"/>
        <v>42762.942430555559</v>
      </c>
      <c r="U3287" t="str" cm="1">
        <f t="array" ref="U3287">_xlfn.IFS(D3287&lt;1000,"Less than 1000",AND(D3287&gt;=1000,D3287&lt;=4999),"1000 to 4999",AND(D3287&gt;=5000,D3287&lt;=9999),"5000 to 9999",AND(D3287&gt;=10000,D3287&lt;=14999),"10000 to 14999",AND(D3287&gt;=15000,D3287&lt;=19999),"15000 to 19999",AND(D3287&gt;=20000,D3287&lt;=24999),"20000 to 24999",AND(D3287&gt;=25000,D3287&lt;=29999),"25000 to 29999",AND(D3287&gt;=30000,D3287&lt;=34999),"30000 to 34999",AND(D3287&gt;=35000,D3287&lt;=39999),"35000 to 39999",AND(D3287&gt;=40000,D3287&lt;=44999),"40000 to 44999",AND(D3287&gt;=45000,D3287&lt;=49999),"45000 to 49999",D3287&gt;=50000,"Greater than or equal to 50000")</f>
        <v>1000 to 4999</v>
      </c>
      <c r="V3287" t="str" cm="1">
        <f t="array" ref="V3287">_xlfn.IFS(OR(F3287="canceled",F3287="failed"),"unsuccessful",F3287="successful","successful",F3287="live","live")</f>
        <v>successful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101.76666666666667</v>
      </c>
      <c r="P3288" s="5">
        <f t="shared" si="311"/>
        <v>125.12295081967213</v>
      </c>
      <c r="Q3288" t="str">
        <f t="shared" si="309"/>
        <v>theater</v>
      </c>
      <c r="R3288" t="str">
        <f t="shared" si="310"/>
        <v>plays</v>
      </c>
      <c r="S3288" s="9">
        <f t="shared" si="307"/>
        <v>42597.840069444443</v>
      </c>
      <c r="T3288" s="9">
        <f t="shared" si="308"/>
        <v>42567.840069444443</v>
      </c>
      <c r="U3288" t="str" cm="1">
        <f t="array" ref="U3288">_xlfn.IFS(D3288&lt;1000,"Less than 1000",AND(D3288&gt;=1000,D3288&lt;=4999),"1000 to 4999",AND(D3288&gt;=5000,D3288&lt;=9999),"5000 to 9999",AND(D3288&gt;=10000,D3288&lt;=14999),"10000 to 14999",AND(D3288&gt;=15000,D3288&lt;=19999),"15000 to 19999",AND(D3288&gt;=20000,D3288&lt;=24999),"20000 to 24999",AND(D3288&gt;=25000,D3288&lt;=29999),"25000 to 29999",AND(D3288&gt;=30000,D3288&lt;=34999),"30000 to 34999",AND(D3288&gt;=35000,D3288&lt;=39999),"35000 to 39999",AND(D3288&gt;=40000,D3288&lt;=44999),"40000 to 44999",AND(D3288&gt;=45000,D3288&lt;=49999),"45000 to 49999",D3288&gt;=50000,"Greater than or equal to 50000")</f>
        <v>15000 to 19999</v>
      </c>
      <c r="V3288" t="str" cm="1">
        <f t="array" ref="V3288">_xlfn.IFS(OR(F3288="canceled",F3288="failed"),"unsuccessful",F3288="successful","successful",F3288="live","live")</f>
        <v>successful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100</v>
      </c>
      <c r="P3289" s="5">
        <f t="shared" si="311"/>
        <v>73.529411764705884</v>
      </c>
      <c r="Q3289" t="str">
        <f t="shared" si="309"/>
        <v>theater</v>
      </c>
      <c r="R3289" t="str">
        <f t="shared" si="310"/>
        <v>plays</v>
      </c>
      <c r="S3289" s="9">
        <f t="shared" si="307"/>
        <v>42336.750324074077</v>
      </c>
      <c r="T3289" s="9">
        <f t="shared" si="308"/>
        <v>42311.750324074077</v>
      </c>
      <c r="U3289" t="str" cm="1">
        <f t="array" ref="U3289">_xlfn.IFS(D3289&lt;1000,"Less than 1000",AND(D3289&gt;=1000,D3289&lt;=4999),"1000 to 4999",AND(D3289&gt;=5000,D3289&lt;=9999),"5000 to 9999",AND(D3289&gt;=10000,D3289&lt;=14999),"10000 to 14999",AND(D3289&gt;=15000,D3289&lt;=19999),"15000 to 19999",AND(D3289&gt;=20000,D3289&lt;=24999),"20000 to 24999",AND(D3289&gt;=25000,D3289&lt;=29999),"25000 to 29999",AND(D3289&gt;=30000,D3289&lt;=34999),"30000 to 34999",AND(D3289&gt;=35000,D3289&lt;=39999),"35000 to 39999",AND(D3289&gt;=40000,D3289&lt;=44999),"40000 to 44999",AND(D3289&gt;=45000,D3289&lt;=49999),"45000 to 49999",D3289&gt;=50000,"Greater than or equal to 50000")</f>
        <v>1000 to 4999</v>
      </c>
      <c r="V3289" t="str" cm="1">
        <f t="array" ref="V3289">_xlfn.IFS(OR(F3289="canceled",F3289="failed"),"unsuccessful",F3289="successful","successful",F3289="live","live")</f>
        <v>successful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100.26489999999998</v>
      </c>
      <c r="P3290" s="5">
        <f t="shared" si="311"/>
        <v>48.437149758454105</v>
      </c>
      <c r="Q3290" t="str">
        <f t="shared" si="309"/>
        <v>theater</v>
      </c>
      <c r="R3290" t="str">
        <f t="shared" si="310"/>
        <v>plays</v>
      </c>
      <c r="S3290" s="9">
        <f t="shared" si="307"/>
        <v>42541.958333333328</v>
      </c>
      <c r="T3290" s="9">
        <f t="shared" si="308"/>
        <v>42505.774479166663</v>
      </c>
      <c r="U3290" t="str" cm="1">
        <f t="array" ref="U3290">_xlfn.IFS(D3290&lt;1000,"Less than 1000",AND(D3290&gt;=1000,D3290&lt;=4999),"1000 to 4999",AND(D3290&gt;=5000,D3290&lt;=9999),"5000 to 9999",AND(D3290&gt;=10000,D3290&lt;=14999),"10000 to 14999",AND(D3290&gt;=15000,D3290&lt;=19999),"15000 to 19999",AND(D3290&gt;=20000,D3290&lt;=24999),"20000 to 24999",AND(D3290&gt;=25000,D3290&lt;=29999),"25000 to 29999",AND(D3290&gt;=30000,D3290&lt;=34999),"30000 to 34999",AND(D3290&gt;=35000,D3290&lt;=39999),"35000 to 39999",AND(D3290&gt;=40000,D3290&lt;=44999),"40000 to 44999",AND(D3290&gt;=45000,D3290&lt;=49999),"45000 to 49999",D3290&gt;=50000,"Greater than or equal to 50000")</f>
        <v>10000 to 14999</v>
      </c>
      <c r="V3290" t="str" cm="1">
        <f t="array" ref="V3290">_xlfn.IFS(OR(F3290="canceled",F3290="failed"),"unsuccessful",F3290="successful","successful",F3290="live","live")</f>
        <v>successful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133.04200000000003</v>
      </c>
      <c r="P3291" s="5">
        <f t="shared" si="311"/>
        <v>26.608400000000003</v>
      </c>
      <c r="Q3291" t="str">
        <f t="shared" si="309"/>
        <v>theater</v>
      </c>
      <c r="R3291" t="str">
        <f t="shared" si="310"/>
        <v>plays</v>
      </c>
      <c r="S3291" s="9">
        <f t="shared" si="307"/>
        <v>42786.368078703701</v>
      </c>
      <c r="T3291" s="9">
        <f t="shared" si="308"/>
        <v>42758.368078703701</v>
      </c>
      <c r="U3291" t="str" cm="1">
        <f t="array" ref="U3291">_xlfn.IFS(D3291&lt;1000,"Less than 1000",AND(D3291&gt;=1000,D3291&lt;=4999),"1000 to 4999",AND(D3291&gt;=5000,D3291&lt;=9999),"5000 to 9999",AND(D3291&gt;=10000,D3291&lt;=14999),"10000 to 14999",AND(D3291&gt;=15000,D3291&lt;=19999),"15000 to 19999",AND(D3291&gt;=20000,D3291&lt;=24999),"20000 to 24999",AND(D3291&gt;=25000,D3291&lt;=29999),"25000 to 29999",AND(D3291&gt;=30000,D3291&lt;=34999),"30000 to 34999",AND(D3291&gt;=35000,D3291&lt;=39999),"35000 to 39999",AND(D3291&gt;=40000,D3291&lt;=44999),"40000 to 44999",AND(D3291&gt;=45000,D3291&lt;=49999),"45000 to 49999",D3291&gt;=50000,"Greater than or equal to 50000")</f>
        <v>Less than 1000</v>
      </c>
      <c r="V3291" t="str" cm="1">
        <f t="array" ref="V3291">_xlfn.IFS(OR(F3291="canceled",F3291="failed"),"unsuccessful",F3291="successful","successful",F3291="live","live")</f>
        <v>successful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121.2</v>
      </c>
      <c r="P3292" s="5">
        <f t="shared" si="311"/>
        <v>33.666666666666664</v>
      </c>
      <c r="Q3292" t="str">
        <f t="shared" si="309"/>
        <v>theater</v>
      </c>
      <c r="R3292" t="str">
        <f t="shared" si="310"/>
        <v>plays</v>
      </c>
      <c r="S3292" s="9">
        <f t="shared" si="307"/>
        <v>42805.51494212963</v>
      </c>
      <c r="T3292" s="9">
        <f t="shared" si="308"/>
        <v>42775.51494212963</v>
      </c>
      <c r="U3292" t="str" cm="1">
        <f t="array" ref="U3292">_xlfn.IFS(D3292&lt;1000,"Less than 1000",AND(D3292&gt;=1000,D3292&lt;=4999),"1000 to 4999",AND(D3292&gt;=5000,D3292&lt;=9999),"5000 to 9999",AND(D3292&gt;=10000,D3292&lt;=14999),"10000 to 14999",AND(D3292&gt;=15000,D3292&lt;=19999),"15000 to 19999",AND(D3292&gt;=20000,D3292&lt;=24999),"20000 to 24999",AND(D3292&gt;=25000,D3292&lt;=29999),"25000 to 29999",AND(D3292&gt;=30000,D3292&lt;=34999),"30000 to 34999",AND(D3292&gt;=35000,D3292&lt;=39999),"35000 to 39999",AND(D3292&gt;=40000,D3292&lt;=44999),"40000 to 44999",AND(D3292&gt;=45000,D3292&lt;=49999),"45000 to 49999",D3292&gt;=50000,"Greater than or equal to 50000")</f>
        <v>1000 to 4999</v>
      </c>
      <c r="V3292" t="str" cm="1">
        <f t="array" ref="V3292">_xlfn.IFS(OR(F3292="canceled",F3292="failed"),"unsuccessful",F3292="successful","successful",F3292="live","live")</f>
        <v>successful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113.99999999999999</v>
      </c>
      <c r="P3293" s="5">
        <f t="shared" si="311"/>
        <v>40.714285714285715</v>
      </c>
      <c r="Q3293" t="str">
        <f t="shared" si="309"/>
        <v>theater</v>
      </c>
      <c r="R3293" t="str">
        <f t="shared" si="310"/>
        <v>plays</v>
      </c>
      <c r="S3293" s="9">
        <f t="shared" si="307"/>
        <v>42264.165972222225</v>
      </c>
      <c r="T3293" s="9">
        <f t="shared" si="308"/>
        <v>42232.702546296292</v>
      </c>
      <c r="U3293" t="str" cm="1">
        <f t="array" ref="U3293">_xlfn.IFS(D3293&lt;1000,"Less than 1000",AND(D3293&gt;=1000,D3293&lt;=4999),"1000 to 4999",AND(D3293&gt;=5000,D3293&lt;=9999),"5000 to 9999",AND(D3293&gt;=10000,D3293&lt;=14999),"10000 to 14999",AND(D3293&gt;=15000,D3293&lt;=19999),"15000 to 19999",AND(D3293&gt;=20000,D3293&lt;=24999),"20000 to 24999",AND(D3293&gt;=25000,D3293&lt;=29999),"25000 to 29999",AND(D3293&gt;=30000,D3293&lt;=34999),"30000 to 34999",AND(D3293&gt;=35000,D3293&lt;=39999),"35000 to 39999",AND(D3293&gt;=40000,D3293&lt;=44999),"40000 to 44999",AND(D3293&gt;=45000,D3293&lt;=49999),"45000 to 49999",D3293&gt;=50000,"Greater than or equal to 50000")</f>
        <v>Less than 1000</v>
      </c>
      <c r="V3293" t="str" cm="1">
        <f t="array" ref="V3293">_xlfn.IFS(OR(F3293="canceled",F3293="failed"),"unsuccessful",F3293="successful","successful",F3293="live","live")</f>
        <v>successful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286.13861386138615</v>
      </c>
      <c r="P3294" s="5">
        <f t="shared" si="311"/>
        <v>19.266666666666666</v>
      </c>
      <c r="Q3294" t="str">
        <f t="shared" si="309"/>
        <v>theater</v>
      </c>
      <c r="R3294" t="str">
        <f t="shared" si="310"/>
        <v>plays</v>
      </c>
      <c r="S3294" s="9">
        <f t="shared" si="307"/>
        <v>42342.811898148153</v>
      </c>
      <c r="T3294" s="9">
        <f t="shared" si="308"/>
        <v>42282.770231481481</v>
      </c>
      <c r="U3294" t="str" cm="1">
        <f t="array" ref="U3294">_xlfn.IFS(D3294&lt;1000,"Less than 1000",AND(D3294&gt;=1000,D3294&lt;=4999),"1000 to 4999",AND(D3294&gt;=5000,D3294&lt;=9999),"5000 to 9999",AND(D3294&gt;=10000,D3294&lt;=14999),"10000 to 14999",AND(D3294&gt;=15000,D3294&lt;=19999),"15000 to 19999",AND(D3294&gt;=20000,D3294&lt;=24999),"20000 to 24999",AND(D3294&gt;=25000,D3294&lt;=29999),"25000 to 29999",AND(D3294&gt;=30000,D3294&lt;=34999),"30000 to 34999",AND(D3294&gt;=35000,D3294&lt;=39999),"35000 to 39999",AND(D3294&gt;=40000,D3294&lt;=44999),"40000 to 44999",AND(D3294&gt;=45000,D3294&lt;=49999),"45000 to 49999",D3294&gt;=50000,"Greater than or equal to 50000")</f>
        <v>Less than 1000</v>
      </c>
      <c r="V3294" t="str" cm="1">
        <f t="array" ref="V3294">_xlfn.IFS(OR(F3294="canceled",F3294="failed"),"unsuccessful",F3294="successful","successful",F3294="live","live")</f>
        <v>successful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170.44444444444446</v>
      </c>
      <c r="P3295" s="5">
        <f t="shared" si="311"/>
        <v>84.285714285714292</v>
      </c>
      <c r="Q3295" t="str">
        <f t="shared" si="309"/>
        <v>theater</v>
      </c>
      <c r="R3295" t="str">
        <f t="shared" si="310"/>
        <v>plays</v>
      </c>
      <c r="S3295" s="9">
        <f t="shared" si="307"/>
        <v>42798.425370370373</v>
      </c>
      <c r="T3295" s="9">
        <f t="shared" si="308"/>
        <v>42768.425370370373</v>
      </c>
      <c r="U3295" t="str" cm="1">
        <f t="array" ref="U3295">_xlfn.IFS(D3295&lt;1000,"Less than 1000",AND(D3295&gt;=1000,D3295&lt;=4999),"1000 to 4999",AND(D3295&gt;=5000,D3295&lt;=9999),"5000 to 9999",AND(D3295&gt;=10000,D3295&lt;=14999),"10000 to 14999",AND(D3295&gt;=15000,D3295&lt;=19999),"15000 to 19999",AND(D3295&gt;=20000,D3295&lt;=24999),"20000 to 24999",AND(D3295&gt;=25000,D3295&lt;=29999),"25000 to 29999",AND(D3295&gt;=30000,D3295&lt;=34999),"30000 to 34999",AND(D3295&gt;=35000,D3295&lt;=39999),"35000 to 39999",AND(D3295&gt;=40000,D3295&lt;=44999),"40000 to 44999",AND(D3295&gt;=45000,D3295&lt;=49999),"45000 to 49999",D3295&gt;=50000,"Greater than or equal to 50000")</f>
        <v>1000 to 4999</v>
      </c>
      <c r="V3295" t="str" cm="1">
        <f t="array" ref="V3295">_xlfn.IFS(OR(F3295="canceled",F3295="failed"),"unsuccessful",F3295="successful","successful",F3295="live","live")</f>
        <v>successful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118.33333333333333</v>
      </c>
      <c r="P3296" s="5">
        <f t="shared" si="311"/>
        <v>29.583333333333332</v>
      </c>
      <c r="Q3296" t="str">
        <f t="shared" si="309"/>
        <v>theater</v>
      </c>
      <c r="R3296" t="str">
        <f t="shared" si="310"/>
        <v>plays</v>
      </c>
      <c r="S3296" s="9">
        <f t="shared" si="307"/>
        <v>42171.541134259256</v>
      </c>
      <c r="T3296" s="9">
        <f t="shared" si="308"/>
        <v>42141.541134259256</v>
      </c>
      <c r="U3296" t="str" cm="1">
        <f t="array" ref="U3296">_xlfn.IFS(D3296&lt;1000,"Less than 1000",AND(D3296&gt;=1000,D3296&lt;=4999),"1000 to 4999",AND(D3296&gt;=5000,D3296&lt;=9999),"5000 to 9999",AND(D3296&gt;=10000,D3296&lt;=14999),"10000 to 14999",AND(D3296&gt;=15000,D3296&lt;=19999),"15000 to 19999",AND(D3296&gt;=20000,D3296&lt;=24999),"20000 to 24999",AND(D3296&gt;=25000,D3296&lt;=29999),"25000 to 29999",AND(D3296&gt;=30000,D3296&lt;=34999),"30000 to 34999",AND(D3296&gt;=35000,D3296&lt;=39999),"35000 to 39999",AND(D3296&gt;=40000,D3296&lt;=44999),"40000 to 44999",AND(D3296&gt;=45000,D3296&lt;=49999),"45000 to 49999",D3296&gt;=50000,"Greater than or equal to 50000")</f>
        <v>Less than 1000</v>
      </c>
      <c r="V3296" t="str" cm="1">
        <f t="array" ref="V3296">_xlfn.IFS(OR(F3296="canceled",F3296="failed"),"unsuccessful",F3296="successful","successful",F3296="live","live")</f>
        <v>successful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102.85857142857142</v>
      </c>
      <c r="P3297" s="5">
        <f t="shared" si="311"/>
        <v>26.667037037037037</v>
      </c>
      <c r="Q3297" t="str">
        <f t="shared" si="309"/>
        <v>theater</v>
      </c>
      <c r="R3297" t="str">
        <f t="shared" si="310"/>
        <v>plays</v>
      </c>
      <c r="S3297" s="9">
        <f t="shared" si="307"/>
        <v>42639.442465277782</v>
      </c>
      <c r="T3297" s="9">
        <f t="shared" si="308"/>
        <v>42609.442465277782</v>
      </c>
      <c r="U3297" t="str" cm="1">
        <f t="array" ref="U3297">_xlfn.IFS(D3297&lt;1000,"Less than 1000",AND(D3297&gt;=1000,D3297&lt;=4999),"1000 to 4999",AND(D3297&gt;=5000,D3297&lt;=9999),"5000 to 9999",AND(D3297&gt;=10000,D3297&lt;=14999),"10000 to 14999",AND(D3297&gt;=15000,D3297&lt;=19999),"15000 to 19999",AND(D3297&gt;=20000,D3297&lt;=24999),"20000 to 24999",AND(D3297&gt;=25000,D3297&lt;=29999),"25000 to 29999",AND(D3297&gt;=30000,D3297&lt;=34999),"30000 to 34999",AND(D3297&gt;=35000,D3297&lt;=39999),"35000 to 39999",AND(D3297&gt;=40000,D3297&lt;=44999),"40000 to 44999",AND(D3297&gt;=45000,D3297&lt;=49999),"45000 to 49999",D3297&gt;=50000,"Greater than or equal to 50000")</f>
        <v>Less than 1000</v>
      </c>
      <c r="V3297" t="str" cm="1">
        <f t="array" ref="V3297">_xlfn.IFS(OR(F3297="canceled",F3297="failed"),"unsuccessful",F3297="successful","successful",F3297="live","live")</f>
        <v>successful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144.06666666666666</v>
      </c>
      <c r="P3298" s="5">
        <f t="shared" si="311"/>
        <v>45.978723404255319</v>
      </c>
      <c r="Q3298" t="str">
        <f t="shared" si="309"/>
        <v>theater</v>
      </c>
      <c r="R3298" t="str">
        <f t="shared" si="310"/>
        <v>plays</v>
      </c>
      <c r="S3298" s="9">
        <f t="shared" si="307"/>
        <v>42330.916666666672</v>
      </c>
      <c r="T3298" s="9">
        <f t="shared" si="308"/>
        <v>42309.756620370375</v>
      </c>
      <c r="U3298" t="str" cm="1">
        <f t="array" ref="U3298">_xlfn.IFS(D3298&lt;1000,"Less than 1000",AND(D3298&gt;=1000,D3298&lt;=4999),"1000 to 4999",AND(D3298&gt;=5000,D3298&lt;=9999),"5000 to 9999",AND(D3298&gt;=10000,D3298&lt;=14999),"10000 to 14999",AND(D3298&gt;=15000,D3298&lt;=19999),"15000 to 19999",AND(D3298&gt;=20000,D3298&lt;=24999),"20000 to 24999",AND(D3298&gt;=25000,D3298&lt;=29999),"25000 to 29999",AND(D3298&gt;=30000,D3298&lt;=34999),"30000 to 34999",AND(D3298&gt;=35000,D3298&lt;=39999),"35000 to 39999",AND(D3298&gt;=40000,D3298&lt;=44999),"40000 to 44999",AND(D3298&gt;=45000,D3298&lt;=49999),"45000 to 49999",D3298&gt;=50000,"Greater than or equal to 50000")</f>
        <v>1000 to 4999</v>
      </c>
      <c r="V3298" t="str" cm="1">
        <f t="array" ref="V3298">_xlfn.IFS(OR(F3298="canceled",F3298="failed"),"unsuccessful",F3298="successful","successful",F3298="live","live")</f>
        <v>successful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100.07272727272726</v>
      </c>
      <c r="P3299" s="5">
        <f t="shared" si="311"/>
        <v>125.09090909090909</v>
      </c>
      <c r="Q3299" t="str">
        <f t="shared" si="309"/>
        <v>theater</v>
      </c>
      <c r="R3299" t="str">
        <f t="shared" si="310"/>
        <v>plays</v>
      </c>
      <c r="S3299" s="9">
        <f t="shared" si="307"/>
        <v>42212.957638888889</v>
      </c>
      <c r="T3299" s="9">
        <f t="shared" si="308"/>
        <v>42193.771481481483</v>
      </c>
      <c r="U3299" t="str" cm="1">
        <f t="array" ref="U3299">_xlfn.IFS(D3299&lt;1000,"Less than 1000",AND(D3299&gt;=1000,D3299&lt;=4999),"1000 to 4999",AND(D3299&gt;=5000,D3299&lt;=9999),"5000 to 9999",AND(D3299&gt;=10000,D3299&lt;=14999),"10000 to 14999",AND(D3299&gt;=15000,D3299&lt;=19999),"15000 to 19999",AND(D3299&gt;=20000,D3299&lt;=24999),"20000 to 24999",AND(D3299&gt;=25000,D3299&lt;=29999),"25000 to 29999",AND(D3299&gt;=30000,D3299&lt;=34999),"30000 to 34999",AND(D3299&gt;=35000,D3299&lt;=39999),"35000 to 39999",AND(D3299&gt;=40000,D3299&lt;=44999),"40000 to 44999",AND(D3299&gt;=45000,D3299&lt;=49999),"45000 to 49999",D3299&gt;=50000,"Greater than or equal to 50000")</f>
        <v>5000 to 9999</v>
      </c>
      <c r="V3299" t="str" cm="1">
        <f t="array" ref="V3299">_xlfn.IFS(OR(F3299="canceled",F3299="failed"),"unsuccessful",F3299="successful","successful",F3299="live","live")</f>
        <v>successful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101.73</v>
      </c>
      <c r="P3300" s="5">
        <f t="shared" si="311"/>
        <v>141.29166666666666</v>
      </c>
      <c r="Q3300" t="str">
        <f t="shared" si="309"/>
        <v>theater</v>
      </c>
      <c r="R3300" t="str">
        <f t="shared" si="310"/>
        <v>plays</v>
      </c>
      <c r="S3300" s="9">
        <f t="shared" si="307"/>
        <v>42260</v>
      </c>
      <c r="T3300" s="9">
        <f t="shared" si="308"/>
        <v>42239.957962962959</v>
      </c>
      <c r="U3300" t="str" cm="1">
        <f t="array" ref="U3300">_xlfn.IFS(D3300&lt;1000,"Less than 1000",AND(D3300&gt;=1000,D3300&lt;=4999),"1000 to 4999",AND(D3300&gt;=5000,D3300&lt;=9999),"5000 to 9999",AND(D3300&gt;=10000,D3300&lt;=14999),"10000 to 14999",AND(D3300&gt;=15000,D3300&lt;=19999),"15000 to 19999",AND(D3300&gt;=20000,D3300&lt;=24999),"20000 to 24999",AND(D3300&gt;=25000,D3300&lt;=29999),"25000 to 29999",AND(D3300&gt;=30000,D3300&lt;=34999),"30000 to 34999",AND(D3300&gt;=35000,D3300&lt;=39999),"35000 to 39999",AND(D3300&gt;=40000,D3300&lt;=44999),"40000 to 44999",AND(D3300&gt;=45000,D3300&lt;=49999),"45000 to 49999",D3300&gt;=50000,"Greater than or equal to 50000")</f>
        <v>10000 to 14999</v>
      </c>
      <c r="V3300" t="str" cm="1">
        <f t="array" ref="V3300">_xlfn.IFS(OR(F3300="canceled",F3300="failed"),"unsuccessful",F3300="successful","successful",F3300="live","live")</f>
        <v>successful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116.19999999999999</v>
      </c>
      <c r="P3301" s="5">
        <f t="shared" si="311"/>
        <v>55.333333333333336</v>
      </c>
      <c r="Q3301" t="str">
        <f t="shared" si="309"/>
        <v>theater</v>
      </c>
      <c r="R3301" t="str">
        <f t="shared" si="310"/>
        <v>plays</v>
      </c>
      <c r="S3301" s="9">
        <f t="shared" si="307"/>
        <v>42291.917395833334</v>
      </c>
      <c r="T3301" s="9">
        <f t="shared" si="308"/>
        <v>42261.917395833334</v>
      </c>
      <c r="U3301" t="str" cm="1">
        <f t="array" ref="U3301">_xlfn.IFS(D3301&lt;1000,"Less than 1000",AND(D3301&gt;=1000,D3301&lt;=4999),"1000 to 4999",AND(D3301&gt;=5000,D3301&lt;=9999),"5000 to 9999",AND(D3301&gt;=10000,D3301&lt;=14999),"10000 to 14999",AND(D3301&gt;=15000,D3301&lt;=19999),"15000 to 19999",AND(D3301&gt;=20000,D3301&lt;=24999),"20000 to 24999",AND(D3301&gt;=25000,D3301&lt;=29999),"25000 to 29999",AND(D3301&gt;=30000,D3301&lt;=34999),"30000 to 34999",AND(D3301&gt;=35000,D3301&lt;=39999),"35000 to 39999",AND(D3301&gt;=40000,D3301&lt;=44999),"40000 to 44999",AND(D3301&gt;=45000,D3301&lt;=49999),"45000 to 49999",D3301&gt;=50000,"Greater than or equal to 50000")</f>
        <v>1000 to 4999</v>
      </c>
      <c r="V3301" t="str" cm="1">
        <f t="array" ref="V3301">_xlfn.IFS(OR(F3301="canceled",F3301="failed"),"unsuccessful",F3301="successful","successful",F3301="live","live")</f>
        <v>successful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136.16666666666666</v>
      </c>
      <c r="P3302" s="5">
        <f t="shared" si="311"/>
        <v>46.420454545454547</v>
      </c>
      <c r="Q3302" t="str">
        <f t="shared" si="309"/>
        <v>theater</v>
      </c>
      <c r="R3302" t="str">
        <f t="shared" si="310"/>
        <v>plays</v>
      </c>
      <c r="S3302" s="9">
        <f t="shared" si="307"/>
        <v>42123.743773148148</v>
      </c>
      <c r="T3302" s="9">
        <f t="shared" si="308"/>
        <v>42102.743773148148</v>
      </c>
      <c r="U3302" t="str" cm="1">
        <f t="array" ref="U3302">_xlfn.IFS(D3302&lt;1000,"Less than 1000",AND(D3302&gt;=1000,D3302&lt;=4999),"1000 to 4999",AND(D3302&gt;=5000,D3302&lt;=9999),"5000 to 9999",AND(D3302&gt;=10000,D3302&lt;=14999),"10000 to 14999",AND(D3302&gt;=15000,D3302&lt;=19999),"15000 to 19999",AND(D3302&gt;=20000,D3302&lt;=24999),"20000 to 24999",AND(D3302&gt;=25000,D3302&lt;=29999),"25000 to 29999",AND(D3302&gt;=30000,D3302&lt;=34999),"30000 to 34999",AND(D3302&gt;=35000,D3302&lt;=39999),"35000 to 39999",AND(D3302&gt;=40000,D3302&lt;=44999),"40000 to 44999",AND(D3302&gt;=45000,D3302&lt;=49999),"45000 to 49999",D3302&gt;=50000,"Greater than or equal to 50000")</f>
        <v>1000 to 4999</v>
      </c>
      <c r="V3302" t="str" cm="1">
        <f t="array" ref="V3302">_xlfn.IFS(OR(F3302="canceled",F3302="failed"),"unsuccessful",F3302="successful","successful",F3302="live","live")</f>
        <v>successful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133.46666666666667</v>
      </c>
      <c r="P3303" s="5">
        <f t="shared" si="311"/>
        <v>57.2</v>
      </c>
      <c r="Q3303" t="str">
        <f t="shared" si="309"/>
        <v>theater</v>
      </c>
      <c r="R3303" t="str">
        <f t="shared" si="310"/>
        <v>plays</v>
      </c>
      <c r="S3303" s="9">
        <f t="shared" si="307"/>
        <v>42583.290972222225</v>
      </c>
      <c r="T3303" s="9">
        <f t="shared" si="308"/>
        <v>42538.73583333334</v>
      </c>
      <c r="U3303" t="str" cm="1">
        <f t="array" ref="U3303">_xlfn.IFS(D3303&lt;1000,"Less than 1000",AND(D3303&gt;=1000,D3303&lt;=4999),"1000 to 4999",AND(D3303&gt;=5000,D3303&lt;=9999),"5000 to 9999",AND(D3303&gt;=10000,D3303&lt;=14999),"10000 to 14999",AND(D3303&gt;=15000,D3303&lt;=19999),"15000 to 19999",AND(D3303&gt;=20000,D3303&lt;=24999),"20000 to 24999",AND(D3303&gt;=25000,D3303&lt;=29999),"25000 to 29999",AND(D3303&gt;=30000,D3303&lt;=34999),"30000 to 34999",AND(D3303&gt;=35000,D3303&lt;=39999),"35000 to 39999",AND(D3303&gt;=40000,D3303&lt;=44999),"40000 to 44999",AND(D3303&gt;=45000,D3303&lt;=49999),"45000 to 49999",D3303&gt;=50000,"Greater than or equal to 50000")</f>
        <v>1000 to 4999</v>
      </c>
      <c r="V3303" t="str" cm="1">
        <f t="array" ref="V3303">_xlfn.IFS(OR(F3303="canceled",F3303="failed"),"unsuccessful",F3303="successful","successful",F3303="live","live")</f>
        <v>successful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103.39285714285715</v>
      </c>
      <c r="P3304" s="5">
        <f t="shared" si="311"/>
        <v>173.7</v>
      </c>
      <c r="Q3304" t="str">
        <f t="shared" si="309"/>
        <v>theater</v>
      </c>
      <c r="R3304" t="str">
        <f t="shared" si="310"/>
        <v>plays</v>
      </c>
      <c r="S3304" s="9">
        <f t="shared" si="307"/>
        <v>42711.35157407407</v>
      </c>
      <c r="T3304" s="9">
        <f t="shared" si="308"/>
        <v>42681.35157407407</v>
      </c>
      <c r="U3304" t="str" cm="1">
        <f t="array" ref="U3304">_xlfn.IFS(D3304&lt;1000,"Less than 1000",AND(D3304&gt;=1000,D3304&lt;=4999),"1000 to 4999",AND(D3304&gt;=5000,D3304&lt;=9999),"5000 to 9999",AND(D3304&gt;=10000,D3304&lt;=14999),"10000 to 14999",AND(D3304&gt;=15000,D3304&lt;=19999),"15000 to 19999",AND(D3304&gt;=20000,D3304&lt;=24999),"20000 to 24999",AND(D3304&gt;=25000,D3304&lt;=29999),"25000 to 29999",AND(D3304&gt;=30000,D3304&lt;=34999),"30000 to 34999",AND(D3304&gt;=35000,D3304&lt;=39999),"35000 to 39999",AND(D3304&gt;=40000,D3304&lt;=44999),"40000 to 44999",AND(D3304&gt;=45000,D3304&lt;=49999),"45000 to 49999",D3304&gt;=50000,"Greater than or equal to 50000")</f>
        <v>5000 to 9999</v>
      </c>
      <c r="V3304" t="str" cm="1">
        <f t="array" ref="V3304">_xlfn.IFS(OR(F3304="canceled",F3304="failed"),"unsuccessful",F3304="successful","successful",F3304="live","live")</f>
        <v>successful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115.88888888888889</v>
      </c>
      <c r="P3305" s="5">
        <f t="shared" si="311"/>
        <v>59.6</v>
      </c>
      <c r="Q3305" t="str">
        <f t="shared" si="309"/>
        <v>theater</v>
      </c>
      <c r="R3305" t="str">
        <f t="shared" si="310"/>
        <v>plays</v>
      </c>
      <c r="S3305" s="9">
        <f t="shared" si="307"/>
        <v>42091.609768518523</v>
      </c>
      <c r="T3305" s="9">
        <f t="shared" si="308"/>
        <v>42056.65143518518</v>
      </c>
      <c r="U3305" t="str" cm="1">
        <f t="array" ref="U3305">_xlfn.IFS(D3305&lt;1000,"Less than 1000",AND(D3305&gt;=1000,D3305&lt;=4999),"1000 to 4999",AND(D3305&gt;=5000,D3305&lt;=9999),"5000 to 9999",AND(D3305&gt;=10000,D3305&lt;=14999),"10000 to 14999",AND(D3305&gt;=15000,D3305&lt;=19999),"15000 to 19999",AND(D3305&gt;=20000,D3305&lt;=24999),"20000 to 24999",AND(D3305&gt;=25000,D3305&lt;=29999),"25000 to 29999",AND(D3305&gt;=30000,D3305&lt;=34999),"30000 to 34999",AND(D3305&gt;=35000,D3305&lt;=39999),"35000 to 39999",AND(D3305&gt;=40000,D3305&lt;=44999),"40000 to 44999",AND(D3305&gt;=45000,D3305&lt;=49999),"45000 to 49999",D3305&gt;=50000,"Greater than or equal to 50000")</f>
        <v>1000 to 4999</v>
      </c>
      <c r="V3305" t="str" cm="1">
        <f t="array" ref="V3305">_xlfn.IFS(OR(F3305="canceled",F3305="failed"),"unsuccessful",F3305="successful","successful",F3305="live","live")</f>
        <v>successful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104.51666666666665</v>
      </c>
      <c r="P3306" s="5">
        <f t="shared" si="311"/>
        <v>89.585714285714289</v>
      </c>
      <c r="Q3306" t="str">
        <f t="shared" si="309"/>
        <v>theater</v>
      </c>
      <c r="R3306" t="str">
        <f t="shared" si="310"/>
        <v>plays</v>
      </c>
      <c r="S3306" s="9">
        <f t="shared" si="307"/>
        <v>42726.624444444446</v>
      </c>
      <c r="T3306" s="9">
        <f t="shared" si="308"/>
        <v>42696.624444444446</v>
      </c>
      <c r="U3306" t="str" cm="1">
        <f t="array" ref="U3306">_xlfn.IFS(D3306&lt;1000,"Less than 1000",AND(D3306&gt;=1000,D3306&lt;=4999),"1000 to 4999",AND(D3306&gt;=5000,D3306&lt;=9999),"5000 to 9999",AND(D3306&gt;=10000,D3306&lt;=14999),"10000 to 14999",AND(D3306&gt;=15000,D3306&lt;=19999),"15000 to 19999",AND(D3306&gt;=20000,D3306&lt;=24999),"20000 to 24999",AND(D3306&gt;=25000,D3306&lt;=29999),"25000 to 29999",AND(D3306&gt;=30000,D3306&lt;=34999),"30000 to 34999",AND(D3306&gt;=35000,D3306&lt;=39999),"35000 to 39999",AND(D3306&gt;=40000,D3306&lt;=44999),"40000 to 44999",AND(D3306&gt;=45000,D3306&lt;=49999),"45000 to 49999",D3306&gt;=50000,"Greater than or equal to 50000")</f>
        <v>15000 to 19999</v>
      </c>
      <c r="V3306" t="str" cm="1">
        <f t="array" ref="V3306">_xlfn.IFS(OR(F3306="canceled",F3306="failed"),"unsuccessful",F3306="successful","successful",F3306="live","live")</f>
        <v>successful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102.02500000000001</v>
      </c>
      <c r="P3307" s="5">
        <f t="shared" si="311"/>
        <v>204.05</v>
      </c>
      <c r="Q3307" t="str">
        <f t="shared" si="309"/>
        <v>theater</v>
      </c>
      <c r="R3307" t="str">
        <f t="shared" si="310"/>
        <v>plays</v>
      </c>
      <c r="S3307" s="9">
        <f t="shared" si="307"/>
        <v>42216.855879629627</v>
      </c>
      <c r="T3307" s="9">
        <f t="shared" si="308"/>
        <v>42186.855879629627</v>
      </c>
      <c r="U3307" t="str" cm="1">
        <f t="array" ref="U3307">_xlfn.IFS(D3307&lt;1000,"Less than 1000",AND(D3307&gt;=1000,D3307&lt;=4999),"1000 to 4999",AND(D3307&gt;=5000,D3307&lt;=9999),"5000 to 9999",AND(D3307&gt;=10000,D3307&lt;=14999),"10000 to 14999",AND(D3307&gt;=15000,D3307&lt;=19999),"15000 to 19999",AND(D3307&gt;=20000,D3307&lt;=24999),"20000 to 24999",AND(D3307&gt;=25000,D3307&lt;=29999),"25000 to 29999",AND(D3307&gt;=30000,D3307&lt;=34999),"30000 to 34999",AND(D3307&gt;=35000,D3307&lt;=39999),"35000 to 39999",AND(D3307&gt;=40000,D3307&lt;=44999),"40000 to 44999",AND(D3307&gt;=45000,D3307&lt;=49999),"45000 to 49999",D3307&gt;=50000,"Greater than or equal to 50000")</f>
        <v>1000 to 4999</v>
      </c>
      <c r="V3307" t="str" cm="1">
        <f t="array" ref="V3307">_xlfn.IFS(OR(F3307="canceled",F3307="failed"),"unsuccessful",F3307="successful","successful",F3307="live","live")</f>
        <v>successful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175.33333333333334</v>
      </c>
      <c r="P3308" s="5">
        <f t="shared" si="311"/>
        <v>48.703703703703702</v>
      </c>
      <c r="Q3308" t="str">
        <f t="shared" si="309"/>
        <v>theater</v>
      </c>
      <c r="R3308" t="str">
        <f t="shared" si="310"/>
        <v>plays</v>
      </c>
      <c r="S3308" s="9">
        <f t="shared" si="307"/>
        <v>42531.125</v>
      </c>
      <c r="T3308" s="9">
        <f t="shared" si="308"/>
        <v>42493.219236111108</v>
      </c>
      <c r="U3308" t="str" cm="1">
        <f t="array" ref="U3308">_xlfn.IFS(D3308&lt;1000,"Less than 1000",AND(D3308&gt;=1000,D3308&lt;=4999),"1000 to 4999",AND(D3308&gt;=5000,D3308&lt;=9999),"5000 to 9999",AND(D3308&gt;=10000,D3308&lt;=14999),"10000 to 14999",AND(D3308&gt;=15000,D3308&lt;=19999),"15000 to 19999",AND(D3308&gt;=20000,D3308&lt;=24999),"20000 to 24999",AND(D3308&gt;=25000,D3308&lt;=29999),"25000 to 29999",AND(D3308&gt;=30000,D3308&lt;=34999),"30000 to 34999",AND(D3308&gt;=35000,D3308&lt;=39999),"35000 to 39999",AND(D3308&gt;=40000,D3308&lt;=44999),"40000 to 44999",AND(D3308&gt;=45000,D3308&lt;=49999),"45000 to 49999",D3308&gt;=50000,"Greater than or equal to 50000")</f>
        <v>1000 to 4999</v>
      </c>
      <c r="V3308" t="str" cm="1">
        <f t="array" ref="V3308">_xlfn.IFS(OR(F3308="canceled",F3308="failed"),"unsuccessful",F3308="successful","successful",F3308="live","live")</f>
        <v>successful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106.67999999999999</v>
      </c>
      <c r="P3309" s="5">
        <f t="shared" si="311"/>
        <v>53.339999999999996</v>
      </c>
      <c r="Q3309" t="str">
        <f t="shared" si="309"/>
        <v>theater</v>
      </c>
      <c r="R3309" t="str">
        <f t="shared" si="310"/>
        <v>plays</v>
      </c>
      <c r="S3309" s="9">
        <f t="shared" si="307"/>
        <v>42505.057164351849</v>
      </c>
      <c r="T3309" s="9">
        <f t="shared" si="308"/>
        <v>42475.057164351849</v>
      </c>
      <c r="U3309" t="str" cm="1">
        <f t="array" ref="U3309">_xlfn.IFS(D3309&lt;1000,"Less than 1000",AND(D3309&gt;=1000,D3309&lt;=4999),"1000 to 4999",AND(D3309&gt;=5000,D3309&lt;=9999),"5000 to 9999",AND(D3309&gt;=10000,D3309&lt;=14999),"10000 to 14999",AND(D3309&gt;=15000,D3309&lt;=19999),"15000 to 19999",AND(D3309&gt;=20000,D3309&lt;=24999),"20000 to 24999",AND(D3309&gt;=25000,D3309&lt;=29999),"25000 to 29999",AND(D3309&gt;=30000,D3309&lt;=34999),"30000 to 34999",AND(D3309&gt;=35000,D3309&lt;=39999),"35000 to 39999",AND(D3309&gt;=40000,D3309&lt;=44999),"40000 to 44999",AND(D3309&gt;=45000,D3309&lt;=49999),"45000 to 49999",D3309&gt;=50000,"Greater than or equal to 50000")</f>
        <v>1000 to 4999</v>
      </c>
      <c r="V3309" t="str" cm="1">
        <f t="array" ref="V3309">_xlfn.IFS(OR(F3309="canceled",F3309="failed"),"unsuccessful",F3309="successful","successful",F3309="live","live")</f>
        <v>successful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122.28571428571429</v>
      </c>
      <c r="P3310" s="5">
        <f t="shared" si="311"/>
        <v>75.087719298245617</v>
      </c>
      <c r="Q3310" t="str">
        <f t="shared" si="309"/>
        <v>theater</v>
      </c>
      <c r="R3310" t="str">
        <f t="shared" si="310"/>
        <v>plays</v>
      </c>
      <c r="S3310" s="9">
        <f t="shared" si="307"/>
        <v>42473.876909722225</v>
      </c>
      <c r="T3310" s="9">
        <f t="shared" si="308"/>
        <v>42452.876909722225</v>
      </c>
      <c r="U3310" t="str" cm="1">
        <f t="array" ref="U3310">_xlfn.IFS(D3310&lt;1000,"Less than 1000",AND(D3310&gt;=1000,D3310&lt;=4999),"1000 to 4999",AND(D3310&gt;=5000,D3310&lt;=9999),"5000 to 9999",AND(D3310&gt;=10000,D3310&lt;=14999),"10000 to 14999",AND(D3310&gt;=15000,D3310&lt;=19999),"15000 to 19999",AND(D3310&gt;=20000,D3310&lt;=24999),"20000 to 24999",AND(D3310&gt;=25000,D3310&lt;=29999),"25000 to 29999",AND(D3310&gt;=30000,D3310&lt;=34999),"30000 to 34999",AND(D3310&gt;=35000,D3310&lt;=39999),"35000 to 39999",AND(D3310&gt;=40000,D3310&lt;=44999),"40000 to 44999",AND(D3310&gt;=45000,D3310&lt;=49999),"45000 to 49999",D3310&gt;=50000,"Greater than or equal to 50000")</f>
        <v>1000 to 4999</v>
      </c>
      <c r="V3310" t="str" cm="1">
        <f t="array" ref="V3310">_xlfn.IFS(OR(F3310="canceled",F3310="failed"),"unsuccessful",F3310="successful","successful",F3310="live","live")</f>
        <v>successful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159.42857142857144</v>
      </c>
      <c r="P3311" s="5">
        <f t="shared" si="311"/>
        <v>18</v>
      </c>
      <c r="Q3311" t="str">
        <f t="shared" si="309"/>
        <v>theater</v>
      </c>
      <c r="R3311" t="str">
        <f t="shared" si="310"/>
        <v>plays</v>
      </c>
      <c r="S3311" s="9">
        <f t="shared" si="307"/>
        <v>42659.650208333333</v>
      </c>
      <c r="T3311" s="9">
        <f t="shared" si="308"/>
        <v>42628.650208333333</v>
      </c>
      <c r="U3311" t="str" cm="1">
        <f t="array" ref="U3311">_xlfn.IFS(D3311&lt;1000,"Less than 1000",AND(D3311&gt;=1000,D3311&lt;=4999),"1000 to 4999",AND(D3311&gt;=5000,D3311&lt;=9999),"5000 to 9999",AND(D3311&gt;=10000,D3311&lt;=14999),"10000 to 14999",AND(D3311&gt;=15000,D3311&lt;=19999),"15000 to 19999",AND(D3311&gt;=20000,D3311&lt;=24999),"20000 to 24999",AND(D3311&gt;=25000,D3311&lt;=29999),"25000 to 29999",AND(D3311&gt;=30000,D3311&lt;=34999),"30000 to 34999",AND(D3311&gt;=35000,D3311&lt;=39999),"35000 to 39999",AND(D3311&gt;=40000,D3311&lt;=44999),"40000 to 44999",AND(D3311&gt;=45000,D3311&lt;=49999),"45000 to 49999",D3311&gt;=50000,"Greater than or equal to 50000")</f>
        <v>Less than 1000</v>
      </c>
      <c r="V3311" t="str" cm="1">
        <f t="array" ref="V3311">_xlfn.IFS(OR(F3311="canceled",F3311="failed"),"unsuccessful",F3311="successful","successful",F3311="live","live")</f>
        <v>successful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100.07692307692308</v>
      </c>
      <c r="P3312" s="5">
        <f t="shared" si="311"/>
        <v>209.83870967741936</v>
      </c>
      <c r="Q3312" t="str">
        <f t="shared" si="309"/>
        <v>theater</v>
      </c>
      <c r="R3312" t="str">
        <f t="shared" si="310"/>
        <v>plays</v>
      </c>
      <c r="S3312" s="9">
        <f t="shared" si="307"/>
        <v>42283.928530092591</v>
      </c>
      <c r="T3312" s="9">
        <f t="shared" si="308"/>
        <v>42253.928530092591</v>
      </c>
      <c r="U3312" t="str" cm="1">
        <f t="array" ref="U3312">_xlfn.IFS(D3312&lt;1000,"Less than 1000",AND(D3312&gt;=1000,D3312&lt;=4999),"1000 to 4999",AND(D3312&gt;=5000,D3312&lt;=9999),"5000 to 9999",AND(D3312&gt;=10000,D3312&lt;=14999),"10000 to 14999",AND(D3312&gt;=15000,D3312&lt;=19999),"15000 to 19999",AND(D3312&gt;=20000,D3312&lt;=24999),"20000 to 24999",AND(D3312&gt;=25000,D3312&lt;=29999),"25000 to 29999",AND(D3312&gt;=30000,D3312&lt;=34999),"30000 to 34999",AND(D3312&gt;=35000,D3312&lt;=39999),"35000 to 39999",AND(D3312&gt;=40000,D3312&lt;=44999),"40000 to 44999",AND(D3312&gt;=45000,D3312&lt;=49999),"45000 to 49999",D3312&gt;=50000,"Greater than or equal to 50000")</f>
        <v>5000 to 9999</v>
      </c>
      <c r="V3312" t="str" cm="1">
        <f t="array" ref="V3312">_xlfn.IFS(OR(F3312="canceled",F3312="failed"),"unsuccessful",F3312="successful","successful",F3312="live","live")</f>
        <v>successful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109.84</v>
      </c>
      <c r="P3313" s="5">
        <f t="shared" si="311"/>
        <v>61.022222222222226</v>
      </c>
      <c r="Q3313" t="str">
        <f t="shared" si="309"/>
        <v>theater</v>
      </c>
      <c r="R3313" t="str">
        <f t="shared" si="310"/>
        <v>plays</v>
      </c>
      <c r="S3313" s="9">
        <f t="shared" si="307"/>
        <v>42294.29178240741</v>
      </c>
      <c r="T3313" s="9">
        <f t="shared" si="308"/>
        <v>42264.29178240741</v>
      </c>
      <c r="U3313" t="str" cm="1">
        <f t="array" ref="U3313">_xlfn.IFS(D3313&lt;1000,"Less than 1000",AND(D3313&gt;=1000,D3313&lt;=4999),"1000 to 4999",AND(D3313&gt;=5000,D3313&lt;=9999),"5000 to 9999",AND(D3313&gt;=10000,D3313&lt;=14999),"10000 to 14999",AND(D3313&gt;=15000,D3313&lt;=19999),"15000 to 19999",AND(D3313&gt;=20000,D3313&lt;=24999),"20000 to 24999",AND(D3313&gt;=25000,D3313&lt;=29999),"25000 to 29999",AND(D3313&gt;=30000,D3313&lt;=34999),"30000 to 34999",AND(D3313&gt;=35000,D3313&lt;=39999),"35000 to 39999",AND(D3313&gt;=40000,D3313&lt;=44999),"40000 to 44999",AND(D3313&gt;=45000,D3313&lt;=49999),"45000 to 49999",D3313&gt;=50000,"Greater than or equal to 50000")</f>
        <v>1000 to 4999</v>
      </c>
      <c r="V3313" t="str" cm="1">
        <f t="array" ref="V3313">_xlfn.IFS(OR(F3313="canceled",F3313="failed"),"unsuccessful",F3313="successful","successful",F3313="live","live")</f>
        <v>successful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100.03999999999999</v>
      </c>
      <c r="P3314" s="5">
        <f t="shared" si="311"/>
        <v>61</v>
      </c>
      <c r="Q3314" t="str">
        <f t="shared" si="309"/>
        <v>theater</v>
      </c>
      <c r="R3314" t="str">
        <f t="shared" si="310"/>
        <v>plays</v>
      </c>
      <c r="S3314" s="9">
        <f t="shared" si="307"/>
        <v>42685.916666666672</v>
      </c>
      <c r="T3314" s="9">
        <f t="shared" si="308"/>
        <v>42664.809560185182</v>
      </c>
      <c r="U3314" t="str" cm="1">
        <f t="array" ref="U3314">_xlfn.IFS(D3314&lt;1000,"Less than 1000",AND(D3314&gt;=1000,D3314&lt;=4999),"1000 to 4999",AND(D3314&gt;=5000,D3314&lt;=9999),"5000 to 9999",AND(D3314&gt;=10000,D3314&lt;=14999),"10000 to 14999",AND(D3314&gt;=15000,D3314&lt;=19999),"15000 to 19999",AND(D3314&gt;=20000,D3314&lt;=24999),"20000 to 24999",AND(D3314&gt;=25000,D3314&lt;=29999),"25000 to 29999",AND(D3314&gt;=30000,D3314&lt;=34999),"30000 to 34999",AND(D3314&gt;=35000,D3314&lt;=39999),"35000 to 39999",AND(D3314&gt;=40000,D3314&lt;=44999),"40000 to 44999",AND(D3314&gt;=45000,D3314&lt;=49999),"45000 to 49999",D3314&gt;=50000,"Greater than or equal to 50000")</f>
        <v>1000 to 4999</v>
      </c>
      <c r="V3314" t="str" cm="1">
        <f t="array" ref="V3314">_xlfn.IFS(OR(F3314="canceled",F3314="failed"),"unsuccessful",F3314="successful","successful",F3314="live","live")</f>
        <v>successful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116.05000000000001</v>
      </c>
      <c r="P3315" s="5">
        <f t="shared" si="311"/>
        <v>80.034482758620683</v>
      </c>
      <c r="Q3315" t="str">
        <f t="shared" si="309"/>
        <v>theater</v>
      </c>
      <c r="R3315" t="str">
        <f t="shared" si="310"/>
        <v>plays</v>
      </c>
      <c r="S3315" s="9">
        <f t="shared" si="307"/>
        <v>42396.041666666672</v>
      </c>
      <c r="T3315" s="9">
        <f t="shared" si="308"/>
        <v>42382.244409722218</v>
      </c>
      <c r="U3315" t="str" cm="1">
        <f t="array" ref="U3315">_xlfn.IFS(D3315&lt;1000,"Less than 1000",AND(D3315&gt;=1000,D3315&lt;=4999),"1000 to 4999",AND(D3315&gt;=5000,D3315&lt;=9999),"5000 to 9999",AND(D3315&gt;=10000,D3315&lt;=14999),"10000 to 14999",AND(D3315&gt;=15000,D3315&lt;=19999),"15000 to 19999",AND(D3315&gt;=20000,D3315&lt;=24999),"20000 to 24999",AND(D3315&gt;=25000,D3315&lt;=29999),"25000 to 29999",AND(D3315&gt;=30000,D3315&lt;=34999),"30000 to 34999",AND(D3315&gt;=35000,D3315&lt;=39999),"35000 to 39999",AND(D3315&gt;=40000,D3315&lt;=44999),"40000 to 44999",AND(D3315&gt;=45000,D3315&lt;=49999),"45000 to 49999",D3315&gt;=50000,"Greater than or equal to 50000")</f>
        <v>1000 to 4999</v>
      </c>
      <c r="V3315" t="str" cm="1">
        <f t="array" ref="V3315">_xlfn.IFS(OR(F3315="canceled",F3315="failed"),"unsuccessful",F3315="successful","successful",F3315="live","live")</f>
        <v>successful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210.75</v>
      </c>
      <c r="P3316" s="5">
        <f t="shared" si="311"/>
        <v>29.068965517241381</v>
      </c>
      <c r="Q3316" t="str">
        <f t="shared" si="309"/>
        <v>theater</v>
      </c>
      <c r="R3316" t="str">
        <f t="shared" si="310"/>
        <v>plays</v>
      </c>
      <c r="S3316" s="9">
        <f t="shared" si="307"/>
        <v>42132.836805555555</v>
      </c>
      <c r="T3316" s="9">
        <f t="shared" si="308"/>
        <v>42105.267488425925</v>
      </c>
      <c r="U3316" t="str" cm="1">
        <f t="array" ref="U3316">_xlfn.IFS(D3316&lt;1000,"Less than 1000",AND(D3316&gt;=1000,D3316&lt;=4999),"1000 to 4999",AND(D3316&gt;=5000,D3316&lt;=9999),"5000 to 9999",AND(D3316&gt;=10000,D3316&lt;=14999),"10000 to 14999",AND(D3316&gt;=15000,D3316&lt;=19999),"15000 to 19999",AND(D3316&gt;=20000,D3316&lt;=24999),"20000 to 24999",AND(D3316&gt;=25000,D3316&lt;=29999),"25000 to 29999",AND(D3316&gt;=30000,D3316&lt;=34999),"30000 to 34999",AND(D3316&gt;=35000,D3316&lt;=39999),"35000 to 39999",AND(D3316&gt;=40000,D3316&lt;=44999),"40000 to 44999",AND(D3316&gt;=45000,D3316&lt;=49999),"45000 to 49999",D3316&gt;=50000,"Greater than or equal to 50000")</f>
        <v>Less than 1000</v>
      </c>
      <c r="V3316" t="str" cm="1">
        <f t="array" ref="V3316">_xlfn.IFS(OR(F3316="canceled",F3316="failed"),"unsuccessful",F3316="successful","successful",F3316="live","live")</f>
        <v>successful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110.00000000000001</v>
      </c>
      <c r="P3317" s="5">
        <f t="shared" si="311"/>
        <v>49.438202247191015</v>
      </c>
      <c r="Q3317" t="str">
        <f t="shared" si="309"/>
        <v>theater</v>
      </c>
      <c r="R3317" t="str">
        <f t="shared" si="310"/>
        <v>plays</v>
      </c>
      <c r="S3317" s="9">
        <f t="shared" si="307"/>
        <v>42496.303715277783</v>
      </c>
      <c r="T3317" s="9">
        <f t="shared" si="308"/>
        <v>42466.303715277783</v>
      </c>
      <c r="U3317" t="str" cm="1">
        <f t="array" ref="U3317">_xlfn.IFS(D3317&lt;1000,"Less than 1000",AND(D3317&gt;=1000,D3317&lt;=4999),"1000 to 4999",AND(D3317&gt;=5000,D3317&lt;=9999),"5000 to 9999",AND(D3317&gt;=10000,D3317&lt;=14999),"10000 to 14999",AND(D3317&gt;=15000,D3317&lt;=19999),"15000 to 19999",AND(D3317&gt;=20000,D3317&lt;=24999),"20000 to 24999",AND(D3317&gt;=25000,D3317&lt;=29999),"25000 to 29999",AND(D3317&gt;=30000,D3317&lt;=34999),"30000 to 34999",AND(D3317&gt;=35000,D3317&lt;=39999),"35000 to 39999",AND(D3317&gt;=40000,D3317&lt;=44999),"40000 to 44999",AND(D3317&gt;=45000,D3317&lt;=49999),"45000 to 49999",D3317&gt;=50000,"Greater than or equal to 50000")</f>
        <v>1000 to 4999</v>
      </c>
      <c r="V3317" t="str" cm="1">
        <f t="array" ref="V3317">_xlfn.IFS(OR(F3317="canceled",F3317="failed"),"unsuccessful",F3317="successful","successful",F3317="live","live")</f>
        <v>successful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100.08673425918037</v>
      </c>
      <c r="P3318" s="5">
        <f t="shared" si="311"/>
        <v>93.977440000000001</v>
      </c>
      <c r="Q3318" t="str">
        <f t="shared" si="309"/>
        <v>theater</v>
      </c>
      <c r="R3318" t="str">
        <f t="shared" si="310"/>
        <v>plays</v>
      </c>
      <c r="S3318" s="9">
        <f t="shared" si="307"/>
        <v>41859.57916666667</v>
      </c>
      <c r="T3318" s="9">
        <f t="shared" si="308"/>
        <v>41826.871238425927</v>
      </c>
      <c r="U3318" t="str" cm="1">
        <f t="array" ref="U3318">_xlfn.IFS(D3318&lt;1000,"Less than 1000",AND(D3318&gt;=1000,D3318&lt;=4999),"1000 to 4999",AND(D3318&gt;=5000,D3318&lt;=9999),"5000 to 9999",AND(D3318&gt;=10000,D3318&lt;=14999),"10000 to 14999",AND(D3318&gt;=15000,D3318&lt;=19999),"15000 to 19999",AND(D3318&gt;=20000,D3318&lt;=24999),"20000 to 24999",AND(D3318&gt;=25000,D3318&lt;=29999),"25000 to 29999",AND(D3318&gt;=30000,D3318&lt;=34999),"30000 to 34999",AND(D3318&gt;=35000,D3318&lt;=39999),"35000 to 39999",AND(D3318&gt;=40000,D3318&lt;=44999),"40000 to 44999",AND(D3318&gt;=45000,D3318&lt;=49999),"45000 to 49999",D3318&gt;=50000,"Greater than or equal to 50000")</f>
        <v>10000 to 14999</v>
      </c>
      <c r="V3318" t="str" cm="1">
        <f t="array" ref="V3318">_xlfn.IFS(OR(F3318="canceled",F3318="failed"),"unsuccessful",F3318="successful","successful",F3318="live","live")</f>
        <v>successful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106.19047619047619</v>
      </c>
      <c r="P3319" s="5">
        <f t="shared" si="311"/>
        <v>61.944444444444443</v>
      </c>
      <c r="Q3319" t="str">
        <f t="shared" si="309"/>
        <v>theater</v>
      </c>
      <c r="R3319" t="str">
        <f t="shared" si="310"/>
        <v>plays</v>
      </c>
      <c r="S3319" s="9">
        <f t="shared" si="307"/>
        <v>42529.039629629624</v>
      </c>
      <c r="T3319" s="9">
        <f t="shared" si="308"/>
        <v>42499.039629629624</v>
      </c>
      <c r="U3319" t="str" cm="1">
        <f t="array" ref="U3319">_xlfn.IFS(D3319&lt;1000,"Less than 1000",AND(D3319&gt;=1000,D3319&lt;=4999),"1000 to 4999",AND(D3319&gt;=5000,D3319&lt;=9999),"5000 to 9999",AND(D3319&gt;=10000,D3319&lt;=14999),"10000 to 14999",AND(D3319&gt;=15000,D3319&lt;=19999),"15000 to 19999",AND(D3319&gt;=20000,D3319&lt;=24999),"20000 to 24999",AND(D3319&gt;=25000,D3319&lt;=29999),"25000 to 29999",AND(D3319&gt;=30000,D3319&lt;=34999),"30000 to 34999",AND(D3319&gt;=35000,D3319&lt;=39999),"35000 to 39999",AND(D3319&gt;=40000,D3319&lt;=44999),"40000 to 44999",AND(D3319&gt;=45000,D3319&lt;=49999),"45000 to 49999",D3319&gt;=50000,"Greater than or equal to 50000")</f>
        <v>1000 to 4999</v>
      </c>
      <c r="V3319" t="str" cm="1">
        <f t="array" ref="V3319">_xlfn.IFS(OR(F3319="canceled",F3319="failed"),"unsuccessful",F3319="successful","successful",F3319="live","live")</f>
        <v>successful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125.6</v>
      </c>
      <c r="P3320" s="5">
        <f t="shared" si="311"/>
        <v>78.5</v>
      </c>
      <c r="Q3320" t="str">
        <f t="shared" si="309"/>
        <v>theater</v>
      </c>
      <c r="R3320" t="str">
        <f t="shared" si="310"/>
        <v>plays</v>
      </c>
      <c r="S3320" s="9">
        <f t="shared" si="307"/>
        <v>42471.104166666672</v>
      </c>
      <c r="T3320" s="9">
        <f t="shared" si="308"/>
        <v>42431.302002314813</v>
      </c>
      <c r="U3320" t="str" cm="1">
        <f t="array" ref="U3320">_xlfn.IFS(D3320&lt;1000,"Less than 1000",AND(D3320&gt;=1000,D3320&lt;=4999),"1000 to 4999",AND(D3320&gt;=5000,D3320&lt;=9999),"5000 to 9999",AND(D3320&gt;=10000,D3320&lt;=14999),"10000 to 14999",AND(D3320&gt;=15000,D3320&lt;=19999),"15000 to 19999",AND(D3320&gt;=20000,D3320&lt;=24999),"20000 to 24999",AND(D3320&gt;=25000,D3320&lt;=29999),"25000 to 29999",AND(D3320&gt;=30000,D3320&lt;=34999),"30000 to 34999",AND(D3320&gt;=35000,D3320&lt;=39999),"35000 to 39999",AND(D3320&gt;=40000,D3320&lt;=44999),"40000 to 44999",AND(D3320&gt;=45000,D3320&lt;=49999),"45000 to 49999",D3320&gt;=50000,"Greater than or equal to 50000")</f>
        <v>1000 to 4999</v>
      </c>
      <c r="V3320" t="str" cm="1">
        <f t="array" ref="V3320">_xlfn.IFS(OR(F3320="canceled",F3320="failed"),"unsuccessful",F3320="successful","successful",F3320="live","live")</f>
        <v>successful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108</v>
      </c>
      <c r="P3321" s="5">
        <f t="shared" si="311"/>
        <v>33.75</v>
      </c>
      <c r="Q3321" t="str">
        <f t="shared" si="309"/>
        <v>theater</v>
      </c>
      <c r="R3321" t="str">
        <f t="shared" si="310"/>
        <v>plays</v>
      </c>
      <c r="S3321" s="9">
        <f t="shared" si="307"/>
        <v>42035.585486111115</v>
      </c>
      <c r="T3321" s="9">
        <f t="shared" si="308"/>
        <v>41990.585486111115</v>
      </c>
      <c r="U3321" t="str" cm="1">
        <f t="array" ref="U3321">_xlfn.IFS(D3321&lt;1000,"Less than 1000",AND(D3321&gt;=1000,D3321&lt;=4999),"1000 to 4999",AND(D3321&gt;=5000,D3321&lt;=9999),"5000 to 9999",AND(D3321&gt;=10000,D3321&lt;=14999),"10000 to 14999",AND(D3321&gt;=15000,D3321&lt;=19999),"15000 to 19999",AND(D3321&gt;=20000,D3321&lt;=24999),"20000 to 24999",AND(D3321&gt;=25000,D3321&lt;=29999),"25000 to 29999",AND(D3321&gt;=30000,D3321&lt;=34999),"30000 to 34999",AND(D3321&gt;=35000,D3321&lt;=39999),"35000 to 39999",AND(D3321&gt;=40000,D3321&lt;=44999),"40000 to 44999",AND(D3321&gt;=45000,D3321&lt;=49999),"45000 to 49999",D3321&gt;=50000,"Greater than or equal to 50000")</f>
        <v>Less than 1000</v>
      </c>
      <c r="V3321" t="str" cm="1">
        <f t="array" ref="V3321">_xlfn.IFS(OR(F3321="canceled",F3321="failed"),"unsuccessful",F3321="successful","successful",F3321="live","live")</f>
        <v>successful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101</v>
      </c>
      <c r="P3322" s="5">
        <f t="shared" si="311"/>
        <v>66.44736842105263</v>
      </c>
      <c r="Q3322" t="str">
        <f t="shared" si="309"/>
        <v>theater</v>
      </c>
      <c r="R3322" t="str">
        <f t="shared" si="310"/>
        <v>plays</v>
      </c>
      <c r="S3322" s="9">
        <f t="shared" si="307"/>
        <v>42543.045798611114</v>
      </c>
      <c r="T3322" s="9">
        <f t="shared" si="308"/>
        <v>42513.045798611114</v>
      </c>
      <c r="U3322" t="str" cm="1">
        <f t="array" ref="U3322">_xlfn.IFS(D3322&lt;1000,"Less than 1000",AND(D3322&gt;=1000,D3322&lt;=4999),"1000 to 4999",AND(D3322&gt;=5000,D3322&lt;=9999),"5000 to 9999",AND(D3322&gt;=10000,D3322&lt;=14999),"10000 to 14999",AND(D3322&gt;=15000,D3322&lt;=19999),"15000 to 19999",AND(D3322&gt;=20000,D3322&lt;=24999),"20000 to 24999",AND(D3322&gt;=25000,D3322&lt;=29999),"25000 to 29999",AND(D3322&gt;=30000,D3322&lt;=34999),"30000 to 34999",AND(D3322&gt;=35000,D3322&lt;=39999),"35000 to 39999",AND(D3322&gt;=40000,D3322&lt;=44999),"40000 to 44999",AND(D3322&gt;=45000,D3322&lt;=49999),"45000 to 49999",D3322&gt;=50000,"Greater than or equal to 50000")</f>
        <v>1000 to 4999</v>
      </c>
      <c r="V3322" t="str" cm="1">
        <f t="array" ref="V3322">_xlfn.IFS(OR(F3322="canceled",F3322="failed"),"unsuccessful",F3322="successful","successful",F3322="live","live")</f>
        <v>successful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107.4</v>
      </c>
      <c r="P3323" s="5">
        <f t="shared" si="311"/>
        <v>35.799999999999997</v>
      </c>
      <c r="Q3323" t="str">
        <f t="shared" si="309"/>
        <v>theater</v>
      </c>
      <c r="R3323" t="str">
        <f t="shared" si="310"/>
        <v>plays</v>
      </c>
      <c r="S3323" s="9">
        <f t="shared" si="307"/>
        <v>41928.165972222225</v>
      </c>
      <c r="T3323" s="9">
        <f t="shared" si="308"/>
        <v>41914.100289351853</v>
      </c>
      <c r="U3323" t="str" cm="1">
        <f t="array" ref="U3323">_xlfn.IFS(D3323&lt;1000,"Less than 1000",AND(D3323&gt;=1000,D3323&lt;=4999),"1000 to 4999",AND(D3323&gt;=5000,D3323&lt;=9999),"5000 to 9999",AND(D3323&gt;=10000,D3323&lt;=14999),"10000 to 14999",AND(D3323&gt;=15000,D3323&lt;=19999),"15000 to 19999",AND(D3323&gt;=20000,D3323&lt;=24999),"20000 to 24999",AND(D3323&gt;=25000,D3323&lt;=29999),"25000 to 29999",AND(D3323&gt;=30000,D3323&lt;=34999),"30000 to 34999",AND(D3323&gt;=35000,D3323&lt;=39999),"35000 to 39999",AND(D3323&gt;=40000,D3323&lt;=44999),"40000 to 44999",AND(D3323&gt;=45000,D3323&lt;=49999),"45000 to 49999",D3323&gt;=50000,"Greater than or equal to 50000")</f>
        <v>Less than 1000</v>
      </c>
      <c r="V3323" t="str" cm="1">
        <f t="array" ref="V3323">_xlfn.IFS(OR(F3323="canceled",F3323="failed"),"unsuccessful",F3323="successful","successful",F3323="live","live")</f>
        <v>successful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101.51515151515152</v>
      </c>
      <c r="P3324" s="5">
        <f t="shared" si="311"/>
        <v>145.65217391304347</v>
      </c>
      <c r="Q3324" t="str">
        <f t="shared" si="309"/>
        <v>theater</v>
      </c>
      <c r="R3324" t="str">
        <f t="shared" si="310"/>
        <v>plays</v>
      </c>
      <c r="S3324" s="9">
        <f t="shared" si="307"/>
        <v>42543.163194444445</v>
      </c>
      <c r="T3324" s="9">
        <f t="shared" si="308"/>
        <v>42521.010370370372</v>
      </c>
      <c r="U3324" t="str" cm="1">
        <f t="array" ref="U3324">_xlfn.IFS(D3324&lt;1000,"Less than 1000",AND(D3324&gt;=1000,D3324&lt;=4999),"1000 to 4999",AND(D3324&gt;=5000,D3324&lt;=9999),"5000 to 9999",AND(D3324&gt;=10000,D3324&lt;=14999),"10000 to 14999",AND(D3324&gt;=15000,D3324&lt;=19999),"15000 to 19999",AND(D3324&gt;=20000,D3324&lt;=24999),"20000 to 24999",AND(D3324&gt;=25000,D3324&lt;=29999),"25000 to 29999",AND(D3324&gt;=30000,D3324&lt;=34999),"30000 to 34999",AND(D3324&gt;=35000,D3324&lt;=39999),"35000 to 39999",AND(D3324&gt;=40000,D3324&lt;=44999),"40000 to 44999",AND(D3324&gt;=45000,D3324&lt;=49999),"45000 to 49999",D3324&gt;=50000,"Greater than or equal to 50000")</f>
        <v>1000 to 4999</v>
      </c>
      <c r="V3324" t="str" cm="1">
        <f t="array" ref="V3324">_xlfn.IFS(OR(F3324="canceled",F3324="failed"),"unsuccessful",F3324="successful","successful",F3324="live","live")</f>
        <v>successful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125.89999999999999</v>
      </c>
      <c r="P3325" s="5">
        <f t="shared" si="311"/>
        <v>25.693877551020407</v>
      </c>
      <c r="Q3325" t="str">
        <f t="shared" si="309"/>
        <v>theater</v>
      </c>
      <c r="R3325" t="str">
        <f t="shared" si="310"/>
        <v>plays</v>
      </c>
      <c r="S3325" s="9">
        <f t="shared" si="307"/>
        <v>42638.36583333333</v>
      </c>
      <c r="T3325" s="9">
        <f t="shared" si="308"/>
        <v>42608.36583333333</v>
      </c>
      <c r="U3325" t="str" cm="1">
        <f t="array" ref="U3325">_xlfn.IFS(D3325&lt;1000,"Less than 1000",AND(D3325&gt;=1000,D3325&lt;=4999),"1000 to 4999",AND(D3325&gt;=5000,D3325&lt;=9999),"5000 to 9999",AND(D3325&gt;=10000,D3325&lt;=14999),"10000 to 14999",AND(D3325&gt;=15000,D3325&lt;=19999),"15000 to 19999",AND(D3325&gt;=20000,D3325&lt;=24999),"20000 to 24999",AND(D3325&gt;=25000,D3325&lt;=29999),"25000 to 29999",AND(D3325&gt;=30000,D3325&lt;=34999),"30000 to 34999",AND(D3325&gt;=35000,D3325&lt;=39999),"35000 to 39999",AND(D3325&gt;=40000,D3325&lt;=44999),"40000 to 44999",AND(D3325&gt;=45000,D3325&lt;=49999),"45000 to 49999",D3325&gt;=50000,"Greater than or equal to 50000")</f>
        <v>1000 to 4999</v>
      </c>
      <c r="V3325" t="str" cm="1">
        <f t="array" ref="V3325">_xlfn.IFS(OR(F3325="canceled",F3325="failed"),"unsuccessful",F3325="successful","successful",F3325="live","live")</f>
        <v>successful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101.66666666666666</v>
      </c>
      <c r="P3326" s="5">
        <f t="shared" si="311"/>
        <v>152.5</v>
      </c>
      <c r="Q3326" t="str">
        <f t="shared" si="309"/>
        <v>theater</v>
      </c>
      <c r="R3326" t="str">
        <f t="shared" si="310"/>
        <v>plays</v>
      </c>
      <c r="S3326" s="9">
        <f t="shared" si="307"/>
        <v>42526.58321759259</v>
      </c>
      <c r="T3326" s="9">
        <f t="shared" si="308"/>
        <v>42512.58321759259</v>
      </c>
      <c r="U3326" t="str" cm="1">
        <f t="array" ref="U3326">_xlfn.IFS(D3326&lt;1000,"Less than 1000",AND(D3326&gt;=1000,D3326&lt;=4999),"1000 to 4999",AND(D3326&gt;=5000,D3326&lt;=9999),"5000 to 9999",AND(D3326&gt;=10000,D3326&lt;=14999),"10000 to 14999",AND(D3326&gt;=15000,D3326&lt;=19999),"15000 to 19999",AND(D3326&gt;=20000,D3326&lt;=24999),"20000 to 24999",AND(D3326&gt;=25000,D3326&lt;=29999),"25000 to 29999",AND(D3326&gt;=30000,D3326&lt;=34999),"30000 to 34999",AND(D3326&gt;=35000,D3326&lt;=39999),"35000 to 39999",AND(D3326&gt;=40000,D3326&lt;=44999),"40000 to 44999",AND(D3326&gt;=45000,D3326&lt;=49999),"45000 to 49999",D3326&gt;=50000,"Greater than or equal to 50000")</f>
        <v>1000 to 4999</v>
      </c>
      <c r="V3326" t="str" cm="1">
        <f t="array" ref="V3326">_xlfn.IFS(OR(F3326="canceled",F3326="failed"),"unsuccessful",F3326="successful","successful",F3326="live","live")</f>
        <v>successful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112.5</v>
      </c>
      <c r="P3327" s="5">
        <f t="shared" si="311"/>
        <v>30</v>
      </c>
      <c r="Q3327" t="str">
        <f t="shared" si="309"/>
        <v>theater</v>
      </c>
      <c r="R3327" t="str">
        <f t="shared" si="310"/>
        <v>plays</v>
      </c>
      <c r="S3327" s="9">
        <f t="shared" si="307"/>
        <v>42099.743946759263</v>
      </c>
      <c r="T3327" s="9">
        <f t="shared" si="308"/>
        <v>42064.785613425927</v>
      </c>
      <c r="U3327" t="str" cm="1">
        <f t="array" ref="U3327">_xlfn.IFS(D3327&lt;1000,"Less than 1000",AND(D3327&gt;=1000,D3327&lt;=4999),"1000 to 4999",AND(D3327&gt;=5000,D3327&lt;=9999),"5000 to 9999",AND(D3327&gt;=10000,D3327&lt;=14999),"10000 to 14999",AND(D3327&gt;=15000,D3327&lt;=19999),"15000 to 19999",AND(D3327&gt;=20000,D3327&lt;=24999),"20000 to 24999",AND(D3327&gt;=25000,D3327&lt;=29999),"25000 to 29999",AND(D3327&gt;=30000,D3327&lt;=34999),"30000 to 34999",AND(D3327&gt;=35000,D3327&lt;=39999),"35000 to 39999",AND(D3327&gt;=40000,D3327&lt;=44999),"40000 to 44999",AND(D3327&gt;=45000,D3327&lt;=49999),"45000 to 49999",D3327&gt;=50000,"Greater than or equal to 50000")</f>
        <v>Less than 1000</v>
      </c>
      <c r="V3327" t="str" cm="1">
        <f t="array" ref="V3327">_xlfn.IFS(OR(F3327="canceled",F3327="failed"),"unsuccessful",F3327="successful","successful",F3327="live","live")</f>
        <v>successful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101.375</v>
      </c>
      <c r="P3328" s="5">
        <f t="shared" si="311"/>
        <v>142.28070175438597</v>
      </c>
      <c r="Q3328" t="str">
        <f t="shared" si="309"/>
        <v>theater</v>
      </c>
      <c r="R3328" t="str">
        <f t="shared" si="310"/>
        <v>plays</v>
      </c>
      <c r="S3328" s="9">
        <f t="shared" si="307"/>
        <v>42071.67251157407</v>
      </c>
      <c r="T3328" s="9">
        <f t="shared" si="308"/>
        <v>42041.714178240742</v>
      </c>
      <c r="U3328" t="str" cm="1">
        <f t="array" ref="U3328">_xlfn.IFS(D3328&lt;1000,"Less than 1000",AND(D3328&gt;=1000,D3328&lt;=4999),"1000 to 4999",AND(D3328&gt;=5000,D3328&lt;=9999),"5000 to 9999",AND(D3328&gt;=10000,D3328&lt;=14999),"10000 to 14999",AND(D3328&gt;=15000,D3328&lt;=19999),"15000 to 19999",AND(D3328&gt;=20000,D3328&lt;=24999),"20000 to 24999",AND(D3328&gt;=25000,D3328&lt;=29999),"25000 to 29999",AND(D3328&gt;=30000,D3328&lt;=34999),"30000 to 34999",AND(D3328&gt;=35000,D3328&lt;=39999),"35000 to 39999",AND(D3328&gt;=40000,D3328&lt;=44999),"40000 to 44999",AND(D3328&gt;=45000,D3328&lt;=49999),"45000 to 49999",D3328&gt;=50000,"Greater than or equal to 50000")</f>
        <v>5000 to 9999</v>
      </c>
      <c r="V3328" t="str" cm="1">
        <f t="array" ref="V3328">_xlfn.IFS(OR(F3328="canceled",F3328="failed"),"unsuccessful",F3328="successful","successful",F3328="live","live")</f>
        <v>successful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101.25</v>
      </c>
      <c r="P3329" s="5">
        <f t="shared" si="311"/>
        <v>24.545454545454547</v>
      </c>
      <c r="Q3329" t="str">
        <f t="shared" si="309"/>
        <v>theater</v>
      </c>
      <c r="R3329" t="str">
        <f t="shared" si="310"/>
        <v>plays</v>
      </c>
      <c r="S3329" s="9">
        <f t="shared" si="307"/>
        <v>42498.374606481477</v>
      </c>
      <c r="T3329" s="9">
        <f t="shared" si="308"/>
        <v>42468.374606481477</v>
      </c>
      <c r="U3329" t="str" cm="1">
        <f t="array" ref="U3329">_xlfn.IFS(D3329&lt;1000,"Less than 1000",AND(D3329&gt;=1000,D3329&lt;=4999),"1000 to 4999",AND(D3329&gt;=5000,D3329&lt;=9999),"5000 to 9999",AND(D3329&gt;=10000,D3329&lt;=14999),"10000 to 14999",AND(D3329&gt;=15000,D3329&lt;=19999),"15000 to 19999",AND(D3329&gt;=20000,D3329&lt;=24999),"20000 to 24999",AND(D3329&gt;=25000,D3329&lt;=29999),"25000 to 29999",AND(D3329&gt;=30000,D3329&lt;=34999),"30000 to 34999",AND(D3329&gt;=35000,D3329&lt;=39999),"35000 to 39999",AND(D3329&gt;=40000,D3329&lt;=44999),"40000 to 44999",AND(D3329&gt;=45000,D3329&lt;=49999),"45000 to 49999",D3329&gt;=50000,"Greater than or equal to 50000")</f>
        <v>Less than 1000</v>
      </c>
      <c r="V3329" t="str" cm="1">
        <f t="array" ref="V3329">_xlfn.IFS(OR(F3329="canceled",F3329="failed"),"unsuccessful",F3329="successful","successful",F3329="live","live")</f>
        <v>successful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ref="O3330:O3393" si="312">(E3330/D3330)*100</f>
        <v>146.38888888888889</v>
      </c>
      <c r="P3330" s="5">
        <f t="shared" si="311"/>
        <v>292.77777777777777</v>
      </c>
      <c r="Q3330" t="str">
        <f t="shared" si="309"/>
        <v>theater</v>
      </c>
      <c r="R3330" t="str">
        <f t="shared" si="310"/>
        <v>plays</v>
      </c>
      <c r="S3330" s="9">
        <f t="shared" ref="S3330:S3393" si="313">(((I3330/60)/60)/24)+DATE(1970,1,1)</f>
        <v>41825.041666666664</v>
      </c>
      <c r="T3330" s="9">
        <f t="shared" ref="T3330:T3393" si="314">(((J3330/60)/60)/24)+DATE(1970,1,1)</f>
        <v>41822.57503472222</v>
      </c>
      <c r="U3330" t="str" cm="1">
        <f t="array" ref="U3330">_xlfn.IFS(D3330&lt;1000,"Less than 1000",AND(D3330&gt;=1000,D3330&lt;=4999),"1000 to 4999",AND(D3330&gt;=5000,D3330&lt;=9999),"5000 to 9999",AND(D3330&gt;=10000,D3330&lt;=14999),"10000 to 14999",AND(D3330&gt;=15000,D3330&lt;=19999),"15000 to 19999",AND(D3330&gt;=20000,D3330&lt;=24999),"20000 to 24999",AND(D3330&gt;=25000,D3330&lt;=29999),"25000 to 29999",AND(D3330&gt;=30000,D3330&lt;=34999),"30000 to 34999",AND(D3330&gt;=35000,D3330&lt;=39999),"35000 to 39999",AND(D3330&gt;=40000,D3330&lt;=44999),"40000 to 44999",AND(D3330&gt;=45000,D3330&lt;=49999),"45000 to 49999",D3330&gt;=50000,"Greater than or equal to 50000")</f>
        <v>1000 to 4999</v>
      </c>
      <c r="V3330" t="str" cm="1">
        <f t="array" ref="V3330">_xlfn.IFS(OR(F3330="canceled",F3330="failed"),"unsuccessful",F3330="successful","successful",F3330="live","live")</f>
        <v>successful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312"/>
        <v>116.8</v>
      </c>
      <c r="P3331" s="5">
        <f t="shared" si="311"/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9">
        <f t="shared" si="313"/>
        <v>41847.958333333336</v>
      </c>
      <c r="T3331" s="9">
        <f t="shared" si="314"/>
        <v>41837.323009259257</v>
      </c>
      <c r="U3331" t="str" cm="1">
        <f t="array" ref="U3331">_xlfn.IFS(D3331&lt;1000,"Less than 1000",AND(D3331&gt;=1000,D3331&lt;=4999),"1000 to 4999",AND(D3331&gt;=5000,D3331&lt;=9999),"5000 to 9999",AND(D3331&gt;=10000,D3331&lt;=14999),"10000 to 14999",AND(D3331&gt;=15000,D3331&lt;=19999),"15000 to 19999",AND(D3331&gt;=20000,D3331&lt;=24999),"20000 to 24999",AND(D3331&gt;=25000,D3331&lt;=29999),"25000 to 29999",AND(D3331&gt;=30000,D3331&lt;=34999),"30000 to 34999",AND(D3331&gt;=35000,D3331&lt;=39999),"35000 to 39999",AND(D3331&gt;=40000,D3331&lt;=44999),"40000 to 44999",AND(D3331&gt;=45000,D3331&lt;=49999),"45000 to 49999",D3331&gt;=50000,"Greater than or equal to 50000")</f>
        <v>1000 to 4999</v>
      </c>
      <c r="V3331" t="str" cm="1">
        <f t="array" ref="V3331">_xlfn.IFS(OR(F3331="canceled",F3331="failed"),"unsuccessful",F3331="successful","successful",F3331="live","live")</f>
        <v>successful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106.26666666666667</v>
      </c>
      <c r="P3332" s="5">
        <f t="shared" ref="P3332:P3395" si="317">IFERROR(E3332/L3332,0)</f>
        <v>23.10144927536232</v>
      </c>
      <c r="Q3332" t="str">
        <f t="shared" si="315"/>
        <v>theater</v>
      </c>
      <c r="R3332" t="str">
        <f t="shared" si="316"/>
        <v>plays</v>
      </c>
      <c r="S3332" s="9">
        <f t="shared" si="313"/>
        <v>42095.845694444448</v>
      </c>
      <c r="T3332" s="9">
        <f t="shared" si="314"/>
        <v>42065.887361111112</v>
      </c>
      <c r="U3332" t="str" cm="1">
        <f t="array" ref="U3332">_xlfn.IFS(D3332&lt;1000,"Less than 1000",AND(D3332&gt;=1000,D3332&lt;=4999),"1000 to 4999",AND(D3332&gt;=5000,D3332&lt;=9999),"5000 to 9999",AND(D3332&gt;=10000,D3332&lt;=14999),"10000 to 14999",AND(D3332&gt;=15000,D3332&lt;=19999),"15000 to 19999",AND(D3332&gt;=20000,D3332&lt;=24999),"20000 to 24999",AND(D3332&gt;=25000,D3332&lt;=29999),"25000 to 29999",AND(D3332&gt;=30000,D3332&lt;=34999),"30000 to 34999",AND(D3332&gt;=35000,D3332&lt;=39999),"35000 to 39999",AND(D3332&gt;=40000,D3332&lt;=44999),"40000 to 44999",AND(D3332&gt;=45000,D3332&lt;=49999),"45000 to 49999",D3332&gt;=50000,"Greater than or equal to 50000")</f>
        <v>1000 to 4999</v>
      </c>
      <c r="V3332" t="str" cm="1">
        <f t="array" ref="V3332">_xlfn.IFS(OR(F3332="canceled",F3332="failed"),"unsuccessful",F3332="successful","successful",F3332="live","live")</f>
        <v>successful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104.52</v>
      </c>
      <c r="P3333" s="5">
        <f t="shared" si="317"/>
        <v>80.400000000000006</v>
      </c>
      <c r="Q3333" t="str">
        <f t="shared" si="315"/>
        <v>theater</v>
      </c>
      <c r="R3333" t="str">
        <f t="shared" si="316"/>
        <v>plays</v>
      </c>
      <c r="S3333" s="9">
        <f t="shared" si="313"/>
        <v>42283.697754629626</v>
      </c>
      <c r="T3333" s="9">
        <f t="shared" si="314"/>
        <v>42248.697754629626</v>
      </c>
      <c r="U3333" t="str" cm="1">
        <f t="array" ref="U3333">_xlfn.IFS(D3333&lt;1000,"Less than 1000",AND(D3333&gt;=1000,D3333&lt;=4999),"1000 to 4999",AND(D3333&gt;=5000,D3333&lt;=9999),"5000 to 9999",AND(D3333&gt;=10000,D3333&lt;=14999),"10000 to 14999",AND(D3333&gt;=15000,D3333&lt;=19999),"15000 to 19999",AND(D3333&gt;=20000,D3333&lt;=24999),"20000 to 24999",AND(D3333&gt;=25000,D3333&lt;=29999),"25000 to 29999",AND(D3333&gt;=30000,D3333&lt;=34999),"30000 to 34999",AND(D3333&gt;=35000,D3333&lt;=39999),"35000 to 39999",AND(D3333&gt;=40000,D3333&lt;=44999),"40000 to 44999",AND(D3333&gt;=45000,D3333&lt;=49999),"45000 to 49999",D3333&gt;=50000,"Greater than or equal to 50000")</f>
        <v>5000 to 9999</v>
      </c>
      <c r="V3333" t="str" cm="1">
        <f t="array" ref="V3333">_xlfn.IFS(OR(F3333="canceled",F3333="failed"),"unsuccessful",F3333="successful","successful",F3333="live","live")</f>
        <v>successful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100</v>
      </c>
      <c r="P3334" s="5">
        <f t="shared" si="317"/>
        <v>72.289156626506028</v>
      </c>
      <c r="Q3334" t="str">
        <f t="shared" si="315"/>
        <v>theater</v>
      </c>
      <c r="R3334" t="str">
        <f t="shared" si="316"/>
        <v>plays</v>
      </c>
      <c r="S3334" s="9">
        <f t="shared" si="313"/>
        <v>41839.860300925924</v>
      </c>
      <c r="T3334" s="9">
        <f t="shared" si="314"/>
        <v>41809.860300925924</v>
      </c>
      <c r="U3334" t="str" cm="1">
        <f t="array" ref="U3334">_xlfn.IFS(D3334&lt;1000,"Less than 1000",AND(D3334&gt;=1000,D3334&lt;=4999),"1000 to 4999",AND(D3334&gt;=5000,D3334&lt;=9999),"5000 to 9999",AND(D3334&gt;=10000,D3334&lt;=14999),"10000 to 14999",AND(D3334&gt;=15000,D3334&lt;=19999),"15000 to 19999",AND(D3334&gt;=20000,D3334&lt;=24999),"20000 to 24999",AND(D3334&gt;=25000,D3334&lt;=29999),"25000 to 29999",AND(D3334&gt;=30000,D3334&lt;=34999),"30000 to 34999",AND(D3334&gt;=35000,D3334&lt;=39999),"35000 to 39999",AND(D3334&gt;=40000,D3334&lt;=44999),"40000 to 44999",AND(D3334&gt;=45000,D3334&lt;=49999),"45000 to 49999",D3334&gt;=50000,"Greater than or equal to 50000")</f>
        <v>5000 to 9999</v>
      </c>
      <c r="V3334" t="str" cm="1">
        <f t="array" ref="V3334">_xlfn.IFS(OR(F3334="canceled",F3334="failed"),"unsuccessful",F3334="successful","successful",F3334="live","live")</f>
        <v>successful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104.57142857142858</v>
      </c>
      <c r="P3335" s="5">
        <f t="shared" si="317"/>
        <v>32.972972972972975</v>
      </c>
      <c r="Q3335" t="str">
        <f t="shared" si="315"/>
        <v>theater</v>
      </c>
      <c r="R3335" t="str">
        <f t="shared" si="316"/>
        <v>plays</v>
      </c>
      <c r="S3335" s="9">
        <f t="shared" si="313"/>
        <v>42170.676851851851</v>
      </c>
      <c r="T3335" s="9">
        <f t="shared" si="314"/>
        <v>42148.676851851851</v>
      </c>
      <c r="U3335" t="str" cm="1">
        <f t="array" ref="U3335">_xlfn.IFS(D3335&lt;1000,"Less than 1000",AND(D3335&gt;=1000,D3335&lt;=4999),"1000 to 4999",AND(D3335&gt;=5000,D3335&lt;=9999),"5000 to 9999",AND(D3335&gt;=10000,D3335&lt;=14999),"10000 to 14999",AND(D3335&gt;=15000,D3335&lt;=19999),"15000 to 19999",AND(D3335&gt;=20000,D3335&lt;=24999),"20000 to 24999",AND(D3335&gt;=25000,D3335&lt;=29999),"25000 to 29999",AND(D3335&gt;=30000,D3335&lt;=34999),"30000 to 34999",AND(D3335&gt;=35000,D3335&lt;=39999),"35000 to 39999",AND(D3335&gt;=40000,D3335&lt;=44999),"40000 to 44999",AND(D3335&gt;=45000,D3335&lt;=49999),"45000 to 49999",D3335&gt;=50000,"Greater than or equal to 50000")</f>
        <v>1000 to 4999</v>
      </c>
      <c r="V3335" t="str" cm="1">
        <f t="array" ref="V3335">_xlfn.IFS(OR(F3335="canceled",F3335="failed"),"unsuccessful",F3335="successful","successful",F3335="live","live")</f>
        <v>successful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138.62051149573753</v>
      </c>
      <c r="P3336" s="5">
        <f t="shared" si="317"/>
        <v>116.65217391304348</v>
      </c>
      <c r="Q3336" t="str">
        <f t="shared" si="315"/>
        <v>theater</v>
      </c>
      <c r="R3336" t="str">
        <f t="shared" si="316"/>
        <v>plays</v>
      </c>
      <c r="S3336" s="9">
        <f t="shared" si="313"/>
        <v>42215.521087962959</v>
      </c>
      <c r="T3336" s="9">
        <f t="shared" si="314"/>
        <v>42185.521087962959</v>
      </c>
      <c r="U3336" t="str" cm="1">
        <f t="array" ref="U3336">_xlfn.IFS(D3336&lt;1000,"Less than 1000",AND(D3336&gt;=1000,D3336&lt;=4999),"1000 to 4999",AND(D3336&gt;=5000,D3336&lt;=9999),"5000 to 9999",AND(D3336&gt;=10000,D3336&lt;=14999),"10000 to 14999",AND(D3336&gt;=15000,D3336&lt;=19999),"15000 to 19999",AND(D3336&gt;=20000,D3336&lt;=24999),"20000 to 24999",AND(D3336&gt;=25000,D3336&lt;=29999),"25000 to 29999",AND(D3336&gt;=30000,D3336&lt;=34999),"30000 to 34999",AND(D3336&gt;=35000,D3336&lt;=39999),"35000 to 39999",AND(D3336&gt;=40000,D3336&lt;=44999),"40000 to 44999",AND(D3336&gt;=45000,D3336&lt;=49999),"45000 to 49999",D3336&gt;=50000,"Greater than or equal to 50000")</f>
        <v>1000 to 4999</v>
      </c>
      <c r="V3336" t="str" cm="1">
        <f t="array" ref="V3336">_xlfn.IFS(OR(F3336="canceled",F3336="failed"),"unsuccessful",F3336="successful","successful",F3336="live","live")</f>
        <v>successful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100.32000000000001</v>
      </c>
      <c r="P3337" s="5">
        <f t="shared" si="317"/>
        <v>79.61904761904762</v>
      </c>
      <c r="Q3337" t="str">
        <f t="shared" si="315"/>
        <v>theater</v>
      </c>
      <c r="R3337" t="str">
        <f t="shared" si="316"/>
        <v>plays</v>
      </c>
      <c r="S3337" s="9">
        <f t="shared" si="313"/>
        <v>41854.958333333336</v>
      </c>
      <c r="T3337" s="9">
        <f t="shared" si="314"/>
        <v>41827.674143518518</v>
      </c>
      <c r="U3337" t="str" cm="1">
        <f t="array" ref="U3337">_xlfn.IFS(D3337&lt;1000,"Less than 1000",AND(D3337&gt;=1000,D3337&lt;=4999),"1000 to 4999",AND(D3337&gt;=5000,D3337&lt;=9999),"5000 to 9999",AND(D3337&gt;=10000,D3337&lt;=14999),"10000 to 14999",AND(D3337&gt;=15000,D3337&lt;=19999),"15000 to 19999",AND(D3337&gt;=20000,D3337&lt;=24999),"20000 to 24999",AND(D3337&gt;=25000,D3337&lt;=29999),"25000 to 29999",AND(D3337&gt;=30000,D3337&lt;=34999),"30000 to 34999",AND(D3337&gt;=35000,D3337&lt;=39999),"35000 to 39999",AND(D3337&gt;=40000,D3337&lt;=44999),"40000 to 44999",AND(D3337&gt;=45000,D3337&lt;=49999),"45000 to 49999",D3337&gt;=50000,"Greater than or equal to 50000")</f>
        <v>5000 to 9999</v>
      </c>
      <c r="V3337" t="str" cm="1">
        <f t="array" ref="V3337">_xlfn.IFS(OR(F3337="canceled",F3337="failed"),"unsuccessful",F3337="successful","successful",F3337="live","live")</f>
        <v>successful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100</v>
      </c>
      <c r="P3338" s="5">
        <f t="shared" si="317"/>
        <v>27.777777777777779</v>
      </c>
      <c r="Q3338" t="str">
        <f t="shared" si="315"/>
        <v>theater</v>
      </c>
      <c r="R3338" t="str">
        <f t="shared" si="316"/>
        <v>plays</v>
      </c>
      <c r="S3338" s="9">
        <f t="shared" si="313"/>
        <v>42465.35701388889</v>
      </c>
      <c r="T3338" s="9">
        <f t="shared" si="314"/>
        <v>42437.398680555561</v>
      </c>
      <c r="U3338" t="str" cm="1">
        <f t="array" ref="U3338">_xlfn.IFS(D3338&lt;1000,"Less than 1000",AND(D3338&gt;=1000,D3338&lt;=4999),"1000 to 4999",AND(D3338&gt;=5000,D3338&lt;=9999),"5000 to 9999",AND(D3338&gt;=10000,D3338&lt;=14999),"10000 to 14999",AND(D3338&gt;=15000,D3338&lt;=19999),"15000 to 19999",AND(D3338&gt;=20000,D3338&lt;=24999),"20000 to 24999",AND(D3338&gt;=25000,D3338&lt;=29999),"25000 to 29999",AND(D3338&gt;=30000,D3338&lt;=34999),"30000 to 34999",AND(D3338&gt;=35000,D3338&lt;=39999),"35000 to 39999",AND(D3338&gt;=40000,D3338&lt;=44999),"40000 to 44999",AND(D3338&gt;=45000,D3338&lt;=49999),"45000 to 49999",D3338&gt;=50000,"Greater than or equal to 50000")</f>
        <v>Less than 1000</v>
      </c>
      <c r="V3338" t="str" cm="1">
        <f t="array" ref="V3338">_xlfn.IFS(OR(F3338="canceled",F3338="failed"),"unsuccessful",F3338="successful","successful",F3338="live","live")</f>
        <v>successful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110.2</v>
      </c>
      <c r="P3339" s="5">
        <f t="shared" si="317"/>
        <v>81.029411764705884</v>
      </c>
      <c r="Q3339" t="str">
        <f t="shared" si="315"/>
        <v>theater</v>
      </c>
      <c r="R3339" t="str">
        <f t="shared" si="316"/>
        <v>plays</v>
      </c>
      <c r="S3339" s="9">
        <f t="shared" si="313"/>
        <v>41922.875</v>
      </c>
      <c r="T3339" s="9">
        <f t="shared" si="314"/>
        <v>41901.282025462962</v>
      </c>
      <c r="U3339" t="str" cm="1">
        <f t="array" ref="U3339">_xlfn.IFS(D3339&lt;1000,"Less than 1000",AND(D3339&gt;=1000,D3339&lt;=4999),"1000 to 4999",AND(D3339&gt;=5000,D3339&lt;=9999),"5000 to 9999",AND(D3339&gt;=10000,D3339&lt;=14999),"10000 to 14999",AND(D3339&gt;=15000,D3339&lt;=19999),"15000 to 19999",AND(D3339&gt;=20000,D3339&lt;=24999),"20000 to 24999",AND(D3339&gt;=25000,D3339&lt;=29999),"25000 to 29999",AND(D3339&gt;=30000,D3339&lt;=34999),"30000 to 34999",AND(D3339&gt;=35000,D3339&lt;=39999),"35000 to 39999",AND(D3339&gt;=40000,D3339&lt;=44999),"40000 to 44999",AND(D3339&gt;=45000,D3339&lt;=49999),"45000 to 49999",D3339&gt;=50000,"Greater than or equal to 50000")</f>
        <v>1000 to 4999</v>
      </c>
      <c r="V3339" t="str" cm="1">
        <f t="array" ref="V3339">_xlfn.IFS(OR(F3339="canceled",F3339="failed"),"unsuccessful",F3339="successful","successful",F3339="live","live")</f>
        <v>successful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102.18</v>
      </c>
      <c r="P3340" s="5">
        <f t="shared" si="317"/>
        <v>136.84821428571428</v>
      </c>
      <c r="Q3340" t="str">
        <f t="shared" si="315"/>
        <v>theater</v>
      </c>
      <c r="R3340" t="str">
        <f t="shared" si="316"/>
        <v>plays</v>
      </c>
      <c r="S3340" s="9">
        <f t="shared" si="313"/>
        <v>42790.574999999997</v>
      </c>
      <c r="T3340" s="9">
        <f t="shared" si="314"/>
        <v>42769.574999999997</v>
      </c>
      <c r="U3340" t="str" cm="1">
        <f t="array" ref="U3340">_xlfn.IFS(D3340&lt;1000,"Less than 1000",AND(D3340&gt;=1000,D3340&lt;=4999),"1000 to 4999",AND(D3340&gt;=5000,D3340&lt;=9999),"5000 to 9999",AND(D3340&gt;=10000,D3340&lt;=14999),"10000 to 14999",AND(D3340&gt;=15000,D3340&lt;=19999),"15000 to 19999",AND(D3340&gt;=20000,D3340&lt;=24999),"20000 to 24999",AND(D3340&gt;=25000,D3340&lt;=29999),"25000 to 29999",AND(D3340&gt;=30000,D3340&lt;=34999),"30000 to 34999",AND(D3340&gt;=35000,D3340&lt;=39999),"35000 to 39999",AND(D3340&gt;=40000,D3340&lt;=44999),"40000 to 44999",AND(D3340&gt;=45000,D3340&lt;=49999),"45000 to 49999",D3340&gt;=50000,"Greater than or equal to 50000")</f>
        <v>15000 to 19999</v>
      </c>
      <c r="V3340" t="str" cm="1">
        <f t="array" ref="V3340">_xlfn.IFS(OR(F3340="canceled",F3340="failed"),"unsuccessful",F3340="successful","successful",F3340="live","live")</f>
        <v>successful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104.35000000000001</v>
      </c>
      <c r="P3341" s="5">
        <f t="shared" si="317"/>
        <v>177.61702127659575</v>
      </c>
      <c r="Q3341" t="str">
        <f t="shared" si="315"/>
        <v>theater</v>
      </c>
      <c r="R3341" t="str">
        <f t="shared" si="316"/>
        <v>plays</v>
      </c>
      <c r="S3341" s="9">
        <f t="shared" si="313"/>
        <v>42579.665717592594</v>
      </c>
      <c r="T3341" s="9">
        <f t="shared" si="314"/>
        <v>42549.665717592594</v>
      </c>
      <c r="U3341" t="str" cm="1">
        <f t="array" ref="U3341">_xlfn.IFS(D3341&lt;1000,"Less than 1000",AND(D3341&gt;=1000,D3341&lt;=4999),"1000 to 4999",AND(D3341&gt;=5000,D3341&lt;=9999),"5000 to 9999",AND(D3341&gt;=10000,D3341&lt;=14999),"10000 to 14999",AND(D3341&gt;=15000,D3341&lt;=19999),"15000 to 19999",AND(D3341&gt;=20000,D3341&lt;=24999),"20000 to 24999",AND(D3341&gt;=25000,D3341&lt;=29999),"25000 to 29999",AND(D3341&gt;=30000,D3341&lt;=34999),"30000 to 34999",AND(D3341&gt;=35000,D3341&lt;=39999),"35000 to 39999",AND(D3341&gt;=40000,D3341&lt;=44999),"40000 to 44999",AND(D3341&gt;=45000,D3341&lt;=49999),"45000 to 49999",D3341&gt;=50000,"Greater than or equal to 50000")</f>
        <v>5000 to 9999</v>
      </c>
      <c r="V3341" t="str" cm="1">
        <f t="array" ref="V3341">_xlfn.IFS(OR(F3341="canceled",F3341="failed"),"unsuccessful",F3341="successful","successful",F3341="live","live")</f>
        <v>successful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138.16666666666666</v>
      </c>
      <c r="P3342" s="5">
        <f t="shared" si="317"/>
        <v>109.07894736842105</v>
      </c>
      <c r="Q3342" t="str">
        <f t="shared" si="315"/>
        <v>theater</v>
      </c>
      <c r="R3342" t="str">
        <f t="shared" si="316"/>
        <v>plays</v>
      </c>
      <c r="S3342" s="9">
        <f t="shared" si="313"/>
        <v>42710.974004629628</v>
      </c>
      <c r="T3342" s="9">
        <f t="shared" si="314"/>
        <v>42685.974004629628</v>
      </c>
      <c r="U3342" t="str" cm="1">
        <f t="array" ref="U3342">_xlfn.IFS(D3342&lt;1000,"Less than 1000",AND(D3342&gt;=1000,D3342&lt;=4999),"1000 to 4999",AND(D3342&gt;=5000,D3342&lt;=9999),"5000 to 9999",AND(D3342&gt;=10000,D3342&lt;=14999),"10000 to 14999",AND(D3342&gt;=15000,D3342&lt;=19999),"15000 to 19999",AND(D3342&gt;=20000,D3342&lt;=24999),"20000 to 24999",AND(D3342&gt;=25000,D3342&lt;=29999),"25000 to 29999",AND(D3342&gt;=30000,D3342&lt;=34999),"30000 to 34999",AND(D3342&gt;=35000,D3342&lt;=39999),"35000 to 39999",AND(D3342&gt;=40000,D3342&lt;=44999),"40000 to 44999",AND(D3342&gt;=45000,D3342&lt;=49999),"45000 to 49999",D3342&gt;=50000,"Greater than or equal to 50000")</f>
        <v>1000 to 4999</v>
      </c>
      <c r="V3342" t="str" cm="1">
        <f t="array" ref="V3342">_xlfn.IFS(OR(F3342="canceled",F3342="failed"),"unsuccessful",F3342="successful","successful",F3342="live","live")</f>
        <v>successful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100</v>
      </c>
      <c r="P3343" s="5">
        <f t="shared" si="317"/>
        <v>119.64285714285714</v>
      </c>
      <c r="Q3343" t="str">
        <f t="shared" si="315"/>
        <v>theater</v>
      </c>
      <c r="R3343" t="str">
        <f t="shared" si="316"/>
        <v>plays</v>
      </c>
      <c r="S3343" s="9">
        <f t="shared" si="313"/>
        <v>42533.708333333328</v>
      </c>
      <c r="T3343" s="9">
        <f t="shared" si="314"/>
        <v>42510.798854166671</v>
      </c>
      <c r="U3343" t="str" cm="1">
        <f t="array" ref="U3343">_xlfn.IFS(D3343&lt;1000,"Less than 1000",AND(D3343&gt;=1000,D3343&lt;=4999),"1000 to 4999",AND(D3343&gt;=5000,D3343&lt;=9999),"5000 to 9999",AND(D3343&gt;=10000,D3343&lt;=14999),"10000 to 14999",AND(D3343&gt;=15000,D3343&lt;=19999),"15000 to 19999",AND(D3343&gt;=20000,D3343&lt;=24999),"20000 to 24999",AND(D3343&gt;=25000,D3343&lt;=29999),"25000 to 29999",AND(D3343&gt;=30000,D3343&lt;=34999),"30000 to 34999",AND(D3343&gt;=35000,D3343&lt;=39999),"35000 to 39999",AND(D3343&gt;=40000,D3343&lt;=44999),"40000 to 44999",AND(D3343&gt;=45000,D3343&lt;=49999),"45000 to 49999",D3343&gt;=50000,"Greater than or equal to 50000")</f>
        <v>1000 to 4999</v>
      </c>
      <c r="V3343" t="str" cm="1">
        <f t="array" ref="V3343">_xlfn.IFS(OR(F3343="canceled",F3343="failed"),"unsuccessful",F3343="successful","successful",F3343="live","live")</f>
        <v>successful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101.66666666666666</v>
      </c>
      <c r="P3344" s="5">
        <f t="shared" si="317"/>
        <v>78.205128205128204</v>
      </c>
      <c r="Q3344" t="str">
        <f t="shared" si="315"/>
        <v>theater</v>
      </c>
      <c r="R3344" t="str">
        <f t="shared" si="316"/>
        <v>plays</v>
      </c>
      <c r="S3344" s="9">
        <f t="shared" si="313"/>
        <v>42095.207638888889</v>
      </c>
      <c r="T3344" s="9">
        <f t="shared" si="314"/>
        <v>42062.296412037031</v>
      </c>
      <c r="U3344" t="str" cm="1">
        <f t="array" ref="U3344">_xlfn.IFS(D3344&lt;1000,"Less than 1000",AND(D3344&gt;=1000,D3344&lt;=4999),"1000 to 4999",AND(D3344&gt;=5000,D3344&lt;=9999),"5000 to 9999",AND(D3344&gt;=10000,D3344&lt;=14999),"10000 to 14999",AND(D3344&gt;=15000,D3344&lt;=19999),"15000 to 19999",AND(D3344&gt;=20000,D3344&lt;=24999),"20000 to 24999",AND(D3344&gt;=25000,D3344&lt;=29999),"25000 to 29999",AND(D3344&gt;=30000,D3344&lt;=34999),"30000 to 34999",AND(D3344&gt;=35000,D3344&lt;=39999),"35000 to 39999",AND(D3344&gt;=40000,D3344&lt;=44999),"40000 to 44999",AND(D3344&gt;=45000,D3344&lt;=49999),"45000 to 49999",D3344&gt;=50000,"Greater than or equal to 50000")</f>
        <v>5000 to 9999</v>
      </c>
      <c r="V3344" t="str" cm="1">
        <f t="array" ref="V3344">_xlfn.IFS(OR(F3344="canceled",F3344="failed"),"unsuccessful",F3344="successful","successful",F3344="live","live")</f>
        <v>successful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171.42857142857142</v>
      </c>
      <c r="P3345" s="5">
        <f t="shared" si="317"/>
        <v>52.173913043478258</v>
      </c>
      <c r="Q3345" t="str">
        <f t="shared" si="315"/>
        <v>theater</v>
      </c>
      <c r="R3345" t="str">
        <f t="shared" si="316"/>
        <v>plays</v>
      </c>
      <c r="S3345" s="9">
        <f t="shared" si="313"/>
        <v>42473.554166666669</v>
      </c>
      <c r="T3345" s="9">
        <f t="shared" si="314"/>
        <v>42452.916481481487</v>
      </c>
      <c r="U3345" t="str" cm="1">
        <f t="array" ref="U3345">_xlfn.IFS(D3345&lt;1000,"Less than 1000",AND(D3345&gt;=1000,D3345&lt;=4999),"1000 to 4999",AND(D3345&gt;=5000,D3345&lt;=9999),"5000 to 9999",AND(D3345&gt;=10000,D3345&lt;=14999),"10000 to 14999",AND(D3345&gt;=15000,D3345&lt;=19999),"15000 to 19999",AND(D3345&gt;=20000,D3345&lt;=24999),"20000 to 24999",AND(D3345&gt;=25000,D3345&lt;=29999),"25000 to 29999",AND(D3345&gt;=30000,D3345&lt;=34999),"30000 to 34999",AND(D3345&gt;=35000,D3345&lt;=39999),"35000 to 39999",AND(D3345&gt;=40000,D3345&lt;=44999),"40000 to 44999",AND(D3345&gt;=45000,D3345&lt;=49999),"45000 to 49999",D3345&gt;=50000,"Greater than or equal to 50000")</f>
        <v>Less than 1000</v>
      </c>
      <c r="V3345" t="str" cm="1">
        <f t="array" ref="V3345">_xlfn.IFS(OR(F3345="canceled",F3345="failed"),"unsuccessful",F3345="successful","successful",F3345="live","live")</f>
        <v>successful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101.44444444444444</v>
      </c>
      <c r="P3346" s="5">
        <f t="shared" si="317"/>
        <v>114.125</v>
      </c>
      <c r="Q3346" t="str">
        <f t="shared" si="315"/>
        <v>theater</v>
      </c>
      <c r="R3346" t="str">
        <f t="shared" si="316"/>
        <v>plays</v>
      </c>
      <c r="S3346" s="9">
        <f t="shared" si="313"/>
        <v>41881.200150462959</v>
      </c>
      <c r="T3346" s="9">
        <f t="shared" si="314"/>
        <v>41851.200150462959</v>
      </c>
      <c r="U3346" t="str" cm="1">
        <f t="array" ref="U3346">_xlfn.IFS(D3346&lt;1000,"Less than 1000",AND(D3346&gt;=1000,D3346&lt;=4999),"1000 to 4999",AND(D3346&gt;=5000,D3346&lt;=9999),"5000 to 9999",AND(D3346&gt;=10000,D3346&lt;=14999),"10000 to 14999",AND(D3346&gt;=15000,D3346&lt;=19999),"15000 to 19999",AND(D3346&gt;=20000,D3346&lt;=24999),"20000 to 24999",AND(D3346&gt;=25000,D3346&lt;=29999),"25000 to 29999",AND(D3346&gt;=30000,D3346&lt;=34999),"30000 to 34999",AND(D3346&gt;=35000,D3346&lt;=39999),"35000 to 39999",AND(D3346&gt;=40000,D3346&lt;=44999),"40000 to 44999",AND(D3346&gt;=45000,D3346&lt;=49999),"45000 to 49999",D3346&gt;=50000,"Greater than or equal to 50000")</f>
        <v>1000 to 4999</v>
      </c>
      <c r="V3346" t="str" cm="1">
        <f t="array" ref="V3346">_xlfn.IFS(OR(F3346="canceled",F3346="failed"),"unsuccessful",F3346="successful","successful",F3346="live","live")</f>
        <v>successful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130</v>
      </c>
      <c r="P3347" s="5">
        <f t="shared" si="317"/>
        <v>50</v>
      </c>
      <c r="Q3347" t="str">
        <f t="shared" si="315"/>
        <v>theater</v>
      </c>
      <c r="R3347" t="str">
        <f t="shared" si="316"/>
        <v>plays</v>
      </c>
      <c r="S3347" s="9">
        <f t="shared" si="313"/>
        <v>42112.025694444441</v>
      </c>
      <c r="T3347" s="9">
        <f t="shared" si="314"/>
        <v>42053.106111111112</v>
      </c>
      <c r="U3347" t="str" cm="1">
        <f t="array" ref="U3347">_xlfn.IFS(D3347&lt;1000,"Less than 1000",AND(D3347&gt;=1000,D3347&lt;=4999),"1000 to 4999",AND(D3347&gt;=5000,D3347&lt;=9999),"5000 to 9999",AND(D3347&gt;=10000,D3347&lt;=14999),"10000 to 14999",AND(D3347&gt;=15000,D3347&lt;=19999),"15000 to 19999",AND(D3347&gt;=20000,D3347&lt;=24999),"20000 to 24999",AND(D3347&gt;=25000,D3347&lt;=29999),"25000 to 29999",AND(D3347&gt;=30000,D3347&lt;=34999),"30000 to 34999",AND(D3347&gt;=35000,D3347&lt;=39999),"35000 to 39999",AND(D3347&gt;=40000,D3347&lt;=44999),"40000 to 44999",AND(D3347&gt;=45000,D3347&lt;=49999),"45000 to 49999",D3347&gt;=50000,"Greater than or equal to 50000")</f>
        <v>Less than 1000</v>
      </c>
      <c r="V3347" t="str" cm="1">
        <f t="array" ref="V3347">_xlfn.IFS(OR(F3347="canceled",F3347="failed"),"unsuccessful",F3347="successful","successful",F3347="live","live")</f>
        <v>successful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110.00000000000001</v>
      </c>
      <c r="P3348" s="5">
        <f t="shared" si="317"/>
        <v>91.666666666666671</v>
      </c>
      <c r="Q3348" t="str">
        <f t="shared" si="315"/>
        <v>theater</v>
      </c>
      <c r="R3348" t="str">
        <f t="shared" si="316"/>
        <v>plays</v>
      </c>
      <c r="S3348" s="9">
        <f t="shared" si="313"/>
        <v>42061.024421296301</v>
      </c>
      <c r="T3348" s="9">
        <f t="shared" si="314"/>
        <v>42054.024421296301</v>
      </c>
      <c r="U3348" t="str" cm="1">
        <f t="array" ref="U3348">_xlfn.IFS(D3348&lt;1000,"Less than 1000",AND(D3348&gt;=1000,D3348&lt;=4999),"1000 to 4999",AND(D3348&gt;=5000,D3348&lt;=9999),"5000 to 9999",AND(D3348&gt;=10000,D3348&lt;=14999),"10000 to 14999",AND(D3348&gt;=15000,D3348&lt;=19999),"15000 to 19999",AND(D3348&gt;=20000,D3348&lt;=24999),"20000 to 24999",AND(D3348&gt;=25000,D3348&lt;=29999),"25000 to 29999",AND(D3348&gt;=30000,D3348&lt;=34999),"30000 to 34999",AND(D3348&gt;=35000,D3348&lt;=39999),"35000 to 39999",AND(D3348&gt;=40000,D3348&lt;=44999),"40000 to 44999",AND(D3348&gt;=45000,D3348&lt;=49999),"45000 to 49999",D3348&gt;=50000,"Greater than or equal to 50000")</f>
        <v>1000 to 4999</v>
      </c>
      <c r="V3348" t="str" cm="1">
        <f t="array" ref="V3348">_xlfn.IFS(OR(F3348="canceled",F3348="failed"),"unsuccessful",F3348="successful","successful",F3348="live","live")</f>
        <v>successful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119.44999999999999</v>
      </c>
      <c r="P3349" s="5">
        <f t="shared" si="317"/>
        <v>108.59090909090909</v>
      </c>
      <c r="Q3349" t="str">
        <f t="shared" si="315"/>
        <v>theater</v>
      </c>
      <c r="R3349" t="str">
        <f t="shared" si="316"/>
        <v>plays</v>
      </c>
      <c r="S3349" s="9">
        <f t="shared" si="313"/>
        <v>42498.875</v>
      </c>
      <c r="T3349" s="9">
        <f t="shared" si="314"/>
        <v>42484.551550925928</v>
      </c>
      <c r="U3349" t="str" cm="1">
        <f t="array" ref="U3349">_xlfn.IFS(D3349&lt;1000,"Less than 1000",AND(D3349&gt;=1000,D3349&lt;=4999),"1000 to 4999",AND(D3349&gt;=5000,D3349&lt;=9999),"5000 to 9999",AND(D3349&gt;=10000,D3349&lt;=14999),"10000 to 14999",AND(D3349&gt;=15000,D3349&lt;=19999),"15000 to 19999",AND(D3349&gt;=20000,D3349&lt;=24999),"20000 to 24999",AND(D3349&gt;=25000,D3349&lt;=29999),"25000 to 29999",AND(D3349&gt;=30000,D3349&lt;=34999),"30000 to 34999",AND(D3349&gt;=35000,D3349&lt;=39999),"35000 to 39999",AND(D3349&gt;=40000,D3349&lt;=44999),"40000 to 44999",AND(D3349&gt;=45000,D3349&lt;=49999),"45000 to 49999",D3349&gt;=50000,"Greater than or equal to 50000")</f>
        <v>1000 to 4999</v>
      </c>
      <c r="V3349" t="str" cm="1">
        <f t="array" ref="V3349">_xlfn.IFS(OR(F3349="canceled",F3349="failed"),"unsuccessful",F3349="successful","successful",F3349="live","live")</f>
        <v>successful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100.2909090909091</v>
      </c>
      <c r="P3350" s="5">
        <f t="shared" si="317"/>
        <v>69.822784810126578</v>
      </c>
      <c r="Q3350" t="str">
        <f t="shared" si="315"/>
        <v>theater</v>
      </c>
      <c r="R3350" t="str">
        <f t="shared" si="316"/>
        <v>plays</v>
      </c>
      <c r="S3350" s="9">
        <f t="shared" si="313"/>
        <v>42490.165972222225</v>
      </c>
      <c r="T3350" s="9">
        <f t="shared" si="314"/>
        <v>42466.558796296296</v>
      </c>
      <c r="U3350" t="str" cm="1">
        <f t="array" ref="U3350">_xlfn.IFS(D3350&lt;1000,"Less than 1000",AND(D3350&gt;=1000,D3350&lt;=4999),"1000 to 4999",AND(D3350&gt;=5000,D3350&lt;=9999),"5000 to 9999",AND(D3350&gt;=10000,D3350&lt;=14999),"10000 to 14999",AND(D3350&gt;=15000,D3350&lt;=19999),"15000 to 19999",AND(D3350&gt;=20000,D3350&lt;=24999),"20000 to 24999",AND(D3350&gt;=25000,D3350&lt;=29999),"25000 to 29999",AND(D3350&gt;=30000,D3350&lt;=34999),"30000 to 34999",AND(D3350&gt;=35000,D3350&lt;=39999),"35000 to 39999",AND(D3350&gt;=40000,D3350&lt;=44999),"40000 to 44999",AND(D3350&gt;=45000,D3350&lt;=49999),"45000 to 49999",D3350&gt;=50000,"Greater than or equal to 50000")</f>
        <v>5000 to 9999</v>
      </c>
      <c r="V3350" t="str" cm="1">
        <f t="array" ref="V3350">_xlfn.IFS(OR(F3350="canceled",F3350="failed"),"unsuccessful",F3350="successful","successful",F3350="live","live")</f>
        <v>successful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153.4</v>
      </c>
      <c r="P3351" s="5">
        <f t="shared" si="317"/>
        <v>109.57142857142857</v>
      </c>
      <c r="Q3351" t="str">
        <f t="shared" si="315"/>
        <v>theater</v>
      </c>
      <c r="R3351" t="str">
        <f t="shared" si="316"/>
        <v>plays</v>
      </c>
      <c r="S3351" s="9">
        <f t="shared" si="313"/>
        <v>42534.708333333328</v>
      </c>
      <c r="T3351" s="9">
        <f t="shared" si="314"/>
        <v>42513.110787037032</v>
      </c>
      <c r="U3351" t="str" cm="1">
        <f t="array" ref="U3351">_xlfn.IFS(D3351&lt;1000,"Less than 1000",AND(D3351&gt;=1000,D3351&lt;=4999),"1000 to 4999",AND(D3351&gt;=5000,D3351&lt;=9999),"5000 to 9999",AND(D3351&gt;=10000,D3351&lt;=14999),"10000 to 14999",AND(D3351&gt;=15000,D3351&lt;=19999),"15000 to 19999",AND(D3351&gt;=20000,D3351&lt;=24999),"20000 to 24999",AND(D3351&gt;=25000,D3351&lt;=29999),"25000 to 29999",AND(D3351&gt;=30000,D3351&lt;=34999),"30000 to 34999",AND(D3351&gt;=35000,D3351&lt;=39999),"35000 to 39999",AND(D3351&gt;=40000,D3351&lt;=44999),"40000 to 44999",AND(D3351&gt;=45000,D3351&lt;=49999),"45000 to 49999",D3351&gt;=50000,"Greater than or equal to 50000")</f>
        <v>1000 to 4999</v>
      </c>
      <c r="V3351" t="str" cm="1">
        <f t="array" ref="V3351">_xlfn.IFS(OR(F3351="canceled",F3351="failed"),"unsuccessful",F3351="successful","successful",F3351="live","live")</f>
        <v>successful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104.42857142857143</v>
      </c>
      <c r="P3352" s="5">
        <f t="shared" si="317"/>
        <v>71.666666666666671</v>
      </c>
      <c r="Q3352" t="str">
        <f t="shared" si="315"/>
        <v>theater</v>
      </c>
      <c r="R3352" t="str">
        <f t="shared" si="316"/>
        <v>plays</v>
      </c>
      <c r="S3352" s="9">
        <f t="shared" si="313"/>
        <v>42337.958333333328</v>
      </c>
      <c r="T3352" s="9">
        <f t="shared" si="314"/>
        <v>42302.701516203699</v>
      </c>
      <c r="U3352" t="str" cm="1">
        <f t="array" ref="U3352">_xlfn.IFS(D3352&lt;1000,"Less than 1000",AND(D3352&gt;=1000,D3352&lt;=4999),"1000 to 4999",AND(D3352&gt;=5000,D3352&lt;=9999),"5000 to 9999",AND(D3352&gt;=10000,D3352&lt;=14999),"10000 to 14999",AND(D3352&gt;=15000,D3352&lt;=19999),"15000 to 19999",AND(D3352&gt;=20000,D3352&lt;=24999),"20000 to 24999",AND(D3352&gt;=25000,D3352&lt;=29999),"25000 to 29999",AND(D3352&gt;=30000,D3352&lt;=34999),"30000 to 34999",AND(D3352&gt;=35000,D3352&lt;=39999),"35000 to 39999",AND(D3352&gt;=40000,D3352&lt;=44999),"40000 to 44999",AND(D3352&gt;=45000,D3352&lt;=49999),"45000 to 49999",D3352&gt;=50000,"Greater than or equal to 50000")</f>
        <v>1000 to 4999</v>
      </c>
      <c r="V3352" t="str" cm="1">
        <f t="array" ref="V3352">_xlfn.IFS(OR(F3352="canceled",F3352="failed"),"unsuccessful",F3352="successful","successful",F3352="live","live")</f>
        <v>successful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101.1</v>
      </c>
      <c r="P3353" s="5">
        <f t="shared" si="317"/>
        <v>93.611111111111114</v>
      </c>
      <c r="Q3353" t="str">
        <f t="shared" si="315"/>
        <v>theater</v>
      </c>
      <c r="R3353" t="str">
        <f t="shared" si="316"/>
        <v>plays</v>
      </c>
      <c r="S3353" s="9">
        <f t="shared" si="313"/>
        <v>41843.458333333336</v>
      </c>
      <c r="T3353" s="9">
        <f t="shared" si="314"/>
        <v>41806.395428240743</v>
      </c>
      <c r="U3353" t="str" cm="1">
        <f t="array" ref="U3353">_xlfn.IFS(D3353&lt;1000,"Less than 1000",AND(D3353&gt;=1000,D3353&lt;=4999),"1000 to 4999",AND(D3353&gt;=5000,D3353&lt;=9999),"5000 to 9999",AND(D3353&gt;=10000,D3353&lt;=14999),"10000 to 14999",AND(D3353&gt;=15000,D3353&lt;=19999),"15000 to 19999",AND(D3353&gt;=20000,D3353&lt;=24999),"20000 to 24999",AND(D3353&gt;=25000,D3353&lt;=29999),"25000 to 29999",AND(D3353&gt;=30000,D3353&lt;=34999),"30000 to 34999",AND(D3353&gt;=35000,D3353&lt;=39999),"35000 to 39999",AND(D3353&gt;=40000,D3353&lt;=44999),"40000 to 44999",AND(D3353&gt;=45000,D3353&lt;=49999),"45000 to 49999",D3353&gt;=50000,"Greater than or equal to 50000")</f>
        <v>5000 to 9999</v>
      </c>
      <c r="V3353" t="str" cm="1">
        <f t="array" ref="V3353">_xlfn.IFS(OR(F3353="canceled",F3353="failed"),"unsuccessful",F3353="successful","successful",F3353="live","live")</f>
        <v>successful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107.52</v>
      </c>
      <c r="P3354" s="5">
        <f t="shared" si="317"/>
        <v>76.8</v>
      </c>
      <c r="Q3354" t="str">
        <f t="shared" si="315"/>
        <v>theater</v>
      </c>
      <c r="R3354" t="str">
        <f t="shared" si="316"/>
        <v>plays</v>
      </c>
      <c r="S3354" s="9">
        <f t="shared" si="313"/>
        <v>42552.958333333328</v>
      </c>
      <c r="T3354" s="9">
        <f t="shared" si="314"/>
        <v>42495.992800925931</v>
      </c>
      <c r="U3354" t="str" cm="1">
        <f t="array" ref="U3354">_xlfn.IFS(D3354&lt;1000,"Less than 1000",AND(D3354&gt;=1000,D3354&lt;=4999),"1000 to 4999",AND(D3354&gt;=5000,D3354&lt;=9999),"5000 to 9999",AND(D3354&gt;=10000,D3354&lt;=14999),"10000 to 14999",AND(D3354&gt;=15000,D3354&lt;=19999),"15000 to 19999",AND(D3354&gt;=20000,D3354&lt;=24999),"20000 to 24999",AND(D3354&gt;=25000,D3354&lt;=29999),"25000 to 29999",AND(D3354&gt;=30000,D3354&lt;=34999),"30000 to 34999",AND(D3354&gt;=35000,D3354&lt;=39999),"35000 to 39999",AND(D3354&gt;=40000,D3354&lt;=44999),"40000 to 44999",AND(D3354&gt;=45000,D3354&lt;=49999),"45000 to 49999",D3354&gt;=50000,"Greater than or equal to 50000")</f>
        <v>5000 to 9999</v>
      </c>
      <c r="V3354" t="str" cm="1">
        <f t="array" ref="V3354">_xlfn.IFS(OR(F3354="canceled",F3354="failed"),"unsuccessful",F3354="successful","successful",F3354="live","live")</f>
        <v>successful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315</v>
      </c>
      <c r="P3355" s="5">
        <f t="shared" si="317"/>
        <v>35.795454545454547</v>
      </c>
      <c r="Q3355" t="str">
        <f t="shared" si="315"/>
        <v>theater</v>
      </c>
      <c r="R3355" t="str">
        <f t="shared" si="316"/>
        <v>plays</v>
      </c>
      <c r="S3355" s="9">
        <f t="shared" si="313"/>
        <v>42492.958333333328</v>
      </c>
      <c r="T3355" s="9">
        <f t="shared" si="314"/>
        <v>42479.432291666672</v>
      </c>
      <c r="U3355" t="str" cm="1">
        <f t="array" ref="U3355">_xlfn.IFS(D3355&lt;1000,"Less than 1000",AND(D3355&gt;=1000,D3355&lt;=4999),"1000 to 4999",AND(D3355&gt;=5000,D3355&lt;=9999),"5000 to 9999",AND(D3355&gt;=10000,D3355&lt;=14999),"10000 to 14999",AND(D3355&gt;=15000,D3355&lt;=19999),"15000 to 19999",AND(D3355&gt;=20000,D3355&lt;=24999),"20000 to 24999",AND(D3355&gt;=25000,D3355&lt;=29999),"25000 to 29999",AND(D3355&gt;=30000,D3355&lt;=34999),"30000 to 34999",AND(D3355&gt;=35000,D3355&lt;=39999),"35000 to 39999",AND(D3355&gt;=40000,D3355&lt;=44999),"40000 to 44999",AND(D3355&gt;=45000,D3355&lt;=49999),"45000 to 49999",D3355&gt;=50000,"Greater than or equal to 50000")</f>
        <v>Less than 1000</v>
      </c>
      <c r="V3355" t="str" cm="1">
        <f t="array" ref="V3355">_xlfn.IFS(OR(F3355="canceled",F3355="failed"),"unsuccessful",F3355="successful","successful",F3355="live","live")</f>
        <v>successful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101.93333333333334</v>
      </c>
      <c r="P3356" s="5">
        <f t="shared" si="317"/>
        <v>55.6</v>
      </c>
      <c r="Q3356" t="str">
        <f t="shared" si="315"/>
        <v>theater</v>
      </c>
      <c r="R3356" t="str">
        <f t="shared" si="316"/>
        <v>plays</v>
      </c>
      <c r="S3356" s="9">
        <f t="shared" si="313"/>
        <v>42306.167361111111</v>
      </c>
      <c r="T3356" s="9">
        <f t="shared" si="314"/>
        <v>42270.7269212963</v>
      </c>
      <c r="U3356" t="str" cm="1">
        <f t="array" ref="U3356">_xlfn.IFS(D3356&lt;1000,"Less than 1000",AND(D3356&gt;=1000,D3356&lt;=4999),"1000 to 4999",AND(D3356&gt;=5000,D3356&lt;=9999),"5000 to 9999",AND(D3356&gt;=10000,D3356&lt;=14999),"10000 to 14999",AND(D3356&gt;=15000,D3356&lt;=19999),"15000 to 19999",AND(D3356&gt;=20000,D3356&lt;=24999),"20000 to 24999",AND(D3356&gt;=25000,D3356&lt;=29999),"25000 to 29999",AND(D3356&gt;=30000,D3356&lt;=34999),"30000 to 34999",AND(D3356&gt;=35000,D3356&lt;=39999),"35000 to 39999",AND(D3356&gt;=40000,D3356&lt;=44999),"40000 to 44999",AND(D3356&gt;=45000,D3356&lt;=49999),"45000 to 49999",D3356&gt;=50000,"Greater than or equal to 50000")</f>
        <v>1000 to 4999</v>
      </c>
      <c r="V3356" t="str" cm="1">
        <f t="array" ref="V3356">_xlfn.IFS(OR(F3356="canceled",F3356="failed"),"unsuccessful",F3356="successful","successful",F3356="live","live")</f>
        <v>successful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126.28571428571429</v>
      </c>
      <c r="P3357" s="5">
        <f t="shared" si="317"/>
        <v>147.33333333333334</v>
      </c>
      <c r="Q3357" t="str">
        <f t="shared" si="315"/>
        <v>theater</v>
      </c>
      <c r="R3357" t="str">
        <f t="shared" si="316"/>
        <v>plays</v>
      </c>
      <c r="S3357" s="9">
        <f t="shared" si="313"/>
        <v>42500.470138888893</v>
      </c>
      <c r="T3357" s="9">
        <f t="shared" si="314"/>
        <v>42489.619525462964</v>
      </c>
      <c r="U3357" t="str" cm="1">
        <f t="array" ref="U3357">_xlfn.IFS(D3357&lt;1000,"Less than 1000",AND(D3357&gt;=1000,D3357&lt;=4999),"1000 to 4999",AND(D3357&gt;=5000,D3357&lt;=9999),"5000 to 9999",AND(D3357&gt;=10000,D3357&lt;=14999),"10000 to 14999",AND(D3357&gt;=15000,D3357&lt;=19999),"15000 to 19999",AND(D3357&gt;=20000,D3357&lt;=24999),"20000 to 24999",AND(D3357&gt;=25000,D3357&lt;=29999),"25000 to 29999",AND(D3357&gt;=30000,D3357&lt;=34999),"30000 to 34999",AND(D3357&gt;=35000,D3357&lt;=39999),"35000 to 39999",AND(D3357&gt;=40000,D3357&lt;=44999),"40000 to 44999",AND(D3357&gt;=45000,D3357&lt;=49999),"45000 to 49999",D3357&gt;=50000,"Greater than or equal to 50000")</f>
        <v>1000 to 4999</v>
      </c>
      <c r="V3357" t="str" cm="1">
        <f t="array" ref="V3357">_xlfn.IFS(OR(F3357="canceled",F3357="failed"),"unsuccessful",F3357="successful","successful",F3357="live","live")</f>
        <v>successful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101.4</v>
      </c>
      <c r="P3358" s="5">
        <f t="shared" si="317"/>
        <v>56.333333333333336</v>
      </c>
      <c r="Q3358" t="str">
        <f t="shared" si="315"/>
        <v>theater</v>
      </c>
      <c r="R3358" t="str">
        <f t="shared" si="316"/>
        <v>plays</v>
      </c>
      <c r="S3358" s="9">
        <f t="shared" si="313"/>
        <v>42566.815648148149</v>
      </c>
      <c r="T3358" s="9">
        <f t="shared" si="314"/>
        <v>42536.815648148149</v>
      </c>
      <c r="U3358" t="str" cm="1">
        <f t="array" ref="U3358">_xlfn.IFS(D3358&lt;1000,"Less than 1000",AND(D3358&gt;=1000,D3358&lt;=4999),"1000 to 4999",AND(D3358&gt;=5000,D3358&lt;=9999),"5000 to 9999",AND(D3358&gt;=10000,D3358&lt;=14999),"10000 to 14999",AND(D3358&gt;=15000,D3358&lt;=19999),"15000 to 19999",AND(D3358&gt;=20000,D3358&lt;=24999),"20000 to 24999",AND(D3358&gt;=25000,D3358&lt;=29999),"25000 to 29999",AND(D3358&gt;=30000,D3358&lt;=34999),"30000 to 34999",AND(D3358&gt;=35000,D3358&lt;=39999),"35000 to 39999",AND(D3358&gt;=40000,D3358&lt;=44999),"40000 to 44999",AND(D3358&gt;=45000,D3358&lt;=49999),"45000 to 49999",D3358&gt;=50000,"Greater than or equal to 50000")</f>
        <v>1000 to 4999</v>
      </c>
      <c r="V3358" t="str" cm="1">
        <f t="array" ref="V3358">_xlfn.IFS(OR(F3358="canceled",F3358="failed"),"unsuccessful",F3358="successful","successful",F3358="live","live")</f>
        <v>successful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101</v>
      </c>
      <c r="P3359" s="5">
        <f t="shared" si="317"/>
        <v>96.19047619047619</v>
      </c>
      <c r="Q3359" t="str">
        <f t="shared" si="315"/>
        <v>theater</v>
      </c>
      <c r="R3359" t="str">
        <f t="shared" si="316"/>
        <v>plays</v>
      </c>
      <c r="S3359" s="9">
        <f t="shared" si="313"/>
        <v>41852.417939814812</v>
      </c>
      <c r="T3359" s="9">
        <f t="shared" si="314"/>
        <v>41822.417939814812</v>
      </c>
      <c r="U3359" t="str" cm="1">
        <f t="array" ref="U3359">_xlfn.IFS(D3359&lt;1000,"Less than 1000",AND(D3359&gt;=1000,D3359&lt;=4999),"1000 to 4999",AND(D3359&gt;=5000,D3359&lt;=9999),"5000 to 9999",AND(D3359&gt;=10000,D3359&lt;=14999),"10000 to 14999",AND(D3359&gt;=15000,D3359&lt;=19999),"15000 to 19999",AND(D3359&gt;=20000,D3359&lt;=24999),"20000 to 24999",AND(D3359&gt;=25000,D3359&lt;=29999),"25000 to 29999",AND(D3359&gt;=30000,D3359&lt;=34999),"30000 to 34999",AND(D3359&gt;=35000,D3359&lt;=39999),"35000 to 39999",AND(D3359&gt;=40000,D3359&lt;=44999),"40000 to 44999",AND(D3359&gt;=45000,D3359&lt;=49999),"45000 to 49999",D3359&gt;=50000,"Greater than or equal to 50000")</f>
        <v>1000 to 4999</v>
      </c>
      <c r="V3359" t="str" cm="1">
        <f t="array" ref="V3359">_xlfn.IFS(OR(F3359="canceled",F3359="failed"),"unsuccessful",F3359="successful","successful",F3359="live","live")</f>
        <v>successful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102.99000000000001</v>
      </c>
      <c r="P3360" s="5">
        <f t="shared" si="317"/>
        <v>63.574074074074076</v>
      </c>
      <c r="Q3360" t="str">
        <f t="shared" si="315"/>
        <v>theater</v>
      </c>
      <c r="R3360" t="str">
        <f t="shared" si="316"/>
        <v>plays</v>
      </c>
      <c r="S3360" s="9">
        <f t="shared" si="313"/>
        <v>41962.352766203709</v>
      </c>
      <c r="T3360" s="9">
        <f t="shared" si="314"/>
        <v>41932.311099537037</v>
      </c>
      <c r="U3360" t="str" cm="1">
        <f t="array" ref="U3360">_xlfn.IFS(D3360&lt;1000,"Less than 1000",AND(D3360&gt;=1000,D3360&lt;=4999),"1000 to 4999",AND(D3360&gt;=5000,D3360&lt;=9999),"5000 to 9999",AND(D3360&gt;=10000,D3360&lt;=14999),"10000 to 14999",AND(D3360&gt;=15000,D3360&lt;=19999),"15000 to 19999",AND(D3360&gt;=20000,D3360&lt;=24999),"20000 to 24999",AND(D3360&gt;=25000,D3360&lt;=29999),"25000 to 29999",AND(D3360&gt;=30000,D3360&lt;=34999),"30000 to 34999",AND(D3360&gt;=35000,D3360&lt;=39999),"35000 to 39999",AND(D3360&gt;=40000,D3360&lt;=44999),"40000 to 44999",AND(D3360&gt;=45000,D3360&lt;=49999),"45000 to 49999",D3360&gt;=50000,"Greater than or equal to 50000")</f>
        <v>10000 to 14999</v>
      </c>
      <c r="V3360" t="str" cm="1">
        <f t="array" ref="V3360">_xlfn.IFS(OR(F3360="canceled",F3360="failed"),"unsuccessful",F3360="successful","successful",F3360="live","live")</f>
        <v>successful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106.25</v>
      </c>
      <c r="P3361" s="5">
        <f t="shared" si="317"/>
        <v>184.78260869565219</v>
      </c>
      <c r="Q3361" t="str">
        <f t="shared" si="315"/>
        <v>theater</v>
      </c>
      <c r="R3361" t="str">
        <f t="shared" si="316"/>
        <v>plays</v>
      </c>
      <c r="S3361" s="9">
        <f t="shared" si="313"/>
        <v>42791.057106481487</v>
      </c>
      <c r="T3361" s="9">
        <f t="shared" si="314"/>
        <v>42746.057106481487</v>
      </c>
      <c r="U3361" t="str" cm="1">
        <f t="array" ref="U3361">_xlfn.IFS(D3361&lt;1000,"Less than 1000",AND(D3361&gt;=1000,D3361&lt;=4999),"1000 to 4999",AND(D3361&gt;=5000,D3361&lt;=9999),"5000 to 9999",AND(D3361&gt;=10000,D3361&lt;=14999),"10000 to 14999",AND(D3361&gt;=15000,D3361&lt;=19999),"15000 to 19999",AND(D3361&gt;=20000,D3361&lt;=24999),"20000 to 24999",AND(D3361&gt;=25000,D3361&lt;=29999),"25000 to 29999",AND(D3361&gt;=30000,D3361&lt;=34999),"30000 to 34999",AND(D3361&gt;=35000,D3361&lt;=39999),"35000 to 39999",AND(D3361&gt;=40000,D3361&lt;=44999),"40000 to 44999",AND(D3361&gt;=45000,D3361&lt;=49999),"45000 to 49999",D3361&gt;=50000,"Greater than or equal to 50000")</f>
        <v>1000 to 4999</v>
      </c>
      <c r="V3361" t="str" cm="1">
        <f t="array" ref="V3361">_xlfn.IFS(OR(F3361="canceled",F3361="failed"),"unsuccessful",F3361="successful","successful",F3361="live","live")</f>
        <v>successful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101.37777777777779</v>
      </c>
      <c r="P3362" s="5">
        <f t="shared" si="317"/>
        <v>126.72222222222223</v>
      </c>
      <c r="Q3362" t="str">
        <f t="shared" si="315"/>
        <v>theater</v>
      </c>
      <c r="R3362" t="str">
        <f t="shared" si="316"/>
        <v>plays</v>
      </c>
      <c r="S3362" s="9">
        <f t="shared" si="313"/>
        <v>42718.665972222225</v>
      </c>
      <c r="T3362" s="9">
        <f t="shared" si="314"/>
        <v>42697.082673611112</v>
      </c>
      <c r="U3362" t="str" cm="1">
        <f t="array" ref="U3362">_xlfn.IFS(D3362&lt;1000,"Less than 1000",AND(D3362&gt;=1000,D3362&lt;=4999),"1000 to 4999",AND(D3362&gt;=5000,D3362&lt;=9999),"5000 to 9999",AND(D3362&gt;=10000,D3362&lt;=14999),"10000 to 14999",AND(D3362&gt;=15000,D3362&lt;=19999),"15000 to 19999",AND(D3362&gt;=20000,D3362&lt;=24999),"20000 to 24999",AND(D3362&gt;=25000,D3362&lt;=29999),"25000 to 29999",AND(D3362&gt;=30000,D3362&lt;=34999),"30000 to 34999",AND(D3362&gt;=35000,D3362&lt;=39999),"35000 to 39999",AND(D3362&gt;=40000,D3362&lt;=44999),"40000 to 44999",AND(D3362&gt;=45000,D3362&lt;=49999),"45000 to 49999",D3362&gt;=50000,"Greater than or equal to 50000")</f>
        <v>5000 to 9999</v>
      </c>
      <c r="V3362" t="str" cm="1">
        <f t="array" ref="V3362">_xlfn.IFS(OR(F3362="canceled",F3362="failed"),"unsuccessful",F3362="successful","successful",F3362="live","live")</f>
        <v>successful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113.46000000000001</v>
      </c>
      <c r="P3363" s="5">
        <f t="shared" si="317"/>
        <v>83.42647058823529</v>
      </c>
      <c r="Q3363" t="str">
        <f t="shared" si="315"/>
        <v>theater</v>
      </c>
      <c r="R3363" t="str">
        <f t="shared" si="316"/>
        <v>plays</v>
      </c>
      <c r="S3363" s="9">
        <f t="shared" si="313"/>
        <v>41883.665972222225</v>
      </c>
      <c r="T3363" s="9">
        <f t="shared" si="314"/>
        <v>41866.025347222225</v>
      </c>
      <c r="U3363" t="str" cm="1">
        <f t="array" ref="U3363">_xlfn.IFS(D3363&lt;1000,"Less than 1000",AND(D3363&gt;=1000,D3363&lt;=4999),"1000 to 4999",AND(D3363&gt;=5000,D3363&lt;=9999),"5000 to 9999",AND(D3363&gt;=10000,D3363&lt;=14999),"10000 to 14999",AND(D3363&gt;=15000,D3363&lt;=19999),"15000 to 19999",AND(D3363&gt;=20000,D3363&lt;=24999),"20000 to 24999",AND(D3363&gt;=25000,D3363&lt;=29999),"25000 to 29999",AND(D3363&gt;=30000,D3363&lt;=34999),"30000 to 34999",AND(D3363&gt;=35000,D3363&lt;=39999),"35000 to 39999",AND(D3363&gt;=40000,D3363&lt;=44999),"40000 to 44999",AND(D3363&gt;=45000,D3363&lt;=49999),"45000 to 49999",D3363&gt;=50000,"Greater than or equal to 50000")</f>
        <v>5000 to 9999</v>
      </c>
      <c r="V3363" t="str" cm="1">
        <f t="array" ref="V3363">_xlfn.IFS(OR(F3363="canceled",F3363="failed"),"unsuccessful",F3363="successful","successful",F3363="live","live")</f>
        <v>successful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218.00000000000003</v>
      </c>
      <c r="P3364" s="5">
        <f t="shared" si="317"/>
        <v>54.5</v>
      </c>
      <c r="Q3364" t="str">
        <f t="shared" si="315"/>
        <v>theater</v>
      </c>
      <c r="R3364" t="str">
        <f t="shared" si="316"/>
        <v>plays</v>
      </c>
      <c r="S3364" s="9">
        <f t="shared" si="313"/>
        <v>42070.204861111109</v>
      </c>
      <c r="T3364" s="9">
        <f t="shared" si="314"/>
        <v>42056.091631944444</v>
      </c>
      <c r="U3364" t="str" cm="1">
        <f t="array" ref="U3364">_xlfn.IFS(D3364&lt;1000,"Less than 1000",AND(D3364&gt;=1000,D3364&lt;=4999),"1000 to 4999",AND(D3364&gt;=5000,D3364&lt;=9999),"5000 to 9999",AND(D3364&gt;=10000,D3364&lt;=14999),"10000 to 14999",AND(D3364&gt;=15000,D3364&lt;=19999),"15000 to 19999",AND(D3364&gt;=20000,D3364&lt;=24999),"20000 to 24999",AND(D3364&gt;=25000,D3364&lt;=29999),"25000 to 29999",AND(D3364&gt;=30000,D3364&lt;=34999),"30000 to 34999",AND(D3364&gt;=35000,D3364&lt;=39999),"35000 to 39999",AND(D3364&gt;=40000,D3364&lt;=44999),"40000 to 44999",AND(D3364&gt;=45000,D3364&lt;=49999),"45000 to 49999",D3364&gt;=50000,"Greater than or equal to 50000")</f>
        <v>Less than 1000</v>
      </c>
      <c r="V3364" t="str" cm="1">
        <f t="array" ref="V3364">_xlfn.IFS(OR(F3364="canceled",F3364="failed"),"unsuccessful",F3364="successful","successful",F3364="live","live")</f>
        <v>successful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101.41935483870968</v>
      </c>
      <c r="P3365" s="5">
        <f t="shared" si="317"/>
        <v>302.30769230769232</v>
      </c>
      <c r="Q3365" t="str">
        <f t="shared" si="315"/>
        <v>theater</v>
      </c>
      <c r="R3365" t="str">
        <f t="shared" si="316"/>
        <v>plays</v>
      </c>
      <c r="S3365" s="9">
        <f t="shared" si="313"/>
        <v>41870.666666666664</v>
      </c>
      <c r="T3365" s="9">
        <f t="shared" si="314"/>
        <v>41851.771354166667</v>
      </c>
      <c r="U3365" t="str" cm="1">
        <f t="array" ref="U3365">_xlfn.IFS(D3365&lt;1000,"Less than 1000",AND(D3365&gt;=1000,D3365&lt;=4999),"1000 to 4999",AND(D3365&gt;=5000,D3365&lt;=9999),"5000 to 9999",AND(D3365&gt;=10000,D3365&lt;=14999),"10000 to 14999",AND(D3365&gt;=15000,D3365&lt;=19999),"15000 to 19999",AND(D3365&gt;=20000,D3365&lt;=24999),"20000 to 24999",AND(D3365&gt;=25000,D3365&lt;=29999),"25000 to 29999",AND(D3365&gt;=30000,D3365&lt;=34999),"30000 to 34999",AND(D3365&gt;=35000,D3365&lt;=39999),"35000 to 39999",AND(D3365&gt;=40000,D3365&lt;=44999),"40000 to 44999",AND(D3365&gt;=45000,D3365&lt;=49999),"45000 to 49999",D3365&gt;=50000,"Greater than or equal to 50000")</f>
        <v>5000 to 9999</v>
      </c>
      <c r="V3365" t="str" cm="1">
        <f t="array" ref="V3365">_xlfn.IFS(OR(F3365="canceled",F3365="failed"),"unsuccessful",F3365="successful","successful",F3365="live","live")</f>
        <v>successful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105.93333333333332</v>
      </c>
      <c r="P3366" s="5">
        <f t="shared" si="317"/>
        <v>44.138888888888886</v>
      </c>
      <c r="Q3366" t="str">
        <f t="shared" si="315"/>
        <v>theater</v>
      </c>
      <c r="R3366" t="str">
        <f t="shared" si="316"/>
        <v>plays</v>
      </c>
      <c r="S3366" s="9">
        <f t="shared" si="313"/>
        <v>42444.875</v>
      </c>
      <c r="T3366" s="9">
        <f t="shared" si="314"/>
        <v>42422.977418981478</v>
      </c>
      <c r="U3366" t="str" cm="1">
        <f t="array" ref="U3366">_xlfn.IFS(D3366&lt;1000,"Less than 1000",AND(D3366&gt;=1000,D3366&lt;=4999),"1000 to 4999",AND(D3366&gt;=5000,D3366&lt;=9999),"5000 to 9999",AND(D3366&gt;=10000,D3366&lt;=14999),"10000 to 14999",AND(D3366&gt;=15000,D3366&lt;=19999),"15000 to 19999",AND(D3366&gt;=20000,D3366&lt;=24999),"20000 to 24999",AND(D3366&gt;=25000,D3366&lt;=29999),"25000 to 29999",AND(D3366&gt;=30000,D3366&lt;=34999),"30000 to 34999",AND(D3366&gt;=35000,D3366&lt;=39999),"35000 to 39999",AND(D3366&gt;=40000,D3366&lt;=44999),"40000 to 44999",AND(D3366&gt;=45000,D3366&lt;=49999),"45000 to 49999",D3366&gt;=50000,"Greater than or equal to 50000")</f>
        <v>1000 to 4999</v>
      </c>
      <c r="V3366" t="str" cm="1">
        <f t="array" ref="V3366">_xlfn.IFS(OR(F3366="canceled",F3366="failed"),"unsuccessful",F3366="successful","successful",F3366="live","live")</f>
        <v>successful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104</v>
      </c>
      <c r="P3367" s="5">
        <f t="shared" si="317"/>
        <v>866.66666666666663</v>
      </c>
      <c r="Q3367" t="str">
        <f t="shared" si="315"/>
        <v>theater</v>
      </c>
      <c r="R3367" t="str">
        <f t="shared" si="316"/>
        <v>plays</v>
      </c>
      <c r="S3367" s="9">
        <f t="shared" si="313"/>
        <v>42351.101759259262</v>
      </c>
      <c r="T3367" s="9">
        <f t="shared" si="314"/>
        <v>42321.101759259262</v>
      </c>
      <c r="U3367" t="str" cm="1">
        <f t="array" ref="U3367">_xlfn.IFS(D3367&lt;1000,"Less than 1000",AND(D3367&gt;=1000,D3367&lt;=4999),"1000 to 4999",AND(D3367&gt;=5000,D3367&lt;=9999),"5000 to 9999",AND(D3367&gt;=10000,D3367&lt;=14999),"10000 to 14999",AND(D3367&gt;=15000,D3367&lt;=19999),"15000 to 19999",AND(D3367&gt;=20000,D3367&lt;=24999),"20000 to 24999",AND(D3367&gt;=25000,D3367&lt;=29999),"25000 to 29999",AND(D3367&gt;=30000,D3367&lt;=34999),"30000 to 34999",AND(D3367&gt;=35000,D3367&lt;=39999),"35000 to 39999",AND(D3367&gt;=40000,D3367&lt;=44999),"40000 to 44999",AND(D3367&gt;=45000,D3367&lt;=49999),"45000 to 49999",D3367&gt;=50000,"Greater than or equal to 50000")</f>
        <v>1000 to 4999</v>
      </c>
      <c r="V3367" t="str" cm="1">
        <f t="array" ref="V3367">_xlfn.IFS(OR(F3367="canceled",F3367="failed"),"unsuccessful",F3367="successful","successful",F3367="live","live")</f>
        <v>successful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221</v>
      </c>
      <c r="P3368" s="5">
        <f t="shared" si="317"/>
        <v>61.388888888888886</v>
      </c>
      <c r="Q3368" t="str">
        <f t="shared" si="315"/>
        <v>theater</v>
      </c>
      <c r="R3368" t="str">
        <f t="shared" si="316"/>
        <v>plays</v>
      </c>
      <c r="S3368" s="9">
        <f t="shared" si="313"/>
        <v>42137.067557870367</v>
      </c>
      <c r="T3368" s="9">
        <f t="shared" si="314"/>
        <v>42107.067557870367</v>
      </c>
      <c r="U3368" t="str" cm="1">
        <f t="array" ref="U3368">_xlfn.IFS(D3368&lt;1000,"Less than 1000",AND(D3368&gt;=1000,D3368&lt;=4999),"1000 to 4999",AND(D3368&gt;=5000,D3368&lt;=9999),"5000 to 9999",AND(D3368&gt;=10000,D3368&lt;=14999),"10000 to 14999",AND(D3368&gt;=15000,D3368&lt;=19999),"15000 to 19999",AND(D3368&gt;=20000,D3368&lt;=24999),"20000 to 24999",AND(D3368&gt;=25000,D3368&lt;=29999),"25000 to 29999",AND(D3368&gt;=30000,D3368&lt;=34999),"30000 to 34999",AND(D3368&gt;=35000,D3368&lt;=39999),"35000 to 39999",AND(D3368&gt;=40000,D3368&lt;=44999),"40000 to 44999",AND(D3368&gt;=45000,D3368&lt;=49999),"45000 to 49999",D3368&gt;=50000,"Greater than or equal to 50000")</f>
        <v>Less than 1000</v>
      </c>
      <c r="V3368" t="str" cm="1">
        <f t="array" ref="V3368">_xlfn.IFS(OR(F3368="canceled",F3368="failed"),"unsuccessful",F3368="successful","successful",F3368="live","live")</f>
        <v>successful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118.66666666666667</v>
      </c>
      <c r="P3369" s="5">
        <f t="shared" si="317"/>
        <v>29.666666666666668</v>
      </c>
      <c r="Q3369" t="str">
        <f t="shared" si="315"/>
        <v>theater</v>
      </c>
      <c r="R3369" t="str">
        <f t="shared" si="316"/>
        <v>plays</v>
      </c>
      <c r="S3369" s="9">
        <f t="shared" si="313"/>
        <v>42217.933958333335</v>
      </c>
      <c r="T3369" s="9">
        <f t="shared" si="314"/>
        <v>42192.933958333335</v>
      </c>
      <c r="U3369" t="str" cm="1">
        <f t="array" ref="U3369">_xlfn.IFS(D3369&lt;1000,"Less than 1000",AND(D3369&gt;=1000,D3369&lt;=4999),"1000 to 4999",AND(D3369&gt;=5000,D3369&lt;=9999),"5000 to 9999",AND(D3369&gt;=10000,D3369&lt;=14999),"10000 to 14999",AND(D3369&gt;=15000,D3369&lt;=19999),"15000 to 19999",AND(D3369&gt;=20000,D3369&lt;=24999),"20000 to 24999",AND(D3369&gt;=25000,D3369&lt;=29999),"25000 to 29999",AND(D3369&gt;=30000,D3369&lt;=34999),"30000 to 34999",AND(D3369&gt;=35000,D3369&lt;=39999),"35000 to 39999",AND(D3369&gt;=40000,D3369&lt;=44999),"40000 to 44999",AND(D3369&gt;=45000,D3369&lt;=49999),"45000 to 49999",D3369&gt;=50000,"Greater than or equal to 50000")</f>
        <v>Less than 1000</v>
      </c>
      <c r="V3369" t="str" cm="1">
        <f t="array" ref="V3369">_xlfn.IFS(OR(F3369="canceled",F3369="failed"),"unsuccessful",F3369="successful","successful",F3369="live","live")</f>
        <v>successful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104.60000000000001</v>
      </c>
      <c r="P3370" s="5">
        <f t="shared" si="317"/>
        <v>45.478260869565219</v>
      </c>
      <c r="Q3370" t="str">
        <f t="shared" si="315"/>
        <v>theater</v>
      </c>
      <c r="R3370" t="str">
        <f t="shared" si="316"/>
        <v>plays</v>
      </c>
      <c r="S3370" s="9">
        <f t="shared" si="313"/>
        <v>42005.208333333328</v>
      </c>
      <c r="T3370" s="9">
        <f t="shared" si="314"/>
        <v>41969.199756944443</v>
      </c>
      <c r="U3370" t="str" cm="1">
        <f t="array" ref="U3370">_xlfn.IFS(D3370&lt;1000,"Less than 1000",AND(D3370&gt;=1000,D3370&lt;=4999),"1000 to 4999",AND(D3370&gt;=5000,D3370&lt;=9999),"5000 to 9999",AND(D3370&gt;=10000,D3370&lt;=14999),"10000 to 14999",AND(D3370&gt;=15000,D3370&lt;=19999),"15000 to 19999",AND(D3370&gt;=20000,D3370&lt;=24999),"20000 to 24999",AND(D3370&gt;=25000,D3370&lt;=29999),"25000 to 29999",AND(D3370&gt;=30000,D3370&lt;=34999),"30000 to 34999",AND(D3370&gt;=35000,D3370&lt;=39999),"35000 to 39999",AND(D3370&gt;=40000,D3370&lt;=44999),"40000 to 44999",AND(D3370&gt;=45000,D3370&lt;=49999),"45000 to 49999",D3370&gt;=50000,"Greater than or equal to 50000")</f>
        <v>1000 to 4999</v>
      </c>
      <c r="V3370" t="str" cm="1">
        <f t="array" ref="V3370">_xlfn.IFS(OR(F3370="canceled",F3370="failed"),"unsuccessful",F3370="successful","successful",F3370="live","live")</f>
        <v>successful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103.89999999999999</v>
      </c>
      <c r="P3371" s="5">
        <f t="shared" si="317"/>
        <v>96.203703703703709</v>
      </c>
      <c r="Q3371" t="str">
        <f t="shared" si="315"/>
        <v>theater</v>
      </c>
      <c r="R3371" t="str">
        <f t="shared" si="316"/>
        <v>plays</v>
      </c>
      <c r="S3371" s="9">
        <f t="shared" si="313"/>
        <v>42750.041435185187</v>
      </c>
      <c r="T3371" s="9">
        <f t="shared" si="314"/>
        <v>42690.041435185187</v>
      </c>
      <c r="U3371" t="str" cm="1">
        <f t="array" ref="U3371">_xlfn.IFS(D3371&lt;1000,"Less than 1000",AND(D3371&gt;=1000,D3371&lt;=4999),"1000 to 4999",AND(D3371&gt;=5000,D3371&lt;=9999),"5000 to 9999",AND(D3371&gt;=10000,D3371&lt;=14999),"10000 to 14999",AND(D3371&gt;=15000,D3371&lt;=19999),"15000 to 19999",AND(D3371&gt;=20000,D3371&lt;=24999),"20000 to 24999",AND(D3371&gt;=25000,D3371&lt;=29999),"25000 to 29999",AND(D3371&gt;=30000,D3371&lt;=34999),"30000 to 34999",AND(D3371&gt;=35000,D3371&lt;=39999),"35000 to 39999",AND(D3371&gt;=40000,D3371&lt;=44999),"40000 to 44999",AND(D3371&gt;=45000,D3371&lt;=49999),"45000 to 49999",D3371&gt;=50000,"Greater than or equal to 50000")</f>
        <v>5000 to 9999</v>
      </c>
      <c r="V3371" t="str" cm="1">
        <f t="array" ref="V3371">_xlfn.IFS(OR(F3371="canceled",F3371="failed"),"unsuccessful",F3371="successful","successful",F3371="live","live")</f>
        <v>successful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117.73333333333333</v>
      </c>
      <c r="P3372" s="5">
        <f t="shared" si="317"/>
        <v>67.92307692307692</v>
      </c>
      <c r="Q3372" t="str">
        <f t="shared" si="315"/>
        <v>theater</v>
      </c>
      <c r="R3372" t="str">
        <f t="shared" si="316"/>
        <v>plays</v>
      </c>
      <c r="S3372" s="9">
        <f t="shared" si="313"/>
        <v>42721.333333333328</v>
      </c>
      <c r="T3372" s="9">
        <f t="shared" si="314"/>
        <v>42690.334317129629</v>
      </c>
      <c r="U3372" t="str" cm="1">
        <f t="array" ref="U3372">_xlfn.IFS(D3372&lt;1000,"Less than 1000",AND(D3372&gt;=1000,D3372&lt;=4999),"1000 to 4999",AND(D3372&gt;=5000,D3372&lt;=9999),"5000 to 9999",AND(D3372&gt;=10000,D3372&lt;=14999),"10000 to 14999",AND(D3372&gt;=15000,D3372&lt;=19999),"15000 to 19999",AND(D3372&gt;=20000,D3372&lt;=24999),"20000 to 24999",AND(D3372&gt;=25000,D3372&lt;=29999),"25000 to 29999",AND(D3372&gt;=30000,D3372&lt;=34999),"30000 to 34999",AND(D3372&gt;=35000,D3372&lt;=39999),"35000 to 39999",AND(D3372&gt;=40000,D3372&lt;=44999),"40000 to 44999",AND(D3372&gt;=45000,D3372&lt;=49999),"45000 to 49999",D3372&gt;=50000,"Greater than or equal to 50000")</f>
        <v>1000 to 4999</v>
      </c>
      <c r="V3372" t="str" cm="1">
        <f t="array" ref="V3372">_xlfn.IFS(OR(F3372="canceled",F3372="failed"),"unsuccessful",F3372="successful","successful",F3372="live","live")</f>
        <v>successful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138.5</v>
      </c>
      <c r="P3373" s="5">
        <f t="shared" si="317"/>
        <v>30.777777777777779</v>
      </c>
      <c r="Q3373" t="str">
        <f t="shared" si="315"/>
        <v>theater</v>
      </c>
      <c r="R3373" t="str">
        <f t="shared" si="316"/>
        <v>plays</v>
      </c>
      <c r="S3373" s="9">
        <f t="shared" si="313"/>
        <v>42340.874594907407</v>
      </c>
      <c r="T3373" s="9">
        <f t="shared" si="314"/>
        <v>42312.874594907407</v>
      </c>
      <c r="U3373" t="str" cm="1">
        <f t="array" ref="U3373">_xlfn.IFS(D3373&lt;1000,"Less than 1000",AND(D3373&gt;=1000,D3373&lt;=4999),"1000 to 4999",AND(D3373&gt;=5000,D3373&lt;=9999),"5000 to 9999",AND(D3373&gt;=10000,D3373&lt;=14999),"10000 to 14999",AND(D3373&gt;=15000,D3373&lt;=19999),"15000 to 19999",AND(D3373&gt;=20000,D3373&lt;=24999),"20000 to 24999",AND(D3373&gt;=25000,D3373&lt;=29999),"25000 to 29999",AND(D3373&gt;=30000,D3373&lt;=34999),"30000 to 34999",AND(D3373&gt;=35000,D3373&lt;=39999),"35000 to 39999",AND(D3373&gt;=40000,D3373&lt;=44999),"40000 to 44999",AND(D3373&gt;=45000,D3373&lt;=49999),"45000 to 49999",D3373&gt;=50000,"Greater than or equal to 50000")</f>
        <v>Less than 1000</v>
      </c>
      <c r="V3373" t="str" cm="1">
        <f t="array" ref="V3373">_xlfn.IFS(OR(F3373="canceled",F3373="failed"),"unsuccessful",F3373="successful","successful",F3373="live","live")</f>
        <v>successful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103.49999999999999</v>
      </c>
      <c r="P3374" s="5">
        <f t="shared" si="317"/>
        <v>38.333333333333336</v>
      </c>
      <c r="Q3374" t="str">
        <f t="shared" si="315"/>
        <v>theater</v>
      </c>
      <c r="R3374" t="str">
        <f t="shared" si="316"/>
        <v>plays</v>
      </c>
      <c r="S3374" s="9">
        <f t="shared" si="313"/>
        <v>41876.207638888889</v>
      </c>
      <c r="T3374" s="9">
        <f t="shared" si="314"/>
        <v>41855.548101851848</v>
      </c>
      <c r="U3374" t="str" cm="1">
        <f t="array" ref="U3374">_xlfn.IFS(D3374&lt;1000,"Less than 1000",AND(D3374&gt;=1000,D3374&lt;=4999),"1000 to 4999",AND(D3374&gt;=5000,D3374&lt;=9999),"5000 to 9999",AND(D3374&gt;=10000,D3374&lt;=14999),"10000 to 14999",AND(D3374&gt;=15000,D3374&lt;=19999),"15000 to 19999",AND(D3374&gt;=20000,D3374&lt;=24999),"20000 to 24999",AND(D3374&gt;=25000,D3374&lt;=29999),"25000 to 29999",AND(D3374&gt;=30000,D3374&lt;=34999),"30000 to 34999",AND(D3374&gt;=35000,D3374&lt;=39999),"35000 to 39999",AND(D3374&gt;=40000,D3374&lt;=44999),"40000 to 44999",AND(D3374&gt;=45000,D3374&lt;=49999),"45000 to 49999",D3374&gt;=50000,"Greater than or equal to 50000")</f>
        <v>1000 to 4999</v>
      </c>
      <c r="V3374" t="str" cm="1">
        <f t="array" ref="V3374">_xlfn.IFS(OR(F3374="canceled",F3374="failed"),"unsuccessful",F3374="successful","successful",F3374="live","live")</f>
        <v>successful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100.25</v>
      </c>
      <c r="P3375" s="5">
        <f t="shared" si="317"/>
        <v>66.833333333333329</v>
      </c>
      <c r="Q3375" t="str">
        <f t="shared" si="315"/>
        <v>theater</v>
      </c>
      <c r="R3375" t="str">
        <f t="shared" si="316"/>
        <v>plays</v>
      </c>
      <c r="S3375" s="9">
        <f t="shared" si="313"/>
        <v>42203.666666666672</v>
      </c>
      <c r="T3375" s="9">
        <f t="shared" si="314"/>
        <v>42179.854629629626</v>
      </c>
      <c r="U3375" t="str" cm="1">
        <f t="array" ref="U3375">_xlfn.IFS(D3375&lt;1000,"Less than 1000",AND(D3375&gt;=1000,D3375&lt;=4999),"1000 to 4999",AND(D3375&gt;=5000,D3375&lt;=9999),"5000 to 9999",AND(D3375&gt;=10000,D3375&lt;=14999),"10000 to 14999",AND(D3375&gt;=15000,D3375&lt;=19999),"15000 to 19999",AND(D3375&gt;=20000,D3375&lt;=24999),"20000 to 24999",AND(D3375&gt;=25000,D3375&lt;=29999),"25000 to 29999",AND(D3375&gt;=30000,D3375&lt;=34999),"30000 to 34999",AND(D3375&gt;=35000,D3375&lt;=39999),"35000 to 39999",AND(D3375&gt;=40000,D3375&lt;=44999),"40000 to 44999",AND(D3375&gt;=45000,D3375&lt;=49999),"45000 to 49999",D3375&gt;=50000,"Greater than or equal to 50000")</f>
        <v>1000 to 4999</v>
      </c>
      <c r="V3375" t="str" cm="1">
        <f t="array" ref="V3375">_xlfn.IFS(OR(F3375="canceled",F3375="failed"),"unsuccessful",F3375="successful","successful",F3375="live","live")</f>
        <v>successful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106.57142857142856</v>
      </c>
      <c r="P3376" s="5">
        <f t="shared" si="317"/>
        <v>71.730769230769226</v>
      </c>
      <c r="Q3376" t="str">
        <f t="shared" si="315"/>
        <v>theater</v>
      </c>
      <c r="R3376" t="str">
        <f t="shared" si="316"/>
        <v>plays</v>
      </c>
      <c r="S3376" s="9">
        <f t="shared" si="313"/>
        <v>42305.731666666667</v>
      </c>
      <c r="T3376" s="9">
        <f t="shared" si="314"/>
        <v>42275.731666666667</v>
      </c>
      <c r="U3376" t="str" cm="1">
        <f t="array" ref="U3376">_xlfn.IFS(D3376&lt;1000,"Less than 1000",AND(D3376&gt;=1000,D3376&lt;=4999),"1000 to 4999",AND(D3376&gt;=5000,D3376&lt;=9999),"5000 to 9999",AND(D3376&gt;=10000,D3376&lt;=14999),"10000 to 14999",AND(D3376&gt;=15000,D3376&lt;=19999),"15000 to 19999",AND(D3376&gt;=20000,D3376&lt;=24999),"20000 to 24999",AND(D3376&gt;=25000,D3376&lt;=29999),"25000 to 29999",AND(D3376&gt;=30000,D3376&lt;=34999),"30000 to 34999",AND(D3376&gt;=35000,D3376&lt;=39999),"35000 to 39999",AND(D3376&gt;=40000,D3376&lt;=44999),"40000 to 44999",AND(D3376&gt;=45000,D3376&lt;=49999),"45000 to 49999",D3376&gt;=50000,"Greater than or equal to 50000")</f>
        <v>1000 to 4999</v>
      </c>
      <c r="V3376" t="str" cm="1">
        <f t="array" ref="V3376">_xlfn.IFS(OR(F3376="canceled",F3376="failed"),"unsuccessful",F3376="successful","successful",F3376="live","live")</f>
        <v>successful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100</v>
      </c>
      <c r="P3377" s="5">
        <f t="shared" si="317"/>
        <v>176.47058823529412</v>
      </c>
      <c r="Q3377" t="str">
        <f t="shared" si="315"/>
        <v>theater</v>
      </c>
      <c r="R3377" t="str">
        <f t="shared" si="316"/>
        <v>plays</v>
      </c>
      <c r="S3377" s="9">
        <f t="shared" si="313"/>
        <v>41777.610798611109</v>
      </c>
      <c r="T3377" s="9">
        <f t="shared" si="314"/>
        <v>41765.610798611109</v>
      </c>
      <c r="U3377" t="str" cm="1">
        <f t="array" ref="U3377">_xlfn.IFS(D3377&lt;1000,"Less than 1000",AND(D3377&gt;=1000,D3377&lt;=4999),"1000 to 4999",AND(D3377&gt;=5000,D3377&lt;=9999),"5000 to 9999",AND(D3377&gt;=10000,D3377&lt;=14999),"10000 to 14999",AND(D3377&gt;=15000,D3377&lt;=19999),"15000 to 19999",AND(D3377&gt;=20000,D3377&lt;=24999),"20000 to 24999",AND(D3377&gt;=25000,D3377&lt;=29999),"25000 to 29999",AND(D3377&gt;=30000,D3377&lt;=34999),"30000 to 34999",AND(D3377&gt;=35000,D3377&lt;=39999),"35000 to 39999",AND(D3377&gt;=40000,D3377&lt;=44999),"40000 to 44999",AND(D3377&gt;=45000,D3377&lt;=49999),"45000 to 49999",D3377&gt;=50000,"Greater than or equal to 50000")</f>
        <v>1000 to 4999</v>
      </c>
      <c r="V3377" t="str" cm="1">
        <f t="array" ref="V3377">_xlfn.IFS(OR(F3377="canceled",F3377="failed"),"unsuccessful",F3377="successful","successful",F3377="live","live")</f>
        <v>successful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100.01249999999999</v>
      </c>
      <c r="P3378" s="5">
        <f t="shared" si="317"/>
        <v>421.10526315789474</v>
      </c>
      <c r="Q3378" t="str">
        <f t="shared" si="315"/>
        <v>theater</v>
      </c>
      <c r="R3378" t="str">
        <f t="shared" si="316"/>
        <v>plays</v>
      </c>
      <c r="S3378" s="9">
        <f t="shared" si="313"/>
        <v>42119.659652777773</v>
      </c>
      <c r="T3378" s="9">
        <f t="shared" si="314"/>
        <v>42059.701319444444</v>
      </c>
      <c r="U3378" t="str" cm="1">
        <f t="array" ref="U3378">_xlfn.IFS(D3378&lt;1000,"Less than 1000",AND(D3378&gt;=1000,D3378&lt;=4999),"1000 to 4999",AND(D3378&gt;=5000,D3378&lt;=9999),"5000 to 9999",AND(D3378&gt;=10000,D3378&lt;=14999),"10000 to 14999",AND(D3378&gt;=15000,D3378&lt;=19999),"15000 to 19999",AND(D3378&gt;=20000,D3378&lt;=24999),"20000 to 24999",AND(D3378&gt;=25000,D3378&lt;=29999),"25000 to 29999",AND(D3378&gt;=30000,D3378&lt;=34999),"30000 to 34999",AND(D3378&gt;=35000,D3378&lt;=39999),"35000 to 39999",AND(D3378&gt;=40000,D3378&lt;=44999),"40000 to 44999",AND(D3378&gt;=45000,D3378&lt;=49999),"45000 to 49999",D3378&gt;=50000,"Greater than or equal to 50000")</f>
        <v>5000 to 9999</v>
      </c>
      <c r="V3378" t="str" cm="1">
        <f t="array" ref="V3378">_xlfn.IFS(OR(F3378="canceled",F3378="failed"),"unsuccessful",F3378="successful","successful",F3378="live","live")</f>
        <v>successful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101.05</v>
      </c>
      <c r="P3379" s="5">
        <f t="shared" si="317"/>
        <v>104.98701298701299</v>
      </c>
      <c r="Q3379" t="str">
        <f t="shared" si="315"/>
        <v>theater</v>
      </c>
      <c r="R3379" t="str">
        <f t="shared" si="316"/>
        <v>plays</v>
      </c>
      <c r="S3379" s="9">
        <f t="shared" si="313"/>
        <v>42083.705555555556</v>
      </c>
      <c r="T3379" s="9">
        <f t="shared" si="314"/>
        <v>42053.732627314821</v>
      </c>
      <c r="U3379" t="str" cm="1">
        <f t="array" ref="U3379">_xlfn.IFS(D3379&lt;1000,"Less than 1000",AND(D3379&gt;=1000,D3379&lt;=4999),"1000 to 4999",AND(D3379&gt;=5000,D3379&lt;=9999),"5000 to 9999",AND(D3379&gt;=10000,D3379&lt;=14999),"10000 to 14999",AND(D3379&gt;=15000,D3379&lt;=19999),"15000 to 19999",AND(D3379&gt;=20000,D3379&lt;=24999),"20000 to 24999",AND(D3379&gt;=25000,D3379&lt;=29999),"25000 to 29999",AND(D3379&gt;=30000,D3379&lt;=34999),"30000 to 34999",AND(D3379&gt;=35000,D3379&lt;=39999),"35000 to 39999",AND(D3379&gt;=40000,D3379&lt;=44999),"40000 to 44999",AND(D3379&gt;=45000,D3379&lt;=49999),"45000 to 49999",D3379&gt;=50000,"Greater than or equal to 50000")</f>
        <v>5000 to 9999</v>
      </c>
      <c r="V3379" t="str" cm="1">
        <f t="array" ref="V3379">_xlfn.IFS(OR(F3379="canceled",F3379="failed"),"unsuccessful",F3379="successful","successful",F3379="live","live")</f>
        <v>successful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107.63636363636364</v>
      </c>
      <c r="P3380" s="5">
        <f t="shared" si="317"/>
        <v>28.19047619047619</v>
      </c>
      <c r="Q3380" t="str">
        <f t="shared" si="315"/>
        <v>theater</v>
      </c>
      <c r="R3380" t="str">
        <f t="shared" si="316"/>
        <v>plays</v>
      </c>
      <c r="S3380" s="9">
        <f t="shared" si="313"/>
        <v>41882.547222222223</v>
      </c>
      <c r="T3380" s="9">
        <f t="shared" si="314"/>
        <v>41858.355393518519</v>
      </c>
      <c r="U3380" t="str" cm="1">
        <f t="array" ref="U3380">_xlfn.IFS(D3380&lt;1000,"Less than 1000",AND(D3380&gt;=1000,D3380&lt;=4999),"1000 to 4999",AND(D3380&gt;=5000,D3380&lt;=9999),"5000 to 9999",AND(D3380&gt;=10000,D3380&lt;=14999),"10000 to 14999",AND(D3380&gt;=15000,D3380&lt;=19999),"15000 to 19999",AND(D3380&gt;=20000,D3380&lt;=24999),"20000 to 24999",AND(D3380&gt;=25000,D3380&lt;=29999),"25000 to 29999",AND(D3380&gt;=30000,D3380&lt;=34999),"30000 to 34999",AND(D3380&gt;=35000,D3380&lt;=39999),"35000 to 39999",AND(D3380&gt;=40000,D3380&lt;=44999),"40000 to 44999",AND(D3380&gt;=45000,D3380&lt;=49999),"45000 to 49999",D3380&gt;=50000,"Greater than or equal to 50000")</f>
        <v>Less than 1000</v>
      </c>
      <c r="V3380" t="str" cm="1">
        <f t="array" ref="V3380">_xlfn.IFS(OR(F3380="canceled",F3380="failed"),"unsuccessful",F3380="successful","successful",F3380="live","live")</f>
        <v>successful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103.64999999999999</v>
      </c>
      <c r="P3381" s="5">
        <f t="shared" si="317"/>
        <v>54.55263157894737</v>
      </c>
      <c r="Q3381" t="str">
        <f t="shared" si="315"/>
        <v>theater</v>
      </c>
      <c r="R3381" t="str">
        <f t="shared" si="316"/>
        <v>plays</v>
      </c>
      <c r="S3381" s="9">
        <f t="shared" si="313"/>
        <v>42242.958333333328</v>
      </c>
      <c r="T3381" s="9">
        <f t="shared" si="314"/>
        <v>42225.513888888891</v>
      </c>
      <c r="U3381" t="str" cm="1">
        <f t="array" ref="U3381">_xlfn.IFS(D3381&lt;1000,"Less than 1000",AND(D3381&gt;=1000,D3381&lt;=4999),"1000 to 4999",AND(D3381&gt;=5000,D3381&lt;=9999),"5000 to 9999",AND(D3381&gt;=10000,D3381&lt;=14999),"10000 to 14999",AND(D3381&gt;=15000,D3381&lt;=19999),"15000 to 19999",AND(D3381&gt;=20000,D3381&lt;=24999),"20000 to 24999",AND(D3381&gt;=25000,D3381&lt;=29999),"25000 to 29999",AND(D3381&gt;=30000,D3381&lt;=34999),"30000 to 34999",AND(D3381&gt;=35000,D3381&lt;=39999),"35000 to 39999",AND(D3381&gt;=40000,D3381&lt;=44999),"40000 to 44999",AND(D3381&gt;=45000,D3381&lt;=49999),"45000 to 49999",D3381&gt;=50000,"Greater than or equal to 50000")</f>
        <v>1000 to 4999</v>
      </c>
      <c r="V3381" t="str" cm="1">
        <f t="array" ref="V3381">_xlfn.IFS(OR(F3381="canceled",F3381="failed"),"unsuccessful",F3381="successful","successful",F3381="live","live")</f>
        <v>successful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104.43333333333334</v>
      </c>
      <c r="P3382" s="5">
        <f t="shared" si="317"/>
        <v>111.89285714285714</v>
      </c>
      <c r="Q3382" t="str">
        <f t="shared" si="315"/>
        <v>theater</v>
      </c>
      <c r="R3382" t="str">
        <f t="shared" si="316"/>
        <v>plays</v>
      </c>
      <c r="S3382" s="9">
        <f t="shared" si="313"/>
        <v>41972.995115740734</v>
      </c>
      <c r="T3382" s="9">
        <f t="shared" si="314"/>
        <v>41937.95344907407</v>
      </c>
      <c r="U3382" t="str" cm="1">
        <f t="array" ref="U3382">_xlfn.IFS(D3382&lt;1000,"Less than 1000",AND(D3382&gt;=1000,D3382&lt;=4999),"1000 to 4999",AND(D3382&gt;=5000,D3382&lt;=9999),"5000 to 9999",AND(D3382&gt;=10000,D3382&lt;=14999),"10000 to 14999",AND(D3382&gt;=15000,D3382&lt;=19999),"15000 to 19999",AND(D3382&gt;=20000,D3382&lt;=24999),"20000 to 24999",AND(D3382&gt;=25000,D3382&lt;=29999),"25000 to 29999",AND(D3382&gt;=30000,D3382&lt;=34999),"30000 to 34999",AND(D3382&gt;=35000,D3382&lt;=39999),"35000 to 39999",AND(D3382&gt;=40000,D3382&lt;=44999),"40000 to 44999",AND(D3382&gt;=45000,D3382&lt;=49999),"45000 to 49999",D3382&gt;=50000,"Greater than or equal to 50000")</f>
        <v>1000 to 4999</v>
      </c>
      <c r="V3382" t="str" cm="1">
        <f t="array" ref="V3382">_xlfn.IFS(OR(F3382="canceled",F3382="failed"),"unsuccessful",F3382="successful","successful",F3382="live","live")</f>
        <v>successful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102.25</v>
      </c>
      <c r="P3383" s="5">
        <f t="shared" si="317"/>
        <v>85.208333333333329</v>
      </c>
      <c r="Q3383" t="str">
        <f t="shared" si="315"/>
        <v>theater</v>
      </c>
      <c r="R3383" t="str">
        <f t="shared" si="316"/>
        <v>plays</v>
      </c>
      <c r="S3383" s="9">
        <f t="shared" si="313"/>
        <v>42074.143321759257</v>
      </c>
      <c r="T3383" s="9">
        <f t="shared" si="314"/>
        <v>42044.184988425928</v>
      </c>
      <c r="U3383" t="str" cm="1">
        <f t="array" ref="U3383">_xlfn.IFS(D3383&lt;1000,"Less than 1000",AND(D3383&gt;=1000,D3383&lt;=4999),"1000 to 4999",AND(D3383&gt;=5000,D3383&lt;=9999),"5000 to 9999",AND(D3383&gt;=10000,D3383&lt;=14999),"10000 to 14999",AND(D3383&gt;=15000,D3383&lt;=19999),"15000 to 19999",AND(D3383&gt;=20000,D3383&lt;=24999),"20000 to 24999",AND(D3383&gt;=25000,D3383&lt;=29999),"25000 to 29999",AND(D3383&gt;=30000,D3383&lt;=34999),"30000 to 34999",AND(D3383&gt;=35000,D3383&lt;=39999),"35000 to 39999",AND(D3383&gt;=40000,D3383&lt;=44999),"40000 to 44999",AND(D3383&gt;=45000,D3383&lt;=49999),"45000 to 49999",D3383&gt;=50000,"Greater than or equal to 50000")</f>
        <v>1000 to 4999</v>
      </c>
      <c r="V3383" t="str" cm="1">
        <f t="array" ref="V3383">_xlfn.IFS(OR(F3383="canceled",F3383="failed"),"unsuccessful",F3383="successful","successful",F3383="live","live")</f>
        <v>successful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100.74285714285713</v>
      </c>
      <c r="P3384" s="5">
        <f t="shared" si="317"/>
        <v>76.652173913043484</v>
      </c>
      <c r="Q3384" t="str">
        <f t="shared" si="315"/>
        <v>theater</v>
      </c>
      <c r="R3384" t="str">
        <f t="shared" si="316"/>
        <v>plays</v>
      </c>
      <c r="S3384" s="9">
        <f t="shared" si="313"/>
        <v>42583.957638888889</v>
      </c>
      <c r="T3384" s="9">
        <f t="shared" si="314"/>
        <v>42559.431203703702</v>
      </c>
      <c r="U3384" t="str" cm="1">
        <f t="array" ref="U3384">_xlfn.IFS(D3384&lt;1000,"Less than 1000",AND(D3384&gt;=1000,D3384&lt;=4999),"1000 to 4999",AND(D3384&gt;=5000,D3384&lt;=9999),"5000 to 9999",AND(D3384&gt;=10000,D3384&lt;=14999),"10000 to 14999",AND(D3384&gt;=15000,D3384&lt;=19999),"15000 to 19999",AND(D3384&gt;=20000,D3384&lt;=24999),"20000 to 24999",AND(D3384&gt;=25000,D3384&lt;=29999),"25000 to 29999",AND(D3384&gt;=30000,D3384&lt;=34999),"30000 to 34999",AND(D3384&gt;=35000,D3384&lt;=39999),"35000 to 39999",AND(D3384&gt;=40000,D3384&lt;=44999),"40000 to 44999",AND(D3384&gt;=45000,D3384&lt;=49999),"45000 to 49999",D3384&gt;=50000,"Greater than or equal to 50000")</f>
        <v>1000 to 4999</v>
      </c>
      <c r="V3384" t="str" cm="1">
        <f t="array" ref="V3384">_xlfn.IFS(OR(F3384="canceled",F3384="failed"),"unsuccessful",F3384="successful","successful",F3384="live","live")</f>
        <v>successful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111.71428571428572</v>
      </c>
      <c r="P3385" s="5">
        <f t="shared" si="317"/>
        <v>65.166666666666671</v>
      </c>
      <c r="Q3385" t="str">
        <f t="shared" si="315"/>
        <v>theater</v>
      </c>
      <c r="R3385" t="str">
        <f t="shared" si="316"/>
        <v>plays</v>
      </c>
      <c r="S3385" s="9">
        <f t="shared" si="313"/>
        <v>42544.782638888893</v>
      </c>
      <c r="T3385" s="9">
        <f t="shared" si="314"/>
        <v>42524.782638888893</v>
      </c>
      <c r="U3385" t="str" cm="1">
        <f t="array" ref="U3385">_xlfn.IFS(D3385&lt;1000,"Less than 1000",AND(D3385&gt;=1000,D3385&lt;=4999),"1000 to 4999",AND(D3385&gt;=5000,D3385&lt;=9999),"5000 to 9999",AND(D3385&gt;=10000,D3385&lt;=14999),"10000 to 14999",AND(D3385&gt;=15000,D3385&lt;=19999),"15000 to 19999",AND(D3385&gt;=20000,D3385&lt;=24999),"20000 to 24999",AND(D3385&gt;=25000,D3385&lt;=29999),"25000 to 29999",AND(D3385&gt;=30000,D3385&lt;=34999),"30000 to 34999",AND(D3385&gt;=35000,D3385&lt;=39999),"35000 to 39999",AND(D3385&gt;=40000,D3385&lt;=44999),"40000 to 44999",AND(D3385&gt;=45000,D3385&lt;=49999),"45000 to 49999",D3385&gt;=50000,"Greater than or equal to 50000")</f>
        <v>1000 to 4999</v>
      </c>
      <c r="V3385" t="str" cm="1">
        <f t="array" ref="V3385">_xlfn.IFS(OR(F3385="canceled",F3385="failed"),"unsuccessful",F3385="successful","successful",F3385="live","live")</f>
        <v>successful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100.01100000000001</v>
      </c>
      <c r="P3386" s="5">
        <f t="shared" si="317"/>
        <v>93.760312499999998</v>
      </c>
      <c r="Q3386" t="str">
        <f t="shared" si="315"/>
        <v>theater</v>
      </c>
      <c r="R3386" t="str">
        <f t="shared" si="316"/>
        <v>plays</v>
      </c>
      <c r="S3386" s="9">
        <f t="shared" si="313"/>
        <v>42329.125</v>
      </c>
      <c r="T3386" s="9">
        <f t="shared" si="314"/>
        <v>42292.087592592594</v>
      </c>
      <c r="U3386" t="str" cm="1">
        <f t="array" ref="U3386">_xlfn.IFS(D3386&lt;1000,"Less than 1000",AND(D3386&gt;=1000,D3386&lt;=4999),"1000 to 4999",AND(D3386&gt;=5000,D3386&lt;=9999),"5000 to 9999",AND(D3386&gt;=10000,D3386&lt;=14999),"10000 to 14999",AND(D3386&gt;=15000,D3386&lt;=19999),"15000 to 19999",AND(D3386&gt;=20000,D3386&lt;=24999),"20000 to 24999",AND(D3386&gt;=25000,D3386&lt;=29999),"25000 to 29999",AND(D3386&gt;=30000,D3386&lt;=34999),"30000 to 34999",AND(D3386&gt;=35000,D3386&lt;=39999),"35000 to 39999",AND(D3386&gt;=40000,D3386&lt;=44999),"40000 to 44999",AND(D3386&gt;=45000,D3386&lt;=49999),"45000 to 49999",D3386&gt;=50000,"Greater than or equal to 50000")</f>
        <v>5000 to 9999</v>
      </c>
      <c r="V3386" t="str" cm="1">
        <f t="array" ref="V3386">_xlfn.IFS(OR(F3386="canceled",F3386="failed"),"unsuccessful",F3386="successful","successful",F3386="live","live")</f>
        <v>successful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100</v>
      </c>
      <c r="P3387" s="5">
        <f t="shared" si="317"/>
        <v>133.33333333333334</v>
      </c>
      <c r="Q3387" t="str">
        <f t="shared" si="315"/>
        <v>theater</v>
      </c>
      <c r="R3387" t="str">
        <f t="shared" si="316"/>
        <v>plays</v>
      </c>
      <c r="S3387" s="9">
        <f t="shared" si="313"/>
        <v>41983.8675</v>
      </c>
      <c r="T3387" s="9">
        <f t="shared" si="314"/>
        <v>41953.8675</v>
      </c>
      <c r="U3387" t="str" cm="1">
        <f t="array" ref="U3387">_xlfn.IFS(D3387&lt;1000,"Less than 1000",AND(D3387&gt;=1000,D3387&lt;=4999),"1000 to 4999",AND(D3387&gt;=5000,D3387&lt;=9999),"5000 to 9999",AND(D3387&gt;=10000,D3387&lt;=14999),"10000 to 14999",AND(D3387&gt;=15000,D3387&lt;=19999),"15000 to 19999",AND(D3387&gt;=20000,D3387&lt;=24999),"20000 to 24999",AND(D3387&gt;=25000,D3387&lt;=29999),"25000 to 29999",AND(D3387&gt;=30000,D3387&lt;=34999),"30000 to 34999",AND(D3387&gt;=35000,D3387&lt;=39999),"35000 to 39999",AND(D3387&gt;=40000,D3387&lt;=44999),"40000 to 44999",AND(D3387&gt;=45000,D3387&lt;=49999),"45000 to 49999",D3387&gt;=50000,"Greater than or equal to 50000")</f>
        <v>1000 to 4999</v>
      </c>
      <c r="V3387" t="str" cm="1">
        <f t="array" ref="V3387">_xlfn.IFS(OR(F3387="canceled",F3387="failed"),"unsuccessful",F3387="successful","successful",F3387="live","live")</f>
        <v>successful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105</v>
      </c>
      <c r="P3388" s="5">
        <f t="shared" si="317"/>
        <v>51.219512195121951</v>
      </c>
      <c r="Q3388" t="str">
        <f t="shared" si="315"/>
        <v>theater</v>
      </c>
      <c r="R3388" t="str">
        <f t="shared" si="316"/>
        <v>plays</v>
      </c>
      <c r="S3388" s="9">
        <f t="shared" si="313"/>
        <v>41976.644745370373</v>
      </c>
      <c r="T3388" s="9">
        <f t="shared" si="314"/>
        <v>41946.644745370373</v>
      </c>
      <c r="U3388" t="str" cm="1">
        <f t="array" ref="U3388">_xlfn.IFS(D3388&lt;1000,"Less than 1000",AND(D3388&gt;=1000,D3388&lt;=4999),"1000 to 4999",AND(D3388&gt;=5000,D3388&lt;=9999),"5000 to 9999",AND(D3388&gt;=10000,D3388&lt;=14999),"10000 to 14999",AND(D3388&gt;=15000,D3388&lt;=19999),"15000 to 19999",AND(D3388&gt;=20000,D3388&lt;=24999),"20000 to 24999",AND(D3388&gt;=25000,D3388&lt;=29999),"25000 to 29999",AND(D3388&gt;=30000,D3388&lt;=34999),"30000 to 34999",AND(D3388&gt;=35000,D3388&lt;=39999),"35000 to 39999",AND(D3388&gt;=40000,D3388&lt;=44999),"40000 to 44999",AND(D3388&gt;=45000,D3388&lt;=49999),"45000 to 49999",D3388&gt;=50000,"Greater than or equal to 50000")</f>
        <v>1000 to 4999</v>
      </c>
      <c r="V3388" t="str" cm="1">
        <f t="array" ref="V3388">_xlfn.IFS(OR(F3388="canceled",F3388="failed"),"unsuccessful",F3388="successful","successful",F3388="live","live")</f>
        <v>successful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116.86666666666667</v>
      </c>
      <c r="P3389" s="5">
        <f t="shared" si="317"/>
        <v>100.17142857142858</v>
      </c>
      <c r="Q3389" t="str">
        <f t="shared" si="315"/>
        <v>theater</v>
      </c>
      <c r="R3389" t="str">
        <f t="shared" si="316"/>
        <v>plays</v>
      </c>
      <c r="S3389" s="9">
        <f t="shared" si="313"/>
        <v>41987.762592592597</v>
      </c>
      <c r="T3389" s="9">
        <f t="shared" si="314"/>
        <v>41947.762592592589</v>
      </c>
      <c r="U3389" t="str" cm="1">
        <f t="array" ref="U3389">_xlfn.IFS(D3389&lt;1000,"Less than 1000",AND(D3389&gt;=1000,D3389&lt;=4999),"1000 to 4999",AND(D3389&gt;=5000,D3389&lt;=9999),"5000 to 9999",AND(D3389&gt;=10000,D3389&lt;=14999),"10000 to 14999",AND(D3389&gt;=15000,D3389&lt;=19999),"15000 to 19999",AND(D3389&gt;=20000,D3389&lt;=24999),"20000 to 24999",AND(D3389&gt;=25000,D3389&lt;=29999),"25000 to 29999",AND(D3389&gt;=30000,D3389&lt;=34999),"30000 to 34999",AND(D3389&gt;=35000,D3389&lt;=39999),"35000 to 39999",AND(D3389&gt;=40000,D3389&lt;=44999),"40000 to 44999",AND(D3389&gt;=45000,D3389&lt;=49999),"45000 to 49999",D3389&gt;=50000,"Greater than or equal to 50000")</f>
        <v>1000 to 4999</v>
      </c>
      <c r="V3389" t="str" cm="1">
        <f t="array" ref="V3389">_xlfn.IFS(OR(F3389="canceled",F3389="failed"),"unsuccessful",F3389="successful","successful",F3389="live","live")</f>
        <v>successful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103.8</v>
      </c>
      <c r="P3390" s="5">
        <f t="shared" si="317"/>
        <v>34.6</v>
      </c>
      <c r="Q3390" t="str">
        <f t="shared" si="315"/>
        <v>theater</v>
      </c>
      <c r="R3390" t="str">
        <f t="shared" si="316"/>
        <v>plays</v>
      </c>
      <c r="S3390" s="9">
        <f t="shared" si="313"/>
        <v>42173.461122685185</v>
      </c>
      <c r="T3390" s="9">
        <f t="shared" si="314"/>
        <v>42143.461122685185</v>
      </c>
      <c r="U3390" t="str" cm="1">
        <f t="array" ref="U3390">_xlfn.IFS(D3390&lt;1000,"Less than 1000",AND(D3390&gt;=1000,D3390&lt;=4999),"1000 to 4999",AND(D3390&gt;=5000,D3390&lt;=9999),"5000 to 9999",AND(D3390&gt;=10000,D3390&lt;=14999),"10000 to 14999",AND(D3390&gt;=15000,D3390&lt;=19999),"15000 to 19999",AND(D3390&gt;=20000,D3390&lt;=24999),"20000 to 24999",AND(D3390&gt;=25000,D3390&lt;=29999),"25000 to 29999",AND(D3390&gt;=30000,D3390&lt;=34999),"30000 to 34999",AND(D3390&gt;=35000,D3390&lt;=39999),"35000 to 39999",AND(D3390&gt;=40000,D3390&lt;=44999),"40000 to 44999",AND(D3390&gt;=45000,D3390&lt;=49999),"45000 to 49999",D3390&gt;=50000,"Greater than or equal to 50000")</f>
        <v>1000 to 4999</v>
      </c>
      <c r="V3390" t="str" cm="1">
        <f t="array" ref="V3390">_xlfn.IFS(OR(F3390="canceled",F3390="failed"),"unsuccessful",F3390="successful","successful",F3390="live","live")</f>
        <v>successful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114.5</v>
      </c>
      <c r="P3391" s="5">
        <f t="shared" si="317"/>
        <v>184.67741935483872</v>
      </c>
      <c r="Q3391" t="str">
        <f t="shared" si="315"/>
        <v>theater</v>
      </c>
      <c r="R3391" t="str">
        <f t="shared" si="316"/>
        <v>plays</v>
      </c>
      <c r="S3391" s="9">
        <f t="shared" si="313"/>
        <v>42524.563449074078</v>
      </c>
      <c r="T3391" s="9">
        <f t="shared" si="314"/>
        <v>42494.563449074078</v>
      </c>
      <c r="U3391" t="str" cm="1">
        <f t="array" ref="U3391">_xlfn.IFS(D3391&lt;1000,"Less than 1000",AND(D3391&gt;=1000,D3391&lt;=4999),"1000 to 4999",AND(D3391&gt;=5000,D3391&lt;=9999),"5000 to 9999",AND(D3391&gt;=10000,D3391&lt;=14999),"10000 to 14999",AND(D3391&gt;=15000,D3391&lt;=19999),"15000 to 19999",AND(D3391&gt;=20000,D3391&lt;=24999),"20000 to 24999",AND(D3391&gt;=25000,D3391&lt;=29999),"25000 to 29999",AND(D3391&gt;=30000,D3391&lt;=34999),"30000 to 34999",AND(D3391&gt;=35000,D3391&lt;=39999),"35000 to 39999",AND(D3391&gt;=40000,D3391&lt;=44999),"40000 to 44999",AND(D3391&gt;=45000,D3391&lt;=49999),"45000 to 49999",D3391&gt;=50000,"Greater than or equal to 50000")</f>
        <v>10000 to 14999</v>
      </c>
      <c r="V3391" t="str" cm="1">
        <f t="array" ref="V3391">_xlfn.IFS(OR(F3391="canceled",F3391="failed"),"unsuccessful",F3391="successful","successful",F3391="live","live")</f>
        <v>successful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102.4</v>
      </c>
      <c r="P3392" s="5">
        <f t="shared" si="317"/>
        <v>69.818181818181813</v>
      </c>
      <c r="Q3392" t="str">
        <f t="shared" si="315"/>
        <v>theater</v>
      </c>
      <c r="R3392" t="str">
        <f t="shared" si="316"/>
        <v>plays</v>
      </c>
      <c r="S3392" s="9">
        <f t="shared" si="313"/>
        <v>41830.774826388886</v>
      </c>
      <c r="T3392" s="9">
        <f t="shared" si="314"/>
        <v>41815.774826388886</v>
      </c>
      <c r="U3392" t="str" cm="1">
        <f t="array" ref="U3392">_xlfn.IFS(D3392&lt;1000,"Less than 1000",AND(D3392&gt;=1000,D3392&lt;=4999),"1000 to 4999",AND(D3392&gt;=5000,D3392&lt;=9999),"5000 to 9999",AND(D3392&gt;=10000,D3392&lt;=14999),"10000 to 14999",AND(D3392&gt;=15000,D3392&lt;=19999),"15000 to 19999",AND(D3392&gt;=20000,D3392&lt;=24999),"20000 to 24999",AND(D3392&gt;=25000,D3392&lt;=29999),"25000 to 29999",AND(D3392&gt;=30000,D3392&lt;=34999),"30000 to 34999",AND(D3392&gt;=35000,D3392&lt;=39999),"35000 to 39999",AND(D3392&gt;=40000,D3392&lt;=44999),"40000 to 44999",AND(D3392&gt;=45000,D3392&lt;=49999),"45000 to 49999",D3392&gt;=50000,"Greater than or equal to 50000")</f>
        <v>1000 to 4999</v>
      </c>
      <c r="V3392" t="str" cm="1">
        <f t="array" ref="V3392">_xlfn.IFS(OR(F3392="canceled",F3392="failed"),"unsuccessful",F3392="successful","successful",F3392="live","live")</f>
        <v>successful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223</v>
      </c>
      <c r="P3393" s="5">
        <f t="shared" si="317"/>
        <v>61.944444444444443</v>
      </c>
      <c r="Q3393" t="str">
        <f t="shared" si="315"/>
        <v>theater</v>
      </c>
      <c r="R3393" t="str">
        <f t="shared" si="316"/>
        <v>plays</v>
      </c>
      <c r="S3393" s="9">
        <f t="shared" si="313"/>
        <v>41859.936111111114</v>
      </c>
      <c r="T3393" s="9">
        <f t="shared" si="314"/>
        <v>41830.545694444445</v>
      </c>
      <c r="U3393" t="str" cm="1">
        <f t="array" ref="U3393">_xlfn.IFS(D3393&lt;1000,"Less than 1000",AND(D3393&gt;=1000,D3393&lt;=4999),"1000 to 4999",AND(D3393&gt;=5000,D3393&lt;=9999),"5000 to 9999",AND(D3393&gt;=10000,D3393&lt;=14999),"10000 to 14999",AND(D3393&gt;=15000,D3393&lt;=19999),"15000 to 19999",AND(D3393&gt;=20000,D3393&lt;=24999),"20000 to 24999",AND(D3393&gt;=25000,D3393&lt;=29999),"25000 to 29999",AND(D3393&gt;=30000,D3393&lt;=34999),"30000 to 34999",AND(D3393&gt;=35000,D3393&lt;=39999),"35000 to 39999",AND(D3393&gt;=40000,D3393&lt;=44999),"40000 to 44999",AND(D3393&gt;=45000,D3393&lt;=49999),"45000 to 49999",D3393&gt;=50000,"Greater than or equal to 50000")</f>
        <v>Less than 1000</v>
      </c>
      <c r="V3393" t="str" cm="1">
        <f t="array" ref="V3393">_xlfn.IFS(OR(F3393="canceled",F3393="failed"),"unsuccessful",F3393="successful","successful",F3393="live","live")</f>
        <v>successful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ref="O3394:O3457" si="318">(E3394/D3394)*100</f>
        <v>100</v>
      </c>
      <c r="P3394" s="5">
        <f t="shared" si="317"/>
        <v>41.666666666666664</v>
      </c>
      <c r="Q3394" t="str">
        <f t="shared" si="315"/>
        <v>theater</v>
      </c>
      <c r="R3394" t="str">
        <f t="shared" si="316"/>
        <v>plays</v>
      </c>
      <c r="S3394" s="9">
        <f t="shared" ref="S3394:S3457" si="319">(((I3394/60)/60)/24)+DATE(1970,1,1)</f>
        <v>42496.845543981486</v>
      </c>
      <c r="T3394" s="9">
        <f t="shared" ref="T3394:T3457" si="320">(((J3394/60)/60)/24)+DATE(1970,1,1)</f>
        <v>42446.845543981486</v>
      </c>
      <c r="U3394" t="str" cm="1">
        <f t="array" ref="U3394">_xlfn.IFS(D3394&lt;1000,"Less than 1000",AND(D3394&gt;=1000,D3394&lt;=4999),"1000 to 4999",AND(D3394&gt;=5000,D3394&lt;=9999),"5000 to 9999",AND(D3394&gt;=10000,D3394&lt;=14999),"10000 to 14999",AND(D3394&gt;=15000,D3394&lt;=19999),"15000 to 19999",AND(D3394&gt;=20000,D3394&lt;=24999),"20000 to 24999",AND(D3394&gt;=25000,D3394&lt;=29999),"25000 to 29999",AND(D3394&gt;=30000,D3394&lt;=34999),"30000 to 34999",AND(D3394&gt;=35000,D3394&lt;=39999),"35000 to 39999",AND(D3394&gt;=40000,D3394&lt;=44999),"40000 to 44999",AND(D3394&gt;=45000,D3394&lt;=49999),"45000 to 49999",D3394&gt;=50000,"Greater than or equal to 50000")</f>
        <v>Less than 1000</v>
      </c>
      <c r="V3394" t="str" cm="1">
        <f t="array" ref="V3394">_xlfn.IFS(OR(F3394="canceled",F3394="failed"),"unsuccessful",F3394="successful","successful",F3394="live","live")</f>
        <v>successful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318"/>
        <v>105.80000000000001</v>
      </c>
      <c r="P3395" s="5">
        <f t="shared" si="317"/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9">
        <f t="shared" si="319"/>
        <v>41949.031944444447</v>
      </c>
      <c r="T3395" s="9">
        <f t="shared" si="320"/>
        <v>41923.921643518523</v>
      </c>
      <c r="U3395" t="str" cm="1">
        <f t="array" ref="U3395">_xlfn.IFS(D3395&lt;1000,"Less than 1000",AND(D3395&gt;=1000,D3395&lt;=4999),"1000 to 4999",AND(D3395&gt;=5000,D3395&lt;=9999),"5000 to 9999",AND(D3395&gt;=10000,D3395&lt;=14999),"10000 to 14999",AND(D3395&gt;=15000,D3395&lt;=19999),"15000 to 19999",AND(D3395&gt;=20000,D3395&lt;=24999),"20000 to 24999",AND(D3395&gt;=25000,D3395&lt;=29999),"25000 to 29999",AND(D3395&gt;=30000,D3395&lt;=34999),"30000 to 34999",AND(D3395&gt;=35000,D3395&lt;=39999),"35000 to 39999",AND(D3395&gt;=40000,D3395&lt;=44999),"40000 to 44999",AND(D3395&gt;=45000,D3395&lt;=49999),"45000 to 49999",D3395&gt;=50000,"Greater than or equal to 50000")</f>
        <v>1000 to 4999</v>
      </c>
      <c r="V3395" t="str" cm="1">
        <f t="array" ref="V3395">_xlfn.IFS(OR(F3395="canceled",F3395="failed"),"unsuccessful",F3395="successful","successful",F3395="live","live")</f>
        <v>successful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142.36363636363635</v>
      </c>
      <c r="P3396" s="5">
        <f t="shared" ref="P3396:P3459" si="323">IFERROR(E3396/L3396,0)</f>
        <v>29</v>
      </c>
      <c r="Q3396" t="str">
        <f t="shared" si="321"/>
        <v>theater</v>
      </c>
      <c r="R3396" t="str">
        <f t="shared" si="322"/>
        <v>plays</v>
      </c>
      <c r="S3396" s="9">
        <f t="shared" si="319"/>
        <v>41847.59542824074</v>
      </c>
      <c r="T3396" s="9">
        <f t="shared" si="320"/>
        <v>41817.59542824074</v>
      </c>
      <c r="U3396" t="str" cm="1">
        <f t="array" ref="U3396">_xlfn.IFS(D3396&lt;1000,"Less than 1000",AND(D3396&gt;=1000,D3396&lt;=4999),"1000 to 4999",AND(D3396&gt;=5000,D3396&lt;=9999),"5000 to 9999",AND(D3396&gt;=10000,D3396&lt;=14999),"10000 to 14999",AND(D3396&gt;=15000,D3396&lt;=19999),"15000 to 19999",AND(D3396&gt;=20000,D3396&lt;=24999),"20000 to 24999",AND(D3396&gt;=25000,D3396&lt;=29999),"25000 to 29999",AND(D3396&gt;=30000,D3396&lt;=34999),"30000 to 34999",AND(D3396&gt;=35000,D3396&lt;=39999),"35000 to 39999",AND(D3396&gt;=40000,D3396&lt;=44999),"40000 to 44999",AND(D3396&gt;=45000,D3396&lt;=49999),"45000 to 49999",D3396&gt;=50000,"Greater than or equal to 50000")</f>
        <v>Less than 1000</v>
      </c>
      <c r="V3396" t="str" cm="1">
        <f t="array" ref="V3396">_xlfn.IFS(OR(F3396="canceled",F3396="failed"),"unsuccessful",F3396="successful","successful",F3396="live","live")</f>
        <v>successful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184</v>
      </c>
      <c r="P3397" s="5">
        <f t="shared" si="323"/>
        <v>24.210526315789473</v>
      </c>
      <c r="Q3397" t="str">
        <f t="shared" si="321"/>
        <v>theater</v>
      </c>
      <c r="R3397" t="str">
        <f t="shared" si="322"/>
        <v>plays</v>
      </c>
      <c r="S3397" s="9">
        <f t="shared" si="319"/>
        <v>42154.756944444445</v>
      </c>
      <c r="T3397" s="9">
        <f t="shared" si="320"/>
        <v>42140.712314814817</v>
      </c>
      <c r="U3397" t="str" cm="1">
        <f t="array" ref="U3397">_xlfn.IFS(D3397&lt;1000,"Less than 1000",AND(D3397&gt;=1000,D3397&lt;=4999),"1000 to 4999",AND(D3397&gt;=5000,D3397&lt;=9999),"5000 to 9999",AND(D3397&gt;=10000,D3397&lt;=14999),"10000 to 14999",AND(D3397&gt;=15000,D3397&lt;=19999),"15000 to 19999",AND(D3397&gt;=20000,D3397&lt;=24999),"20000 to 24999",AND(D3397&gt;=25000,D3397&lt;=29999),"25000 to 29999",AND(D3397&gt;=30000,D3397&lt;=34999),"30000 to 34999",AND(D3397&gt;=35000,D3397&lt;=39999),"35000 to 39999",AND(D3397&gt;=40000,D3397&lt;=44999),"40000 to 44999",AND(D3397&gt;=45000,D3397&lt;=49999),"45000 to 49999",D3397&gt;=50000,"Greater than or equal to 50000")</f>
        <v>Less than 1000</v>
      </c>
      <c r="V3397" t="str" cm="1">
        <f t="array" ref="V3397">_xlfn.IFS(OR(F3397="canceled",F3397="failed"),"unsuccessful",F3397="successful","successful",F3397="live","live")</f>
        <v>successful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104.33333333333333</v>
      </c>
      <c r="P3398" s="5">
        <f t="shared" si="323"/>
        <v>55.892857142857146</v>
      </c>
      <c r="Q3398" t="str">
        <f t="shared" si="321"/>
        <v>theater</v>
      </c>
      <c r="R3398" t="str">
        <f t="shared" si="322"/>
        <v>plays</v>
      </c>
      <c r="S3398" s="9">
        <f t="shared" si="319"/>
        <v>41791.165972222225</v>
      </c>
      <c r="T3398" s="9">
        <f t="shared" si="320"/>
        <v>41764.44663194444</v>
      </c>
      <c r="U3398" t="str" cm="1">
        <f t="array" ref="U3398">_xlfn.IFS(D3398&lt;1000,"Less than 1000",AND(D3398&gt;=1000,D3398&lt;=4999),"1000 to 4999",AND(D3398&gt;=5000,D3398&lt;=9999),"5000 to 9999",AND(D3398&gt;=10000,D3398&lt;=14999),"10000 to 14999",AND(D3398&gt;=15000,D3398&lt;=19999),"15000 to 19999",AND(D3398&gt;=20000,D3398&lt;=24999),"20000 to 24999",AND(D3398&gt;=25000,D3398&lt;=29999),"25000 to 29999",AND(D3398&gt;=30000,D3398&lt;=34999),"30000 to 34999",AND(D3398&gt;=35000,D3398&lt;=39999),"35000 to 39999",AND(D3398&gt;=40000,D3398&lt;=44999),"40000 to 44999",AND(D3398&gt;=45000,D3398&lt;=49999),"45000 to 49999",D3398&gt;=50000,"Greater than or equal to 50000")</f>
        <v>1000 to 4999</v>
      </c>
      <c r="V3398" t="str" cm="1">
        <f t="array" ref="V3398">_xlfn.IFS(OR(F3398="canceled",F3398="failed"),"unsuccessful",F3398="successful","successful",F3398="live","live")</f>
        <v>successful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112.00000000000001</v>
      </c>
      <c r="P3399" s="5">
        <f t="shared" si="323"/>
        <v>11.666666666666666</v>
      </c>
      <c r="Q3399" t="str">
        <f t="shared" si="321"/>
        <v>theater</v>
      </c>
      <c r="R3399" t="str">
        <f t="shared" si="322"/>
        <v>plays</v>
      </c>
      <c r="S3399" s="9">
        <f t="shared" si="319"/>
        <v>42418.916666666672</v>
      </c>
      <c r="T3399" s="9">
        <f t="shared" si="320"/>
        <v>42378.478344907402</v>
      </c>
      <c r="U3399" t="str" cm="1">
        <f t="array" ref="U3399">_xlfn.IFS(D3399&lt;1000,"Less than 1000",AND(D3399&gt;=1000,D3399&lt;=4999),"1000 to 4999",AND(D3399&gt;=5000,D3399&lt;=9999),"5000 to 9999",AND(D3399&gt;=10000,D3399&lt;=14999),"10000 to 14999",AND(D3399&gt;=15000,D3399&lt;=19999),"15000 to 19999",AND(D3399&gt;=20000,D3399&lt;=24999),"20000 to 24999",AND(D3399&gt;=25000,D3399&lt;=29999),"25000 to 29999",AND(D3399&gt;=30000,D3399&lt;=34999),"30000 to 34999",AND(D3399&gt;=35000,D3399&lt;=39999),"35000 to 39999",AND(D3399&gt;=40000,D3399&lt;=44999),"40000 to 44999",AND(D3399&gt;=45000,D3399&lt;=49999),"45000 to 49999",D3399&gt;=50000,"Greater than or equal to 50000")</f>
        <v>Less than 1000</v>
      </c>
      <c r="V3399" t="str" cm="1">
        <f t="array" ref="V3399">_xlfn.IFS(OR(F3399="canceled",F3399="failed"),"unsuccessful",F3399="successful","successful",F3399="live","live")</f>
        <v>successful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111.07499999999999</v>
      </c>
      <c r="P3400" s="5">
        <f t="shared" si="323"/>
        <v>68.353846153846149</v>
      </c>
      <c r="Q3400" t="str">
        <f t="shared" si="321"/>
        <v>theater</v>
      </c>
      <c r="R3400" t="str">
        <f t="shared" si="322"/>
        <v>plays</v>
      </c>
      <c r="S3400" s="9">
        <f t="shared" si="319"/>
        <v>41964.708333333328</v>
      </c>
      <c r="T3400" s="9">
        <f t="shared" si="320"/>
        <v>41941.75203703704</v>
      </c>
      <c r="U3400" t="str" cm="1">
        <f t="array" ref="U3400">_xlfn.IFS(D3400&lt;1000,"Less than 1000",AND(D3400&gt;=1000,D3400&lt;=4999),"1000 to 4999",AND(D3400&gt;=5000,D3400&lt;=9999),"5000 to 9999",AND(D3400&gt;=10000,D3400&lt;=14999),"10000 to 14999",AND(D3400&gt;=15000,D3400&lt;=19999),"15000 to 19999",AND(D3400&gt;=20000,D3400&lt;=24999),"20000 to 24999",AND(D3400&gt;=25000,D3400&lt;=29999),"25000 to 29999",AND(D3400&gt;=30000,D3400&lt;=34999),"30000 to 34999",AND(D3400&gt;=35000,D3400&lt;=39999),"35000 to 39999",AND(D3400&gt;=40000,D3400&lt;=44999),"40000 to 44999",AND(D3400&gt;=45000,D3400&lt;=49999),"45000 to 49999",D3400&gt;=50000,"Greater than or equal to 50000")</f>
        <v>1000 to 4999</v>
      </c>
      <c r="V3400" t="str" cm="1">
        <f t="array" ref="V3400">_xlfn.IFS(OR(F3400="canceled",F3400="failed"),"unsuccessful",F3400="successful","successful",F3400="live","live")</f>
        <v>successful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103.75000000000001</v>
      </c>
      <c r="P3401" s="5">
        <f t="shared" si="323"/>
        <v>27.065217391304348</v>
      </c>
      <c r="Q3401" t="str">
        <f t="shared" si="321"/>
        <v>theater</v>
      </c>
      <c r="R3401" t="str">
        <f t="shared" si="322"/>
        <v>plays</v>
      </c>
      <c r="S3401" s="9">
        <f t="shared" si="319"/>
        <v>42056.920428240745</v>
      </c>
      <c r="T3401" s="9">
        <f t="shared" si="320"/>
        <v>42026.920428240745</v>
      </c>
      <c r="U3401" t="str" cm="1">
        <f t="array" ref="U3401">_xlfn.IFS(D3401&lt;1000,"Less than 1000",AND(D3401&gt;=1000,D3401&lt;=4999),"1000 to 4999",AND(D3401&gt;=5000,D3401&lt;=9999),"5000 to 9999",AND(D3401&gt;=10000,D3401&lt;=14999),"10000 to 14999",AND(D3401&gt;=15000,D3401&lt;=19999),"15000 to 19999",AND(D3401&gt;=20000,D3401&lt;=24999),"20000 to 24999",AND(D3401&gt;=25000,D3401&lt;=29999),"25000 to 29999",AND(D3401&gt;=30000,D3401&lt;=34999),"30000 to 34999",AND(D3401&gt;=35000,D3401&lt;=39999),"35000 to 39999",AND(D3401&gt;=40000,D3401&lt;=44999),"40000 to 44999",AND(D3401&gt;=45000,D3401&lt;=49999),"45000 to 49999",D3401&gt;=50000,"Greater than or equal to 50000")</f>
        <v>1000 to 4999</v>
      </c>
      <c r="V3401" t="str" cm="1">
        <f t="array" ref="V3401">_xlfn.IFS(OR(F3401="canceled",F3401="failed"),"unsuccessful",F3401="successful","successful",F3401="live","live")</f>
        <v>successful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100.41</v>
      </c>
      <c r="P3402" s="5">
        <f t="shared" si="323"/>
        <v>118.12941176470588</v>
      </c>
      <c r="Q3402" t="str">
        <f t="shared" si="321"/>
        <v>theater</v>
      </c>
      <c r="R3402" t="str">
        <f t="shared" si="322"/>
        <v>plays</v>
      </c>
      <c r="S3402" s="9">
        <f t="shared" si="319"/>
        <v>41879.953865740739</v>
      </c>
      <c r="T3402" s="9">
        <f t="shared" si="320"/>
        <v>41834.953865740739</v>
      </c>
      <c r="U3402" t="str" cm="1">
        <f t="array" ref="U3402">_xlfn.IFS(D3402&lt;1000,"Less than 1000",AND(D3402&gt;=1000,D3402&lt;=4999),"1000 to 4999",AND(D3402&gt;=5000,D3402&lt;=9999),"5000 to 9999",AND(D3402&gt;=10000,D3402&lt;=14999),"10000 to 14999",AND(D3402&gt;=15000,D3402&lt;=19999),"15000 to 19999",AND(D3402&gt;=20000,D3402&lt;=24999),"20000 to 24999",AND(D3402&gt;=25000,D3402&lt;=29999),"25000 to 29999",AND(D3402&gt;=30000,D3402&lt;=34999),"30000 to 34999",AND(D3402&gt;=35000,D3402&lt;=39999),"35000 to 39999",AND(D3402&gt;=40000,D3402&lt;=44999),"40000 to 44999",AND(D3402&gt;=45000,D3402&lt;=49999),"45000 to 49999",D3402&gt;=50000,"Greater than or equal to 50000")</f>
        <v>10000 to 14999</v>
      </c>
      <c r="V3402" t="str" cm="1">
        <f t="array" ref="V3402">_xlfn.IFS(OR(F3402="canceled",F3402="failed"),"unsuccessful",F3402="successful","successful",F3402="live","live")</f>
        <v>successful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101.86206896551724</v>
      </c>
      <c r="P3403" s="5">
        <f t="shared" si="323"/>
        <v>44.757575757575758</v>
      </c>
      <c r="Q3403" t="str">
        <f t="shared" si="321"/>
        <v>theater</v>
      </c>
      <c r="R3403" t="str">
        <f t="shared" si="322"/>
        <v>plays</v>
      </c>
      <c r="S3403" s="9">
        <f t="shared" si="319"/>
        <v>42223.723912037036</v>
      </c>
      <c r="T3403" s="9">
        <f t="shared" si="320"/>
        <v>42193.723912037036</v>
      </c>
      <c r="U3403" t="str" cm="1">
        <f t="array" ref="U3403">_xlfn.IFS(D3403&lt;1000,"Less than 1000",AND(D3403&gt;=1000,D3403&lt;=4999),"1000 to 4999",AND(D3403&gt;=5000,D3403&lt;=9999),"5000 to 9999",AND(D3403&gt;=10000,D3403&lt;=14999),"10000 to 14999",AND(D3403&gt;=15000,D3403&lt;=19999),"15000 to 19999",AND(D3403&gt;=20000,D3403&lt;=24999),"20000 to 24999",AND(D3403&gt;=25000,D3403&lt;=29999),"25000 to 29999",AND(D3403&gt;=30000,D3403&lt;=34999),"30000 to 34999",AND(D3403&gt;=35000,D3403&lt;=39999),"35000 to 39999",AND(D3403&gt;=40000,D3403&lt;=44999),"40000 to 44999",AND(D3403&gt;=45000,D3403&lt;=49999),"45000 to 49999",D3403&gt;=50000,"Greater than or equal to 50000")</f>
        <v>1000 to 4999</v>
      </c>
      <c r="V3403" t="str" cm="1">
        <f t="array" ref="V3403">_xlfn.IFS(OR(F3403="canceled",F3403="failed"),"unsuccessful",F3403="successful","successful",F3403="live","live")</f>
        <v>successful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109.76666666666665</v>
      </c>
      <c r="P3404" s="5">
        <f t="shared" si="323"/>
        <v>99.787878787878782</v>
      </c>
      <c r="Q3404" t="str">
        <f t="shared" si="321"/>
        <v>theater</v>
      </c>
      <c r="R3404" t="str">
        <f t="shared" si="322"/>
        <v>plays</v>
      </c>
      <c r="S3404" s="9">
        <f t="shared" si="319"/>
        <v>42320.104861111111</v>
      </c>
      <c r="T3404" s="9">
        <f t="shared" si="320"/>
        <v>42290.61855324074</v>
      </c>
      <c r="U3404" t="str" cm="1">
        <f t="array" ref="U3404">_xlfn.IFS(D3404&lt;1000,"Less than 1000",AND(D3404&gt;=1000,D3404&lt;=4999),"1000 to 4999",AND(D3404&gt;=5000,D3404&lt;=9999),"5000 to 9999",AND(D3404&gt;=10000,D3404&lt;=14999),"10000 to 14999",AND(D3404&gt;=15000,D3404&lt;=19999),"15000 to 19999",AND(D3404&gt;=20000,D3404&lt;=24999),"20000 to 24999",AND(D3404&gt;=25000,D3404&lt;=29999),"25000 to 29999",AND(D3404&gt;=30000,D3404&lt;=34999),"30000 to 34999",AND(D3404&gt;=35000,D3404&lt;=39999),"35000 to 39999",AND(D3404&gt;=40000,D3404&lt;=44999),"40000 to 44999",AND(D3404&gt;=45000,D3404&lt;=49999),"45000 to 49999",D3404&gt;=50000,"Greater than or equal to 50000")</f>
        <v>15000 to 19999</v>
      </c>
      <c r="V3404" t="str" cm="1">
        <f t="array" ref="V3404">_xlfn.IFS(OR(F3404="canceled",F3404="failed"),"unsuccessful",F3404="successful","successful",F3404="live","live")</f>
        <v>successful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100</v>
      </c>
      <c r="P3405" s="5">
        <f t="shared" si="323"/>
        <v>117.64705882352941</v>
      </c>
      <c r="Q3405" t="str">
        <f t="shared" si="321"/>
        <v>theater</v>
      </c>
      <c r="R3405" t="str">
        <f t="shared" si="322"/>
        <v>plays</v>
      </c>
      <c r="S3405" s="9">
        <f t="shared" si="319"/>
        <v>42180.462083333332</v>
      </c>
      <c r="T3405" s="9">
        <f t="shared" si="320"/>
        <v>42150.462083333332</v>
      </c>
      <c r="U3405" t="str" cm="1">
        <f t="array" ref="U3405">_xlfn.IFS(D3405&lt;1000,"Less than 1000",AND(D3405&gt;=1000,D3405&lt;=4999),"1000 to 4999",AND(D3405&gt;=5000,D3405&lt;=9999),"5000 to 9999",AND(D3405&gt;=10000,D3405&lt;=14999),"10000 to 14999",AND(D3405&gt;=15000,D3405&lt;=19999),"15000 to 19999",AND(D3405&gt;=20000,D3405&lt;=24999),"20000 to 24999",AND(D3405&gt;=25000,D3405&lt;=29999),"25000 to 29999",AND(D3405&gt;=30000,D3405&lt;=34999),"30000 to 34999",AND(D3405&gt;=35000,D3405&lt;=39999),"35000 to 39999",AND(D3405&gt;=40000,D3405&lt;=44999),"40000 to 44999",AND(D3405&gt;=45000,D3405&lt;=49999),"45000 to 49999",D3405&gt;=50000,"Greater than or equal to 50000")</f>
        <v>1000 to 4999</v>
      </c>
      <c r="V3405" t="str" cm="1">
        <f t="array" ref="V3405">_xlfn.IFS(OR(F3405="canceled",F3405="failed"),"unsuccessful",F3405="successful","successful",F3405="live","live")</f>
        <v>successful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122</v>
      </c>
      <c r="P3406" s="5">
        <f t="shared" si="323"/>
        <v>203.33333333333334</v>
      </c>
      <c r="Q3406" t="str">
        <f t="shared" si="321"/>
        <v>theater</v>
      </c>
      <c r="R3406" t="str">
        <f t="shared" si="322"/>
        <v>plays</v>
      </c>
      <c r="S3406" s="9">
        <f t="shared" si="319"/>
        <v>42172.503495370373</v>
      </c>
      <c r="T3406" s="9">
        <f t="shared" si="320"/>
        <v>42152.503495370373</v>
      </c>
      <c r="U3406" t="str" cm="1">
        <f t="array" ref="U3406">_xlfn.IFS(D3406&lt;1000,"Less than 1000",AND(D3406&gt;=1000,D3406&lt;=4999),"1000 to 4999",AND(D3406&gt;=5000,D3406&lt;=9999),"5000 to 9999",AND(D3406&gt;=10000,D3406&lt;=14999),"10000 to 14999",AND(D3406&gt;=15000,D3406&lt;=19999),"15000 to 19999",AND(D3406&gt;=20000,D3406&lt;=24999),"20000 to 24999",AND(D3406&gt;=25000,D3406&lt;=29999),"25000 to 29999",AND(D3406&gt;=30000,D3406&lt;=34999),"30000 to 34999",AND(D3406&gt;=35000,D3406&lt;=39999),"35000 to 39999",AND(D3406&gt;=40000,D3406&lt;=44999),"40000 to 44999",AND(D3406&gt;=45000,D3406&lt;=49999),"45000 to 49999",D3406&gt;=50000,"Greater than or equal to 50000")</f>
        <v>Less than 1000</v>
      </c>
      <c r="V3406" t="str" cm="1">
        <f t="array" ref="V3406">_xlfn.IFS(OR(F3406="canceled",F3406="failed"),"unsuccessful",F3406="successful","successful",F3406="live","live")</f>
        <v>successful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137.57142857142856</v>
      </c>
      <c r="P3407" s="5">
        <f t="shared" si="323"/>
        <v>28.323529411764707</v>
      </c>
      <c r="Q3407" t="str">
        <f t="shared" si="321"/>
        <v>theater</v>
      </c>
      <c r="R3407" t="str">
        <f t="shared" si="322"/>
        <v>plays</v>
      </c>
      <c r="S3407" s="9">
        <f t="shared" si="319"/>
        <v>42430.999305555553</v>
      </c>
      <c r="T3407" s="9">
        <f t="shared" si="320"/>
        <v>42410.017199074078</v>
      </c>
      <c r="U3407" t="str" cm="1">
        <f t="array" ref="U3407">_xlfn.IFS(D3407&lt;1000,"Less than 1000",AND(D3407&gt;=1000,D3407&lt;=4999),"1000 to 4999",AND(D3407&gt;=5000,D3407&lt;=9999),"5000 to 9999",AND(D3407&gt;=10000,D3407&lt;=14999),"10000 to 14999",AND(D3407&gt;=15000,D3407&lt;=19999),"15000 to 19999",AND(D3407&gt;=20000,D3407&lt;=24999),"20000 to 24999",AND(D3407&gt;=25000,D3407&lt;=29999),"25000 to 29999",AND(D3407&gt;=30000,D3407&lt;=34999),"30000 to 34999",AND(D3407&gt;=35000,D3407&lt;=39999),"35000 to 39999",AND(D3407&gt;=40000,D3407&lt;=44999),"40000 to 44999",AND(D3407&gt;=45000,D3407&lt;=49999),"45000 to 49999",D3407&gt;=50000,"Greater than or equal to 50000")</f>
        <v>Less than 1000</v>
      </c>
      <c r="V3407" t="str" cm="1">
        <f t="array" ref="V3407">_xlfn.IFS(OR(F3407="canceled",F3407="failed"),"unsuccessful",F3407="successful","successful",F3407="live","live")</f>
        <v>successful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100.31000000000002</v>
      </c>
      <c r="P3408" s="5">
        <f t="shared" si="323"/>
        <v>110.23076923076923</v>
      </c>
      <c r="Q3408" t="str">
        <f t="shared" si="321"/>
        <v>theater</v>
      </c>
      <c r="R3408" t="str">
        <f t="shared" si="322"/>
        <v>plays</v>
      </c>
      <c r="S3408" s="9">
        <f t="shared" si="319"/>
        <v>41836.492777777778</v>
      </c>
      <c r="T3408" s="9">
        <f t="shared" si="320"/>
        <v>41791.492777777778</v>
      </c>
      <c r="U3408" t="str" cm="1">
        <f t="array" ref="U3408">_xlfn.IFS(D3408&lt;1000,"Less than 1000",AND(D3408&gt;=1000,D3408&lt;=4999),"1000 to 4999",AND(D3408&gt;=5000,D3408&lt;=9999),"5000 to 9999",AND(D3408&gt;=10000,D3408&lt;=14999),"10000 to 14999",AND(D3408&gt;=15000,D3408&lt;=19999),"15000 to 19999",AND(D3408&gt;=20000,D3408&lt;=24999),"20000 to 24999",AND(D3408&gt;=25000,D3408&lt;=29999),"25000 to 29999",AND(D3408&gt;=30000,D3408&lt;=34999),"30000 to 34999",AND(D3408&gt;=35000,D3408&lt;=39999),"35000 to 39999",AND(D3408&gt;=40000,D3408&lt;=44999),"40000 to 44999",AND(D3408&gt;=45000,D3408&lt;=49999),"45000 to 49999",D3408&gt;=50000,"Greater than or equal to 50000")</f>
        <v>10000 to 14999</v>
      </c>
      <c r="V3408" t="str" cm="1">
        <f t="array" ref="V3408">_xlfn.IFS(OR(F3408="canceled",F3408="failed"),"unsuccessful",F3408="successful","successful",F3408="live","live")</f>
        <v>successful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107.1</v>
      </c>
      <c r="P3409" s="5">
        <f t="shared" si="323"/>
        <v>31.970149253731343</v>
      </c>
      <c r="Q3409" t="str">
        <f t="shared" si="321"/>
        <v>theater</v>
      </c>
      <c r="R3409" t="str">
        <f t="shared" si="322"/>
        <v>plays</v>
      </c>
      <c r="S3409" s="9">
        <f t="shared" si="319"/>
        <v>41826.422326388885</v>
      </c>
      <c r="T3409" s="9">
        <f t="shared" si="320"/>
        <v>41796.422326388885</v>
      </c>
      <c r="U3409" t="str" cm="1">
        <f t="array" ref="U3409">_xlfn.IFS(D3409&lt;1000,"Less than 1000",AND(D3409&gt;=1000,D3409&lt;=4999),"1000 to 4999",AND(D3409&gt;=5000,D3409&lt;=9999),"5000 to 9999",AND(D3409&gt;=10000,D3409&lt;=14999),"10000 to 14999",AND(D3409&gt;=15000,D3409&lt;=19999),"15000 to 19999",AND(D3409&gt;=20000,D3409&lt;=24999),"20000 to 24999",AND(D3409&gt;=25000,D3409&lt;=29999),"25000 to 29999",AND(D3409&gt;=30000,D3409&lt;=34999),"30000 to 34999",AND(D3409&gt;=35000,D3409&lt;=39999),"35000 to 39999",AND(D3409&gt;=40000,D3409&lt;=44999),"40000 to 44999",AND(D3409&gt;=45000,D3409&lt;=49999),"45000 to 49999",D3409&gt;=50000,"Greater than or equal to 50000")</f>
        <v>1000 to 4999</v>
      </c>
      <c r="V3409" t="str" cm="1">
        <f t="array" ref="V3409">_xlfn.IFS(OR(F3409="canceled",F3409="failed"),"unsuccessful",F3409="successful","successful",F3409="live","live")</f>
        <v>successful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211</v>
      </c>
      <c r="P3410" s="5">
        <f t="shared" si="323"/>
        <v>58.611111111111114</v>
      </c>
      <c r="Q3410" t="str">
        <f t="shared" si="321"/>
        <v>theater</v>
      </c>
      <c r="R3410" t="str">
        <f t="shared" si="322"/>
        <v>plays</v>
      </c>
      <c r="S3410" s="9">
        <f t="shared" si="319"/>
        <v>41838.991944444446</v>
      </c>
      <c r="T3410" s="9">
        <f t="shared" si="320"/>
        <v>41808.991944444446</v>
      </c>
      <c r="U3410" t="str" cm="1">
        <f t="array" ref="U3410">_xlfn.IFS(D3410&lt;1000,"Less than 1000",AND(D3410&gt;=1000,D3410&lt;=4999),"1000 to 4999",AND(D3410&gt;=5000,D3410&lt;=9999),"5000 to 9999",AND(D3410&gt;=10000,D3410&lt;=14999),"10000 to 14999",AND(D3410&gt;=15000,D3410&lt;=19999),"15000 to 19999",AND(D3410&gt;=20000,D3410&lt;=24999),"20000 to 24999",AND(D3410&gt;=25000,D3410&lt;=29999),"25000 to 29999",AND(D3410&gt;=30000,D3410&lt;=34999),"30000 to 34999",AND(D3410&gt;=35000,D3410&lt;=39999),"35000 to 39999",AND(D3410&gt;=40000,D3410&lt;=44999),"40000 to 44999",AND(D3410&gt;=45000,D3410&lt;=49999),"45000 to 49999",D3410&gt;=50000,"Greater than or equal to 50000")</f>
        <v>Less than 1000</v>
      </c>
      <c r="V3410" t="str" cm="1">
        <f t="array" ref="V3410">_xlfn.IFS(OR(F3410="canceled",F3410="failed"),"unsuccessful",F3410="successful","successful",F3410="live","live")</f>
        <v>successful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123.6</v>
      </c>
      <c r="P3411" s="5">
        <f t="shared" si="323"/>
        <v>29.428571428571427</v>
      </c>
      <c r="Q3411" t="str">
        <f t="shared" si="321"/>
        <v>theater</v>
      </c>
      <c r="R3411" t="str">
        <f t="shared" si="322"/>
        <v>plays</v>
      </c>
      <c r="S3411" s="9">
        <f t="shared" si="319"/>
        <v>42582.873611111107</v>
      </c>
      <c r="T3411" s="9">
        <f t="shared" si="320"/>
        <v>42544.814328703709</v>
      </c>
      <c r="U3411" t="str" cm="1">
        <f t="array" ref="U3411">_xlfn.IFS(D3411&lt;1000,"Less than 1000",AND(D3411&gt;=1000,D3411&lt;=4999),"1000 to 4999",AND(D3411&gt;=5000,D3411&lt;=9999),"5000 to 9999",AND(D3411&gt;=10000,D3411&lt;=14999),"10000 to 14999",AND(D3411&gt;=15000,D3411&lt;=19999),"15000 to 19999",AND(D3411&gt;=20000,D3411&lt;=24999),"20000 to 24999",AND(D3411&gt;=25000,D3411&lt;=29999),"25000 to 29999",AND(D3411&gt;=30000,D3411&lt;=34999),"30000 to 34999",AND(D3411&gt;=35000,D3411&lt;=39999),"35000 to 39999",AND(D3411&gt;=40000,D3411&lt;=44999),"40000 to 44999",AND(D3411&gt;=45000,D3411&lt;=49999),"45000 to 49999",D3411&gt;=50000,"Greater than or equal to 50000")</f>
        <v>Less than 1000</v>
      </c>
      <c r="V3411" t="str" cm="1">
        <f t="array" ref="V3411">_xlfn.IFS(OR(F3411="canceled",F3411="failed"),"unsuccessful",F3411="successful","successful",F3411="live","live")</f>
        <v>successful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108.5</v>
      </c>
      <c r="P3412" s="5">
        <f t="shared" si="323"/>
        <v>81.375</v>
      </c>
      <c r="Q3412" t="str">
        <f t="shared" si="321"/>
        <v>theater</v>
      </c>
      <c r="R3412" t="str">
        <f t="shared" si="322"/>
        <v>plays</v>
      </c>
      <c r="S3412" s="9">
        <f t="shared" si="319"/>
        <v>42527.291666666672</v>
      </c>
      <c r="T3412" s="9">
        <f t="shared" si="320"/>
        <v>42500.041550925926</v>
      </c>
      <c r="U3412" t="str" cm="1">
        <f t="array" ref="U3412">_xlfn.IFS(D3412&lt;1000,"Less than 1000",AND(D3412&gt;=1000,D3412&lt;=4999),"1000 to 4999",AND(D3412&gt;=5000,D3412&lt;=9999),"5000 to 9999",AND(D3412&gt;=10000,D3412&lt;=14999),"10000 to 14999",AND(D3412&gt;=15000,D3412&lt;=19999),"15000 to 19999",AND(D3412&gt;=20000,D3412&lt;=24999),"20000 to 24999",AND(D3412&gt;=25000,D3412&lt;=29999),"25000 to 29999",AND(D3412&gt;=30000,D3412&lt;=34999),"30000 to 34999",AND(D3412&gt;=35000,D3412&lt;=39999),"35000 to 39999",AND(D3412&gt;=40000,D3412&lt;=44999),"40000 to 44999",AND(D3412&gt;=45000,D3412&lt;=49999),"45000 to 49999",D3412&gt;=50000,"Greater than or equal to 50000")</f>
        <v>1000 to 4999</v>
      </c>
      <c r="V3412" t="str" cm="1">
        <f t="array" ref="V3412">_xlfn.IFS(OR(F3412="canceled",F3412="failed"),"unsuccessful",F3412="successful","successful",F3412="live","live")</f>
        <v>successful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103.56666666666668</v>
      </c>
      <c r="P3413" s="5">
        <f t="shared" si="323"/>
        <v>199.16666666666666</v>
      </c>
      <c r="Q3413" t="str">
        <f t="shared" si="321"/>
        <v>theater</v>
      </c>
      <c r="R3413" t="str">
        <f t="shared" si="322"/>
        <v>plays</v>
      </c>
      <c r="S3413" s="9">
        <f t="shared" si="319"/>
        <v>42285.022824074069</v>
      </c>
      <c r="T3413" s="9">
        <f t="shared" si="320"/>
        <v>42265.022824074069</v>
      </c>
      <c r="U3413" t="str" cm="1">
        <f t="array" ref="U3413">_xlfn.IFS(D3413&lt;1000,"Less than 1000",AND(D3413&gt;=1000,D3413&lt;=4999),"1000 to 4999",AND(D3413&gt;=5000,D3413&lt;=9999),"5000 to 9999",AND(D3413&gt;=10000,D3413&lt;=14999),"10000 to 14999",AND(D3413&gt;=15000,D3413&lt;=19999),"15000 to 19999",AND(D3413&gt;=20000,D3413&lt;=24999),"20000 to 24999",AND(D3413&gt;=25000,D3413&lt;=29999),"25000 to 29999",AND(D3413&gt;=30000,D3413&lt;=34999),"30000 to 34999",AND(D3413&gt;=35000,D3413&lt;=39999),"35000 to 39999",AND(D3413&gt;=40000,D3413&lt;=44999),"40000 to 44999",AND(D3413&gt;=45000,D3413&lt;=49999),"45000 to 49999",D3413&gt;=50000,"Greater than or equal to 50000")</f>
        <v>15000 to 19999</v>
      </c>
      <c r="V3413" t="str" cm="1">
        <f t="array" ref="V3413">_xlfn.IFS(OR(F3413="canceled",F3413="failed"),"unsuccessful",F3413="successful","successful",F3413="live","live")</f>
        <v>successful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100</v>
      </c>
      <c r="P3414" s="5">
        <f t="shared" si="323"/>
        <v>115.38461538461539</v>
      </c>
      <c r="Q3414" t="str">
        <f t="shared" si="321"/>
        <v>theater</v>
      </c>
      <c r="R3414" t="str">
        <f t="shared" si="322"/>
        <v>plays</v>
      </c>
      <c r="S3414" s="9">
        <f t="shared" si="319"/>
        <v>41909.959050925929</v>
      </c>
      <c r="T3414" s="9">
        <f t="shared" si="320"/>
        <v>41879.959050925929</v>
      </c>
      <c r="U3414" t="str" cm="1">
        <f t="array" ref="U3414">_xlfn.IFS(D3414&lt;1000,"Less than 1000",AND(D3414&gt;=1000,D3414&lt;=4999),"1000 to 4999",AND(D3414&gt;=5000,D3414&lt;=9999),"5000 to 9999",AND(D3414&gt;=10000,D3414&lt;=14999),"10000 to 14999",AND(D3414&gt;=15000,D3414&lt;=19999),"15000 to 19999",AND(D3414&gt;=20000,D3414&lt;=24999),"20000 to 24999",AND(D3414&gt;=25000,D3414&lt;=29999),"25000 to 29999",AND(D3414&gt;=30000,D3414&lt;=34999),"30000 to 34999",AND(D3414&gt;=35000,D3414&lt;=39999),"35000 to 39999",AND(D3414&gt;=40000,D3414&lt;=44999),"40000 to 44999",AND(D3414&gt;=45000,D3414&lt;=49999),"45000 to 49999",D3414&gt;=50000,"Greater than or equal to 50000")</f>
        <v>1000 to 4999</v>
      </c>
      <c r="V3414" t="str" cm="1">
        <f t="array" ref="V3414">_xlfn.IFS(OR(F3414="canceled",F3414="failed"),"unsuccessful",F3414="successful","successful",F3414="live","live")</f>
        <v>successful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130</v>
      </c>
      <c r="P3415" s="5">
        <f t="shared" si="323"/>
        <v>46.428571428571431</v>
      </c>
      <c r="Q3415" t="str">
        <f t="shared" si="321"/>
        <v>theater</v>
      </c>
      <c r="R3415" t="str">
        <f t="shared" si="322"/>
        <v>plays</v>
      </c>
      <c r="S3415" s="9">
        <f t="shared" si="319"/>
        <v>42063.207638888889</v>
      </c>
      <c r="T3415" s="9">
        <f t="shared" si="320"/>
        <v>42053.733078703706</v>
      </c>
      <c r="U3415" t="str" cm="1">
        <f t="array" ref="U3415">_xlfn.IFS(D3415&lt;1000,"Less than 1000",AND(D3415&gt;=1000,D3415&lt;=4999),"1000 to 4999",AND(D3415&gt;=5000,D3415&lt;=9999),"5000 to 9999",AND(D3415&gt;=10000,D3415&lt;=14999),"10000 to 14999",AND(D3415&gt;=15000,D3415&lt;=19999),"15000 to 19999",AND(D3415&gt;=20000,D3415&lt;=24999),"20000 to 24999",AND(D3415&gt;=25000,D3415&lt;=29999),"25000 to 29999",AND(D3415&gt;=30000,D3415&lt;=34999),"30000 to 34999",AND(D3415&gt;=35000,D3415&lt;=39999),"35000 to 39999",AND(D3415&gt;=40000,D3415&lt;=44999),"40000 to 44999",AND(D3415&gt;=45000,D3415&lt;=49999),"45000 to 49999",D3415&gt;=50000,"Greater than or equal to 50000")</f>
        <v>Less than 1000</v>
      </c>
      <c r="V3415" t="str" cm="1">
        <f t="array" ref="V3415">_xlfn.IFS(OR(F3415="canceled",F3415="failed"),"unsuccessful",F3415="successful","successful",F3415="live","live")</f>
        <v>successful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103.49999999999999</v>
      </c>
      <c r="P3416" s="5">
        <f t="shared" si="323"/>
        <v>70.568181818181813</v>
      </c>
      <c r="Q3416" t="str">
        <f t="shared" si="321"/>
        <v>theater</v>
      </c>
      <c r="R3416" t="str">
        <f t="shared" si="322"/>
        <v>plays</v>
      </c>
      <c r="S3416" s="9">
        <f t="shared" si="319"/>
        <v>42705.332638888889</v>
      </c>
      <c r="T3416" s="9">
        <f t="shared" si="320"/>
        <v>42675.832465277781</v>
      </c>
      <c r="U3416" t="str" cm="1">
        <f t="array" ref="U3416">_xlfn.IFS(D3416&lt;1000,"Less than 1000",AND(D3416&gt;=1000,D3416&lt;=4999),"1000 to 4999",AND(D3416&gt;=5000,D3416&lt;=9999),"5000 to 9999",AND(D3416&gt;=10000,D3416&lt;=14999),"10000 to 14999",AND(D3416&gt;=15000,D3416&lt;=19999),"15000 to 19999",AND(D3416&gt;=20000,D3416&lt;=24999),"20000 to 24999",AND(D3416&gt;=25000,D3416&lt;=29999),"25000 to 29999",AND(D3416&gt;=30000,D3416&lt;=34999),"30000 to 34999",AND(D3416&gt;=35000,D3416&lt;=39999),"35000 to 39999",AND(D3416&gt;=40000,D3416&lt;=44999),"40000 to 44999",AND(D3416&gt;=45000,D3416&lt;=49999),"45000 to 49999",D3416&gt;=50000,"Greater than or equal to 50000")</f>
        <v>1000 to 4999</v>
      </c>
      <c r="V3416" t="str" cm="1">
        <f t="array" ref="V3416">_xlfn.IFS(OR(F3416="canceled",F3416="failed"),"unsuccessful",F3416="successful","successful",F3416="live","live")</f>
        <v>successful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100</v>
      </c>
      <c r="P3417" s="5">
        <f t="shared" si="323"/>
        <v>22.222222222222221</v>
      </c>
      <c r="Q3417" t="str">
        <f t="shared" si="321"/>
        <v>theater</v>
      </c>
      <c r="R3417" t="str">
        <f t="shared" si="322"/>
        <v>plays</v>
      </c>
      <c r="S3417" s="9">
        <f t="shared" si="319"/>
        <v>42477.979166666672</v>
      </c>
      <c r="T3417" s="9">
        <f t="shared" si="320"/>
        <v>42467.144166666665</v>
      </c>
      <c r="U3417" t="str" cm="1">
        <f t="array" ref="U3417">_xlfn.IFS(D3417&lt;1000,"Less than 1000",AND(D3417&gt;=1000,D3417&lt;=4999),"1000 to 4999",AND(D3417&gt;=5000,D3417&lt;=9999),"5000 to 9999",AND(D3417&gt;=10000,D3417&lt;=14999),"10000 to 14999",AND(D3417&gt;=15000,D3417&lt;=19999),"15000 to 19999",AND(D3417&gt;=20000,D3417&lt;=24999),"20000 to 24999",AND(D3417&gt;=25000,D3417&lt;=29999),"25000 to 29999",AND(D3417&gt;=30000,D3417&lt;=34999),"30000 to 34999",AND(D3417&gt;=35000,D3417&lt;=39999),"35000 to 39999",AND(D3417&gt;=40000,D3417&lt;=44999),"40000 to 44999",AND(D3417&gt;=45000,D3417&lt;=49999),"45000 to 49999",D3417&gt;=50000,"Greater than or equal to 50000")</f>
        <v>Less than 1000</v>
      </c>
      <c r="V3417" t="str" cm="1">
        <f t="array" ref="V3417">_xlfn.IFS(OR(F3417="canceled",F3417="failed"),"unsuccessful",F3417="successful","successful",F3417="live","live")</f>
        <v>successful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119.6</v>
      </c>
      <c r="P3418" s="5">
        <f t="shared" si="323"/>
        <v>159.46666666666667</v>
      </c>
      <c r="Q3418" t="str">
        <f t="shared" si="321"/>
        <v>theater</v>
      </c>
      <c r="R3418" t="str">
        <f t="shared" si="322"/>
        <v>plays</v>
      </c>
      <c r="S3418" s="9">
        <f t="shared" si="319"/>
        <v>42117.770833333328</v>
      </c>
      <c r="T3418" s="9">
        <f t="shared" si="320"/>
        <v>42089.412557870368</v>
      </c>
      <c r="U3418" t="str" cm="1">
        <f t="array" ref="U3418">_xlfn.IFS(D3418&lt;1000,"Less than 1000",AND(D3418&gt;=1000,D3418&lt;=4999),"1000 to 4999",AND(D3418&gt;=5000,D3418&lt;=9999),"5000 to 9999",AND(D3418&gt;=10000,D3418&lt;=14999),"10000 to 14999",AND(D3418&gt;=15000,D3418&lt;=19999),"15000 to 19999",AND(D3418&gt;=20000,D3418&lt;=24999),"20000 to 24999",AND(D3418&gt;=25000,D3418&lt;=29999),"25000 to 29999",AND(D3418&gt;=30000,D3418&lt;=34999),"30000 to 34999",AND(D3418&gt;=35000,D3418&lt;=39999),"35000 to 39999",AND(D3418&gt;=40000,D3418&lt;=44999),"40000 to 44999",AND(D3418&gt;=45000,D3418&lt;=49999),"45000 to 49999",D3418&gt;=50000,"Greater than or equal to 50000")</f>
        <v>1000 to 4999</v>
      </c>
      <c r="V3418" t="str" cm="1">
        <f t="array" ref="V3418">_xlfn.IFS(OR(F3418="canceled",F3418="failed"),"unsuccessful",F3418="successful","successful",F3418="live","live")</f>
        <v>successful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100.00058823529412</v>
      </c>
      <c r="P3419" s="5">
        <f t="shared" si="323"/>
        <v>37.777999999999999</v>
      </c>
      <c r="Q3419" t="str">
        <f t="shared" si="321"/>
        <v>theater</v>
      </c>
      <c r="R3419" t="str">
        <f t="shared" si="322"/>
        <v>plays</v>
      </c>
      <c r="S3419" s="9">
        <f t="shared" si="319"/>
        <v>41938.029861111114</v>
      </c>
      <c r="T3419" s="9">
        <f t="shared" si="320"/>
        <v>41894.91375</v>
      </c>
      <c r="U3419" t="str" cm="1">
        <f t="array" ref="U3419">_xlfn.IFS(D3419&lt;1000,"Less than 1000",AND(D3419&gt;=1000,D3419&lt;=4999),"1000 to 4999",AND(D3419&gt;=5000,D3419&lt;=9999),"5000 to 9999",AND(D3419&gt;=10000,D3419&lt;=14999),"10000 to 14999",AND(D3419&gt;=15000,D3419&lt;=19999),"15000 to 19999",AND(D3419&gt;=20000,D3419&lt;=24999),"20000 to 24999",AND(D3419&gt;=25000,D3419&lt;=29999),"25000 to 29999",AND(D3419&gt;=30000,D3419&lt;=34999),"30000 to 34999",AND(D3419&gt;=35000,D3419&lt;=39999),"35000 to 39999",AND(D3419&gt;=40000,D3419&lt;=44999),"40000 to 44999",AND(D3419&gt;=45000,D3419&lt;=49999),"45000 to 49999",D3419&gt;=50000,"Greater than or equal to 50000")</f>
        <v>1000 to 4999</v>
      </c>
      <c r="V3419" t="str" cm="1">
        <f t="array" ref="V3419">_xlfn.IFS(OR(F3419="canceled",F3419="failed"),"unsuccessful",F3419="successful","successful",F3419="live","live")</f>
        <v>successful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100.875</v>
      </c>
      <c r="P3420" s="5">
        <f t="shared" si="323"/>
        <v>72.053571428571431</v>
      </c>
      <c r="Q3420" t="str">
        <f t="shared" si="321"/>
        <v>theater</v>
      </c>
      <c r="R3420" t="str">
        <f t="shared" si="322"/>
        <v>plays</v>
      </c>
      <c r="S3420" s="9">
        <f t="shared" si="319"/>
        <v>41782.83457175926</v>
      </c>
      <c r="T3420" s="9">
        <f t="shared" si="320"/>
        <v>41752.83457175926</v>
      </c>
      <c r="U3420" t="str" cm="1">
        <f t="array" ref="U3420">_xlfn.IFS(D3420&lt;1000,"Less than 1000",AND(D3420&gt;=1000,D3420&lt;=4999),"1000 to 4999",AND(D3420&gt;=5000,D3420&lt;=9999),"5000 to 9999",AND(D3420&gt;=10000,D3420&lt;=14999),"10000 to 14999",AND(D3420&gt;=15000,D3420&lt;=19999),"15000 to 19999",AND(D3420&gt;=20000,D3420&lt;=24999),"20000 to 24999",AND(D3420&gt;=25000,D3420&lt;=29999),"25000 to 29999",AND(D3420&gt;=30000,D3420&lt;=34999),"30000 to 34999",AND(D3420&gt;=35000,D3420&lt;=39999),"35000 to 39999",AND(D3420&gt;=40000,D3420&lt;=44999),"40000 to 44999",AND(D3420&gt;=45000,D3420&lt;=49999),"45000 to 49999",D3420&gt;=50000,"Greater than or equal to 50000")</f>
        <v>1000 to 4999</v>
      </c>
      <c r="V3420" t="str" cm="1">
        <f t="array" ref="V3420">_xlfn.IFS(OR(F3420="canceled",F3420="failed"),"unsuccessful",F3420="successful","successful",F3420="live","live")</f>
        <v>successful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106.54545454545455</v>
      </c>
      <c r="P3421" s="5">
        <f t="shared" si="323"/>
        <v>63.695652173913047</v>
      </c>
      <c r="Q3421" t="str">
        <f t="shared" si="321"/>
        <v>theater</v>
      </c>
      <c r="R3421" t="str">
        <f t="shared" si="322"/>
        <v>plays</v>
      </c>
      <c r="S3421" s="9">
        <f t="shared" si="319"/>
        <v>42466.895833333328</v>
      </c>
      <c r="T3421" s="9">
        <f t="shared" si="320"/>
        <v>42448.821585648147</v>
      </c>
      <c r="U3421" t="str" cm="1">
        <f t="array" ref="U3421">_xlfn.IFS(D3421&lt;1000,"Less than 1000",AND(D3421&gt;=1000,D3421&lt;=4999),"1000 to 4999",AND(D3421&gt;=5000,D3421&lt;=9999),"5000 to 9999",AND(D3421&gt;=10000,D3421&lt;=14999),"10000 to 14999",AND(D3421&gt;=15000,D3421&lt;=19999),"15000 to 19999",AND(D3421&gt;=20000,D3421&lt;=24999),"20000 to 24999",AND(D3421&gt;=25000,D3421&lt;=29999),"25000 to 29999",AND(D3421&gt;=30000,D3421&lt;=34999),"30000 to 34999",AND(D3421&gt;=35000,D3421&lt;=39999),"35000 to 39999",AND(D3421&gt;=40000,D3421&lt;=44999),"40000 to 44999",AND(D3421&gt;=45000,D3421&lt;=49999),"45000 to 49999",D3421&gt;=50000,"Greater than or equal to 50000")</f>
        <v>1000 to 4999</v>
      </c>
      <c r="V3421" t="str" cm="1">
        <f t="array" ref="V3421">_xlfn.IFS(OR(F3421="canceled",F3421="failed"),"unsuccessful",F3421="successful","successful",F3421="live","live")</f>
        <v>successful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138</v>
      </c>
      <c r="P3422" s="5">
        <f t="shared" si="323"/>
        <v>28.411764705882351</v>
      </c>
      <c r="Q3422" t="str">
        <f t="shared" si="321"/>
        <v>theater</v>
      </c>
      <c r="R3422" t="str">
        <f t="shared" si="322"/>
        <v>plays</v>
      </c>
      <c r="S3422" s="9">
        <f t="shared" si="319"/>
        <v>42414</v>
      </c>
      <c r="T3422" s="9">
        <f t="shared" si="320"/>
        <v>42405.090300925927</v>
      </c>
      <c r="U3422" t="str" cm="1">
        <f t="array" ref="U3422">_xlfn.IFS(D3422&lt;1000,"Less than 1000",AND(D3422&gt;=1000,D3422&lt;=4999),"1000 to 4999",AND(D3422&gt;=5000,D3422&lt;=9999),"5000 to 9999",AND(D3422&gt;=10000,D3422&lt;=14999),"10000 to 14999",AND(D3422&gt;=15000,D3422&lt;=19999),"15000 to 19999",AND(D3422&gt;=20000,D3422&lt;=24999),"20000 to 24999",AND(D3422&gt;=25000,D3422&lt;=29999),"25000 to 29999",AND(D3422&gt;=30000,D3422&lt;=34999),"30000 to 34999",AND(D3422&gt;=35000,D3422&lt;=39999),"35000 to 39999",AND(D3422&gt;=40000,D3422&lt;=44999),"40000 to 44999",AND(D3422&gt;=45000,D3422&lt;=49999),"45000 to 49999",D3422&gt;=50000,"Greater than or equal to 50000")</f>
        <v>Less than 1000</v>
      </c>
      <c r="V3422" t="str" cm="1">
        <f t="array" ref="V3422">_xlfn.IFS(OR(F3422="canceled",F3422="failed"),"unsuccessful",F3422="successful","successful",F3422="live","live")</f>
        <v>successful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101.15</v>
      </c>
      <c r="P3423" s="5">
        <f t="shared" si="323"/>
        <v>103.21428571428571</v>
      </c>
      <c r="Q3423" t="str">
        <f t="shared" si="321"/>
        <v>theater</v>
      </c>
      <c r="R3423" t="str">
        <f t="shared" si="322"/>
        <v>plays</v>
      </c>
      <c r="S3423" s="9">
        <f t="shared" si="319"/>
        <v>42067.791238425925</v>
      </c>
      <c r="T3423" s="9">
        <f t="shared" si="320"/>
        <v>42037.791238425925</v>
      </c>
      <c r="U3423" t="str" cm="1">
        <f t="array" ref="U3423">_xlfn.IFS(D3423&lt;1000,"Less than 1000",AND(D3423&gt;=1000,D3423&lt;=4999),"1000 to 4999",AND(D3423&gt;=5000,D3423&lt;=9999),"5000 to 9999",AND(D3423&gt;=10000,D3423&lt;=14999),"10000 to 14999",AND(D3423&gt;=15000,D3423&lt;=19999),"15000 to 19999",AND(D3423&gt;=20000,D3423&lt;=24999),"20000 to 24999",AND(D3423&gt;=25000,D3423&lt;=29999),"25000 to 29999",AND(D3423&gt;=30000,D3423&lt;=34999),"30000 to 34999",AND(D3423&gt;=35000,D3423&lt;=39999),"35000 to 39999",AND(D3423&gt;=40000,D3423&lt;=44999),"40000 to 44999",AND(D3423&gt;=45000,D3423&lt;=49999),"45000 to 49999",D3423&gt;=50000,"Greater than or equal to 50000")</f>
        <v>10000 to 14999</v>
      </c>
      <c r="V3423" t="str" cm="1">
        <f t="array" ref="V3423">_xlfn.IFS(OR(F3423="canceled",F3423="failed"),"unsuccessful",F3423="successful","successful",F3423="live","live")</f>
        <v>successful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109.1</v>
      </c>
      <c r="P3424" s="5">
        <f t="shared" si="323"/>
        <v>71.152173913043484</v>
      </c>
      <c r="Q3424" t="str">
        <f t="shared" si="321"/>
        <v>theater</v>
      </c>
      <c r="R3424" t="str">
        <f t="shared" si="322"/>
        <v>plays</v>
      </c>
      <c r="S3424" s="9">
        <f t="shared" si="319"/>
        <v>42352</v>
      </c>
      <c r="T3424" s="9">
        <f t="shared" si="320"/>
        <v>42323.562222222223</v>
      </c>
      <c r="U3424" t="str" cm="1">
        <f t="array" ref="U3424">_xlfn.IFS(D3424&lt;1000,"Less than 1000",AND(D3424&gt;=1000,D3424&lt;=4999),"1000 to 4999",AND(D3424&gt;=5000,D3424&lt;=9999),"5000 to 9999",AND(D3424&gt;=10000,D3424&lt;=14999),"10000 to 14999",AND(D3424&gt;=15000,D3424&lt;=19999),"15000 to 19999",AND(D3424&gt;=20000,D3424&lt;=24999),"20000 to 24999",AND(D3424&gt;=25000,D3424&lt;=29999),"25000 to 29999",AND(D3424&gt;=30000,D3424&lt;=34999),"30000 to 34999",AND(D3424&gt;=35000,D3424&lt;=39999),"35000 to 39999",AND(D3424&gt;=40000,D3424&lt;=44999),"40000 to 44999",AND(D3424&gt;=45000,D3424&lt;=49999),"45000 to 49999",D3424&gt;=50000,"Greater than or equal to 50000")</f>
        <v>1000 to 4999</v>
      </c>
      <c r="V3424" t="str" cm="1">
        <f t="array" ref="V3424">_xlfn.IFS(OR(F3424="canceled",F3424="failed"),"unsuccessful",F3424="successful","successful",F3424="live","live")</f>
        <v>successful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140</v>
      </c>
      <c r="P3425" s="5">
        <f t="shared" si="323"/>
        <v>35</v>
      </c>
      <c r="Q3425" t="str">
        <f t="shared" si="321"/>
        <v>theater</v>
      </c>
      <c r="R3425" t="str">
        <f t="shared" si="322"/>
        <v>plays</v>
      </c>
      <c r="S3425" s="9">
        <f t="shared" si="319"/>
        <v>42118.911354166667</v>
      </c>
      <c r="T3425" s="9">
        <f t="shared" si="320"/>
        <v>42088.911354166667</v>
      </c>
      <c r="U3425" t="str" cm="1">
        <f t="array" ref="U3425">_xlfn.IFS(D3425&lt;1000,"Less than 1000",AND(D3425&gt;=1000,D3425&lt;=4999),"1000 to 4999",AND(D3425&gt;=5000,D3425&lt;=9999),"5000 to 9999",AND(D3425&gt;=10000,D3425&lt;=14999),"10000 to 14999",AND(D3425&gt;=15000,D3425&lt;=19999),"15000 to 19999",AND(D3425&gt;=20000,D3425&lt;=24999),"20000 to 24999",AND(D3425&gt;=25000,D3425&lt;=29999),"25000 to 29999",AND(D3425&gt;=30000,D3425&lt;=34999),"30000 to 34999",AND(D3425&gt;=35000,D3425&lt;=39999),"35000 to 39999",AND(D3425&gt;=40000,D3425&lt;=44999),"40000 to 44999",AND(D3425&gt;=45000,D3425&lt;=49999),"45000 to 49999",D3425&gt;=50000,"Greater than or equal to 50000")</f>
        <v>Less than 1000</v>
      </c>
      <c r="V3425" t="str" cm="1">
        <f t="array" ref="V3425">_xlfn.IFS(OR(F3425="canceled",F3425="failed"),"unsuccessful",F3425="successful","successful",F3425="live","live")</f>
        <v>successful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103.58333333333334</v>
      </c>
      <c r="P3426" s="5">
        <f t="shared" si="323"/>
        <v>81.776315789473685</v>
      </c>
      <c r="Q3426" t="str">
        <f t="shared" si="321"/>
        <v>theater</v>
      </c>
      <c r="R3426" t="str">
        <f t="shared" si="322"/>
        <v>plays</v>
      </c>
      <c r="S3426" s="9">
        <f t="shared" si="319"/>
        <v>42040.290972222225</v>
      </c>
      <c r="T3426" s="9">
        <f t="shared" si="320"/>
        <v>42018.676898148144</v>
      </c>
      <c r="U3426" t="str" cm="1">
        <f t="array" ref="U3426">_xlfn.IFS(D3426&lt;1000,"Less than 1000",AND(D3426&gt;=1000,D3426&lt;=4999),"1000 to 4999",AND(D3426&gt;=5000,D3426&lt;=9999),"5000 to 9999",AND(D3426&gt;=10000,D3426&lt;=14999),"10000 to 14999",AND(D3426&gt;=15000,D3426&lt;=19999),"15000 to 19999",AND(D3426&gt;=20000,D3426&lt;=24999),"20000 to 24999",AND(D3426&gt;=25000,D3426&lt;=29999),"25000 to 29999",AND(D3426&gt;=30000,D3426&lt;=34999),"30000 to 34999",AND(D3426&gt;=35000,D3426&lt;=39999),"35000 to 39999",AND(D3426&gt;=40000,D3426&lt;=44999),"40000 to 44999",AND(D3426&gt;=45000,D3426&lt;=49999),"45000 to 49999",D3426&gt;=50000,"Greater than or equal to 50000")</f>
        <v>5000 to 9999</v>
      </c>
      <c r="V3426" t="str" cm="1">
        <f t="array" ref="V3426">_xlfn.IFS(OR(F3426="canceled",F3426="failed"),"unsuccessful",F3426="successful","successful",F3426="live","live")</f>
        <v>successful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102.97033333333331</v>
      </c>
      <c r="P3427" s="5">
        <f t="shared" si="323"/>
        <v>297.02980769230766</v>
      </c>
      <c r="Q3427" t="str">
        <f t="shared" si="321"/>
        <v>theater</v>
      </c>
      <c r="R3427" t="str">
        <f t="shared" si="322"/>
        <v>plays</v>
      </c>
      <c r="S3427" s="9">
        <f t="shared" si="319"/>
        <v>41916.617314814815</v>
      </c>
      <c r="T3427" s="9">
        <f t="shared" si="320"/>
        <v>41884.617314814815</v>
      </c>
      <c r="U3427" t="str" cm="1">
        <f t="array" ref="U3427">_xlfn.IFS(D3427&lt;1000,"Less than 1000",AND(D3427&gt;=1000,D3427&lt;=4999),"1000 to 4999",AND(D3427&gt;=5000,D3427&lt;=9999),"5000 to 9999",AND(D3427&gt;=10000,D3427&lt;=14999),"10000 to 14999",AND(D3427&gt;=15000,D3427&lt;=19999),"15000 to 19999",AND(D3427&gt;=20000,D3427&lt;=24999),"20000 to 24999",AND(D3427&gt;=25000,D3427&lt;=29999),"25000 to 29999",AND(D3427&gt;=30000,D3427&lt;=34999),"30000 to 34999",AND(D3427&gt;=35000,D3427&lt;=39999),"35000 to 39999",AND(D3427&gt;=40000,D3427&lt;=44999),"40000 to 44999",AND(D3427&gt;=45000,D3427&lt;=49999),"45000 to 49999",D3427&gt;=50000,"Greater than or equal to 50000")</f>
        <v>30000 to 34999</v>
      </c>
      <c r="V3427" t="str" cm="1">
        <f t="array" ref="V3427">_xlfn.IFS(OR(F3427="canceled",F3427="failed"),"unsuccessful",F3427="successful","successful",F3427="live","live")</f>
        <v>successful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108.13333333333333</v>
      </c>
      <c r="P3428" s="5">
        <f t="shared" si="323"/>
        <v>46.609195402298852</v>
      </c>
      <c r="Q3428" t="str">
        <f t="shared" si="321"/>
        <v>theater</v>
      </c>
      <c r="R3428" t="str">
        <f t="shared" si="322"/>
        <v>plays</v>
      </c>
      <c r="S3428" s="9">
        <f t="shared" si="319"/>
        <v>41903.083333333336</v>
      </c>
      <c r="T3428" s="9">
        <f t="shared" si="320"/>
        <v>41884.056747685187</v>
      </c>
      <c r="U3428" t="str" cm="1">
        <f t="array" ref="U3428">_xlfn.IFS(D3428&lt;1000,"Less than 1000",AND(D3428&gt;=1000,D3428&lt;=4999),"1000 to 4999",AND(D3428&gt;=5000,D3428&lt;=9999),"5000 to 9999",AND(D3428&gt;=10000,D3428&lt;=14999),"10000 to 14999",AND(D3428&gt;=15000,D3428&lt;=19999),"15000 to 19999",AND(D3428&gt;=20000,D3428&lt;=24999),"20000 to 24999",AND(D3428&gt;=25000,D3428&lt;=29999),"25000 to 29999",AND(D3428&gt;=30000,D3428&lt;=34999),"30000 to 34999",AND(D3428&gt;=35000,D3428&lt;=39999),"35000 to 39999",AND(D3428&gt;=40000,D3428&lt;=44999),"40000 to 44999",AND(D3428&gt;=45000,D3428&lt;=49999),"45000 to 49999",D3428&gt;=50000,"Greater than or equal to 50000")</f>
        <v>1000 to 4999</v>
      </c>
      <c r="V3428" t="str" cm="1">
        <f t="array" ref="V3428">_xlfn.IFS(OR(F3428="canceled",F3428="failed"),"unsuccessful",F3428="successful","successful",F3428="live","live")</f>
        <v>successful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100</v>
      </c>
      <c r="P3429" s="5">
        <f t="shared" si="323"/>
        <v>51.724137931034484</v>
      </c>
      <c r="Q3429" t="str">
        <f t="shared" si="321"/>
        <v>theater</v>
      </c>
      <c r="R3429" t="str">
        <f t="shared" si="322"/>
        <v>plays</v>
      </c>
      <c r="S3429" s="9">
        <f t="shared" si="319"/>
        <v>41822.645277777774</v>
      </c>
      <c r="T3429" s="9">
        <f t="shared" si="320"/>
        <v>41792.645277777774</v>
      </c>
      <c r="U3429" t="str" cm="1">
        <f t="array" ref="U3429">_xlfn.IFS(D3429&lt;1000,"Less than 1000",AND(D3429&gt;=1000,D3429&lt;=4999),"1000 to 4999",AND(D3429&gt;=5000,D3429&lt;=9999),"5000 to 9999",AND(D3429&gt;=10000,D3429&lt;=14999),"10000 to 14999",AND(D3429&gt;=15000,D3429&lt;=19999),"15000 to 19999",AND(D3429&gt;=20000,D3429&lt;=24999),"20000 to 24999",AND(D3429&gt;=25000,D3429&lt;=29999),"25000 to 29999",AND(D3429&gt;=30000,D3429&lt;=34999),"30000 to 34999",AND(D3429&gt;=35000,D3429&lt;=39999),"35000 to 39999",AND(D3429&gt;=40000,D3429&lt;=44999),"40000 to 44999",AND(D3429&gt;=45000,D3429&lt;=49999),"45000 to 49999",D3429&gt;=50000,"Greater than or equal to 50000")</f>
        <v>1000 to 4999</v>
      </c>
      <c r="V3429" t="str" cm="1">
        <f t="array" ref="V3429">_xlfn.IFS(OR(F3429="canceled",F3429="failed"),"unsuccessful",F3429="successful","successful",F3429="live","live")</f>
        <v>successful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102.75000000000001</v>
      </c>
      <c r="P3430" s="5">
        <f t="shared" si="323"/>
        <v>40.294117647058826</v>
      </c>
      <c r="Q3430" t="str">
        <f t="shared" si="321"/>
        <v>theater</v>
      </c>
      <c r="R3430" t="str">
        <f t="shared" si="322"/>
        <v>plays</v>
      </c>
      <c r="S3430" s="9">
        <f t="shared" si="319"/>
        <v>42063.708333333328</v>
      </c>
      <c r="T3430" s="9">
        <f t="shared" si="320"/>
        <v>42038.720451388886</v>
      </c>
      <c r="U3430" t="str" cm="1">
        <f t="array" ref="U3430">_xlfn.IFS(D3430&lt;1000,"Less than 1000",AND(D3430&gt;=1000,D3430&lt;=4999),"1000 to 4999",AND(D3430&gt;=5000,D3430&lt;=9999),"5000 to 9999",AND(D3430&gt;=10000,D3430&lt;=14999),"10000 to 14999",AND(D3430&gt;=15000,D3430&lt;=19999),"15000 to 19999",AND(D3430&gt;=20000,D3430&lt;=24999),"20000 to 24999",AND(D3430&gt;=25000,D3430&lt;=29999),"25000 to 29999",AND(D3430&gt;=30000,D3430&lt;=34999),"30000 to 34999",AND(D3430&gt;=35000,D3430&lt;=39999),"35000 to 39999",AND(D3430&gt;=40000,D3430&lt;=44999),"40000 to 44999",AND(D3430&gt;=45000,D3430&lt;=49999),"45000 to 49999",D3430&gt;=50000,"Greater than or equal to 50000")</f>
        <v>1000 to 4999</v>
      </c>
      <c r="V3430" t="str" cm="1">
        <f t="array" ref="V3430">_xlfn.IFS(OR(F3430="canceled",F3430="failed"),"unsuccessful",F3430="successful","successful",F3430="live","live")</f>
        <v>successful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130</v>
      </c>
      <c r="P3431" s="5">
        <f t="shared" si="323"/>
        <v>16.25</v>
      </c>
      <c r="Q3431" t="str">
        <f t="shared" si="321"/>
        <v>theater</v>
      </c>
      <c r="R3431" t="str">
        <f t="shared" si="322"/>
        <v>plays</v>
      </c>
      <c r="S3431" s="9">
        <f t="shared" si="319"/>
        <v>42676.021539351852</v>
      </c>
      <c r="T3431" s="9">
        <f t="shared" si="320"/>
        <v>42662.021539351852</v>
      </c>
      <c r="U3431" t="str" cm="1">
        <f t="array" ref="U3431">_xlfn.IFS(D3431&lt;1000,"Less than 1000",AND(D3431&gt;=1000,D3431&lt;=4999),"1000 to 4999",AND(D3431&gt;=5000,D3431&lt;=9999),"5000 to 9999",AND(D3431&gt;=10000,D3431&lt;=14999),"10000 to 14999",AND(D3431&gt;=15000,D3431&lt;=19999),"15000 to 19999",AND(D3431&gt;=20000,D3431&lt;=24999),"20000 to 24999",AND(D3431&gt;=25000,D3431&lt;=29999),"25000 to 29999",AND(D3431&gt;=30000,D3431&lt;=34999),"30000 to 34999",AND(D3431&gt;=35000,D3431&lt;=39999),"35000 to 39999",AND(D3431&gt;=40000,D3431&lt;=44999),"40000 to 44999",AND(D3431&gt;=45000,D3431&lt;=49999),"45000 to 49999",D3431&gt;=50000,"Greater than or equal to 50000")</f>
        <v>Less than 1000</v>
      </c>
      <c r="V3431" t="str" cm="1">
        <f t="array" ref="V3431">_xlfn.IFS(OR(F3431="canceled",F3431="failed"),"unsuccessful",F3431="successful","successful",F3431="live","live")</f>
        <v>successful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108.54949999999999</v>
      </c>
      <c r="P3432" s="5">
        <f t="shared" si="323"/>
        <v>30.152638888888887</v>
      </c>
      <c r="Q3432" t="str">
        <f t="shared" si="321"/>
        <v>theater</v>
      </c>
      <c r="R3432" t="str">
        <f t="shared" si="322"/>
        <v>plays</v>
      </c>
      <c r="S3432" s="9">
        <f t="shared" si="319"/>
        <v>41850.945613425924</v>
      </c>
      <c r="T3432" s="9">
        <f t="shared" si="320"/>
        <v>41820.945613425924</v>
      </c>
      <c r="U3432" t="str" cm="1">
        <f t="array" ref="U3432">_xlfn.IFS(D3432&lt;1000,"Less than 1000",AND(D3432&gt;=1000,D3432&lt;=4999),"1000 to 4999",AND(D3432&gt;=5000,D3432&lt;=9999),"5000 to 9999",AND(D3432&gt;=10000,D3432&lt;=14999),"10000 to 14999",AND(D3432&gt;=15000,D3432&lt;=19999),"15000 to 19999",AND(D3432&gt;=20000,D3432&lt;=24999),"20000 to 24999",AND(D3432&gt;=25000,D3432&lt;=29999),"25000 to 29999",AND(D3432&gt;=30000,D3432&lt;=34999),"30000 to 34999",AND(D3432&gt;=35000,D3432&lt;=39999),"35000 to 39999",AND(D3432&gt;=40000,D3432&lt;=44999),"40000 to 44999",AND(D3432&gt;=45000,D3432&lt;=49999),"45000 to 49999",D3432&gt;=50000,"Greater than or equal to 50000")</f>
        <v>1000 to 4999</v>
      </c>
      <c r="V3432" t="str" cm="1">
        <f t="array" ref="V3432">_xlfn.IFS(OR(F3432="canceled",F3432="failed"),"unsuccessful",F3432="successful","successful",F3432="live","live")</f>
        <v>successful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100</v>
      </c>
      <c r="P3433" s="5">
        <f t="shared" si="323"/>
        <v>95.238095238095241</v>
      </c>
      <c r="Q3433" t="str">
        <f t="shared" si="321"/>
        <v>theater</v>
      </c>
      <c r="R3433" t="str">
        <f t="shared" si="322"/>
        <v>plays</v>
      </c>
      <c r="S3433" s="9">
        <f t="shared" si="319"/>
        <v>41869.730937500004</v>
      </c>
      <c r="T3433" s="9">
        <f t="shared" si="320"/>
        <v>41839.730937500004</v>
      </c>
      <c r="U3433" t="str" cm="1">
        <f t="array" ref="U3433">_xlfn.IFS(D3433&lt;1000,"Less than 1000",AND(D3433&gt;=1000,D3433&lt;=4999),"1000 to 4999",AND(D3433&gt;=5000,D3433&lt;=9999),"5000 to 9999",AND(D3433&gt;=10000,D3433&lt;=14999),"10000 to 14999",AND(D3433&gt;=15000,D3433&lt;=19999),"15000 to 19999",AND(D3433&gt;=20000,D3433&lt;=24999),"20000 to 24999",AND(D3433&gt;=25000,D3433&lt;=29999),"25000 to 29999",AND(D3433&gt;=30000,D3433&lt;=34999),"30000 to 34999",AND(D3433&gt;=35000,D3433&lt;=39999),"35000 to 39999",AND(D3433&gt;=40000,D3433&lt;=44999),"40000 to 44999",AND(D3433&gt;=45000,D3433&lt;=49999),"45000 to 49999",D3433&gt;=50000,"Greater than or equal to 50000")</f>
        <v>1000 to 4999</v>
      </c>
      <c r="V3433" t="str" cm="1">
        <f t="array" ref="V3433">_xlfn.IFS(OR(F3433="canceled",F3433="failed"),"unsuccessful",F3433="successful","successful",F3433="live","live")</f>
        <v>successful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109.65</v>
      </c>
      <c r="P3434" s="5">
        <f t="shared" si="323"/>
        <v>52.214285714285715</v>
      </c>
      <c r="Q3434" t="str">
        <f t="shared" si="321"/>
        <v>theater</v>
      </c>
      <c r="R3434" t="str">
        <f t="shared" si="322"/>
        <v>plays</v>
      </c>
      <c r="S3434" s="9">
        <f t="shared" si="319"/>
        <v>42405.916666666672</v>
      </c>
      <c r="T3434" s="9">
        <f t="shared" si="320"/>
        <v>42380.581180555557</v>
      </c>
      <c r="U3434" t="str" cm="1">
        <f t="array" ref="U3434">_xlfn.IFS(D3434&lt;1000,"Less than 1000",AND(D3434&gt;=1000,D3434&lt;=4999),"1000 to 4999",AND(D3434&gt;=5000,D3434&lt;=9999),"5000 to 9999",AND(D3434&gt;=10000,D3434&lt;=14999),"10000 to 14999",AND(D3434&gt;=15000,D3434&lt;=19999),"15000 to 19999",AND(D3434&gt;=20000,D3434&lt;=24999),"20000 to 24999",AND(D3434&gt;=25000,D3434&lt;=29999),"25000 to 29999",AND(D3434&gt;=30000,D3434&lt;=34999),"30000 to 34999",AND(D3434&gt;=35000,D3434&lt;=39999),"35000 to 39999",AND(D3434&gt;=40000,D3434&lt;=44999),"40000 to 44999",AND(D3434&gt;=45000,D3434&lt;=49999),"45000 to 49999",D3434&gt;=50000,"Greater than or equal to 50000")</f>
        <v>1000 to 4999</v>
      </c>
      <c r="V3434" t="str" cm="1">
        <f t="array" ref="V3434">_xlfn.IFS(OR(F3434="canceled",F3434="failed"),"unsuccessful",F3434="successful","successful",F3434="live","live")</f>
        <v>successful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100.26315789473684</v>
      </c>
      <c r="P3435" s="5">
        <f t="shared" si="323"/>
        <v>134.1549295774648</v>
      </c>
      <c r="Q3435" t="str">
        <f t="shared" si="321"/>
        <v>theater</v>
      </c>
      <c r="R3435" t="str">
        <f t="shared" si="322"/>
        <v>plays</v>
      </c>
      <c r="S3435" s="9">
        <f t="shared" si="319"/>
        <v>41807.125</v>
      </c>
      <c r="T3435" s="9">
        <f t="shared" si="320"/>
        <v>41776.063136574077</v>
      </c>
      <c r="U3435" t="str" cm="1">
        <f t="array" ref="U3435">_xlfn.IFS(D3435&lt;1000,"Less than 1000",AND(D3435&gt;=1000,D3435&lt;=4999),"1000 to 4999",AND(D3435&gt;=5000,D3435&lt;=9999),"5000 to 9999",AND(D3435&gt;=10000,D3435&lt;=14999),"10000 to 14999",AND(D3435&gt;=15000,D3435&lt;=19999),"15000 to 19999",AND(D3435&gt;=20000,D3435&lt;=24999),"20000 to 24999",AND(D3435&gt;=25000,D3435&lt;=29999),"25000 to 29999",AND(D3435&gt;=30000,D3435&lt;=34999),"30000 to 34999",AND(D3435&gt;=35000,D3435&lt;=39999),"35000 to 39999",AND(D3435&gt;=40000,D3435&lt;=44999),"40000 to 44999",AND(D3435&gt;=45000,D3435&lt;=49999),"45000 to 49999",D3435&gt;=50000,"Greater than or equal to 50000")</f>
        <v>5000 to 9999</v>
      </c>
      <c r="V3435" t="str" cm="1">
        <f t="array" ref="V3435">_xlfn.IFS(OR(F3435="canceled",F3435="failed"),"unsuccessful",F3435="successful","successful",F3435="live","live")</f>
        <v>successful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105.55000000000001</v>
      </c>
      <c r="P3436" s="5">
        <f t="shared" si="323"/>
        <v>62.827380952380949</v>
      </c>
      <c r="Q3436" t="str">
        <f t="shared" si="321"/>
        <v>theater</v>
      </c>
      <c r="R3436" t="str">
        <f t="shared" si="322"/>
        <v>plays</v>
      </c>
      <c r="S3436" s="9">
        <f t="shared" si="319"/>
        <v>41830.380428240744</v>
      </c>
      <c r="T3436" s="9">
        <f t="shared" si="320"/>
        <v>41800.380428240744</v>
      </c>
      <c r="U3436" t="str" cm="1">
        <f t="array" ref="U3436">_xlfn.IFS(D3436&lt;1000,"Less than 1000",AND(D3436&gt;=1000,D3436&lt;=4999),"1000 to 4999",AND(D3436&gt;=5000,D3436&lt;=9999),"5000 to 9999",AND(D3436&gt;=10000,D3436&lt;=14999),"10000 to 14999",AND(D3436&gt;=15000,D3436&lt;=19999),"15000 to 19999",AND(D3436&gt;=20000,D3436&lt;=24999),"20000 to 24999",AND(D3436&gt;=25000,D3436&lt;=29999),"25000 to 29999",AND(D3436&gt;=30000,D3436&lt;=34999),"30000 to 34999",AND(D3436&gt;=35000,D3436&lt;=39999),"35000 to 39999",AND(D3436&gt;=40000,D3436&lt;=44999),"40000 to 44999",AND(D3436&gt;=45000,D3436&lt;=49999),"45000 to 49999",D3436&gt;=50000,"Greater than or equal to 50000")</f>
        <v>10000 to 14999</v>
      </c>
      <c r="V3436" t="str" cm="1">
        <f t="array" ref="V3436">_xlfn.IFS(OR(F3436="canceled",F3436="failed"),"unsuccessful",F3436="successful","successful",F3436="live","live")</f>
        <v>successful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112.00000000000001</v>
      </c>
      <c r="P3437" s="5">
        <f t="shared" si="323"/>
        <v>58.94736842105263</v>
      </c>
      <c r="Q3437" t="str">
        <f t="shared" si="321"/>
        <v>theater</v>
      </c>
      <c r="R3437" t="str">
        <f t="shared" si="322"/>
        <v>plays</v>
      </c>
      <c r="S3437" s="9">
        <f t="shared" si="319"/>
        <v>42589.125</v>
      </c>
      <c r="T3437" s="9">
        <f t="shared" si="320"/>
        <v>42572.61681712963</v>
      </c>
      <c r="U3437" t="str" cm="1">
        <f t="array" ref="U3437">_xlfn.IFS(D3437&lt;1000,"Less than 1000",AND(D3437&gt;=1000,D3437&lt;=4999),"1000 to 4999",AND(D3437&gt;=5000,D3437&lt;=9999),"5000 to 9999",AND(D3437&gt;=10000,D3437&lt;=14999),"10000 to 14999",AND(D3437&gt;=15000,D3437&lt;=19999),"15000 to 19999",AND(D3437&gt;=20000,D3437&lt;=24999),"20000 to 24999",AND(D3437&gt;=25000,D3437&lt;=29999),"25000 to 29999",AND(D3437&gt;=30000,D3437&lt;=34999),"30000 to 34999",AND(D3437&gt;=35000,D3437&lt;=39999),"35000 to 39999",AND(D3437&gt;=40000,D3437&lt;=44999),"40000 to 44999",AND(D3437&gt;=45000,D3437&lt;=49999),"45000 to 49999",D3437&gt;=50000,"Greater than or equal to 50000")</f>
        <v>1000 to 4999</v>
      </c>
      <c r="V3437" t="str" cm="1">
        <f t="array" ref="V3437">_xlfn.IFS(OR(F3437="canceled",F3437="failed"),"unsuccessful",F3437="successful","successful",F3437="live","live")</f>
        <v>successful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105.89999999999999</v>
      </c>
      <c r="P3438" s="5">
        <f t="shared" si="323"/>
        <v>143.1081081081081</v>
      </c>
      <c r="Q3438" t="str">
        <f t="shared" si="321"/>
        <v>theater</v>
      </c>
      <c r="R3438" t="str">
        <f t="shared" si="322"/>
        <v>plays</v>
      </c>
      <c r="S3438" s="9">
        <f t="shared" si="319"/>
        <v>41872.686111111114</v>
      </c>
      <c r="T3438" s="9">
        <f t="shared" si="320"/>
        <v>41851.541585648149</v>
      </c>
      <c r="U3438" t="str" cm="1">
        <f t="array" ref="U3438">_xlfn.IFS(D3438&lt;1000,"Less than 1000",AND(D3438&gt;=1000,D3438&lt;=4999),"1000 to 4999",AND(D3438&gt;=5000,D3438&lt;=9999),"5000 to 9999",AND(D3438&gt;=10000,D3438&lt;=14999),"10000 to 14999",AND(D3438&gt;=15000,D3438&lt;=19999),"15000 to 19999",AND(D3438&gt;=20000,D3438&lt;=24999),"20000 to 24999",AND(D3438&gt;=25000,D3438&lt;=29999),"25000 to 29999",AND(D3438&gt;=30000,D3438&lt;=34999),"30000 to 34999",AND(D3438&gt;=35000,D3438&lt;=39999),"35000 to 39999",AND(D3438&gt;=40000,D3438&lt;=44999),"40000 to 44999",AND(D3438&gt;=45000,D3438&lt;=49999),"45000 to 49999",D3438&gt;=50000,"Greater than or equal to 50000")</f>
        <v>5000 to 9999</v>
      </c>
      <c r="V3438" t="str" cm="1">
        <f t="array" ref="V3438">_xlfn.IFS(OR(F3438="canceled",F3438="failed"),"unsuccessful",F3438="successful","successful",F3438="live","live")</f>
        <v>successful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101</v>
      </c>
      <c r="P3439" s="5">
        <f t="shared" si="323"/>
        <v>84.166666666666671</v>
      </c>
      <c r="Q3439" t="str">
        <f t="shared" si="321"/>
        <v>theater</v>
      </c>
      <c r="R3439" t="str">
        <f t="shared" si="322"/>
        <v>plays</v>
      </c>
      <c r="S3439" s="9">
        <f t="shared" si="319"/>
        <v>42235.710879629631</v>
      </c>
      <c r="T3439" s="9">
        <f t="shared" si="320"/>
        <v>42205.710879629631</v>
      </c>
      <c r="U3439" t="str" cm="1">
        <f t="array" ref="U3439">_xlfn.IFS(D3439&lt;1000,"Less than 1000",AND(D3439&gt;=1000,D3439&lt;=4999),"1000 to 4999",AND(D3439&gt;=5000,D3439&lt;=9999),"5000 to 9999",AND(D3439&gt;=10000,D3439&lt;=14999),"10000 to 14999",AND(D3439&gt;=15000,D3439&lt;=19999),"15000 to 19999",AND(D3439&gt;=20000,D3439&lt;=24999),"20000 to 24999",AND(D3439&gt;=25000,D3439&lt;=29999),"25000 to 29999",AND(D3439&gt;=30000,D3439&lt;=34999),"30000 to 34999",AND(D3439&gt;=35000,D3439&lt;=39999),"35000 to 39999",AND(D3439&gt;=40000,D3439&lt;=44999),"40000 to 44999",AND(D3439&gt;=45000,D3439&lt;=49999),"45000 to 49999",D3439&gt;=50000,"Greater than or equal to 50000")</f>
        <v>1000 to 4999</v>
      </c>
      <c r="V3439" t="str" cm="1">
        <f t="array" ref="V3439">_xlfn.IFS(OR(F3439="canceled",F3439="failed"),"unsuccessful",F3439="successful","successful",F3439="live","live")</f>
        <v>successful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104.2</v>
      </c>
      <c r="P3440" s="5">
        <f t="shared" si="323"/>
        <v>186.07142857142858</v>
      </c>
      <c r="Q3440" t="str">
        <f t="shared" si="321"/>
        <v>theater</v>
      </c>
      <c r="R3440" t="str">
        <f t="shared" si="322"/>
        <v>plays</v>
      </c>
      <c r="S3440" s="9">
        <f t="shared" si="319"/>
        <v>42126.875</v>
      </c>
      <c r="T3440" s="9">
        <f t="shared" si="320"/>
        <v>42100.927858796291</v>
      </c>
      <c r="U3440" t="str" cm="1">
        <f t="array" ref="U3440">_xlfn.IFS(D3440&lt;1000,"Less than 1000",AND(D3440&gt;=1000,D3440&lt;=4999),"1000 to 4999",AND(D3440&gt;=5000,D3440&lt;=9999),"5000 to 9999",AND(D3440&gt;=10000,D3440&lt;=14999),"10000 to 14999",AND(D3440&gt;=15000,D3440&lt;=19999),"15000 to 19999",AND(D3440&gt;=20000,D3440&lt;=24999),"20000 to 24999",AND(D3440&gt;=25000,D3440&lt;=29999),"25000 to 29999",AND(D3440&gt;=30000,D3440&lt;=34999),"30000 to 34999",AND(D3440&gt;=35000,D3440&lt;=39999),"35000 to 39999",AND(D3440&gt;=40000,D3440&lt;=44999),"40000 to 44999",AND(D3440&gt;=45000,D3440&lt;=49999),"45000 to 49999",D3440&gt;=50000,"Greater than or equal to 50000")</f>
        <v>1000 to 4999</v>
      </c>
      <c r="V3440" t="str" cm="1">
        <f t="array" ref="V3440">_xlfn.IFS(OR(F3440="canceled",F3440="failed"),"unsuccessful",F3440="successful","successful",F3440="live","live")</f>
        <v>successful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134.67833333333334</v>
      </c>
      <c r="P3441" s="5">
        <f t="shared" si="323"/>
        <v>89.785555555555561</v>
      </c>
      <c r="Q3441" t="str">
        <f t="shared" si="321"/>
        <v>theater</v>
      </c>
      <c r="R3441" t="str">
        <f t="shared" si="322"/>
        <v>plays</v>
      </c>
      <c r="S3441" s="9">
        <f t="shared" si="319"/>
        <v>42388.207638888889</v>
      </c>
      <c r="T3441" s="9">
        <f t="shared" si="320"/>
        <v>42374.911226851851</v>
      </c>
      <c r="U3441" t="str" cm="1">
        <f t="array" ref="U3441">_xlfn.IFS(D3441&lt;1000,"Less than 1000",AND(D3441&gt;=1000,D3441&lt;=4999),"1000 to 4999",AND(D3441&gt;=5000,D3441&lt;=9999),"5000 to 9999",AND(D3441&gt;=10000,D3441&lt;=14999),"10000 to 14999",AND(D3441&gt;=15000,D3441&lt;=19999),"15000 to 19999",AND(D3441&gt;=20000,D3441&lt;=24999),"20000 to 24999",AND(D3441&gt;=25000,D3441&lt;=29999),"25000 to 29999",AND(D3441&gt;=30000,D3441&lt;=34999),"30000 to 34999",AND(D3441&gt;=35000,D3441&lt;=39999),"35000 to 39999",AND(D3441&gt;=40000,D3441&lt;=44999),"40000 to 44999",AND(D3441&gt;=45000,D3441&lt;=49999),"45000 to 49999",D3441&gt;=50000,"Greater than or equal to 50000")</f>
        <v>1000 to 4999</v>
      </c>
      <c r="V3441" t="str" cm="1">
        <f t="array" ref="V3441">_xlfn.IFS(OR(F3441="canceled",F3441="failed"),"unsuccessful",F3441="successful","successful",F3441="live","live")</f>
        <v>successful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105.2184</v>
      </c>
      <c r="P3442" s="5">
        <f t="shared" si="323"/>
        <v>64.157560975609755</v>
      </c>
      <c r="Q3442" t="str">
        <f t="shared" si="321"/>
        <v>theater</v>
      </c>
      <c r="R3442" t="str">
        <f t="shared" si="322"/>
        <v>plays</v>
      </c>
      <c r="S3442" s="9">
        <f t="shared" si="319"/>
        <v>41831.677083333336</v>
      </c>
      <c r="T3442" s="9">
        <f t="shared" si="320"/>
        <v>41809.12300925926</v>
      </c>
      <c r="U3442" t="str" cm="1">
        <f t="array" ref="U3442">_xlfn.IFS(D3442&lt;1000,"Less than 1000",AND(D3442&gt;=1000,D3442&lt;=4999),"1000 to 4999",AND(D3442&gt;=5000,D3442&lt;=9999),"5000 to 9999",AND(D3442&gt;=10000,D3442&lt;=14999),"10000 to 14999",AND(D3442&gt;=15000,D3442&lt;=19999),"15000 to 19999",AND(D3442&gt;=20000,D3442&lt;=24999),"20000 to 24999",AND(D3442&gt;=25000,D3442&lt;=29999),"25000 to 29999",AND(D3442&gt;=30000,D3442&lt;=34999),"30000 to 34999",AND(D3442&gt;=35000,D3442&lt;=39999),"35000 to 39999",AND(D3442&gt;=40000,D3442&lt;=44999),"40000 to 44999",AND(D3442&gt;=45000,D3442&lt;=49999),"45000 to 49999",D3442&gt;=50000,"Greater than or equal to 50000")</f>
        <v>5000 to 9999</v>
      </c>
      <c r="V3442" t="str" cm="1">
        <f t="array" ref="V3442">_xlfn.IFS(OR(F3442="canceled",F3442="failed"),"unsuccessful",F3442="successful","successful",F3442="live","live")</f>
        <v>successful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102.60000000000001</v>
      </c>
      <c r="P3443" s="5">
        <f t="shared" si="323"/>
        <v>59.651162790697676</v>
      </c>
      <c r="Q3443" t="str">
        <f t="shared" si="321"/>
        <v>theater</v>
      </c>
      <c r="R3443" t="str">
        <f t="shared" si="322"/>
        <v>plays</v>
      </c>
      <c r="S3443" s="9">
        <f t="shared" si="319"/>
        <v>42321.845138888893</v>
      </c>
      <c r="T3443" s="9">
        <f t="shared" si="320"/>
        <v>42294.429641203707</v>
      </c>
      <c r="U3443" t="str" cm="1">
        <f t="array" ref="U3443">_xlfn.IFS(D3443&lt;1000,"Less than 1000",AND(D3443&gt;=1000,D3443&lt;=4999),"1000 to 4999",AND(D3443&gt;=5000,D3443&lt;=9999),"5000 to 9999",AND(D3443&gt;=10000,D3443&lt;=14999),"10000 to 14999",AND(D3443&gt;=15000,D3443&lt;=19999),"15000 to 19999",AND(D3443&gt;=20000,D3443&lt;=24999),"20000 to 24999",AND(D3443&gt;=25000,D3443&lt;=29999),"25000 to 29999",AND(D3443&gt;=30000,D3443&lt;=34999),"30000 to 34999",AND(D3443&gt;=35000,D3443&lt;=39999),"35000 to 39999",AND(D3443&gt;=40000,D3443&lt;=44999),"40000 to 44999",AND(D3443&gt;=45000,D3443&lt;=49999),"45000 to 49999",D3443&gt;=50000,"Greater than or equal to 50000")</f>
        <v>1000 to 4999</v>
      </c>
      <c r="V3443" t="str" cm="1">
        <f t="array" ref="V3443">_xlfn.IFS(OR(F3443="canceled",F3443="failed"),"unsuccessful",F3443="successful","successful",F3443="live","live")</f>
        <v>successful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100</v>
      </c>
      <c r="P3444" s="5">
        <f t="shared" si="323"/>
        <v>31.25</v>
      </c>
      <c r="Q3444" t="str">
        <f t="shared" si="321"/>
        <v>theater</v>
      </c>
      <c r="R3444" t="str">
        <f t="shared" si="322"/>
        <v>plays</v>
      </c>
      <c r="S3444" s="9">
        <f t="shared" si="319"/>
        <v>42154.841111111105</v>
      </c>
      <c r="T3444" s="9">
        <f t="shared" si="320"/>
        <v>42124.841111111105</v>
      </c>
      <c r="U3444" t="str" cm="1">
        <f t="array" ref="U3444">_xlfn.IFS(D3444&lt;1000,"Less than 1000",AND(D3444&gt;=1000,D3444&lt;=4999),"1000 to 4999",AND(D3444&gt;=5000,D3444&lt;=9999),"5000 to 9999",AND(D3444&gt;=10000,D3444&lt;=14999),"10000 to 14999",AND(D3444&gt;=15000,D3444&lt;=19999),"15000 to 19999",AND(D3444&gt;=20000,D3444&lt;=24999),"20000 to 24999",AND(D3444&gt;=25000,D3444&lt;=29999),"25000 to 29999",AND(D3444&gt;=30000,D3444&lt;=34999),"30000 to 34999",AND(D3444&gt;=35000,D3444&lt;=39999),"35000 to 39999",AND(D3444&gt;=40000,D3444&lt;=44999),"40000 to 44999",AND(D3444&gt;=45000,D3444&lt;=49999),"45000 to 49999",D3444&gt;=50000,"Greater than or equal to 50000")</f>
        <v>Less than 1000</v>
      </c>
      <c r="V3444" t="str" cm="1">
        <f t="array" ref="V3444">_xlfn.IFS(OR(F3444="canceled",F3444="failed"),"unsuccessful",F3444="successful","successful",F3444="live","live")</f>
        <v>successful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185.5</v>
      </c>
      <c r="P3445" s="5">
        <f t="shared" si="323"/>
        <v>41.222222222222221</v>
      </c>
      <c r="Q3445" t="str">
        <f t="shared" si="321"/>
        <v>theater</v>
      </c>
      <c r="R3445" t="str">
        <f t="shared" si="322"/>
        <v>plays</v>
      </c>
      <c r="S3445" s="9">
        <f t="shared" si="319"/>
        <v>41891.524837962963</v>
      </c>
      <c r="T3445" s="9">
        <f t="shared" si="320"/>
        <v>41861.524837962963</v>
      </c>
      <c r="U3445" t="str" cm="1">
        <f t="array" ref="U3445">_xlfn.IFS(D3445&lt;1000,"Less than 1000",AND(D3445&gt;=1000,D3445&lt;=4999),"1000 to 4999",AND(D3445&gt;=5000,D3445&lt;=9999),"5000 to 9999",AND(D3445&gt;=10000,D3445&lt;=14999),"10000 to 14999",AND(D3445&gt;=15000,D3445&lt;=19999),"15000 to 19999",AND(D3445&gt;=20000,D3445&lt;=24999),"20000 to 24999",AND(D3445&gt;=25000,D3445&lt;=29999),"25000 to 29999",AND(D3445&gt;=30000,D3445&lt;=34999),"30000 to 34999",AND(D3445&gt;=35000,D3445&lt;=39999),"35000 to 39999",AND(D3445&gt;=40000,D3445&lt;=44999),"40000 to 44999",AND(D3445&gt;=45000,D3445&lt;=49999),"45000 to 49999",D3445&gt;=50000,"Greater than or equal to 50000")</f>
        <v>1000 to 4999</v>
      </c>
      <c r="V3445" t="str" cm="1">
        <f t="array" ref="V3445">_xlfn.IFS(OR(F3445="canceled",F3445="failed"),"unsuccessful",F3445="successful","successful",F3445="live","live")</f>
        <v>successful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289</v>
      </c>
      <c r="P3446" s="5">
        <f t="shared" si="323"/>
        <v>43.35</v>
      </c>
      <c r="Q3446" t="str">
        <f t="shared" si="321"/>
        <v>theater</v>
      </c>
      <c r="R3446" t="str">
        <f t="shared" si="322"/>
        <v>plays</v>
      </c>
      <c r="S3446" s="9">
        <f t="shared" si="319"/>
        <v>42529.582638888889</v>
      </c>
      <c r="T3446" s="9">
        <f t="shared" si="320"/>
        <v>42521.291504629626</v>
      </c>
      <c r="U3446" t="str" cm="1">
        <f t="array" ref="U3446">_xlfn.IFS(D3446&lt;1000,"Less than 1000",AND(D3446&gt;=1000,D3446&lt;=4999),"1000 to 4999",AND(D3446&gt;=5000,D3446&lt;=9999),"5000 to 9999",AND(D3446&gt;=10000,D3446&lt;=14999),"10000 to 14999",AND(D3446&gt;=15000,D3446&lt;=19999),"15000 to 19999",AND(D3446&gt;=20000,D3446&lt;=24999),"20000 to 24999",AND(D3446&gt;=25000,D3446&lt;=29999),"25000 to 29999",AND(D3446&gt;=30000,D3446&lt;=34999),"30000 to 34999",AND(D3446&gt;=35000,D3446&lt;=39999),"35000 to 39999",AND(D3446&gt;=40000,D3446&lt;=44999),"40000 to 44999",AND(D3446&gt;=45000,D3446&lt;=49999),"45000 to 49999",D3446&gt;=50000,"Greater than or equal to 50000")</f>
        <v>Less than 1000</v>
      </c>
      <c r="V3446" t="str" cm="1">
        <f t="array" ref="V3446">_xlfn.IFS(OR(F3446="canceled",F3446="failed"),"unsuccessful",F3446="successful","successful",F3446="live","live")</f>
        <v>successful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100</v>
      </c>
      <c r="P3447" s="5">
        <f t="shared" si="323"/>
        <v>64.516129032258064</v>
      </c>
      <c r="Q3447" t="str">
        <f t="shared" si="321"/>
        <v>theater</v>
      </c>
      <c r="R3447" t="str">
        <f t="shared" si="322"/>
        <v>plays</v>
      </c>
      <c r="S3447" s="9">
        <f t="shared" si="319"/>
        <v>42300.530509259261</v>
      </c>
      <c r="T3447" s="9">
        <f t="shared" si="320"/>
        <v>42272.530509259261</v>
      </c>
      <c r="U3447" t="str" cm="1">
        <f t="array" ref="U3447">_xlfn.IFS(D3447&lt;1000,"Less than 1000",AND(D3447&gt;=1000,D3447&lt;=4999),"1000 to 4999",AND(D3447&gt;=5000,D3447&lt;=9999),"5000 to 9999",AND(D3447&gt;=10000,D3447&lt;=14999),"10000 to 14999",AND(D3447&gt;=15000,D3447&lt;=19999),"15000 to 19999",AND(D3447&gt;=20000,D3447&lt;=24999),"20000 to 24999",AND(D3447&gt;=25000,D3447&lt;=29999),"25000 to 29999",AND(D3447&gt;=30000,D3447&lt;=34999),"30000 to 34999",AND(D3447&gt;=35000,D3447&lt;=39999),"35000 to 39999",AND(D3447&gt;=40000,D3447&lt;=44999),"40000 to 44999",AND(D3447&gt;=45000,D3447&lt;=49999),"45000 to 49999",D3447&gt;=50000,"Greater than or equal to 50000")</f>
        <v>1000 to 4999</v>
      </c>
      <c r="V3447" t="str" cm="1">
        <f t="array" ref="V3447">_xlfn.IFS(OR(F3447="canceled",F3447="failed"),"unsuccessful",F3447="successful","successful",F3447="live","live")</f>
        <v>successful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108.2</v>
      </c>
      <c r="P3448" s="5">
        <f t="shared" si="323"/>
        <v>43.28</v>
      </c>
      <c r="Q3448" t="str">
        <f t="shared" si="321"/>
        <v>theater</v>
      </c>
      <c r="R3448" t="str">
        <f t="shared" si="322"/>
        <v>plays</v>
      </c>
      <c r="S3448" s="9">
        <f t="shared" si="319"/>
        <v>42040.513888888891</v>
      </c>
      <c r="T3448" s="9">
        <f t="shared" si="320"/>
        <v>42016.832465277781</v>
      </c>
      <c r="U3448" t="str" cm="1">
        <f t="array" ref="U3448">_xlfn.IFS(D3448&lt;1000,"Less than 1000",AND(D3448&gt;=1000,D3448&lt;=4999),"1000 to 4999",AND(D3448&gt;=5000,D3448&lt;=9999),"5000 to 9999",AND(D3448&gt;=10000,D3448&lt;=14999),"10000 to 14999",AND(D3448&gt;=15000,D3448&lt;=19999),"15000 to 19999",AND(D3448&gt;=20000,D3448&lt;=24999),"20000 to 24999",AND(D3448&gt;=25000,D3448&lt;=29999),"25000 to 29999",AND(D3448&gt;=30000,D3448&lt;=34999),"30000 to 34999",AND(D3448&gt;=35000,D3448&lt;=39999),"35000 to 39999",AND(D3448&gt;=40000,D3448&lt;=44999),"40000 to 44999",AND(D3448&gt;=45000,D3448&lt;=49999),"45000 to 49999",D3448&gt;=50000,"Greater than or equal to 50000")</f>
        <v>1000 to 4999</v>
      </c>
      <c r="V3448" t="str" cm="1">
        <f t="array" ref="V3448">_xlfn.IFS(OR(F3448="canceled",F3448="failed"),"unsuccessful",F3448="successful","successful",F3448="live","live")</f>
        <v>successful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107.80000000000001</v>
      </c>
      <c r="P3449" s="5">
        <f t="shared" si="323"/>
        <v>77</v>
      </c>
      <c r="Q3449" t="str">
        <f t="shared" si="321"/>
        <v>theater</v>
      </c>
      <c r="R3449" t="str">
        <f t="shared" si="322"/>
        <v>plays</v>
      </c>
      <c r="S3449" s="9">
        <f t="shared" si="319"/>
        <v>42447.847361111111</v>
      </c>
      <c r="T3449" s="9">
        <f t="shared" si="320"/>
        <v>42402.889027777783</v>
      </c>
      <c r="U3449" t="str" cm="1">
        <f t="array" ref="U3449">_xlfn.IFS(D3449&lt;1000,"Less than 1000",AND(D3449&gt;=1000,D3449&lt;=4999),"1000 to 4999",AND(D3449&gt;=5000,D3449&lt;=9999),"5000 to 9999",AND(D3449&gt;=10000,D3449&lt;=14999),"10000 to 14999",AND(D3449&gt;=15000,D3449&lt;=19999),"15000 to 19999",AND(D3449&gt;=20000,D3449&lt;=24999),"20000 to 24999",AND(D3449&gt;=25000,D3449&lt;=29999),"25000 to 29999",AND(D3449&gt;=30000,D3449&lt;=34999),"30000 to 34999",AND(D3449&gt;=35000,D3449&lt;=39999),"35000 to 39999",AND(D3449&gt;=40000,D3449&lt;=44999),"40000 to 44999",AND(D3449&gt;=45000,D3449&lt;=49999),"45000 to 49999",D3449&gt;=50000,"Greater than or equal to 50000")</f>
        <v>1000 to 4999</v>
      </c>
      <c r="V3449" t="str" cm="1">
        <f t="array" ref="V3449">_xlfn.IFS(OR(F3449="canceled",F3449="failed"),"unsuccessful",F3449="successful","successful",F3449="live","live")</f>
        <v>successful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109.76190476190477</v>
      </c>
      <c r="P3450" s="5">
        <f t="shared" si="323"/>
        <v>51.222222222222221</v>
      </c>
      <c r="Q3450" t="str">
        <f t="shared" si="321"/>
        <v>theater</v>
      </c>
      <c r="R3450" t="str">
        <f t="shared" si="322"/>
        <v>plays</v>
      </c>
      <c r="S3450" s="9">
        <f t="shared" si="319"/>
        <v>41990.119085648148</v>
      </c>
      <c r="T3450" s="9">
        <f t="shared" si="320"/>
        <v>41960.119085648148</v>
      </c>
      <c r="U3450" t="str" cm="1">
        <f t="array" ref="U3450">_xlfn.IFS(D3450&lt;1000,"Less than 1000",AND(D3450&gt;=1000,D3450&lt;=4999),"1000 to 4999",AND(D3450&gt;=5000,D3450&lt;=9999),"5000 to 9999",AND(D3450&gt;=10000,D3450&lt;=14999),"10000 to 14999",AND(D3450&gt;=15000,D3450&lt;=19999),"15000 to 19999",AND(D3450&gt;=20000,D3450&lt;=24999),"20000 to 24999",AND(D3450&gt;=25000,D3450&lt;=29999),"25000 to 29999",AND(D3450&gt;=30000,D3450&lt;=34999),"30000 to 34999",AND(D3450&gt;=35000,D3450&lt;=39999),"35000 to 39999",AND(D3450&gt;=40000,D3450&lt;=44999),"40000 to 44999",AND(D3450&gt;=45000,D3450&lt;=49999),"45000 to 49999",D3450&gt;=50000,"Greater than or equal to 50000")</f>
        <v>1000 to 4999</v>
      </c>
      <c r="V3450" t="str" cm="1">
        <f t="array" ref="V3450">_xlfn.IFS(OR(F3450="canceled",F3450="failed"),"unsuccessful",F3450="successful","successful",F3450="live","live")</f>
        <v>successful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170.625</v>
      </c>
      <c r="P3451" s="5">
        <f t="shared" si="323"/>
        <v>68.25</v>
      </c>
      <c r="Q3451" t="str">
        <f t="shared" si="321"/>
        <v>theater</v>
      </c>
      <c r="R3451" t="str">
        <f t="shared" si="322"/>
        <v>plays</v>
      </c>
      <c r="S3451" s="9">
        <f t="shared" si="319"/>
        <v>42560.166666666672</v>
      </c>
      <c r="T3451" s="9">
        <f t="shared" si="320"/>
        <v>42532.052523148144</v>
      </c>
      <c r="U3451" t="str" cm="1">
        <f t="array" ref="U3451">_xlfn.IFS(D3451&lt;1000,"Less than 1000",AND(D3451&gt;=1000,D3451&lt;=4999),"1000 to 4999",AND(D3451&gt;=5000,D3451&lt;=9999),"5000 to 9999",AND(D3451&gt;=10000,D3451&lt;=14999),"10000 to 14999",AND(D3451&gt;=15000,D3451&lt;=19999),"15000 to 19999",AND(D3451&gt;=20000,D3451&lt;=24999),"20000 to 24999",AND(D3451&gt;=25000,D3451&lt;=29999),"25000 to 29999",AND(D3451&gt;=30000,D3451&lt;=34999),"30000 to 34999",AND(D3451&gt;=35000,D3451&lt;=39999),"35000 to 39999",AND(D3451&gt;=40000,D3451&lt;=44999),"40000 to 44999",AND(D3451&gt;=45000,D3451&lt;=49999),"45000 to 49999",D3451&gt;=50000,"Greater than or equal to 50000")</f>
        <v>Less than 1000</v>
      </c>
      <c r="V3451" t="str" cm="1">
        <f t="array" ref="V3451">_xlfn.IFS(OR(F3451="canceled",F3451="failed"),"unsuccessful",F3451="successful","successful",F3451="live","live")</f>
        <v>successful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152</v>
      </c>
      <c r="P3452" s="5">
        <f t="shared" si="323"/>
        <v>19.487179487179485</v>
      </c>
      <c r="Q3452" t="str">
        <f t="shared" si="321"/>
        <v>theater</v>
      </c>
      <c r="R3452" t="str">
        <f t="shared" si="322"/>
        <v>plays</v>
      </c>
      <c r="S3452" s="9">
        <f t="shared" si="319"/>
        <v>42096.662858796291</v>
      </c>
      <c r="T3452" s="9">
        <f t="shared" si="320"/>
        <v>42036.704525462963</v>
      </c>
      <c r="U3452" t="str" cm="1">
        <f t="array" ref="U3452">_xlfn.IFS(D3452&lt;1000,"Less than 1000",AND(D3452&gt;=1000,D3452&lt;=4999),"1000 to 4999",AND(D3452&gt;=5000,D3452&lt;=9999),"5000 to 9999",AND(D3452&gt;=10000,D3452&lt;=14999),"10000 to 14999",AND(D3452&gt;=15000,D3452&lt;=19999),"15000 to 19999",AND(D3452&gt;=20000,D3452&lt;=24999),"20000 to 24999",AND(D3452&gt;=25000,D3452&lt;=29999),"25000 to 29999",AND(D3452&gt;=30000,D3452&lt;=34999),"30000 to 34999",AND(D3452&gt;=35000,D3452&lt;=39999),"35000 to 39999",AND(D3452&gt;=40000,D3452&lt;=44999),"40000 to 44999",AND(D3452&gt;=45000,D3452&lt;=49999),"45000 to 49999",D3452&gt;=50000,"Greater than or equal to 50000")</f>
        <v>Less than 1000</v>
      </c>
      <c r="V3452" t="str" cm="1">
        <f t="array" ref="V3452">_xlfn.IFS(OR(F3452="canceled",F3452="failed"),"unsuccessful",F3452="successful","successful",F3452="live","live")</f>
        <v>successful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101.23076923076924</v>
      </c>
      <c r="P3453" s="5">
        <f t="shared" si="323"/>
        <v>41.125</v>
      </c>
      <c r="Q3453" t="str">
        <f t="shared" si="321"/>
        <v>theater</v>
      </c>
      <c r="R3453" t="str">
        <f t="shared" si="322"/>
        <v>plays</v>
      </c>
      <c r="S3453" s="9">
        <f t="shared" si="319"/>
        <v>42115.723692129628</v>
      </c>
      <c r="T3453" s="9">
        <f t="shared" si="320"/>
        <v>42088.723692129628</v>
      </c>
      <c r="U3453" t="str" cm="1">
        <f t="array" ref="U3453">_xlfn.IFS(D3453&lt;1000,"Less than 1000",AND(D3453&gt;=1000,D3453&lt;=4999),"1000 to 4999",AND(D3453&gt;=5000,D3453&lt;=9999),"5000 to 9999",AND(D3453&gt;=10000,D3453&lt;=14999),"10000 to 14999",AND(D3453&gt;=15000,D3453&lt;=19999),"15000 to 19999",AND(D3453&gt;=20000,D3453&lt;=24999),"20000 to 24999",AND(D3453&gt;=25000,D3453&lt;=29999),"25000 to 29999",AND(D3453&gt;=30000,D3453&lt;=34999),"30000 to 34999",AND(D3453&gt;=35000,D3453&lt;=39999),"35000 to 39999",AND(D3453&gt;=40000,D3453&lt;=44999),"40000 to 44999",AND(D3453&gt;=45000,D3453&lt;=49999),"45000 to 49999",D3453&gt;=50000,"Greater than or equal to 50000")</f>
        <v>Less than 1000</v>
      </c>
      <c r="V3453" t="str" cm="1">
        <f t="array" ref="V3453">_xlfn.IFS(OR(F3453="canceled",F3453="failed"),"unsuccessful",F3453="successful","successful",F3453="live","live")</f>
        <v>successful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153.19999999999999</v>
      </c>
      <c r="P3454" s="5">
        <f t="shared" si="323"/>
        <v>41.405405405405403</v>
      </c>
      <c r="Q3454" t="str">
        <f t="shared" si="321"/>
        <v>theater</v>
      </c>
      <c r="R3454" t="str">
        <f t="shared" si="322"/>
        <v>plays</v>
      </c>
      <c r="S3454" s="9">
        <f t="shared" si="319"/>
        <v>41843.165972222225</v>
      </c>
      <c r="T3454" s="9">
        <f t="shared" si="320"/>
        <v>41820.639189814814</v>
      </c>
      <c r="U3454" t="str" cm="1">
        <f t="array" ref="U3454">_xlfn.IFS(D3454&lt;1000,"Less than 1000",AND(D3454&gt;=1000,D3454&lt;=4999),"1000 to 4999",AND(D3454&gt;=5000,D3454&lt;=9999),"5000 to 9999",AND(D3454&gt;=10000,D3454&lt;=14999),"10000 to 14999",AND(D3454&gt;=15000,D3454&lt;=19999),"15000 to 19999",AND(D3454&gt;=20000,D3454&lt;=24999),"20000 to 24999",AND(D3454&gt;=25000,D3454&lt;=29999),"25000 to 29999",AND(D3454&gt;=30000,D3454&lt;=34999),"30000 to 34999",AND(D3454&gt;=35000,D3454&lt;=39999),"35000 to 39999",AND(D3454&gt;=40000,D3454&lt;=44999),"40000 to 44999",AND(D3454&gt;=45000,D3454&lt;=49999),"45000 to 49999",D3454&gt;=50000,"Greater than or equal to 50000")</f>
        <v>1000 to 4999</v>
      </c>
      <c r="V3454" t="str" cm="1">
        <f t="array" ref="V3454">_xlfn.IFS(OR(F3454="canceled",F3454="failed"),"unsuccessful",F3454="successful","successful",F3454="live","live")</f>
        <v>successful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128.33333333333334</v>
      </c>
      <c r="P3455" s="5">
        <f t="shared" si="323"/>
        <v>27.5</v>
      </c>
      <c r="Q3455" t="str">
        <f t="shared" si="321"/>
        <v>theater</v>
      </c>
      <c r="R3455" t="str">
        <f t="shared" si="322"/>
        <v>plays</v>
      </c>
      <c r="S3455" s="9">
        <f t="shared" si="319"/>
        <v>42595.97865740741</v>
      </c>
      <c r="T3455" s="9">
        <f t="shared" si="320"/>
        <v>42535.97865740741</v>
      </c>
      <c r="U3455" t="str" cm="1">
        <f t="array" ref="U3455">_xlfn.IFS(D3455&lt;1000,"Less than 1000",AND(D3455&gt;=1000,D3455&lt;=4999),"1000 to 4999",AND(D3455&gt;=5000,D3455&lt;=9999),"5000 to 9999",AND(D3455&gt;=10000,D3455&lt;=14999),"10000 to 14999",AND(D3455&gt;=15000,D3455&lt;=19999),"15000 to 19999",AND(D3455&gt;=20000,D3455&lt;=24999),"20000 to 24999",AND(D3455&gt;=25000,D3455&lt;=29999),"25000 to 29999",AND(D3455&gt;=30000,D3455&lt;=34999),"30000 to 34999",AND(D3455&gt;=35000,D3455&lt;=39999),"35000 to 39999",AND(D3455&gt;=40000,D3455&lt;=44999),"40000 to 44999",AND(D3455&gt;=45000,D3455&lt;=49999),"45000 to 49999",D3455&gt;=50000,"Greater than or equal to 50000")</f>
        <v>Less than 1000</v>
      </c>
      <c r="V3455" t="str" cm="1">
        <f t="array" ref="V3455">_xlfn.IFS(OR(F3455="canceled",F3455="failed"),"unsuccessful",F3455="successful","successful",F3455="live","live")</f>
        <v>successful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100.71428571428571</v>
      </c>
      <c r="P3456" s="5">
        <f t="shared" si="323"/>
        <v>33.571428571428569</v>
      </c>
      <c r="Q3456" t="str">
        <f t="shared" si="321"/>
        <v>theater</v>
      </c>
      <c r="R3456" t="str">
        <f t="shared" si="322"/>
        <v>plays</v>
      </c>
      <c r="S3456" s="9">
        <f t="shared" si="319"/>
        <v>41851.698599537034</v>
      </c>
      <c r="T3456" s="9">
        <f t="shared" si="320"/>
        <v>41821.698599537034</v>
      </c>
      <c r="U3456" t="str" cm="1">
        <f t="array" ref="U3456">_xlfn.IFS(D3456&lt;1000,"Less than 1000",AND(D3456&gt;=1000,D3456&lt;=4999),"1000 to 4999",AND(D3456&gt;=5000,D3456&lt;=9999),"5000 to 9999",AND(D3456&gt;=10000,D3456&lt;=14999),"10000 to 14999",AND(D3456&gt;=15000,D3456&lt;=19999),"15000 to 19999",AND(D3456&gt;=20000,D3456&lt;=24999),"20000 to 24999",AND(D3456&gt;=25000,D3456&lt;=29999),"25000 to 29999",AND(D3456&gt;=30000,D3456&lt;=34999),"30000 to 34999",AND(D3456&gt;=35000,D3456&lt;=39999),"35000 to 39999",AND(D3456&gt;=40000,D3456&lt;=44999),"40000 to 44999",AND(D3456&gt;=45000,D3456&lt;=49999),"45000 to 49999",D3456&gt;=50000,"Greater than or equal to 50000")</f>
        <v>Less than 1000</v>
      </c>
      <c r="V3456" t="str" cm="1">
        <f t="array" ref="V3456">_xlfn.IFS(OR(F3456="canceled",F3456="failed"),"unsuccessful",F3456="successful","successful",F3456="live","live")</f>
        <v>successful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100.64999999999999</v>
      </c>
      <c r="P3457" s="5">
        <f t="shared" si="323"/>
        <v>145.86956521739131</v>
      </c>
      <c r="Q3457" t="str">
        <f t="shared" si="321"/>
        <v>theater</v>
      </c>
      <c r="R3457" t="str">
        <f t="shared" si="322"/>
        <v>plays</v>
      </c>
      <c r="S3457" s="9">
        <f t="shared" si="319"/>
        <v>42656.7503125</v>
      </c>
      <c r="T3457" s="9">
        <f t="shared" si="320"/>
        <v>42626.7503125</v>
      </c>
      <c r="U3457" t="str" cm="1">
        <f t="array" ref="U3457">_xlfn.IFS(D3457&lt;1000,"Less than 1000",AND(D3457&gt;=1000,D3457&lt;=4999),"1000 to 4999",AND(D3457&gt;=5000,D3457&lt;=9999),"5000 to 9999",AND(D3457&gt;=10000,D3457&lt;=14999),"10000 to 14999",AND(D3457&gt;=15000,D3457&lt;=19999),"15000 to 19999",AND(D3457&gt;=20000,D3457&lt;=24999),"20000 to 24999",AND(D3457&gt;=25000,D3457&lt;=29999),"25000 to 29999",AND(D3457&gt;=30000,D3457&lt;=34999),"30000 to 34999",AND(D3457&gt;=35000,D3457&lt;=39999),"35000 to 39999",AND(D3457&gt;=40000,D3457&lt;=44999),"40000 to 44999",AND(D3457&gt;=45000,D3457&lt;=49999),"45000 to 49999",D3457&gt;=50000,"Greater than or equal to 50000")</f>
        <v>10000 to 14999</v>
      </c>
      <c r="V3457" t="str" cm="1">
        <f t="array" ref="V3457">_xlfn.IFS(OR(F3457="canceled",F3457="failed"),"unsuccessful",F3457="successful","successful",F3457="live","live")</f>
        <v>successful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ref="O3458:O3521" si="324">(E3458/D3458)*100</f>
        <v>191.3</v>
      </c>
      <c r="P3458" s="5">
        <f t="shared" si="323"/>
        <v>358.6875</v>
      </c>
      <c r="Q3458" t="str">
        <f t="shared" si="321"/>
        <v>theater</v>
      </c>
      <c r="R3458" t="str">
        <f t="shared" si="322"/>
        <v>plays</v>
      </c>
      <c r="S3458" s="9">
        <f t="shared" ref="S3458:S3521" si="325">(((I3458/60)/60)/24)+DATE(1970,1,1)</f>
        <v>41852.290972222225</v>
      </c>
      <c r="T3458" s="9">
        <f t="shared" ref="T3458:T3521" si="326">(((J3458/60)/60)/24)+DATE(1970,1,1)</f>
        <v>41821.205636574072</v>
      </c>
      <c r="U3458" t="str" cm="1">
        <f t="array" ref="U3458">_xlfn.IFS(D3458&lt;1000,"Less than 1000",AND(D3458&gt;=1000,D3458&lt;=4999),"1000 to 4999",AND(D3458&gt;=5000,D3458&lt;=9999),"5000 to 9999",AND(D3458&gt;=10000,D3458&lt;=14999),"10000 to 14999",AND(D3458&gt;=15000,D3458&lt;=19999),"15000 to 19999",AND(D3458&gt;=20000,D3458&lt;=24999),"20000 to 24999",AND(D3458&gt;=25000,D3458&lt;=29999),"25000 to 29999",AND(D3458&gt;=30000,D3458&lt;=34999),"30000 to 34999",AND(D3458&gt;=35000,D3458&lt;=39999),"35000 to 39999",AND(D3458&gt;=40000,D3458&lt;=44999),"40000 to 44999",AND(D3458&gt;=45000,D3458&lt;=49999),"45000 to 49999",D3458&gt;=50000,"Greater than or equal to 50000")</f>
        <v>1000 to 4999</v>
      </c>
      <c r="V3458" t="str" cm="1">
        <f t="array" ref="V3458">_xlfn.IFS(OR(F3458="canceled",F3458="failed"),"unsuccessful",F3458="successful","successful",F3458="live","live")</f>
        <v>successful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324"/>
        <v>140.19999999999999</v>
      </c>
      <c r="P3459" s="5">
        <f t="shared" si="323"/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9">
        <f t="shared" si="325"/>
        <v>42047.249305555553</v>
      </c>
      <c r="T3459" s="9">
        <f t="shared" si="326"/>
        <v>42016.706678240742</v>
      </c>
      <c r="U3459" t="str" cm="1">
        <f t="array" ref="U3459">_xlfn.IFS(D3459&lt;1000,"Less than 1000",AND(D3459&gt;=1000,D3459&lt;=4999),"1000 to 4999",AND(D3459&gt;=5000,D3459&lt;=9999),"5000 to 9999",AND(D3459&gt;=10000,D3459&lt;=14999),"10000 to 14999",AND(D3459&gt;=15000,D3459&lt;=19999),"15000 to 19999",AND(D3459&gt;=20000,D3459&lt;=24999),"20000 to 24999",AND(D3459&gt;=25000,D3459&lt;=29999),"25000 to 29999",AND(D3459&gt;=30000,D3459&lt;=34999),"30000 to 34999",AND(D3459&gt;=35000,D3459&lt;=39999),"35000 to 39999",AND(D3459&gt;=40000,D3459&lt;=44999),"40000 to 44999",AND(D3459&gt;=45000,D3459&lt;=49999),"45000 to 49999",D3459&gt;=50000,"Greater than or equal to 50000")</f>
        <v>1000 to 4999</v>
      </c>
      <c r="V3459" t="str" cm="1">
        <f t="array" ref="V3459">_xlfn.IFS(OR(F3459="canceled",F3459="failed"),"unsuccessful",F3459="successful","successful",F3459="live","live")</f>
        <v>successful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124.33537832310839</v>
      </c>
      <c r="P3460" s="5">
        <f t="shared" ref="P3460:P3523" si="329">IFERROR(E3460/L3460,0)</f>
        <v>45.037037037037038</v>
      </c>
      <c r="Q3460" t="str">
        <f t="shared" si="327"/>
        <v>theater</v>
      </c>
      <c r="R3460" t="str">
        <f t="shared" si="328"/>
        <v>plays</v>
      </c>
      <c r="S3460" s="9">
        <f t="shared" si="325"/>
        <v>42038.185416666667</v>
      </c>
      <c r="T3460" s="9">
        <f t="shared" si="326"/>
        <v>42011.202581018515</v>
      </c>
      <c r="U3460" t="str" cm="1">
        <f t="array" ref="U3460">_xlfn.IFS(D3460&lt;1000,"Less than 1000",AND(D3460&gt;=1000,D3460&lt;=4999),"1000 to 4999",AND(D3460&gt;=5000,D3460&lt;=9999),"5000 to 9999",AND(D3460&gt;=10000,D3460&lt;=14999),"10000 to 14999",AND(D3460&gt;=15000,D3460&lt;=19999),"15000 to 19999",AND(D3460&gt;=20000,D3460&lt;=24999),"20000 to 24999",AND(D3460&gt;=25000,D3460&lt;=29999),"25000 to 29999",AND(D3460&gt;=30000,D3460&lt;=34999),"30000 to 34999",AND(D3460&gt;=35000,D3460&lt;=39999),"35000 to 39999",AND(D3460&gt;=40000,D3460&lt;=44999),"40000 to 44999",AND(D3460&gt;=45000,D3460&lt;=49999),"45000 to 49999",D3460&gt;=50000,"Greater than or equal to 50000")</f>
        <v>Less than 1000</v>
      </c>
      <c r="V3460" t="str" cm="1">
        <f t="array" ref="V3460">_xlfn.IFS(OR(F3460="canceled",F3460="failed"),"unsuccessful",F3460="successful","successful",F3460="live","live")</f>
        <v>successful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126.2</v>
      </c>
      <c r="P3461" s="5">
        <f t="shared" si="329"/>
        <v>17.527777777777779</v>
      </c>
      <c r="Q3461" t="str">
        <f t="shared" si="327"/>
        <v>theater</v>
      </c>
      <c r="R3461" t="str">
        <f t="shared" si="328"/>
        <v>plays</v>
      </c>
      <c r="S3461" s="9">
        <f t="shared" si="325"/>
        <v>42510.479861111111</v>
      </c>
      <c r="T3461" s="9">
        <f t="shared" si="326"/>
        <v>42480.479861111111</v>
      </c>
      <c r="U3461" t="str" cm="1">
        <f t="array" ref="U3461">_xlfn.IFS(D3461&lt;1000,"Less than 1000",AND(D3461&gt;=1000,D3461&lt;=4999),"1000 to 4999",AND(D3461&gt;=5000,D3461&lt;=9999),"5000 to 9999",AND(D3461&gt;=10000,D3461&lt;=14999),"10000 to 14999",AND(D3461&gt;=15000,D3461&lt;=19999),"15000 to 19999",AND(D3461&gt;=20000,D3461&lt;=24999),"20000 to 24999",AND(D3461&gt;=25000,D3461&lt;=29999),"25000 to 29999",AND(D3461&gt;=30000,D3461&lt;=34999),"30000 to 34999",AND(D3461&gt;=35000,D3461&lt;=39999),"35000 to 39999",AND(D3461&gt;=40000,D3461&lt;=44999),"40000 to 44999",AND(D3461&gt;=45000,D3461&lt;=49999),"45000 to 49999",D3461&gt;=50000,"Greater than or equal to 50000")</f>
        <v>Less than 1000</v>
      </c>
      <c r="V3461" t="str" cm="1">
        <f t="array" ref="V3461">_xlfn.IFS(OR(F3461="canceled",F3461="failed"),"unsuccessful",F3461="successful","successful",F3461="live","live")</f>
        <v>successful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190</v>
      </c>
      <c r="P3462" s="5">
        <f t="shared" si="329"/>
        <v>50</v>
      </c>
      <c r="Q3462" t="str">
        <f t="shared" si="327"/>
        <v>theater</v>
      </c>
      <c r="R3462" t="str">
        <f t="shared" si="328"/>
        <v>plays</v>
      </c>
      <c r="S3462" s="9">
        <f t="shared" si="325"/>
        <v>41866.527222222219</v>
      </c>
      <c r="T3462" s="9">
        <f t="shared" si="326"/>
        <v>41852.527222222219</v>
      </c>
      <c r="U3462" t="str" cm="1">
        <f t="array" ref="U3462">_xlfn.IFS(D3462&lt;1000,"Less than 1000",AND(D3462&gt;=1000,D3462&lt;=4999),"1000 to 4999",AND(D3462&gt;=5000,D3462&lt;=9999),"5000 to 9999",AND(D3462&gt;=10000,D3462&lt;=14999),"10000 to 14999",AND(D3462&gt;=15000,D3462&lt;=19999),"15000 to 19999",AND(D3462&gt;=20000,D3462&lt;=24999),"20000 to 24999",AND(D3462&gt;=25000,D3462&lt;=29999),"25000 to 29999",AND(D3462&gt;=30000,D3462&lt;=34999),"30000 to 34999",AND(D3462&gt;=35000,D3462&lt;=39999),"35000 to 39999",AND(D3462&gt;=40000,D3462&lt;=44999),"40000 to 44999",AND(D3462&gt;=45000,D3462&lt;=49999),"45000 to 49999",D3462&gt;=50000,"Greater than or equal to 50000")</f>
        <v>Less than 1000</v>
      </c>
      <c r="V3462" t="str" cm="1">
        <f t="array" ref="V3462">_xlfn.IFS(OR(F3462="canceled",F3462="failed"),"unsuccessful",F3462="successful","successful",F3462="live","live")</f>
        <v>successful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139</v>
      </c>
      <c r="P3463" s="5">
        <f t="shared" si="329"/>
        <v>57.916666666666664</v>
      </c>
      <c r="Q3463" t="str">
        <f t="shared" si="327"/>
        <v>theater</v>
      </c>
      <c r="R3463" t="str">
        <f t="shared" si="328"/>
        <v>plays</v>
      </c>
      <c r="S3463" s="9">
        <f t="shared" si="325"/>
        <v>42672.125</v>
      </c>
      <c r="T3463" s="9">
        <f t="shared" si="326"/>
        <v>42643.632858796293</v>
      </c>
      <c r="U3463" t="str" cm="1">
        <f t="array" ref="U3463">_xlfn.IFS(D3463&lt;1000,"Less than 1000",AND(D3463&gt;=1000,D3463&lt;=4999),"1000 to 4999",AND(D3463&gt;=5000,D3463&lt;=9999),"5000 to 9999",AND(D3463&gt;=10000,D3463&lt;=14999),"10000 to 14999",AND(D3463&gt;=15000,D3463&lt;=19999),"15000 to 19999",AND(D3463&gt;=20000,D3463&lt;=24999),"20000 to 24999",AND(D3463&gt;=25000,D3463&lt;=29999),"25000 to 29999",AND(D3463&gt;=30000,D3463&lt;=34999),"30000 to 34999",AND(D3463&gt;=35000,D3463&lt;=39999),"35000 to 39999",AND(D3463&gt;=40000,D3463&lt;=44999),"40000 to 44999",AND(D3463&gt;=45000,D3463&lt;=49999),"45000 to 49999",D3463&gt;=50000,"Greater than or equal to 50000")</f>
        <v>Less than 1000</v>
      </c>
      <c r="V3463" t="str" cm="1">
        <f t="array" ref="V3463">_xlfn.IFS(OR(F3463="canceled",F3463="failed"),"unsuccessful",F3463="successful","successful",F3463="live","live")</f>
        <v>successful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202</v>
      </c>
      <c r="P3464" s="5">
        <f t="shared" si="329"/>
        <v>29.705882352941178</v>
      </c>
      <c r="Q3464" t="str">
        <f t="shared" si="327"/>
        <v>theater</v>
      </c>
      <c r="R3464" t="str">
        <f t="shared" si="328"/>
        <v>plays</v>
      </c>
      <c r="S3464" s="9">
        <f t="shared" si="325"/>
        <v>42195.75</v>
      </c>
      <c r="T3464" s="9">
        <f t="shared" si="326"/>
        <v>42179.898472222223</v>
      </c>
      <c r="U3464" t="str" cm="1">
        <f t="array" ref="U3464">_xlfn.IFS(D3464&lt;1000,"Less than 1000",AND(D3464&gt;=1000,D3464&lt;=4999),"1000 to 4999",AND(D3464&gt;=5000,D3464&lt;=9999),"5000 to 9999",AND(D3464&gt;=10000,D3464&lt;=14999),"10000 to 14999",AND(D3464&gt;=15000,D3464&lt;=19999),"15000 to 19999",AND(D3464&gt;=20000,D3464&lt;=24999),"20000 to 24999",AND(D3464&gt;=25000,D3464&lt;=29999),"25000 to 29999",AND(D3464&gt;=30000,D3464&lt;=34999),"30000 to 34999",AND(D3464&gt;=35000,D3464&lt;=39999),"35000 to 39999",AND(D3464&gt;=40000,D3464&lt;=44999),"40000 to 44999",AND(D3464&gt;=45000,D3464&lt;=49999),"45000 to 49999",D3464&gt;=50000,"Greater than or equal to 50000")</f>
        <v>Less than 1000</v>
      </c>
      <c r="V3464" t="str" cm="1">
        <f t="array" ref="V3464">_xlfn.IFS(OR(F3464="canceled",F3464="failed"),"unsuccessful",F3464="successful","successful",F3464="live","live")</f>
        <v>successful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103.38000000000001</v>
      </c>
      <c r="P3465" s="5">
        <f t="shared" si="329"/>
        <v>90.684210526315795</v>
      </c>
      <c r="Q3465" t="str">
        <f t="shared" si="327"/>
        <v>theater</v>
      </c>
      <c r="R3465" t="str">
        <f t="shared" si="328"/>
        <v>plays</v>
      </c>
      <c r="S3465" s="9">
        <f t="shared" si="325"/>
        <v>42654.165972222225</v>
      </c>
      <c r="T3465" s="9">
        <f t="shared" si="326"/>
        <v>42612.918807870374</v>
      </c>
      <c r="U3465" t="str" cm="1">
        <f t="array" ref="U3465">_xlfn.IFS(D3465&lt;1000,"Less than 1000",AND(D3465&gt;=1000,D3465&lt;=4999),"1000 to 4999",AND(D3465&gt;=5000,D3465&lt;=9999),"5000 to 9999",AND(D3465&gt;=10000,D3465&lt;=14999),"10000 to 14999",AND(D3465&gt;=15000,D3465&lt;=19999),"15000 to 19999",AND(D3465&gt;=20000,D3465&lt;=24999),"20000 to 24999",AND(D3465&gt;=25000,D3465&lt;=29999),"25000 to 29999",AND(D3465&gt;=30000,D3465&lt;=34999),"30000 to 34999",AND(D3465&gt;=35000,D3465&lt;=39999),"35000 to 39999",AND(D3465&gt;=40000,D3465&lt;=44999),"40000 to 44999",AND(D3465&gt;=45000,D3465&lt;=49999),"45000 to 49999",D3465&gt;=50000,"Greater than or equal to 50000")</f>
        <v>10000 to 14999</v>
      </c>
      <c r="V3465" t="str" cm="1">
        <f t="array" ref="V3465">_xlfn.IFS(OR(F3465="canceled",F3465="failed"),"unsuccessful",F3465="successful","successful",F3465="live","live")</f>
        <v>successful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102.3236</v>
      </c>
      <c r="P3466" s="5">
        <f t="shared" si="329"/>
        <v>55.012688172043013</v>
      </c>
      <c r="Q3466" t="str">
        <f t="shared" si="327"/>
        <v>theater</v>
      </c>
      <c r="R3466" t="str">
        <f t="shared" si="328"/>
        <v>plays</v>
      </c>
      <c r="S3466" s="9">
        <f t="shared" si="325"/>
        <v>42605.130057870367</v>
      </c>
      <c r="T3466" s="9">
        <f t="shared" si="326"/>
        <v>42575.130057870367</v>
      </c>
      <c r="U3466" t="str" cm="1">
        <f t="array" ref="U3466">_xlfn.IFS(D3466&lt;1000,"Less than 1000",AND(D3466&gt;=1000,D3466&lt;=4999),"1000 to 4999",AND(D3466&gt;=5000,D3466&lt;=9999),"5000 to 9999",AND(D3466&gt;=10000,D3466&lt;=14999),"10000 to 14999",AND(D3466&gt;=15000,D3466&lt;=19999),"15000 to 19999",AND(D3466&gt;=20000,D3466&lt;=24999),"20000 to 24999",AND(D3466&gt;=25000,D3466&lt;=29999),"25000 to 29999",AND(D3466&gt;=30000,D3466&lt;=34999),"30000 to 34999",AND(D3466&gt;=35000,D3466&lt;=39999),"35000 to 39999",AND(D3466&gt;=40000,D3466&lt;=44999),"40000 to 44999",AND(D3466&gt;=45000,D3466&lt;=49999),"45000 to 49999",D3466&gt;=50000,"Greater than or equal to 50000")</f>
        <v>5000 to 9999</v>
      </c>
      <c r="V3466" t="str" cm="1">
        <f t="array" ref="V3466">_xlfn.IFS(OR(F3466="canceled",F3466="failed"),"unsuccessful",F3466="successful","successful",F3466="live","live")</f>
        <v>successful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103</v>
      </c>
      <c r="P3467" s="5">
        <f t="shared" si="329"/>
        <v>57.222222222222221</v>
      </c>
      <c r="Q3467" t="str">
        <f t="shared" si="327"/>
        <v>theater</v>
      </c>
      <c r="R3467" t="str">
        <f t="shared" si="328"/>
        <v>plays</v>
      </c>
      <c r="S3467" s="9">
        <f t="shared" si="325"/>
        <v>42225.666666666672</v>
      </c>
      <c r="T3467" s="9">
        <f t="shared" si="326"/>
        <v>42200.625833333332</v>
      </c>
      <c r="U3467" t="str" cm="1">
        <f t="array" ref="U3467">_xlfn.IFS(D3467&lt;1000,"Less than 1000",AND(D3467&gt;=1000,D3467&lt;=4999),"1000 to 4999",AND(D3467&gt;=5000,D3467&lt;=9999),"5000 to 9999",AND(D3467&gt;=10000,D3467&lt;=14999),"10000 to 14999",AND(D3467&gt;=15000,D3467&lt;=19999),"15000 to 19999",AND(D3467&gt;=20000,D3467&lt;=24999),"20000 to 24999",AND(D3467&gt;=25000,D3467&lt;=29999),"25000 to 29999",AND(D3467&gt;=30000,D3467&lt;=34999),"30000 to 34999",AND(D3467&gt;=35000,D3467&lt;=39999),"35000 to 39999",AND(D3467&gt;=40000,D3467&lt;=44999),"40000 to 44999",AND(D3467&gt;=45000,D3467&lt;=49999),"45000 to 49999",D3467&gt;=50000,"Greater than or equal to 50000")</f>
        <v>1000 to 4999</v>
      </c>
      <c r="V3467" t="str" cm="1">
        <f t="array" ref="V3467">_xlfn.IFS(OR(F3467="canceled",F3467="failed"),"unsuccessful",F3467="successful","successful",F3467="live","live")</f>
        <v>successful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127.14285714285714</v>
      </c>
      <c r="P3468" s="5">
        <f t="shared" si="329"/>
        <v>72.950819672131146</v>
      </c>
      <c r="Q3468" t="str">
        <f t="shared" si="327"/>
        <v>theater</v>
      </c>
      <c r="R3468" t="str">
        <f t="shared" si="328"/>
        <v>plays</v>
      </c>
      <c r="S3468" s="9">
        <f t="shared" si="325"/>
        <v>42479.977430555555</v>
      </c>
      <c r="T3468" s="9">
        <f t="shared" si="326"/>
        <v>42420.019097222219</v>
      </c>
      <c r="U3468" t="str" cm="1">
        <f t="array" ref="U3468">_xlfn.IFS(D3468&lt;1000,"Less than 1000",AND(D3468&gt;=1000,D3468&lt;=4999),"1000 to 4999",AND(D3468&gt;=5000,D3468&lt;=9999),"5000 to 9999",AND(D3468&gt;=10000,D3468&lt;=14999),"10000 to 14999",AND(D3468&gt;=15000,D3468&lt;=19999),"15000 to 19999",AND(D3468&gt;=20000,D3468&lt;=24999),"20000 to 24999",AND(D3468&gt;=25000,D3468&lt;=29999),"25000 to 29999",AND(D3468&gt;=30000,D3468&lt;=34999),"30000 to 34999",AND(D3468&gt;=35000,D3468&lt;=39999),"35000 to 39999",AND(D3468&gt;=40000,D3468&lt;=44999),"40000 to 44999",AND(D3468&gt;=45000,D3468&lt;=49999),"45000 to 49999",D3468&gt;=50000,"Greater than or equal to 50000")</f>
        <v>1000 to 4999</v>
      </c>
      <c r="V3468" t="str" cm="1">
        <f t="array" ref="V3468">_xlfn.IFS(OR(F3468="canceled",F3468="failed"),"unsuccessful",F3468="successful","successful",F3468="live","live")</f>
        <v>successful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101</v>
      </c>
      <c r="P3469" s="5">
        <f t="shared" si="329"/>
        <v>64.468085106382972</v>
      </c>
      <c r="Q3469" t="str">
        <f t="shared" si="327"/>
        <v>theater</v>
      </c>
      <c r="R3469" t="str">
        <f t="shared" si="328"/>
        <v>plays</v>
      </c>
      <c r="S3469" s="9">
        <f t="shared" si="325"/>
        <v>42083.630000000005</v>
      </c>
      <c r="T3469" s="9">
        <f t="shared" si="326"/>
        <v>42053.671666666662</v>
      </c>
      <c r="U3469" t="str" cm="1">
        <f t="array" ref="U3469">_xlfn.IFS(D3469&lt;1000,"Less than 1000",AND(D3469&gt;=1000,D3469&lt;=4999),"1000 to 4999",AND(D3469&gt;=5000,D3469&lt;=9999),"5000 to 9999",AND(D3469&gt;=10000,D3469&lt;=14999),"10000 to 14999",AND(D3469&gt;=15000,D3469&lt;=19999),"15000 to 19999",AND(D3469&gt;=20000,D3469&lt;=24999),"20000 to 24999",AND(D3469&gt;=25000,D3469&lt;=29999),"25000 to 29999",AND(D3469&gt;=30000,D3469&lt;=34999),"30000 to 34999",AND(D3469&gt;=35000,D3469&lt;=39999),"35000 to 39999",AND(D3469&gt;=40000,D3469&lt;=44999),"40000 to 44999",AND(D3469&gt;=45000,D3469&lt;=49999),"45000 to 49999",D3469&gt;=50000,"Greater than or equal to 50000")</f>
        <v>1000 to 4999</v>
      </c>
      <c r="V3469" t="str" cm="1">
        <f t="array" ref="V3469">_xlfn.IFS(OR(F3469="canceled",F3469="failed"),"unsuccessful",F3469="successful","successful",F3469="live","live")</f>
        <v>successful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121.78</v>
      </c>
      <c r="P3470" s="5">
        <f t="shared" si="329"/>
        <v>716.35294117647061</v>
      </c>
      <c r="Q3470" t="str">
        <f t="shared" si="327"/>
        <v>theater</v>
      </c>
      <c r="R3470" t="str">
        <f t="shared" si="328"/>
        <v>plays</v>
      </c>
      <c r="S3470" s="9">
        <f t="shared" si="325"/>
        <v>42634.125</v>
      </c>
      <c r="T3470" s="9">
        <f t="shared" si="326"/>
        <v>42605.765381944439</v>
      </c>
      <c r="U3470" t="str" cm="1">
        <f t="array" ref="U3470">_xlfn.IFS(D3470&lt;1000,"Less than 1000",AND(D3470&gt;=1000,D3470&lt;=4999),"1000 to 4999",AND(D3470&gt;=5000,D3470&lt;=9999),"5000 to 9999",AND(D3470&gt;=10000,D3470&lt;=14999),"10000 to 14999",AND(D3470&gt;=15000,D3470&lt;=19999),"15000 to 19999",AND(D3470&gt;=20000,D3470&lt;=24999),"20000 to 24999",AND(D3470&gt;=25000,D3470&lt;=29999),"25000 to 29999",AND(D3470&gt;=30000,D3470&lt;=34999),"30000 to 34999",AND(D3470&gt;=35000,D3470&lt;=39999),"35000 to 39999",AND(D3470&gt;=40000,D3470&lt;=44999),"40000 to 44999",AND(D3470&gt;=45000,D3470&lt;=49999),"45000 to 49999",D3470&gt;=50000,"Greater than or equal to 50000")</f>
        <v>10000 to 14999</v>
      </c>
      <c r="V3470" t="str" cm="1">
        <f t="array" ref="V3470">_xlfn.IFS(OR(F3470="canceled",F3470="failed"),"unsuccessful",F3470="successful","successful",F3470="live","live")</f>
        <v>successful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113.39285714285714</v>
      </c>
      <c r="P3471" s="5">
        <f t="shared" si="329"/>
        <v>50.396825396825399</v>
      </c>
      <c r="Q3471" t="str">
        <f t="shared" si="327"/>
        <v>theater</v>
      </c>
      <c r="R3471" t="str">
        <f t="shared" si="328"/>
        <v>plays</v>
      </c>
      <c r="S3471" s="9">
        <f t="shared" si="325"/>
        <v>42488.641724537039</v>
      </c>
      <c r="T3471" s="9">
        <f t="shared" si="326"/>
        <v>42458.641724537039</v>
      </c>
      <c r="U3471" t="str" cm="1">
        <f t="array" ref="U3471">_xlfn.IFS(D3471&lt;1000,"Less than 1000",AND(D3471&gt;=1000,D3471&lt;=4999),"1000 to 4999",AND(D3471&gt;=5000,D3471&lt;=9999),"5000 to 9999",AND(D3471&gt;=10000,D3471&lt;=14999),"10000 to 14999",AND(D3471&gt;=15000,D3471&lt;=19999),"15000 to 19999",AND(D3471&gt;=20000,D3471&lt;=24999),"20000 to 24999",AND(D3471&gt;=25000,D3471&lt;=29999),"25000 to 29999",AND(D3471&gt;=30000,D3471&lt;=34999),"30000 to 34999",AND(D3471&gt;=35000,D3471&lt;=39999),"35000 to 39999",AND(D3471&gt;=40000,D3471&lt;=44999),"40000 to 44999",AND(D3471&gt;=45000,D3471&lt;=49999),"45000 to 49999",D3471&gt;=50000,"Greater than or equal to 50000")</f>
        <v>1000 to 4999</v>
      </c>
      <c r="V3471" t="str" cm="1">
        <f t="array" ref="V3471">_xlfn.IFS(OR(F3471="canceled",F3471="failed"),"unsuccessful",F3471="successful","successful",F3471="live","live")</f>
        <v>successful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150</v>
      </c>
      <c r="P3472" s="5">
        <f t="shared" si="329"/>
        <v>41.666666666666664</v>
      </c>
      <c r="Q3472" t="str">
        <f t="shared" si="327"/>
        <v>theater</v>
      </c>
      <c r="R3472" t="str">
        <f t="shared" si="328"/>
        <v>plays</v>
      </c>
      <c r="S3472" s="9">
        <f t="shared" si="325"/>
        <v>42566.901388888888</v>
      </c>
      <c r="T3472" s="9">
        <f t="shared" si="326"/>
        <v>42529.022013888884</v>
      </c>
      <c r="U3472" t="str" cm="1">
        <f t="array" ref="U3472">_xlfn.IFS(D3472&lt;1000,"Less than 1000",AND(D3472&gt;=1000,D3472&lt;=4999),"1000 to 4999",AND(D3472&gt;=5000,D3472&lt;=9999),"5000 to 9999",AND(D3472&gt;=10000,D3472&lt;=14999),"10000 to 14999",AND(D3472&gt;=15000,D3472&lt;=19999),"15000 to 19999",AND(D3472&gt;=20000,D3472&lt;=24999),"20000 to 24999",AND(D3472&gt;=25000,D3472&lt;=29999),"25000 to 29999",AND(D3472&gt;=30000,D3472&lt;=34999),"30000 to 34999",AND(D3472&gt;=35000,D3472&lt;=39999),"35000 to 39999",AND(D3472&gt;=40000,D3472&lt;=44999),"40000 to 44999",AND(D3472&gt;=45000,D3472&lt;=49999),"45000 to 49999",D3472&gt;=50000,"Greater than or equal to 50000")</f>
        <v>Less than 1000</v>
      </c>
      <c r="V3472" t="str" cm="1">
        <f t="array" ref="V3472">_xlfn.IFS(OR(F3472="canceled",F3472="failed"),"unsuccessful",F3472="successful","successful",F3472="live","live")</f>
        <v>successful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214.6</v>
      </c>
      <c r="P3473" s="5">
        <f t="shared" si="329"/>
        <v>35.766666666666666</v>
      </c>
      <c r="Q3473" t="str">
        <f t="shared" si="327"/>
        <v>theater</v>
      </c>
      <c r="R3473" t="str">
        <f t="shared" si="328"/>
        <v>plays</v>
      </c>
      <c r="S3473" s="9">
        <f t="shared" si="325"/>
        <v>41882.833333333336</v>
      </c>
      <c r="T3473" s="9">
        <f t="shared" si="326"/>
        <v>41841.820486111108</v>
      </c>
      <c r="U3473" t="str" cm="1">
        <f t="array" ref="U3473">_xlfn.IFS(D3473&lt;1000,"Less than 1000",AND(D3473&gt;=1000,D3473&lt;=4999),"1000 to 4999",AND(D3473&gt;=5000,D3473&lt;=9999),"5000 to 9999",AND(D3473&gt;=10000,D3473&lt;=14999),"10000 to 14999",AND(D3473&gt;=15000,D3473&lt;=19999),"15000 to 19999",AND(D3473&gt;=20000,D3473&lt;=24999),"20000 to 24999",AND(D3473&gt;=25000,D3473&lt;=29999),"25000 to 29999",AND(D3473&gt;=30000,D3473&lt;=34999),"30000 to 34999",AND(D3473&gt;=35000,D3473&lt;=39999),"35000 to 39999",AND(D3473&gt;=40000,D3473&lt;=44999),"40000 to 44999",AND(D3473&gt;=45000,D3473&lt;=49999),"45000 to 49999",D3473&gt;=50000,"Greater than or equal to 50000")</f>
        <v>Less than 1000</v>
      </c>
      <c r="V3473" t="str" cm="1">
        <f t="array" ref="V3473">_xlfn.IFS(OR(F3473="canceled",F3473="failed"),"unsuccessful",F3473="successful","successful",F3473="live","live")</f>
        <v>successful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102.05</v>
      </c>
      <c r="P3474" s="5">
        <f t="shared" si="329"/>
        <v>88.739130434782609</v>
      </c>
      <c r="Q3474" t="str">
        <f t="shared" si="327"/>
        <v>theater</v>
      </c>
      <c r="R3474" t="str">
        <f t="shared" si="328"/>
        <v>plays</v>
      </c>
      <c r="S3474" s="9">
        <f t="shared" si="325"/>
        <v>41949.249305555553</v>
      </c>
      <c r="T3474" s="9">
        <f t="shared" si="326"/>
        <v>41928.170497685183</v>
      </c>
      <c r="U3474" t="str" cm="1">
        <f t="array" ref="U3474">_xlfn.IFS(D3474&lt;1000,"Less than 1000",AND(D3474&gt;=1000,D3474&lt;=4999),"1000 to 4999",AND(D3474&gt;=5000,D3474&lt;=9999),"5000 to 9999",AND(D3474&gt;=10000,D3474&lt;=14999),"10000 to 14999",AND(D3474&gt;=15000,D3474&lt;=19999),"15000 to 19999",AND(D3474&gt;=20000,D3474&lt;=24999),"20000 to 24999",AND(D3474&gt;=25000,D3474&lt;=29999),"25000 to 29999",AND(D3474&gt;=30000,D3474&lt;=34999),"30000 to 34999",AND(D3474&gt;=35000,D3474&lt;=39999),"35000 to 39999",AND(D3474&gt;=40000,D3474&lt;=44999),"40000 to 44999",AND(D3474&gt;=45000,D3474&lt;=49999),"45000 to 49999",D3474&gt;=50000,"Greater than or equal to 50000")</f>
        <v>1000 to 4999</v>
      </c>
      <c r="V3474" t="str" cm="1">
        <f t="array" ref="V3474">_xlfn.IFS(OR(F3474="canceled",F3474="failed"),"unsuccessful",F3474="successful","successful",F3474="live","live")</f>
        <v>successful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100</v>
      </c>
      <c r="P3475" s="5">
        <f t="shared" si="329"/>
        <v>148.4848484848485</v>
      </c>
      <c r="Q3475" t="str">
        <f t="shared" si="327"/>
        <v>theater</v>
      </c>
      <c r="R3475" t="str">
        <f t="shared" si="328"/>
        <v>plays</v>
      </c>
      <c r="S3475" s="9">
        <f t="shared" si="325"/>
        <v>42083.852083333331</v>
      </c>
      <c r="T3475" s="9">
        <f t="shared" si="326"/>
        <v>42062.834444444445</v>
      </c>
      <c r="U3475" t="str" cm="1">
        <f t="array" ref="U3475">_xlfn.IFS(D3475&lt;1000,"Less than 1000",AND(D3475&gt;=1000,D3475&lt;=4999),"1000 to 4999",AND(D3475&gt;=5000,D3475&lt;=9999),"5000 to 9999",AND(D3475&gt;=10000,D3475&lt;=14999),"10000 to 14999",AND(D3475&gt;=15000,D3475&lt;=19999),"15000 to 19999",AND(D3475&gt;=20000,D3475&lt;=24999),"20000 to 24999",AND(D3475&gt;=25000,D3475&lt;=29999),"25000 to 29999",AND(D3475&gt;=30000,D3475&lt;=34999),"30000 to 34999",AND(D3475&gt;=35000,D3475&lt;=39999),"35000 to 39999",AND(D3475&gt;=40000,D3475&lt;=44999),"40000 to 44999",AND(D3475&gt;=45000,D3475&lt;=49999),"45000 to 49999",D3475&gt;=50000,"Greater than or equal to 50000")</f>
        <v>1000 to 4999</v>
      </c>
      <c r="V3475" t="str" cm="1">
        <f t="array" ref="V3475">_xlfn.IFS(OR(F3475="canceled",F3475="failed"),"unsuccessful",F3475="successful","successful",F3475="live","live")</f>
        <v>successful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101</v>
      </c>
      <c r="P3476" s="5">
        <f t="shared" si="329"/>
        <v>51.794871794871796</v>
      </c>
      <c r="Q3476" t="str">
        <f t="shared" si="327"/>
        <v>theater</v>
      </c>
      <c r="R3476" t="str">
        <f t="shared" si="328"/>
        <v>plays</v>
      </c>
      <c r="S3476" s="9">
        <f t="shared" si="325"/>
        <v>42571.501516203702</v>
      </c>
      <c r="T3476" s="9">
        <f t="shared" si="326"/>
        <v>42541.501516203702</v>
      </c>
      <c r="U3476" t="str" cm="1">
        <f t="array" ref="U3476">_xlfn.IFS(D3476&lt;1000,"Less than 1000",AND(D3476&gt;=1000,D3476&lt;=4999),"1000 to 4999",AND(D3476&gt;=5000,D3476&lt;=9999),"5000 to 9999",AND(D3476&gt;=10000,D3476&lt;=14999),"10000 to 14999",AND(D3476&gt;=15000,D3476&lt;=19999),"15000 to 19999",AND(D3476&gt;=20000,D3476&lt;=24999),"20000 to 24999",AND(D3476&gt;=25000,D3476&lt;=29999),"25000 to 29999",AND(D3476&gt;=30000,D3476&lt;=34999),"30000 to 34999",AND(D3476&gt;=35000,D3476&lt;=39999),"35000 to 39999",AND(D3476&gt;=40000,D3476&lt;=44999),"40000 to 44999",AND(D3476&gt;=45000,D3476&lt;=49999),"45000 to 49999",D3476&gt;=50000,"Greater than or equal to 50000")</f>
        <v>1000 to 4999</v>
      </c>
      <c r="V3476" t="str" cm="1">
        <f t="array" ref="V3476">_xlfn.IFS(OR(F3476="canceled",F3476="failed"),"unsuccessful",F3476="successful","successful",F3476="live","live")</f>
        <v>successful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113.33333333333333</v>
      </c>
      <c r="P3477" s="5">
        <f t="shared" si="329"/>
        <v>20</v>
      </c>
      <c r="Q3477" t="str">
        <f t="shared" si="327"/>
        <v>theater</v>
      </c>
      <c r="R3477" t="str">
        <f t="shared" si="328"/>
        <v>plays</v>
      </c>
      <c r="S3477" s="9">
        <f t="shared" si="325"/>
        <v>41946</v>
      </c>
      <c r="T3477" s="9">
        <f t="shared" si="326"/>
        <v>41918.880833333329</v>
      </c>
      <c r="U3477" t="str" cm="1">
        <f t="array" ref="U3477">_xlfn.IFS(D3477&lt;1000,"Less than 1000",AND(D3477&gt;=1000,D3477&lt;=4999),"1000 to 4999",AND(D3477&gt;=5000,D3477&lt;=9999),"5000 to 9999",AND(D3477&gt;=10000,D3477&lt;=14999),"10000 to 14999",AND(D3477&gt;=15000,D3477&lt;=19999),"15000 to 19999",AND(D3477&gt;=20000,D3477&lt;=24999),"20000 to 24999",AND(D3477&gt;=25000,D3477&lt;=29999),"25000 to 29999",AND(D3477&gt;=30000,D3477&lt;=34999),"30000 to 34999",AND(D3477&gt;=35000,D3477&lt;=39999),"35000 to 39999",AND(D3477&gt;=40000,D3477&lt;=44999),"40000 to 44999",AND(D3477&gt;=45000,D3477&lt;=49999),"45000 to 49999",D3477&gt;=50000,"Greater than or equal to 50000")</f>
        <v>Less than 1000</v>
      </c>
      <c r="V3477" t="str" cm="1">
        <f t="array" ref="V3477">_xlfn.IFS(OR(F3477="canceled",F3477="failed"),"unsuccessful",F3477="successful","successful",F3477="live","live")</f>
        <v>successful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104</v>
      </c>
      <c r="P3478" s="5">
        <f t="shared" si="329"/>
        <v>52</v>
      </c>
      <c r="Q3478" t="str">
        <f t="shared" si="327"/>
        <v>theater</v>
      </c>
      <c r="R3478" t="str">
        <f t="shared" si="328"/>
        <v>plays</v>
      </c>
      <c r="S3478" s="9">
        <f t="shared" si="325"/>
        <v>41939.125</v>
      </c>
      <c r="T3478" s="9">
        <f t="shared" si="326"/>
        <v>41921.279976851853</v>
      </c>
      <c r="U3478" t="str" cm="1">
        <f t="array" ref="U3478">_xlfn.IFS(D3478&lt;1000,"Less than 1000",AND(D3478&gt;=1000,D3478&lt;=4999),"1000 to 4999",AND(D3478&gt;=5000,D3478&lt;=9999),"5000 to 9999",AND(D3478&gt;=10000,D3478&lt;=14999),"10000 to 14999",AND(D3478&gt;=15000,D3478&lt;=19999),"15000 to 19999",AND(D3478&gt;=20000,D3478&lt;=24999),"20000 to 24999",AND(D3478&gt;=25000,D3478&lt;=29999),"25000 to 29999",AND(D3478&gt;=30000,D3478&lt;=34999),"30000 to 34999",AND(D3478&gt;=35000,D3478&lt;=39999),"35000 to 39999",AND(D3478&gt;=40000,D3478&lt;=44999),"40000 to 44999",AND(D3478&gt;=45000,D3478&lt;=49999),"45000 to 49999",D3478&gt;=50000,"Greater than or equal to 50000")</f>
        <v>Less than 1000</v>
      </c>
      <c r="V3478" t="str" cm="1">
        <f t="array" ref="V3478">_xlfn.IFS(OR(F3478="canceled",F3478="failed"),"unsuccessful",F3478="successful","successful",F3478="live","live")</f>
        <v>successful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115.33333333333333</v>
      </c>
      <c r="P3479" s="5">
        <f t="shared" si="329"/>
        <v>53.230769230769234</v>
      </c>
      <c r="Q3479" t="str">
        <f t="shared" si="327"/>
        <v>theater</v>
      </c>
      <c r="R3479" t="str">
        <f t="shared" si="328"/>
        <v>plays</v>
      </c>
      <c r="S3479" s="9">
        <f t="shared" si="325"/>
        <v>42141.125</v>
      </c>
      <c r="T3479" s="9">
        <f t="shared" si="326"/>
        <v>42128.736608796295</v>
      </c>
      <c r="U3479" t="str" cm="1">
        <f t="array" ref="U3479">_xlfn.IFS(D3479&lt;1000,"Less than 1000",AND(D3479&gt;=1000,D3479&lt;=4999),"1000 to 4999",AND(D3479&gt;=5000,D3479&lt;=9999),"5000 to 9999",AND(D3479&gt;=10000,D3479&lt;=14999),"10000 to 14999",AND(D3479&gt;=15000,D3479&lt;=19999),"15000 to 19999",AND(D3479&gt;=20000,D3479&lt;=24999),"20000 to 24999",AND(D3479&gt;=25000,D3479&lt;=29999),"25000 to 29999",AND(D3479&gt;=30000,D3479&lt;=34999),"30000 to 34999",AND(D3479&gt;=35000,D3479&lt;=39999),"35000 to 39999",AND(D3479&gt;=40000,D3479&lt;=44999),"40000 to 44999",AND(D3479&gt;=45000,D3479&lt;=49999),"45000 to 49999",D3479&gt;=50000,"Greater than or equal to 50000")</f>
        <v>1000 to 4999</v>
      </c>
      <c r="V3479" t="str" cm="1">
        <f t="array" ref="V3479">_xlfn.IFS(OR(F3479="canceled",F3479="failed"),"unsuccessful",F3479="successful","successful",F3479="live","live")</f>
        <v>successful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112.85000000000001</v>
      </c>
      <c r="P3480" s="5">
        <f t="shared" si="329"/>
        <v>39.596491228070178</v>
      </c>
      <c r="Q3480" t="str">
        <f t="shared" si="327"/>
        <v>theater</v>
      </c>
      <c r="R3480" t="str">
        <f t="shared" si="328"/>
        <v>plays</v>
      </c>
      <c r="S3480" s="9">
        <f t="shared" si="325"/>
        <v>42079.875</v>
      </c>
      <c r="T3480" s="9">
        <f t="shared" si="326"/>
        <v>42053.916921296302</v>
      </c>
      <c r="U3480" t="str" cm="1">
        <f t="array" ref="U3480">_xlfn.IFS(D3480&lt;1000,"Less than 1000",AND(D3480&gt;=1000,D3480&lt;=4999),"1000 to 4999",AND(D3480&gt;=5000,D3480&lt;=9999),"5000 to 9999",AND(D3480&gt;=10000,D3480&lt;=14999),"10000 to 14999",AND(D3480&gt;=15000,D3480&lt;=19999),"15000 to 19999",AND(D3480&gt;=20000,D3480&lt;=24999),"20000 to 24999",AND(D3480&gt;=25000,D3480&lt;=29999),"25000 to 29999",AND(D3480&gt;=30000,D3480&lt;=34999),"30000 to 34999",AND(D3480&gt;=35000,D3480&lt;=39999),"35000 to 39999",AND(D3480&gt;=40000,D3480&lt;=44999),"40000 to 44999",AND(D3480&gt;=45000,D3480&lt;=49999),"45000 to 49999",D3480&gt;=50000,"Greater than or equal to 50000")</f>
        <v>1000 to 4999</v>
      </c>
      <c r="V3480" t="str" cm="1">
        <f t="array" ref="V3480">_xlfn.IFS(OR(F3480="canceled",F3480="failed"),"unsuccessful",F3480="successful","successful",F3480="live","live")</f>
        <v>successful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127.86666666666666</v>
      </c>
      <c r="P3481" s="5">
        <f t="shared" si="329"/>
        <v>34.25</v>
      </c>
      <c r="Q3481" t="str">
        <f t="shared" si="327"/>
        <v>theater</v>
      </c>
      <c r="R3481" t="str">
        <f t="shared" si="328"/>
        <v>plays</v>
      </c>
      <c r="S3481" s="9">
        <f t="shared" si="325"/>
        <v>41811.855092592588</v>
      </c>
      <c r="T3481" s="9">
        <f t="shared" si="326"/>
        <v>41781.855092592588</v>
      </c>
      <c r="U3481" t="str" cm="1">
        <f t="array" ref="U3481">_xlfn.IFS(D3481&lt;1000,"Less than 1000",AND(D3481&gt;=1000,D3481&lt;=4999),"1000 to 4999",AND(D3481&gt;=5000,D3481&lt;=9999),"5000 to 9999",AND(D3481&gt;=10000,D3481&lt;=14999),"10000 to 14999",AND(D3481&gt;=15000,D3481&lt;=19999),"15000 to 19999",AND(D3481&gt;=20000,D3481&lt;=24999),"20000 to 24999",AND(D3481&gt;=25000,D3481&lt;=29999),"25000 to 29999",AND(D3481&gt;=30000,D3481&lt;=34999),"30000 to 34999",AND(D3481&gt;=35000,D3481&lt;=39999),"35000 to 39999",AND(D3481&gt;=40000,D3481&lt;=44999),"40000 to 44999",AND(D3481&gt;=45000,D3481&lt;=49999),"45000 to 49999",D3481&gt;=50000,"Greater than or equal to 50000")</f>
        <v>1000 to 4999</v>
      </c>
      <c r="V3481" t="str" cm="1">
        <f t="array" ref="V3481">_xlfn.IFS(OR(F3481="canceled",F3481="failed"),"unsuccessful",F3481="successful","successful",F3481="live","live")</f>
        <v>successful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142.66666666666669</v>
      </c>
      <c r="P3482" s="5">
        <f t="shared" si="329"/>
        <v>164.61538461538461</v>
      </c>
      <c r="Q3482" t="str">
        <f t="shared" si="327"/>
        <v>theater</v>
      </c>
      <c r="R3482" t="str">
        <f t="shared" si="328"/>
        <v>plays</v>
      </c>
      <c r="S3482" s="9">
        <f t="shared" si="325"/>
        <v>42195.875</v>
      </c>
      <c r="T3482" s="9">
        <f t="shared" si="326"/>
        <v>42171.317442129628</v>
      </c>
      <c r="U3482" t="str" cm="1">
        <f t="array" ref="U3482">_xlfn.IFS(D3482&lt;1000,"Less than 1000",AND(D3482&gt;=1000,D3482&lt;=4999),"1000 to 4999",AND(D3482&gt;=5000,D3482&lt;=9999),"5000 to 9999",AND(D3482&gt;=10000,D3482&lt;=14999),"10000 to 14999",AND(D3482&gt;=15000,D3482&lt;=19999),"15000 to 19999",AND(D3482&gt;=20000,D3482&lt;=24999),"20000 to 24999",AND(D3482&gt;=25000,D3482&lt;=29999),"25000 to 29999",AND(D3482&gt;=30000,D3482&lt;=34999),"30000 to 34999",AND(D3482&gt;=35000,D3482&lt;=39999),"35000 to 39999",AND(D3482&gt;=40000,D3482&lt;=44999),"40000 to 44999",AND(D3482&gt;=45000,D3482&lt;=49999),"45000 to 49999",D3482&gt;=50000,"Greater than or equal to 50000")</f>
        <v>1000 to 4999</v>
      </c>
      <c r="V3482" t="str" cm="1">
        <f t="array" ref="V3482">_xlfn.IFS(OR(F3482="canceled",F3482="failed"),"unsuccessful",F3482="successful","successful",F3482="live","live")</f>
        <v>successful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118.8</v>
      </c>
      <c r="P3483" s="5">
        <f t="shared" si="329"/>
        <v>125.05263157894737</v>
      </c>
      <c r="Q3483" t="str">
        <f t="shared" si="327"/>
        <v>theater</v>
      </c>
      <c r="R3483" t="str">
        <f t="shared" si="328"/>
        <v>plays</v>
      </c>
      <c r="S3483" s="9">
        <f t="shared" si="325"/>
        <v>42006.24754629629</v>
      </c>
      <c r="T3483" s="9">
        <f t="shared" si="326"/>
        <v>41989.24754629629</v>
      </c>
      <c r="U3483" t="str" cm="1">
        <f t="array" ref="U3483">_xlfn.IFS(D3483&lt;1000,"Less than 1000",AND(D3483&gt;=1000,D3483&lt;=4999),"1000 to 4999",AND(D3483&gt;=5000,D3483&lt;=9999),"5000 to 9999",AND(D3483&gt;=10000,D3483&lt;=14999),"10000 to 14999",AND(D3483&gt;=15000,D3483&lt;=19999),"15000 to 19999",AND(D3483&gt;=20000,D3483&lt;=24999),"20000 to 24999",AND(D3483&gt;=25000,D3483&lt;=29999),"25000 to 29999",AND(D3483&gt;=30000,D3483&lt;=34999),"30000 to 34999",AND(D3483&gt;=35000,D3483&lt;=39999),"35000 to 39999",AND(D3483&gt;=40000,D3483&lt;=44999),"40000 to 44999",AND(D3483&gt;=45000,D3483&lt;=49999),"45000 to 49999",D3483&gt;=50000,"Greater than or equal to 50000")</f>
        <v>10000 to 14999</v>
      </c>
      <c r="V3483" t="str" cm="1">
        <f t="array" ref="V3483">_xlfn.IFS(OR(F3483="canceled",F3483="failed"),"unsuccessful",F3483="successful","successful",F3483="live","live")</f>
        <v>successful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138.33333333333334</v>
      </c>
      <c r="P3484" s="5">
        <f t="shared" si="329"/>
        <v>51.875</v>
      </c>
      <c r="Q3484" t="str">
        <f t="shared" si="327"/>
        <v>theater</v>
      </c>
      <c r="R3484" t="str">
        <f t="shared" si="328"/>
        <v>plays</v>
      </c>
      <c r="S3484" s="9">
        <f t="shared" si="325"/>
        <v>41826.771597222221</v>
      </c>
      <c r="T3484" s="9">
        <f t="shared" si="326"/>
        <v>41796.771597222221</v>
      </c>
      <c r="U3484" t="str" cm="1">
        <f t="array" ref="U3484">_xlfn.IFS(D3484&lt;1000,"Less than 1000",AND(D3484&gt;=1000,D3484&lt;=4999),"1000 to 4999",AND(D3484&gt;=5000,D3484&lt;=9999),"5000 to 9999",AND(D3484&gt;=10000,D3484&lt;=14999),"10000 to 14999",AND(D3484&gt;=15000,D3484&lt;=19999),"15000 to 19999",AND(D3484&gt;=20000,D3484&lt;=24999),"20000 to 24999",AND(D3484&gt;=25000,D3484&lt;=29999),"25000 to 29999",AND(D3484&gt;=30000,D3484&lt;=34999),"30000 to 34999",AND(D3484&gt;=35000,D3484&lt;=39999),"35000 to 39999",AND(D3484&gt;=40000,D3484&lt;=44999),"40000 to 44999",AND(D3484&gt;=45000,D3484&lt;=49999),"45000 to 49999",D3484&gt;=50000,"Greater than or equal to 50000")</f>
        <v>1000 to 4999</v>
      </c>
      <c r="V3484" t="str" cm="1">
        <f t="array" ref="V3484">_xlfn.IFS(OR(F3484="canceled",F3484="failed"),"unsuccessful",F3484="successful","successful",F3484="live","live")</f>
        <v>successful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159.9402985074627</v>
      </c>
      <c r="P3485" s="5">
        <f t="shared" si="329"/>
        <v>40.285714285714285</v>
      </c>
      <c r="Q3485" t="str">
        <f t="shared" si="327"/>
        <v>theater</v>
      </c>
      <c r="R3485" t="str">
        <f t="shared" si="328"/>
        <v>plays</v>
      </c>
      <c r="S3485" s="9">
        <f t="shared" si="325"/>
        <v>41823.668761574074</v>
      </c>
      <c r="T3485" s="9">
        <f t="shared" si="326"/>
        <v>41793.668761574074</v>
      </c>
      <c r="U3485" t="str" cm="1">
        <f t="array" ref="U3485">_xlfn.IFS(D3485&lt;1000,"Less than 1000",AND(D3485&gt;=1000,D3485&lt;=4999),"1000 to 4999",AND(D3485&gt;=5000,D3485&lt;=9999),"5000 to 9999",AND(D3485&gt;=10000,D3485&lt;=14999),"10000 to 14999",AND(D3485&gt;=15000,D3485&lt;=19999),"15000 to 19999",AND(D3485&gt;=20000,D3485&lt;=24999),"20000 to 24999",AND(D3485&gt;=25000,D3485&lt;=29999),"25000 to 29999",AND(D3485&gt;=30000,D3485&lt;=34999),"30000 to 34999",AND(D3485&gt;=35000,D3485&lt;=39999),"35000 to 39999",AND(D3485&gt;=40000,D3485&lt;=44999),"40000 to 44999",AND(D3485&gt;=45000,D3485&lt;=49999),"45000 to 49999",D3485&gt;=50000,"Greater than or equal to 50000")</f>
        <v>1000 to 4999</v>
      </c>
      <c r="V3485" t="str" cm="1">
        <f t="array" ref="V3485">_xlfn.IFS(OR(F3485="canceled",F3485="failed"),"unsuccessful",F3485="successful","successful",F3485="live","live")</f>
        <v>successful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114.24000000000001</v>
      </c>
      <c r="P3486" s="5">
        <f t="shared" si="329"/>
        <v>64.909090909090907</v>
      </c>
      <c r="Q3486" t="str">
        <f t="shared" si="327"/>
        <v>theater</v>
      </c>
      <c r="R3486" t="str">
        <f t="shared" si="328"/>
        <v>plays</v>
      </c>
      <c r="S3486" s="9">
        <f t="shared" si="325"/>
        <v>42536.760405092587</v>
      </c>
      <c r="T3486" s="9">
        <f t="shared" si="326"/>
        <v>42506.760405092587</v>
      </c>
      <c r="U3486" t="str" cm="1">
        <f t="array" ref="U3486">_xlfn.IFS(D3486&lt;1000,"Less than 1000",AND(D3486&gt;=1000,D3486&lt;=4999),"1000 to 4999",AND(D3486&gt;=5000,D3486&lt;=9999),"5000 to 9999",AND(D3486&gt;=10000,D3486&lt;=14999),"10000 to 14999",AND(D3486&gt;=15000,D3486&lt;=19999),"15000 to 19999",AND(D3486&gt;=20000,D3486&lt;=24999),"20000 to 24999",AND(D3486&gt;=25000,D3486&lt;=29999),"25000 to 29999",AND(D3486&gt;=30000,D3486&lt;=34999),"30000 to 34999",AND(D3486&gt;=35000,D3486&lt;=39999),"35000 to 39999",AND(D3486&gt;=40000,D3486&lt;=44999),"40000 to 44999",AND(D3486&gt;=45000,D3486&lt;=49999),"45000 to 49999",D3486&gt;=50000,"Greater than or equal to 50000")</f>
        <v>1000 to 4999</v>
      </c>
      <c r="V3486" t="str" cm="1">
        <f t="array" ref="V3486">_xlfn.IFS(OR(F3486="canceled",F3486="failed"),"unsuccessful",F3486="successful","successful",F3486="live","live")</f>
        <v>successful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100.60606060606061</v>
      </c>
      <c r="P3487" s="5">
        <f t="shared" si="329"/>
        <v>55.333333333333336</v>
      </c>
      <c r="Q3487" t="str">
        <f t="shared" si="327"/>
        <v>theater</v>
      </c>
      <c r="R3487" t="str">
        <f t="shared" si="328"/>
        <v>plays</v>
      </c>
      <c r="S3487" s="9">
        <f t="shared" si="325"/>
        <v>42402.693055555559</v>
      </c>
      <c r="T3487" s="9">
        <f t="shared" si="326"/>
        <v>42372.693055555559</v>
      </c>
      <c r="U3487" t="str" cm="1">
        <f t="array" ref="U3487">_xlfn.IFS(D3487&lt;1000,"Less than 1000",AND(D3487&gt;=1000,D3487&lt;=4999),"1000 to 4999",AND(D3487&gt;=5000,D3487&lt;=9999),"5000 to 9999",AND(D3487&gt;=10000,D3487&lt;=14999),"10000 to 14999",AND(D3487&gt;=15000,D3487&lt;=19999),"15000 to 19999",AND(D3487&gt;=20000,D3487&lt;=24999),"20000 to 24999",AND(D3487&gt;=25000,D3487&lt;=29999),"25000 to 29999",AND(D3487&gt;=30000,D3487&lt;=34999),"30000 to 34999",AND(D3487&gt;=35000,D3487&lt;=39999),"35000 to 39999",AND(D3487&gt;=40000,D3487&lt;=44999),"40000 to 44999",AND(D3487&gt;=45000,D3487&lt;=49999),"45000 to 49999",D3487&gt;=50000,"Greater than or equal to 50000")</f>
        <v>1000 to 4999</v>
      </c>
      <c r="V3487" t="str" cm="1">
        <f t="array" ref="V3487">_xlfn.IFS(OR(F3487="canceled",F3487="failed"),"unsuccessful",F3487="successful","successful",F3487="live","live")</f>
        <v>successful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155.20000000000002</v>
      </c>
      <c r="P3488" s="5">
        <f t="shared" si="329"/>
        <v>83.142857142857139</v>
      </c>
      <c r="Q3488" t="str">
        <f t="shared" si="327"/>
        <v>theater</v>
      </c>
      <c r="R3488" t="str">
        <f t="shared" si="328"/>
        <v>plays</v>
      </c>
      <c r="S3488" s="9">
        <f t="shared" si="325"/>
        <v>42158.290972222225</v>
      </c>
      <c r="T3488" s="9">
        <f t="shared" si="326"/>
        <v>42126.87501157407</v>
      </c>
      <c r="U3488" t="str" cm="1">
        <f t="array" ref="U3488">_xlfn.IFS(D3488&lt;1000,"Less than 1000",AND(D3488&gt;=1000,D3488&lt;=4999),"1000 to 4999",AND(D3488&gt;=5000,D3488&lt;=9999),"5000 to 9999",AND(D3488&gt;=10000,D3488&lt;=14999),"10000 to 14999",AND(D3488&gt;=15000,D3488&lt;=19999),"15000 to 19999",AND(D3488&gt;=20000,D3488&lt;=24999),"20000 to 24999",AND(D3488&gt;=25000,D3488&lt;=29999),"25000 to 29999",AND(D3488&gt;=30000,D3488&lt;=34999),"30000 to 34999",AND(D3488&gt;=35000,D3488&lt;=39999),"35000 to 39999",AND(D3488&gt;=40000,D3488&lt;=44999),"40000 to 44999",AND(D3488&gt;=45000,D3488&lt;=49999),"45000 to 49999",D3488&gt;=50000,"Greater than or equal to 50000")</f>
        <v>1000 to 4999</v>
      </c>
      <c r="V3488" t="str" cm="1">
        <f t="array" ref="V3488">_xlfn.IFS(OR(F3488="canceled",F3488="failed"),"unsuccessful",F3488="successful","successful",F3488="live","live")</f>
        <v>successful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127.75000000000001</v>
      </c>
      <c r="P3489" s="5">
        <f t="shared" si="329"/>
        <v>38.712121212121211</v>
      </c>
      <c r="Q3489" t="str">
        <f t="shared" si="327"/>
        <v>theater</v>
      </c>
      <c r="R3489" t="str">
        <f t="shared" si="328"/>
        <v>plays</v>
      </c>
      <c r="S3489" s="9">
        <f t="shared" si="325"/>
        <v>42179.940416666665</v>
      </c>
      <c r="T3489" s="9">
        <f t="shared" si="326"/>
        <v>42149.940416666665</v>
      </c>
      <c r="U3489" t="str" cm="1">
        <f t="array" ref="U3489">_xlfn.IFS(D3489&lt;1000,"Less than 1000",AND(D3489&gt;=1000,D3489&lt;=4999),"1000 to 4999",AND(D3489&gt;=5000,D3489&lt;=9999),"5000 to 9999",AND(D3489&gt;=10000,D3489&lt;=14999),"10000 to 14999",AND(D3489&gt;=15000,D3489&lt;=19999),"15000 to 19999",AND(D3489&gt;=20000,D3489&lt;=24999),"20000 to 24999",AND(D3489&gt;=25000,D3489&lt;=29999),"25000 to 29999",AND(D3489&gt;=30000,D3489&lt;=34999),"30000 to 34999",AND(D3489&gt;=35000,D3489&lt;=39999),"35000 to 39999",AND(D3489&gt;=40000,D3489&lt;=44999),"40000 to 44999",AND(D3489&gt;=45000,D3489&lt;=49999),"45000 to 49999",D3489&gt;=50000,"Greater than or equal to 50000")</f>
        <v>1000 to 4999</v>
      </c>
      <c r="V3489" t="str" cm="1">
        <f t="array" ref="V3489">_xlfn.IFS(OR(F3489="canceled",F3489="failed"),"unsuccessful",F3489="successful","successful",F3489="live","live")</f>
        <v>successful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121.2</v>
      </c>
      <c r="P3490" s="5">
        <f t="shared" si="329"/>
        <v>125.37931034482759</v>
      </c>
      <c r="Q3490" t="str">
        <f t="shared" si="327"/>
        <v>theater</v>
      </c>
      <c r="R3490" t="str">
        <f t="shared" si="328"/>
        <v>plays</v>
      </c>
      <c r="S3490" s="9">
        <f t="shared" si="325"/>
        <v>42111.666666666672</v>
      </c>
      <c r="T3490" s="9">
        <f t="shared" si="326"/>
        <v>42087.768055555556</v>
      </c>
      <c r="U3490" t="str" cm="1">
        <f t="array" ref="U3490">_xlfn.IFS(D3490&lt;1000,"Less than 1000",AND(D3490&gt;=1000,D3490&lt;=4999),"1000 to 4999",AND(D3490&gt;=5000,D3490&lt;=9999),"5000 to 9999",AND(D3490&gt;=10000,D3490&lt;=14999),"10000 to 14999",AND(D3490&gt;=15000,D3490&lt;=19999),"15000 to 19999",AND(D3490&gt;=20000,D3490&lt;=24999),"20000 to 24999",AND(D3490&gt;=25000,D3490&lt;=29999),"25000 to 29999",AND(D3490&gt;=30000,D3490&lt;=34999),"30000 to 34999",AND(D3490&gt;=35000,D3490&lt;=39999),"35000 to 39999",AND(D3490&gt;=40000,D3490&lt;=44999),"40000 to 44999",AND(D3490&gt;=45000,D3490&lt;=49999),"45000 to 49999",D3490&gt;=50000,"Greater than or equal to 50000")</f>
        <v>1000 to 4999</v>
      </c>
      <c r="V3490" t="str" cm="1">
        <f t="array" ref="V3490">_xlfn.IFS(OR(F3490="canceled",F3490="failed"),"unsuccessful",F3490="successful","successful",F3490="live","live")</f>
        <v>successful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112.7</v>
      </c>
      <c r="P3491" s="5">
        <f t="shared" si="329"/>
        <v>78.263888888888886</v>
      </c>
      <c r="Q3491" t="str">
        <f t="shared" si="327"/>
        <v>theater</v>
      </c>
      <c r="R3491" t="str">
        <f t="shared" si="328"/>
        <v>plays</v>
      </c>
      <c r="S3491" s="9">
        <f t="shared" si="325"/>
        <v>41783.875</v>
      </c>
      <c r="T3491" s="9">
        <f t="shared" si="326"/>
        <v>41753.635775462964</v>
      </c>
      <c r="U3491" t="str" cm="1">
        <f t="array" ref="U3491">_xlfn.IFS(D3491&lt;1000,"Less than 1000",AND(D3491&gt;=1000,D3491&lt;=4999),"1000 to 4999",AND(D3491&gt;=5000,D3491&lt;=9999),"5000 to 9999",AND(D3491&gt;=10000,D3491&lt;=14999),"10000 to 14999",AND(D3491&gt;=15000,D3491&lt;=19999),"15000 to 19999",AND(D3491&gt;=20000,D3491&lt;=24999),"20000 to 24999",AND(D3491&gt;=25000,D3491&lt;=29999),"25000 to 29999",AND(D3491&gt;=30000,D3491&lt;=34999),"30000 to 34999",AND(D3491&gt;=35000,D3491&lt;=39999),"35000 to 39999",AND(D3491&gt;=40000,D3491&lt;=44999),"40000 to 44999",AND(D3491&gt;=45000,D3491&lt;=49999),"45000 to 49999",D3491&gt;=50000,"Greater than or equal to 50000")</f>
        <v>5000 to 9999</v>
      </c>
      <c r="V3491" t="str" cm="1">
        <f t="array" ref="V3491">_xlfn.IFS(OR(F3491="canceled",F3491="failed"),"unsuccessful",F3491="successful","successful",F3491="live","live")</f>
        <v>successful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127.49999999999999</v>
      </c>
      <c r="P3492" s="5">
        <f t="shared" si="329"/>
        <v>47.222222222222221</v>
      </c>
      <c r="Q3492" t="str">
        <f t="shared" si="327"/>
        <v>theater</v>
      </c>
      <c r="R3492" t="str">
        <f t="shared" si="328"/>
        <v>plays</v>
      </c>
      <c r="S3492" s="9">
        <f t="shared" si="325"/>
        <v>42473.802361111113</v>
      </c>
      <c r="T3492" s="9">
        <f t="shared" si="326"/>
        <v>42443.802361111113</v>
      </c>
      <c r="U3492" t="str" cm="1">
        <f t="array" ref="U3492">_xlfn.IFS(D3492&lt;1000,"Less than 1000",AND(D3492&gt;=1000,D3492&lt;=4999),"1000 to 4999",AND(D3492&gt;=5000,D3492&lt;=9999),"5000 to 9999",AND(D3492&gt;=10000,D3492&lt;=14999),"10000 to 14999",AND(D3492&gt;=15000,D3492&lt;=19999),"15000 to 19999",AND(D3492&gt;=20000,D3492&lt;=24999),"20000 to 24999",AND(D3492&gt;=25000,D3492&lt;=29999),"25000 to 29999",AND(D3492&gt;=30000,D3492&lt;=34999),"30000 to 34999",AND(D3492&gt;=35000,D3492&lt;=39999),"35000 to 39999",AND(D3492&gt;=40000,D3492&lt;=44999),"40000 to 44999",AND(D3492&gt;=45000,D3492&lt;=49999),"45000 to 49999",D3492&gt;=50000,"Greater than or equal to 50000")</f>
        <v>1000 to 4999</v>
      </c>
      <c r="V3492" t="str" cm="1">
        <f t="array" ref="V3492">_xlfn.IFS(OR(F3492="canceled",F3492="failed"),"unsuccessful",F3492="successful","successful",F3492="live","live")</f>
        <v>successful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158.20000000000002</v>
      </c>
      <c r="P3493" s="5">
        <f t="shared" si="329"/>
        <v>79.099999999999994</v>
      </c>
      <c r="Q3493" t="str">
        <f t="shared" si="327"/>
        <v>theater</v>
      </c>
      <c r="R3493" t="str">
        <f t="shared" si="328"/>
        <v>plays</v>
      </c>
      <c r="S3493" s="9">
        <f t="shared" si="325"/>
        <v>42142.249814814815</v>
      </c>
      <c r="T3493" s="9">
        <f t="shared" si="326"/>
        <v>42121.249814814815</v>
      </c>
      <c r="U3493" t="str" cm="1">
        <f t="array" ref="U3493">_xlfn.IFS(D3493&lt;1000,"Less than 1000",AND(D3493&gt;=1000,D3493&lt;=4999),"1000 to 4999",AND(D3493&gt;=5000,D3493&lt;=9999),"5000 to 9999",AND(D3493&gt;=10000,D3493&lt;=14999),"10000 to 14999",AND(D3493&gt;=15000,D3493&lt;=19999),"15000 to 19999",AND(D3493&gt;=20000,D3493&lt;=24999),"20000 to 24999",AND(D3493&gt;=25000,D3493&lt;=29999),"25000 to 29999",AND(D3493&gt;=30000,D3493&lt;=34999),"30000 to 34999",AND(D3493&gt;=35000,D3493&lt;=39999),"35000 to 39999",AND(D3493&gt;=40000,D3493&lt;=44999),"40000 to 44999",AND(D3493&gt;=45000,D3493&lt;=49999),"45000 to 49999",D3493&gt;=50000,"Greater than or equal to 50000")</f>
        <v>Less than 1000</v>
      </c>
      <c r="V3493" t="str" cm="1">
        <f t="array" ref="V3493">_xlfn.IFS(OR(F3493="canceled",F3493="failed"),"unsuccessful",F3493="successful","successful",F3493="live","live")</f>
        <v>successful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105.26894736842105</v>
      </c>
      <c r="P3494" s="5">
        <f t="shared" si="329"/>
        <v>114.29199999999999</v>
      </c>
      <c r="Q3494" t="str">
        <f t="shared" si="327"/>
        <v>theater</v>
      </c>
      <c r="R3494" t="str">
        <f t="shared" si="328"/>
        <v>plays</v>
      </c>
      <c r="S3494" s="9">
        <f t="shared" si="325"/>
        <v>42303.009224537032</v>
      </c>
      <c r="T3494" s="9">
        <f t="shared" si="326"/>
        <v>42268.009224537032</v>
      </c>
      <c r="U3494" t="str" cm="1">
        <f t="array" ref="U3494">_xlfn.IFS(D3494&lt;1000,"Less than 1000",AND(D3494&gt;=1000,D3494&lt;=4999),"1000 to 4999",AND(D3494&gt;=5000,D3494&lt;=9999),"5000 to 9999",AND(D3494&gt;=10000,D3494&lt;=14999),"10000 to 14999",AND(D3494&gt;=15000,D3494&lt;=19999),"15000 to 19999",AND(D3494&gt;=20000,D3494&lt;=24999),"20000 to 24999",AND(D3494&gt;=25000,D3494&lt;=29999),"25000 to 29999",AND(D3494&gt;=30000,D3494&lt;=34999),"30000 to 34999",AND(D3494&gt;=35000,D3494&lt;=39999),"35000 to 39999",AND(D3494&gt;=40000,D3494&lt;=44999),"40000 to 44999",AND(D3494&gt;=45000,D3494&lt;=49999),"45000 to 49999",D3494&gt;=50000,"Greater than or equal to 50000")</f>
        <v>1000 to 4999</v>
      </c>
      <c r="V3494" t="str" cm="1">
        <f t="array" ref="V3494">_xlfn.IFS(OR(F3494="canceled",F3494="failed"),"unsuccessful",F3494="successful","successful",F3494="live","live")</f>
        <v>successful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100</v>
      </c>
      <c r="P3495" s="5">
        <f t="shared" si="329"/>
        <v>51.724137931034484</v>
      </c>
      <c r="Q3495" t="str">
        <f t="shared" si="327"/>
        <v>theater</v>
      </c>
      <c r="R3495" t="str">
        <f t="shared" si="328"/>
        <v>plays</v>
      </c>
      <c r="S3495" s="9">
        <f t="shared" si="325"/>
        <v>41868.21597222222</v>
      </c>
      <c r="T3495" s="9">
        <f t="shared" si="326"/>
        <v>41848.866157407407</v>
      </c>
      <c r="U3495" t="str" cm="1">
        <f t="array" ref="U3495">_xlfn.IFS(D3495&lt;1000,"Less than 1000",AND(D3495&gt;=1000,D3495&lt;=4999),"1000 to 4999",AND(D3495&gt;=5000,D3495&lt;=9999),"5000 to 9999",AND(D3495&gt;=10000,D3495&lt;=14999),"10000 to 14999",AND(D3495&gt;=15000,D3495&lt;=19999),"15000 to 19999",AND(D3495&gt;=20000,D3495&lt;=24999),"20000 to 24999",AND(D3495&gt;=25000,D3495&lt;=29999),"25000 to 29999",AND(D3495&gt;=30000,D3495&lt;=34999),"30000 to 34999",AND(D3495&gt;=35000,D3495&lt;=39999),"35000 to 39999",AND(D3495&gt;=40000,D3495&lt;=44999),"40000 to 44999",AND(D3495&gt;=45000,D3495&lt;=49999),"45000 to 49999",D3495&gt;=50000,"Greater than or equal to 50000")</f>
        <v>1000 to 4999</v>
      </c>
      <c r="V3495" t="str" cm="1">
        <f t="array" ref="V3495">_xlfn.IFS(OR(F3495="canceled",F3495="failed"),"unsuccessful",F3495="successful","successful",F3495="live","live")</f>
        <v>successful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100</v>
      </c>
      <c r="P3496" s="5">
        <f t="shared" si="329"/>
        <v>30.76923076923077</v>
      </c>
      <c r="Q3496" t="str">
        <f t="shared" si="327"/>
        <v>theater</v>
      </c>
      <c r="R3496" t="str">
        <f t="shared" si="328"/>
        <v>plays</v>
      </c>
      <c r="S3496" s="9">
        <f t="shared" si="325"/>
        <v>42700.25</v>
      </c>
      <c r="T3496" s="9">
        <f t="shared" si="326"/>
        <v>42689.214988425927</v>
      </c>
      <c r="U3496" t="str" cm="1">
        <f t="array" ref="U3496">_xlfn.IFS(D3496&lt;1000,"Less than 1000",AND(D3496&gt;=1000,D3496&lt;=4999),"1000 to 4999",AND(D3496&gt;=5000,D3496&lt;=9999),"5000 to 9999",AND(D3496&gt;=10000,D3496&lt;=14999),"10000 to 14999",AND(D3496&gt;=15000,D3496&lt;=19999),"15000 to 19999",AND(D3496&gt;=20000,D3496&lt;=24999),"20000 to 24999",AND(D3496&gt;=25000,D3496&lt;=29999),"25000 to 29999",AND(D3496&gt;=30000,D3496&lt;=34999),"30000 to 34999",AND(D3496&gt;=35000,D3496&lt;=39999),"35000 to 39999",AND(D3496&gt;=40000,D3496&lt;=44999),"40000 to 44999",AND(D3496&gt;=45000,D3496&lt;=49999),"45000 to 49999",D3496&gt;=50000,"Greater than or equal to 50000")</f>
        <v>Less than 1000</v>
      </c>
      <c r="V3496" t="str" cm="1">
        <f t="array" ref="V3496">_xlfn.IFS(OR(F3496="canceled",F3496="failed"),"unsuccessful",F3496="successful","successful",F3496="live","live")</f>
        <v>successful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106.86</v>
      </c>
      <c r="P3497" s="5">
        <f t="shared" si="329"/>
        <v>74.208333333333329</v>
      </c>
      <c r="Q3497" t="str">
        <f t="shared" si="327"/>
        <v>theater</v>
      </c>
      <c r="R3497" t="str">
        <f t="shared" si="328"/>
        <v>plays</v>
      </c>
      <c r="S3497" s="9">
        <f t="shared" si="325"/>
        <v>41944.720833333333</v>
      </c>
      <c r="T3497" s="9">
        <f t="shared" si="326"/>
        <v>41915.762835648151</v>
      </c>
      <c r="U3497" t="str" cm="1">
        <f t="array" ref="U3497">_xlfn.IFS(D3497&lt;1000,"Less than 1000",AND(D3497&gt;=1000,D3497&lt;=4999),"1000 to 4999",AND(D3497&gt;=5000,D3497&lt;=9999),"5000 to 9999",AND(D3497&gt;=10000,D3497&lt;=14999),"10000 to 14999",AND(D3497&gt;=15000,D3497&lt;=19999),"15000 to 19999",AND(D3497&gt;=20000,D3497&lt;=24999),"20000 to 24999",AND(D3497&gt;=25000,D3497&lt;=29999),"25000 to 29999",AND(D3497&gt;=30000,D3497&lt;=34999),"30000 to 34999",AND(D3497&gt;=35000,D3497&lt;=39999),"35000 to 39999",AND(D3497&gt;=40000,D3497&lt;=44999),"40000 to 44999",AND(D3497&gt;=45000,D3497&lt;=49999),"45000 to 49999",D3497&gt;=50000,"Greater than or equal to 50000")</f>
        <v>5000 to 9999</v>
      </c>
      <c r="V3497" t="str" cm="1">
        <f t="array" ref="V3497">_xlfn.IFS(OR(F3497="canceled",F3497="failed"),"unsuccessful",F3497="successful","successful",F3497="live","live")</f>
        <v>successful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124.4</v>
      </c>
      <c r="P3498" s="5">
        <f t="shared" si="329"/>
        <v>47.846153846153847</v>
      </c>
      <c r="Q3498" t="str">
        <f t="shared" si="327"/>
        <v>theater</v>
      </c>
      <c r="R3498" t="str">
        <f t="shared" si="328"/>
        <v>plays</v>
      </c>
      <c r="S3498" s="9">
        <f t="shared" si="325"/>
        <v>42624.846828703703</v>
      </c>
      <c r="T3498" s="9">
        <f t="shared" si="326"/>
        <v>42584.846828703703</v>
      </c>
      <c r="U3498" t="str" cm="1">
        <f t="array" ref="U3498">_xlfn.IFS(D3498&lt;1000,"Less than 1000",AND(D3498&gt;=1000,D3498&lt;=4999),"1000 to 4999",AND(D3498&gt;=5000,D3498&lt;=9999),"5000 to 9999",AND(D3498&gt;=10000,D3498&lt;=14999),"10000 to 14999",AND(D3498&gt;=15000,D3498&lt;=19999),"15000 to 19999",AND(D3498&gt;=20000,D3498&lt;=24999),"20000 to 24999",AND(D3498&gt;=25000,D3498&lt;=29999),"25000 to 29999",AND(D3498&gt;=30000,D3498&lt;=34999),"30000 to 34999",AND(D3498&gt;=35000,D3498&lt;=39999),"35000 to 39999",AND(D3498&gt;=40000,D3498&lt;=44999),"40000 to 44999",AND(D3498&gt;=45000,D3498&lt;=49999),"45000 to 49999",D3498&gt;=50000,"Greater than or equal to 50000")</f>
        <v>1000 to 4999</v>
      </c>
      <c r="V3498" t="str" cm="1">
        <f t="array" ref="V3498">_xlfn.IFS(OR(F3498="canceled",F3498="failed"),"unsuccessful",F3498="successful","successful",F3498="live","live")</f>
        <v>successful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108.70406189555126</v>
      </c>
      <c r="P3499" s="5">
        <f t="shared" si="329"/>
        <v>34.408163265306122</v>
      </c>
      <c r="Q3499" t="str">
        <f t="shared" si="327"/>
        <v>theater</v>
      </c>
      <c r="R3499" t="str">
        <f t="shared" si="328"/>
        <v>plays</v>
      </c>
      <c r="S3499" s="9">
        <f t="shared" si="325"/>
        <v>42523.916666666672</v>
      </c>
      <c r="T3499" s="9">
        <f t="shared" si="326"/>
        <v>42511.741944444439</v>
      </c>
      <c r="U3499" t="str" cm="1">
        <f t="array" ref="U3499">_xlfn.IFS(D3499&lt;1000,"Less than 1000",AND(D3499&gt;=1000,D3499&lt;=4999),"1000 to 4999",AND(D3499&gt;=5000,D3499&lt;=9999),"5000 to 9999",AND(D3499&gt;=10000,D3499&lt;=14999),"10000 to 14999",AND(D3499&gt;=15000,D3499&lt;=19999),"15000 to 19999",AND(D3499&gt;=20000,D3499&lt;=24999),"20000 to 24999",AND(D3499&gt;=25000,D3499&lt;=29999),"25000 to 29999",AND(D3499&gt;=30000,D3499&lt;=34999),"30000 to 34999",AND(D3499&gt;=35000,D3499&lt;=39999),"35000 to 39999",AND(D3499&gt;=40000,D3499&lt;=44999),"40000 to 44999",AND(D3499&gt;=45000,D3499&lt;=49999),"45000 to 49999",D3499&gt;=50000,"Greater than or equal to 50000")</f>
        <v>1000 to 4999</v>
      </c>
      <c r="V3499" t="str" cm="1">
        <f t="array" ref="V3499">_xlfn.IFS(OR(F3499="canceled",F3499="failed"),"unsuccessful",F3499="successful","successful",F3499="live","live")</f>
        <v>successful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102.42424242424242</v>
      </c>
      <c r="P3500" s="5">
        <f t="shared" si="329"/>
        <v>40.238095238095241</v>
      </c>
      <c r="Q3500" t="str">
        <f t="shared" si="327"/>
        <v>theater</v>
      </c>
      <c r="R3500" t="str">
        <f t="shared" si="328"/>
        <v>plays</v>
      </c>
      <c r="S3500" s="9">
        <f t="shared" si="325"/>
        <v>42518.905555555553</v>
      </c>
      <c r="T3500" s="9">
        <f t="shared" si="326"/>
        <v>42459.15861111111</v>
      </c>
      <c r="U3500" t="str" cm="1">
        <f t="array" ref="U3500">_xlfn.IFS(D3500&lt;1000,"Less than 1000",AND(D3500&gt;=1000,D3500&lt;=4999),"1000 to 4999",AND(D3500&gt;=5000,D3500&lt;=9999),"5000 to 9999",AND(D3500&gt;=10000,D3500&lt;=14999),"10000 to 14999",AND(D3500&gt;=15000,D3500&lt;=19999),"15000 to 19999",AND(D3500&gt;=20000,D3500&lt;=24999),"20000 to 24999",AND(D3500&gt;=25000,D3500&lt;=29999),"25000 to 29999",AND(D3500&gt;=30000,D3500&lt;=34999),"30000 to 34999",AND(D3500&gt;=35000,D3500&lt;=39999),"35000 to 39999",AND(D3500&gt;=40000,D3500&lt;=44999),"40000 to 44999",AND(D3500&gt;=45000,D3500&lt;=49999),"45000 to 49999",D3500&gt;=50000,"Greater than or equal to 50000")</f>
        <v>1000 to 4999</v>
      </c>
      <c r="V3500" t="str" cm="1">
        <f t="array" ref="V3500">_xlfn.IFS(OR(F3500="canceled",F3500="failed"),"unsuccessful",F3500="successful","successful",F3500="live","live")</f>
        <v>successful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105.5</v>
      </c>
      <c r="P3501" s="5">
        <f t="shared" si="329"/>
        <v>60.285714285714285</v>
      </c>
      <c r="Q3501" t="str">
        <f t="shared" si="327"/>
        <v>theater</v>
      </c>
      <c r="R3501" t="str">
        <f t="shared" si="328"/>
        <v>plays</v>
      </c>
      <c r="S3501" s="9">
        <f t="shared" si="325"/>
        <v>42186.290972222225</v>
      </c>
      <c r="T3501" s="9">
        <f t="shared" si="326"/>
        <v>42132.036168981482</v>
      </c>
      <c r="U3501" t="str" cm="1">
        <f t="array" ref="U3501">_xlfn.IFS(D3501&lt;1000,"Less than 1000",AND(D3501&gt;=1000,D3501&lt;=4999),"1000 to 4999",AND(D3501&gt;=5000,D3501&lt;=9999),"5000 to 9999",AND(D3501&gt;=10000,D3501&lt;=14999),"10000 to 14999",AND(D3501&gt;=15000,D3501&lt;=19999),"15000 to 19999",AND(D3501&gt;=20000,D3501&lt;=24999),"20000 to 24999",AND(D3501&gt;=25000,D3501&lt;=29999),"25000 to 29999",AND(D3501&gt;=30000,D3501&lt;=34999),"30000 to 34999",AND(D3501&gt;=35000,D3501&lt;=39999),"35000 to 39999",AND(D3501&gt;=40000,D3501&lt;=44999),"40000 to 44999",AND(D3501&gt;=45000,D3501&lt;=49999),"45000 to 49999",D3501&gt;=50000,"Greater than or equal to 50000")</f>
        <v>1000 to 4999</v>
      </c>
      <c r="V3501" t="str" cm="1">
        <f t="array" ref="V3501">_xlfn.IFS(OR(F3501="canceled",F3501="failed"),"unsuccessful",F3501="successful","successful",F3501="live","live")</f>
        <v>successful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106.3</v>
      </c>
      <c r="P3502" s="5">
        <f t="shared" si="329"/>
        <v>25.30952380952381</v>
      </c>
      <c r="Q3502" t="str">
        <f t="shared" si="327"/>
        <v>theater</v>
      </c>
      <c r="R3502" t="str">
        <f t="shared" si="328"/>
        <v>plays</v>
      </c>
      <c r="S3502" s="9">
        <f t="shared" si="325"/>
        <v>42436.207638888889</v>
      </c>
      <c r="T3502" s="9">
        <f t="shared" si="326"/>
        <v>42419.91942129629</v>
      </c>
      <c r="U3502" t="str" cm="1">
        <f t="array" ref="U3502">_xlfn.IFS(D3502&lt;1000,"Less than 1000",AND(D3502&gt;=1000,D3502&lt;=4999),"1000 to 4999",AND(D3502&gt;=5000,D3502&lt;=9999),"5000 to 9999",AND(D3502&gt;=10000,D3502&lt;=14999),"10000 to 14999",AND(D3502&gt;=15000,D3502&lt;=19999),"15000 to 19999",AND(D3502&gt;=20000,D3502&lt;=24999),"20000 to 24999",AND(D3502&gt;=25000,D3502&lt;=29999),"25000 to 29999",AND(D3502&gt;=30000,D3502&lt;=34999),"30000 to 34999",AND(D3502&gt;=35000,D3502&lt;=39999),"35000 to 39999",AND(D3502&gt;=40000,D3502&lt;=44999),"40000 to 44999",AND(D3502&gt;=45000,D3502&lt;=49999),"45000 to 49999",D3502&gt;=50000,"Greater than or equal to 50000")</f>
        <v>1000 to 4999</v>
      </c>
      <c r="V3502" t="str" cm="1">
        <f t="array" ref="V3502">_xlfn.IFS(OR(F3502="canceled",F3502="failed"),"unsuccessful",F3502="successful","successful",F3502="live","live")</f>
        <v>successful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100.66666666666666</v>
      </c>
      <c r="P3503" s="5">
        <f t="shared" si="329"/>
        <v>35.952380952380949</v>
      </c>
      <c r="Q3503" t="str">
        <f t="shared" si="327"/>
        <v>theater</v>
      </c>
      <c r="R3503" t="str">
        <f t="shared" si="328"/>
        <v>plays</v>
      </c>
      <c r="S3503" s="9">
        <f t="shared" si="325"/>
        <v>42258.763831018514</v>
      </c>
      <c r="T3503" s="9">
        <f t="shared" si="326"/>
        <v>42233.763831018514</v>
      </c>
      <c r="U3503" t="str" cm="1">
        <f t="array" ref="U3503">_xlfn.IFS(D3503&lt;1000,"Less than 1000",AND(D3503&gt;=1000,D3503&lt;=4999),"1000 to 4999",AND(D3503&gt;=5000,D3503&lt;=9999),"5000 to 9999",AND(D3503&gt;=10000,D3503&lt;=14999),"10000 to 14999",AND(D3503&gt;=15000,D3503&lt;=19999),"15000 to 19999",AND(D3503&gt;=20000,D3503&lt;=24999),"20000 to 24999",AND(D3503&gt;=25000,D3503&lt;=29999),"25000 to 29999",AND(D3503&gt;=30000,D3503&lt;=34999),"30000 to 34999",AND(D3503&gt;=35000,D3503&lt;=39999),"35000 to 39999",AND(D3503&gt;=40000,D3503&lt;=44999),"40000 to 44999",AND(D3503&gt;=45000,D3503&lt;=49999),"45000 to 49999",D3503&gt;=50000,"Greater than or equal to 50000")</f>
        <v>1000 to 4999</v>
      </c>
      <c r="V3503" t="str" cm="1">
        <f t="array" ref="V3503">_xlfn.IFS(OR(F3503="canceled",F3503="failed"),"unsuccessful",F3503="successful","successful",F3503="live","live")</f>
        <v>successful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105.4</v>
      </c>
      <c r="P3504" s="5">
        <f t="shared" si="329"/>
        <v>136</v>
      </c>
      <c r="Q3504" t="str">
        <f t="shared" si="327"/>
        <v>theater</v>
      </c>
      <c r="R3504" t="str">
        <f t="shared" si="328"/>
        <v>plays</v>
      </c>
      <c r="S3504" s="9">
        <f t="shared" si="325"/>
        <v>42445.165972222225</v>
      </c>
      <c r="T3504" s="9">
        <f t="shared" si="326"/>
        <v>42430.839398148149</v>
      </c>
      <c r="U3504" t="str" cm="1">
        <f t="array" ref="U3504">_xlfn.IFS(D3504&lt;1000,"Less than 1000",AND(D3504&gt;=1000,D3504&lt;=4999),"1000 to 4999",AND(D3504&gt;=5000,D3504&lt;=9999),"5000 to 9999",AND(D3504&gt;=10000,D3504&lt;=14999),"10000 to 14999",AND(D3504&gt;=15000,D3504&lt;=19999),"15000 to 19999",AND(D3504&gt;=20000,D3504&lt;=24999),"20000 to 24999",AND(D3504&gt;=25000,D3504&lt;=29999),"25000 to 29999",AND(D3504&gt;=30000,D3504&lt;=34999),"30000 to 34999",AND(D3504&gt;=35000,D3504&lt;=39999),"35000 to 39999",AND(D3504&gt;=40000,D3504&lt;=44999),"40000 to 44999",AND(D3504&gt;=45000,D3504&lt;=49999),"45000 to 49999",D3504&gt;=50000,"Greater than or equal to 50000")</f>
        <v>1000 to 4999</v>
      </c>
      <c r="V3504" t="str" cm="1">
        <f t="array" ref="V3504">_xlfn.IFS(OR(F3504="canceled",F3504="failed"),"unsuccessful",F3504="successful","successful",F3504="live","live")</f>
        <v>successful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107.55999999999999</v>
      </c>
      <c r="P3505" s="5">
        <f t="shared" si="329"/>
        <v>70.763157894736835</v>
      </c>
      <c r="Q3505" t="str">
        <f t="shared" si="327"/>
        <v>theater</v>
      </c>
      <c r="R3505" t="str">
        <f t="shared" si="328"/>
        <v>plays</v>
      </c>
      <c r="S3505" s="9">
        <f t="shared" si="325"/>
        <v>42575.478333333333</v>
      </c>
      <c r="T3505" s="9">
        <f t="shared" si="326"/>
        <v>42545.478333333333</v>
      </c>
      <c r="U3505" t="str" cm="1">
        <f t="array" ref="U3505">_xlfn.IFS(D3505&lt;1000,"Less than 1000",AND(D3505&gt;=1000,D3505&lt;=4999),"1000 to 4999",AND(D3505&gt;=5000,D3505&lt;=9999),"5000 to 9999",AND(D3505&gt;=10000,D3505&lt;=14999),"10000 to 14999",AND(D3505&gt;=15000,D3505&lt;=19999),"15000 to 19999",AND(D3505&gt;=20000,D3505&lt;=24999),"20000 to 24999",AND(D3505&gt;=25000,D3505&lt;=29999),"25000 to 29999",AND(D3505&gt;=30000,D3505&lt;=34999),"30000 to 34999",AND(D3505&gt;=35000,D3505&lt;=39999),"35000 to 39999",AND(D3505&gt;=40000,D3505&lt;=44999),"40000 to 44999",AND(D3505&gt;=45000,D3505&lt;=49999),"45000 to 49999",D3505&gt;=50000,"Greater than or equal to 50000")</f>
        <v>1000 to 4999</v>
      </c>
      <c r="V3505" t="str" cm="1">
        <f t="array" ref="V3505">_xlfn.IFS(OR(F3505="canceled",F3505="failed"),"unsuccessful",F3505="successful","successful",F3505="live","live")</f>
        <v>successful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100</v>
      </c>
      <c r="P3506" s="5">
        <f t="shared" si="329"/>
        <v>125</v>
      </c>
      <c r="Q3506" t="str">
        <f t="shared" si="327"/>
        <v>theater</v>
      </c>
      <c r="R3506" t="str">
        <f t="shared" si="328"/>
        <v>plays</v>
      </c>
      <c r="S3506" s="9">
        <f t="shared" si="325"/>
        <v>42327.790405092594</v>
      </c>
      <c r="T3506" s="9">
        <f t="shared" si="326"/>
        <v>42297.748738425929</v>
      </c>
      <c r="U3506" t="str" cm="1">
        <f t="array" ref="U3506">_xlfn.IFS(D3506&lt;1000,"Less than 1000",AND(D3506&gt;=1000,D3506&lt;=4999),"1000 to 4999",AND(D3506&gt;=5000,D3506&lt;=9999),"5000 to 9999",AND(D3506&gt;=10000,D3506&lt;=14999),"10000 to 14999",AND(D3506&gt;=15000,D3506&lt;=19999),"15000 to 19999",AND(D3506&gt;=20000,D3506&lt;=24999),"20000 to 24999",AND(D3506&gt;=25000,D3506&lt;=29999),"25000 to 29999",AND(D3506&gt;=30000,D3506&lt;=34999),"30000 to 34999",AND(D3506&gt;=35000,D3506&lt;=39999),"35000 to 39999",AND(D3506&gt;=40000,D3506&lt;=44999),"40000 to 44999",AND(D3506&gt;=45000,D3506&lt;=49999),"45000 to 49999",D3506&gt;=50000,"Greater than or equal to 50000")</f>
        <v>1000 to 4999</v>
      </c>
      <c r="V3506" t="str" cm="1">
        <f t="array" ref="V3506">_xlfn.IFS(OR(F3506="canceled",F3506="failed"),"unsuccessful",F3506="successful","successful",F3506="live","live")</f>
        <v>successful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103.76</v>
      </c>
      <c r="P3507" s="5">
        <f t="shared" si="329"/>
        <v>66.512820512820511</v>
      </c>
      <c r="Q3507" t="str">
        <f t="shared" si="327"/>
        <v>theater</v>
      </c>
      <c r="R3507" t="str">
        <f t="shared" si="328"/>
        <v>plays</v>
      </c>
      <c r="S3507" s="9">
        <f t="shared" si="325"/>
        <v>41772.166666666664</v>
      </c>
      <c r="T3507" s="9">
        <f t="shared" si="326"/>
        <v>41760.935706018521</v>
      </c>
      <c r="U3507" t="str" cm="1">
        <f t="array" ref="U3507">_xlfn.IFS(D3507&lt;1000,"Less than 1000",AND(D3507&gt;=1000,D3507&lt;=4999),"1000 to 4999",AND(D3507&gt;=5000,D3507&lt;=9999),"5000 to 9999",AND(D3507&gt;=10000,D3507&lt;=14999),"10000 to 14999",AND(D3507&gt;=15000,D3507&lt;=19999),"15000 to 19999",AND(D3507&gt;=20000,D3507&lt;=24999),"20000 to 24999",AND(D3507&gt;=25000,D3507&lt;=29999),"25000 to 29999",AND(D3507&gt;=30000,D3507&lt;=34999),"30000 to 34999",AND(D3507&gt;=35000,D3507&lt;=39999),"35000 to 39999",AND(D3507&gt;=40000,D3507&lt;=44999),"40000 to 44999",AND(D3507&gt;=45000,D3507&lt;=49999),"45000 to 49999",D3507&gt;=50000,"Greater than or equal to 50000")</f>
        <v>1000 to 4999</v>
      </c>
      <c r="V3507" t="str" cm="1">
        <f t="array" ref="V3507">_xlfn.IFS(OR(F3507="canceled",F3507="failed"),"unsuccessful",F3507="successful","successful",F3507="live","live")</f>
        <v>successful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101.49999999999999</v>
      </c>
      <c r="P3508" s="5">
        <f t="shared" si="329"/>
        <v>105</v>
      </c>
      <c r="Q3508" t="str">
        <f t="shared" si="327"/>
        <v>theater</v>
      </c>
      <c r="R3508" t="str">
        <f t="shared" si="328"/>
        <v>plays</v>
      </c>
      <c r="S3508" s="9">
        <f t="shared" si="325"/>
        <v>41874.734259259261</v>
      </c>
      <c r="T3508" s="9">
        <f t="shared" si="326"/>
        <v>41829.734259259261</v>
      </c>
      <c r="U3508" t="str" cm="1">
        <f t="array" ref="U3508">_xlfn.IFS(D3508&lt;1000,"Less than 1000",AND(D3508&gt;=1000,D3508&lt;=4999),"1000 to 4999",AND(D3508&gt;=5000,D3508&lt;=9999),"5000 to 9999",AND(D3508&gt;=10000,D3508&lt;=14999),"10000 to 14999",AND(D3508&gt;=15000,D3508&lt;=19999),"15000 to 19999",AND(D3508&gt;=20000,D3508&lt;=24999),"20000 to 24999",AND(D3508&gt;=25000,D3508&lt;=29999),"25000 to 29999",AND(D3508&gt;=30000,D3508&lt;=34999),"30000 to 34999",AND(D3508&gt;=35000,D3508&lt;=39999),"35000 to 39999",AND(D3508&gt;=40000,D3508&lt;=44999),"40000 to 44999",AND(D3508&gt;=45000,D3508&lt;=49999),"45000 to 49999",D3508&gt;=50000,"Greater than or equal to 50000")</f>
        <v>1000 to 4999</v>
      </c>
      <c r="V3508" t="str" cm="1">
        <f t="array" ref="V3508">_xlfn.IFS(OR(F3508="canceled",F3508="failed"),"unsuccessful",F3508="successful","successful",F3508="live","live")</f>
        <v>successful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104.4</v>
      </c>
      <c r="P3509" s="5">
        <f t="shared" si="329"/>
        <v>145</v>
      </c>
      <c r="Q3509" t="str">
        <f t="shared" si="327"/>
        <v>theater</v>
      </c>
      <c r="R3509" t="str">
        <f t="shared" si="328"/>
        <v>plays</v>
      </c>
      <c r="S3509" s="9">
        <f t="shared" si="325"/>
        <v>42521.92288194444</v>
      </c>
      <c r="T3509" s="9">
        <f t="shared" si="326"/>
        <v>42491.92288194444</v>
      </c>
      <c r="U3509" t="str" cm="1">
        <f t="array" ref="U3509">_xlfn.IFS(D3509&lt;1000,"Less than 1000",AND(D3509&gt;=1000,D3509&lt;=4999),"1000 to 4999",AND(D3509&gt;=5000,D3509&lt;=9999),"5000 to 9999",AND(D3509&gt;=10000,D3509&lt;=14999),"10000 to 14999",AND(D3509&gt;=15000,D3509&lt;=19999),"15000 to 19999",AND(D3509&gt;=20000,D3509&lt;=24999),"20000 to 24999",AND(D3509&gt;=25000,D3509&lt;=29999),"25000 to 29999",AND(D3509&gt;=30000,D3509&lt;=34999),"30000 to 34999",AND(D3509&gt;=35000,D3509&lt;=39999),"35000 to 39999",AND(D3509&gt;=40000,D3509&lt;=44999),"40000 to 44999",AND(D3509&gt;=45000,D3509&lt;=49999),"45000 to 49999",D3509&gt;=50000,"Greater than or equal to 50000")</f>
        <v>10000 to 14999</v>
      </c>
      <c r="V3509" t="str" cm="1">
        <f t="array" ref="V3509">_xlfn.IFS(OR(F3509="canceled",F3509="failed"),"unsuccessful",F3509="successful","successful",F3509="live","live")</f>
        <v>successful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180</v>
      </c>
      <c r="P3510" s="5">
        <f t="shared" si="329"/>
        <v>12</v>
      </c>
      <c r="Q3510" t="str">
        <f t="shared" si="327"/>
        <v>theater</v>
      </c>
      <c r="R3510" t="str">
        <f t="shared" si="328"/>
        <v>plays</v>
      </c>
      <c r="S3510" s="9">
        <f t="shared" si="325"/>
        <v>42500.875</v>
      </c>
      <c r="T3510" s="9">
        <f t="shared" si="326"/>
        <v>42477.729780092588</v>
      </c>
      <c r="U3510" t="str" cm="1">
        <f t="array" ref="U3510">_xlfn.IFS(D3510&lt;1000,"Less than 1000",AND(D3510&gt;=1000,D3510&lt;=4999),"1000 to 4999",AND(D3510&gt;=5000,D3510&lt;=9999),"5000 to 9999",AND(D3510&gt;=10000,D3510&lt;=14999),"10000 to 14999",AND(D3510&gt;=15000,D3510&lt;=19999),"15000 to 19999",AND(D3510&gt;=20000,D3510&lt;=24999),"20000 to 24999",AND(D3510&gt;=25000,D3510&lt;=29999),"25000 to 29999",AND(D3510&gt;=30000,D3510&lt;=34999),"30000 to 34999",AND(D3510&gt;=35000,D3510&lt;=39999),"35000 to 39999",AND(D3510&gt;=40000,D3510&lt;=44999),"40000 to 44999",AND(D3510&gt;=45000,D3510&lt;=49999),"45000 to 49999",D3510&gt;=50000,"Greater than or equal to 50000")</f>
        <v>Less than 1000</v>
      </c>
      <c r="V3510" t="str" cm="1">
        <f t="array" ref="V3510">_xlfn.IFS(OR(F3510="canceled",F3510="failed"),"unsuccessful",F3510="successful","successful",F3510="live","live")</f>
        <v>successful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106.33333333333333</v>
      </c>
      <c r="P3511" s="5">
        <f t="shared" si="329"/>
        <v>96.666666666666671</v>
      </c>
      <c r="Q3511" t="str">
        <f t="shared" si="327"/>
        <v>theater</v>
      </c>
      <c r="R3511" t="str">
        <f t="shared" si="328"/>
        <v>plays</v>
      </c>
      <c r="S3511" s="9">
        <f t="shared" si="325"/>
        <v>41964.204861111109</v>
      </c>
      <c r="T3511" s="9">
        <f t="shared" si="326"/>
        <v>41950.859560185185</v>
      </c>
      <c r="U3511" t="str" cm="1">
        <f t="array" ref="U3511">_xlfn.IFS(D3511&lt;1000,"Less than 1000",AND(D3511&gt;=1000,D3511&lt;=4999),"1000 to 4999",AND(D3511&gt;=5000,D3511&lt;=9999),"5000 to 9999",AND(D3511&gt;=10000,D3511&lt;=14999),"10000 to 14999",AND(D3511&gt;=15000,D3511&lt;=19999),"15000 to 19999",AND(D3511&gt;=20000,D3511&lt;=24999),"20000 to 24999",AND(D3511&gt;=25000,D3511&lt;=29999),"25000 to 29999",AND(D3511&gt;=30000,D3511&lt;=34999),"30000 to 34999",AND(D3511&gt;=35000,D3511&lt;=39999),"35000 to 39999",AND(D3511&gt;=40000,D3511&lt;=44999),"40000 to 44999",AND(D3511&gt;=45000,D3511&lt;=49999),"45000 to 49999",D3511&gt;=50000,"Greater than or equal to 50000")</f>
        <v>1000 to 4999</v>
      </c>
      <c r="V3511" t="str" cm="1">
        <f t="array" ref="V3511">_xlfn.IFS(OR(F3511="canceled",F3511="failed"),"unsuccessful",F3511="successful","successful",F3511="live","live")</f>
        <v>successful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100.55555555555556</v>
      </c>
      <c r="P3512" s="5">
        <f t="shared" si="329"/>
        <v>60.333333333333336</v>
      </c>
      <c r="Q3512" t="str">
        <f t="shared" si="327"/>
        <v>theater</v>
      </c>
      <c r="R3512" t="str">
        <f t="shared" si="328"/>
        <v>plays</v>
      </c>
      <c r="S3512" s="9">
        <f t="shared" si="325"/>
        <v>41822.62090277778</v>
      </c>
      <c r="T3512" s="9">
        <f t="shared" si="326"/>
        <v>41802.62090277778</v>
      </c>
      <c r="U3512" t="str" cm="1">
        <f t="array" ref="U3512">_xlfn.IFS(D3512&lt;1000,"Less than 1000",AND(D3512&gt;=1000,D3512&lt;=4999),"1000 to 4999",AND(D3512&gt;=5000,D3512&lt;=9999),"5000 to 9999",AND(D3512&gt;=10000,D3512&lt;=14999),"10000 to 14999",AND(D3512&gt;=15000,D3512&lt;=19999),"15000 to 19999",AND(D3512&gt;=20000,D3512&lt;=24999),"20000 to 24999",AND(D3512&gt;=25000,D3512&lt;=29999),"25000 to 29999",AND(D3512&gt;=30000,D3512&lt;=34999),"30000 to 34999",AND(D3512&gt;=35000,D3512&lt;=39999),"35000 to 39999",AND(D3512&gt;=40000,D3512&lt;=44999),"40000 to 44999",AND(D3512&gt;=45000,D3512&lt;=49999),"45000 to 49999",D3512&gt;=50000,"Greater than or equal to 50000")</f>
        <v>Less than 1000</v>
      </c>
      <c r="V3512" t="str" cm="1">
        <f t="array" ref="V3512">_xlfn.IFS(OR(F3512="canceled",F3512="failed"),"unsuccessful",F3512="successful","successful",F3512="live","live")</f>
        <v>successful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101.2</v>
      </c>
      <c r="P3513" s="5">
        <f t="shared" si="329"/>
        <v>79.89473684210526</v>
      </c>
      <c r="Q3513" t="str">
        <f t="shared" si="327"/>
        <v>theater</v>
      </c>
      <c r="R3513" t="str">
        <f t="shared" si="328"/>
        <v>plays</v>
      </c>
      <c r="S3513" s="9">
        <f t="shared" si="325"/>
        <v>41950.770833333336</v>
      </c>
      <c r="T3513" s="9">
        <f t="shared" si="326"/>
        <v>41927.873784722222</v>
      </c>
      <c r="U3513" t="str" cm="1">
        <f t="array" ref="U3513">_xlfn.IFS(D3513&lt;1000,"Less than 1000",AND(D3513&gt;=1000,D3513&lt;=4999),"1000 to 4999",AND(D3513&gt;=5000,D3513&lt;=9999),"5000 to 9999",AND(D3513&gt;=10000,D3513&lt;=14999),"10000 to 14999",AND(D3513&gt;=15000,D3513&lt;=19999),"15000 to 19999",AND(D3513&gt;=20000,D3513&lt;=24999),"20000 to 24999",AND(D3513&gt;=25000,D3513&lt;=29999),"25000 to 29999",AND(D3513&gt;=30000,D3513&lt;=34999),"30000 to 34999",AND(D3513&gt;=35000,D3513&lt;=39999),"35000 to 39999",AND(D3513&gt;=40000,D3513&lt;=44999),"40000 to 44999",AND(D3513&gt;=45000,D3513&lt;=49999),"45000 to 49999",D3513&gt;=50000,"Greater than or equal to 50000")</f>
        <v>1000 to 4999</v>
      </c>
      <c r="V3513" t="str" cm="1">
        <f t="array" ref="V3513">_xlfn.IFS(OR(F3513="canceled",F3513="failed"),"unsuccessful",F3513="successful","successful",F3513="live","live")</f>
        <v>successful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100</v>
      </c>
      <c r="P3514" s="5">
        <f t="shared" si="329"/>
        <v>58.823529411764703</v>
      </c>
      <c r="Q3514" t="str">
        <f t="shared" si="327"/>
        <v>theater</v>
      </c>
      <c r="R3514" t="str">
        <f t="shared" si="328"/>
        <v>plays</v>
      </c>
      <c r="S3514" s="9">
        <f t="shared" si="325"/>
        <v>42117.49527777778</v>
      </c>
      <c r="T3514" s="9">
        <f t="shared" si="326"/>
        <v>42057.536944444444</v>
      </c>
      <c r="U3514" t="str" cm="1">
        <f t="array" ref="U3514">_xlfn.IFS(D3514&lt;1000,"Less than 1000",AND(D3514&gt;=1000,D3514&lt;=4999),"1000 to 4999",AND(D3514&gt;=5000,D3514&lt;=9999),"5000 to 9999",AND(D3514&gt;=10000,D3514&lt;=14999),"10000 to 14999",AND(D3514&gt;=15000,D3514&lt;=19999),"15000 to 19999",AND(D3514&gt;=20000,D3514&lt;=24999),"20000 to 24999",AND(D3514&gt;=25000,D3514&lt;=29999),"25000 to 29999",AND(D3514&gt;=30000,D3514&lt;=34999),"30000 to 34999",AND(D3514&gt;=35000,D3514&lt;=39999),"35000 to 39999",AND(D3514&gt;=40000,D3514&lt;=44999),"40000 to 44999",AND(D3514&gt;=45000,D3514&lt;=49999),"45000 to 49999",D3514&gt;=50000,"Greater than or equal to 50000")</f>
        <v>1000 to 4999</v>
      </c>
      <c r="V3514" t="str" cm="1">
        <f t="array" ref="V3514">_xlfn.IFS(OR(F3514="canceled",F3514="failed"),"unsuccessful",F3514="successful","successful",F3514="live","live")</f>
        <v>successful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118.39285714285714</v>
      </c>
      <c r="P3515" s="5">
        <f t="shared" si="329"/>
        <v>75.340909090909093</v>
      </c>
      <c r="Q3515" t="str">
        <f t="shared" si="327"/>
        <v>theater</v>
      </c>
      <c r="R3515" t="str">
        <f t="shared" si="328"/>
        <v>plays</v>
      </c>
      <c r="S3515" s="9">
        <f t="shared" si="325"/>
        <v>41794.207638888889</v>
      </c>
      <c r="T3515" s="9">
        <f t="shared" si="326"/>
        <v>41781.096203703702</v>
      </c>
      <c r="U3515" t="str" cm="1">
        <f t="array" ref="U3515">_xlfn.IFS(D3515&lt;1000,"Less than 1000",AND(D3515&gt;=1000,D3515&lt;=4999),"1000 to 4999",AND(D3515&gt;=5000,D3515&lt;=9999),"5000 to 9999",AND(D3515&gt;=10000,D3515&lt;=14999),"10000 to 14999",AND(D3515&gt;=15000,D3515&lt;=19999),"15000 to 19999",AND(D3515&gt;=20000,D3515&lt;=24999),"20000 to 24999",AND(D3515&gt;=25000,D3515&lt;=29999),"25000 to 29999",AND(D3515&gt;=30000,D3515&lt;=34999),"30000 to 34999",AND(D3515&gt;=35000,D3515&lt;=39999),"35000 to 39999",AND(D3515&gt;=40000,D3515&lt;=44999),"40000 to 44999",AND(D3515&gt;=45000,D3515&lt;=49999),"45000 to 49999",D3515&gt;=50000,"Greater than or equal to 50000")</f>
        <v>1000 to 4999</v>
      </c>
      <c r="V3515" t="str" cm="1">
        <f t="array" ref="V3515">_xlfn.IFS(OR(F3515="canceled",F3515="failed"),"unsuccessful",F3515="successful","successful",F3515="live","live")</f>
        <v>successful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110.00000000000001</v>
      </c>
      <c r="P3516" s="5">
        <f t="shared" si="329"/>
        <v>55</v>
      </c>
      <c r="Q3516" t="str">
        <f t="shared" si="327"/>
        <v>theater</v>
      </c>
      <c r="R3516" t="str">
        <f t="shared" si="328"/>
        <v>plays</v>
      </c>
      <c r="S3516" s="9">
        <f t="shared" si="325"/>
        <v>42037.207638888889</v>
      </c>
      <c r="T3516" s="9">
        <f t="shared" si="326"/>
        <v>42020.846666666665</v>
      </c>
      <c r="U3516" t="str" cm="1">
        <f t="array" ref="U3516">_xlfn.IFS(D3516&lt;1000,"Less than 1000",AND(D3516&gt;=1000,D3516&lt;=4999),"1000 to 4999",AND(D3516&gt;=5000,D3516&lt;=9999),"5000 to 9999",AND(D3516&gt;=10000,D3516&lt;=14999),"10000 to 14999",AND(D3516&gt;=15000,D3516&lt;=19999),"15000 to 19999",AND(D3516&gt;=20000,D3516&lt;=24999),"20000 to 24999",AND(D3516&gt;=25000,D3516&lt;=29999),"25000 to 29999",AND(D3516&gt;=30000,D3516&lt;=34999),"30000 to 34999",AND(D3516&gt;=35000,D3516&lt;=39999),"35000 to 39999",AND(D3516&gt;=40000,D3516&lt;=44999),"40000 to 44999",AND(D3516&gt;=45000,D3516&lt;=49999),"45000 to 49999",D3516&gt;=50000,"Greater than or equal to 50000")</f>
        <v>Less than 1000</v>
      </c>
      <c r="V3516" t="str" cm="1">
        <f t="array" ref="V3516">_xlfn.IFS(OR(F3516="canceled",F3516="failed"),"unsuccessful",F3516="successful","successful",F3516="live","live")</f>
        <v>successful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102.66666666666666</v>
      </c>
      <c r="P3517" s="5">
        <f t="shared" si="329"/>
        <v>66.956521739130437</v>
      </c>
      <c r="Q3517" t="str">
        <f t="shared" si="327"/>
        <v>theater</v>
      </c>
      <c r="R3517" t="str">
        <f t="shared" si="328"/>
        <v>plays</v>
      </c>
      <c r="S3517" s="9">
        <f t="shared" si="325"/>
        <v>42155.772812499999</v>
      </c>
      <c r="T3517" s="9">
        <f t="shared" si="326"/>
        <v>42125.772812499999</v>
      </c>
      <c r="U3517" t="str" cm="1">
        <f t="array" ref="U3517">_xlfn.IFS(D3517&lt;1000,"Less than 1000",AND(D3517&gt;=1000,D3517&lt;=4999),"1000 to 4999",AND(D3517&gt;=5000,D3517&lt;=9999),"5000 to 9999",AND(D3517&gt;=10000,D3517&lt;=14999),"10000 to 14999",AND(D3517&gt;=15000,D3517&lt;=19999),"15000 to 19999",AND(D3517&gt;=20000,D3517&lt;=24999),"20000 to 24999",AND(D3517&gt;=25000,D3517&lt;=29999),"25000 to 29999",AND(D3517&gt;=30000,D3517&lt;=34999),"30000 to 34999",AND(D3517&gt;=35000,D3517&lt;=39999),"35000 to 39999",AND(D3517&gt;=40000,D3517&lt;=44999),"40000 to 44999",AND(D3517&gt;=45000,D3517&lt;=49999),"45000 to 49999",D3517&gt;=50000,"Greater than or equal to 50000")</f>
        <v>1000 to 4999</v>
      </c>
      <c r="V3517" t="str" cm="1">
        <f t="array" ref="V3517">_xlfn.IFS(OR(F3517="canceled",F3517="failed"),"unsuccessful",F3517="successful","successful",F3517="live","live")</f>
        <v>successful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100</v>
      </c>
      <c r="P3518" s="5">
        <f t="shared" si="329"/>
        <v>227.27272727272728</v>
      </c>
      <c r="Q3518" t="str">
        <f t="shared" si="327"/>
        <v>theater</v>
      </c>
      <c r="R3518" t="str">
        <f t="shared" si="328"/>
        <v>plays</v>
      </c>
      <c r="S3518" s="9">
        <f t="shared" si="325"/>
        <v>41890.125</v>
      </c>
      <c r="T3518" s="9">
        <f t="shared" si="326"/>
        <v>41856.010069444441</v>
      </c>
      <c r="U3518" t="str" cm="1">
        <f t="array" ref="U3518">_xlfn.IFS(D3518&lt;1000,"Less than 1000",AND(D3518&gt;=1000,D3518&lt;=4999),"1000 to 4999",AND(D3518&gt;=5000,D3518&lt;=9999),"5000 to 9999",AND(D3518&gt;=10000,D3518&lt;=14999),"10000 to 14999",AND(D3518&gt;=15000,D3518&lt;=19999),"15000 to 19999",AND(D3518&gt;=20000,D3518&lt;=24999),"20000 to 24999",AND(D3518&gt;=25000,D3518&lt;=29999),"25000 to 29999",AND(D3518&gt;=30000,D3518&lt;=34999),"30000 to 34999",AND(D3518&gt;=35000,D3518&lt;=39999),"35000 to 39999",AND(D3518&gt;=40000,D3518&lt;=44999),"40000 to 44999",AND(D3518&gt;=45000,D3518&lt;=49999),"45000 to 49999",D3518&gt;=50000,"Greater than or equal to 50000")</f>
        <v>1000 to 4999</v>
      </c>
      <c r="V3518" t="str" cm="1">
        <f t="array" ref="V3518">_xlfn.IFS(OR(F3518="canceled",F3518="failed"),"unsuccessful",F3518="successful","successful",F3518="live","live")</f>
        <v>successful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100</v>
      </c>
      <c r="P3519" s="5">
        <f t="shared" si="329"/>
        <v>307.69230769230768</v>
      </c>
      <c r="Q3519" t="str">
        <f t="shared" si="327"/>
        <v>theater</v>
      </c>
      <c r="R3519" t="str">
        <f t="shared" si="328"/>
        <v>plays</v>
      </c>
      <c r="S3519" s="9">
        <f t="shared" si="325"/>
        <v>41824.458333333336</v>
      </c>
      <c r="T3519" s="9">
        <f t="shared" si="326"/>
        <v>41794.817523148151</v>
      </c>
      <c r="U3519" t="str" cm="1">
        <f t="array" ref="U3519">_xlfn.IFS(D3519&lt;1000,"Less than 1000",AND(D3519&gt;=1000,D3519&lt;=4999),"1000 to 4999",AND(D3519&gt;=5000,D3519&lt;=9999),"5000 to 9999",AND(D3519&gt;=10000,D3519&lt;=14999),"10000 to 14999",AND(D3519&gt;=15000,D3519&lt;=19999),"15000 to 19999",AND(D3519&gt;=20000,D3519&lt;=24999),"20000 to 24999",AND(D3519&gt;=25000,D3519&lt;=29999),"25000 to 29999",AND(D3519&gt;=30000,D3519&lt;=34999),"30000 to 34999",AND(D3519&gt;=35000,D3519&lt;=39999),"35000 to 39999",AND(D3519&gt;=40000,D3519&lt;=44999),"40000 to 44999",AND(D3519&gt;=45000,D3519&lt;=49999),"45000 to 49999",D3519&gt;=50000,"Greater than or equal to 50000")</f>
        <v>1000 to 4999</v>
      </c>
      <c r="V3519" t="str" cm="1">
        <f t="array" ref="V3519">_xlfn.IFS(OR(F3519="canceled",F3519="failed"),"unsuccessful",F3519="successful","successful",F3519="live","live")</f>
        <v>successful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110.04599999999999</v>
      </c>
      <c r="P3520" s="5">
        <f t="shared" si="329"/>
        <v>50.020909090909093</v>
      </c>
      <c r="Q3520" t="str">
        <f t="shared" si="327"/>
        <v>theater</v>
      </c>
      <c r="R3520" t="str">
        <f t="shared" si="328"/>
        <v>plays</v>
      </c>
      <c r="S3520" s="9">
        <f t="shared" si="325"/>
        <v>41914.597916666666</v>
      </c>
      <c r="T3520" s="9">
        <f t="shared" si="326"/>
        <v>41893.783553240741</v>
      </c>
      <c r="U3520" t="str" cm="1">
        <f t="array" ref="U3520">_xlfn.IFS(D3520&lt;1000,"Less than 1000",AND(D3520&gt;=1000,D3520&lt;=4999),"1000 to 4999",AND(D3520&gt;=5000,D3520&lt;=9999),"5000 to 9999",AND(D3520&gt;=10000,D3520&lt;=14999),"10000 to 14999",AND(D3520&gt;=15000,D3520&lt;=19999),"15000 to 19999",AND(D3520&gt;=20000,D3520&lt;=24999),"20000 to 24999",AND(D3520&gt;=25000,D3520&lt;=29999),"25000 to 29999",AND(D3520&gt;=30000,D3520&lt;=34999),"30000 to 34999",AND(D3520&gt;=35000,D3520&lt;=39999),"35000 to 39999",AND(D3520&gt;=40000,D3520&lt;=44999),"40000 to 44999",AND(D3520&gt;=45000,D3520&lt;=49999),"45000 to 49999",D3520&gt;=50000,"Greater than or equal to 50000")</f>
        <v>1000 to 4999</v>
      </c>
      <c r="V3520" t="str" cm="1">
        <f t="array" ref="V3520">_xlfn.IFS(OR(F3520="canceled",F3520="failed"),"unsuccessful",F3520="successful","successful",F3520="live","live")</f>
        <v>successful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101.35000000000001</v>
      </c>
      <c r="P3521" s="5">
        <f t="shared" si="329"/>
        <v>72.392857142857139</v>
      </c>
      <c r="Q3521" t="str">
        <f t="shared" si="327"/>
        <v>theater</v>
      </c>
      <c r="R3521" t="str">
        <f t="shared" si="328"/>
        <v>plays</v>
      </c>
      <c r="S3521" s="9">
        <f t="shared" si="325"/>
        <v>42067.598958333328</v>
      </c>
      <c r="T3521" s="9">
        <f t="shared" si="326"/>
        <v>42037.598958333328</v>
      </c>
      <c r="U3521" t="str" cm="1">
        <f t="array" ref="U3521">_xlfn.IFS(D3521&lt;1000,"Less than 1000",AND(D3521&gt;=1000,D3521&lt;=4999),"1000 to 4999",AND(D3521&gt;=5000,D3521&lt;=9999),"5000 to 9999",AND(D3521&gt;=10000,D3521&lt;=14999),"10000 to 14999",AND(D3521&gt;=15000,D3521&lt;=19999),"15000 to 19999",AND(D3521&gt;=20000,D3521&lt;=24999),"20000 to 24999",AND(D3521&gt;=25000,D3521&lt;=29999),"25000 to 29999",AND(D3521&gt;=30000,D3521&lt;=34999),"30000 to 34999",AND(D3521&gt;=35000,D3521&lt;=39999),"35000 to 39999",AND(D3521&gt;=40000,D3521&lt;=44999),"40000 to 44999",AND(D3521&gt;=45000,D3521&lt;=49999),"45000 to 49999",D3521&gt;=50000,"Greater than or equal to 50000")</f>
        <v>1000 to 4999</v>
      </c>
      <c r="V3521" t="str" cm="1">
        <f t="array" ref="V3521">_xlfn.IFS(OR(F3521="canceled",F3521="failed"),"unsuccessful",F3521="successful","successful",F3521="live","live")</f>
        <v>successful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330">(E3522/D3522)*100</f>
        <v>100.75</v>
      </c>
      <c r="P3522" s="5">
        <f t="shared" si="329"/>
        <v>95.952380952380949</v>
      </c>
      <c r="Q3522" t="str">
        <f t="shared" si="327"/>
        <v>theater</v>
      </c>
      <c r="R3522" t="str">
        <f t="shared" si="328"/>
        <v>plays</v>
      </c>
      <c r="S3522" s="9">
        <f t="shared" ref="S3522:S3585" si="331">(((I3522/60)/60)/24)+DATE(1970,1,1)</f>
        <v>42253.57430555555</v>
      </c>
      <c r="T3522" s="9">
        <f t="shared" ref="T3522:T3585" si="332">(((J3522/60)/60)/24)+DATE(1970,1,1)</f>
        <v>42227.824212962965</v>
      </c>
      <c r="U3522" t="str" cm="1">
        <f t="array" ref="U3522">_xlfn.IFS(D3522&lt;1000,"Less than 1000",AND(D3522&gt;=1000,D3522&lt;=4999),"1000 to 4999",AND(D3522&gt;=5000,D3522&lt;=9999),"5000 to 9999",AND(D3522&gt;=10000,D3522&lt;=14999),"10000 to 14999",AND(D3522&gt;=15000,D3522&lt;=19999),"15000 to 19999",AND(D3522&gt;=20000,D3522&lt;=24999),"20000 to 24999",AND(D3522&gt;=25000,D3522&lt;=29999),"25000 to 29999",AND(D3522&gt;=30000,D3522&lt;=34999),"30000 to 34999",AND(D3522&gt;=35000,D3522&lt;=39999),"35000 to 39999",AND(D3522&gt;=40000,D3522&lt;=44999),"40000 to 44999",AND(D3522&gt;=45000,D3522&lt;=49999),"45000 to 49999",D3522&gt;=50000,"Greater than or equal to 50000")</f>
        <v>1000 to 4999</v>
      </c>
      <c r="V3522" t="str" cm="1">
        <f t="array" ref="V3522">_xlfn.IFS(OR(F3522="canceled",F3522="failed"),"unsuccessful",F3522="successful","successful",F3522="live","live")</f>
        <v>successful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330"/>
        <v>169.42857142857144</v>
      </c>
      <c r="P3523" s="5">
        <f t="shared" si="329"/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9">
        <f t="shared" si="331"/>
        <v>41911.361342592594</v>
      </c>
      <c r="T3523" s="9">
        <f t="shared" si="332"/>
        <v>41881.361342592594</v>
      </c>
      <c r="U3523" t="str" cm="1">
        <f t="array" ref="U3523">_xlfn.IFS(D3523&lt;1000,"Less than 1000",AND(D3523&gt;=1000,D3523&lt;=4999),"1000 to 4999",AND(D3523&gt;=5000,D3523&lt;=9999),"5000 to 9999",AND(D3523&gt;=10000,D3523&lt;=14999),"10000 to 14999",AND(D3523&gt;=15000,D3523&lt;=19999),"15000 to 19999",AND(D3523&gt;=20000,D3523&lt;=24999),"20000 to 24999",AND(D3523&gt;=25000,D3523&lt;=29999),"25000 to 29999",AND(D3523&gt;=30000,D3523&lt;=34999),"30000 to 34999",AND(D3523&gt;=35000,D3523&lt;=39999),"35000 to 39999",AND(D3523&gt;=40000,D3523&lt;=44999),"40000 to 44999",AND(D3523&gt;=45000,D3523&lt;=49999),"45000 to 49999",D3523&gt;=50000,"Greater than or equal to 50000")</f>
        <v>Less than 1000</v>
      </c>
      <c r="V3523" t="str" cm="1">
        <f t="array" ref="V3523">_xlfn.IFS(OR(F3523="canceled",F3523="failed"),"unsuccessful",F3523="successful","successful",F3523="live","live")</f>
        <v>successful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100</v>
      </c>
      <c r="P3524" s="5">
        <f t="shared" ref="P3524:P3587" si="335">IFERROR(E3524/L3524,0)</f>
        <v>41.029411764705884</v>
      </c>
      <c r="Q3524" t="str">
        <f t="shared" si="333"/>
        <v>theater</v>
      </c>
      <c r="R3524" t="str">
        <f t="shared" si="334"/>
        <v>plays</v>
      </c>
      <c r="S3524" s="9">
        <f t="shared" si="331"/>
        <v>42262.420833333337</v>
      </c>
      <c r="T3524" s="9">
        <f t="shared" si="332"/>
        <v>42234.789884259255</v>
      </c>
      <c r="U3524" t="str" cm="1">
        <f t="array" ref="U3524">_xlfn.IFS(D3524&lt;1000,"Less than 1000",AND(D3524&gt;=1000,D3524&lt;=4999),"1000 to 4999",AND(D3524&gt;=5000,D3524&lt;=9999),"5000 to 9999",AND(D3524&gt;=10000,D3524&lt;=14999),"10000 to 14999",AND(D3524&gt;=15000,D3524&lt;=19999),"15000 to 19999",AND(D3524&gt;=20000,D3524&lt;=24999),"20000 to 24999",AND(D3524&gt;=25000,D3524&lt;=29999),"25000 to 29999",AND(D3524&gt;=30000,D3524&lt;=34999),"30000 to 34999",AND(D3524&gt;=35000,D3524&lt;=39999),"35000 to 39999",AND(D3524&gt;=40000,D3524&lt;=44999),"40000 to 44999",AND(D3524&gt;=45000,D3524&lt;=49999),"45000 to 49999",D3524&gt;=50000,"Greater than or equal to 50000")</f>
        <v>1000 to 4999</v>
      </c>
      <c r="V3524" t="str" cm="1">
        <f t="array" ref="V3524">_xlfn.IFS(OR(F3524="canceled",F3524="failed"),"unsuccessful",F3524="successful","successful",F3524="live","live")</f>
        <v>successful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113.65</v>
      </c>
      <c r="P3525" s="5">
        <f t="shared" si="335"/>
        <v>56.825000000000003</v>
      </c>
      <c r="Q3525" t="str">
        <f t="shared" si="333"/>
        <v>theater</v>
      </c>
      <c r="R3525" t="str">
        <f t="shared" si="334"/>
        <v>plays</v>
      </c>
      <c r="S3525" s="9">
        <f t="shared" si="331"/>
        <v>42638.958333333328</v>
      </c>
      <c r="T3525" s="9">
        <f t="shared" si="332"/>
        <v>42581.397546296299</v>
      </c>
      <c r="U3525" t="str" cm="1">
        <f t="array" ref="U3525">_xlfn.IFS(D3525&lt;1000,"Less than 1000",AND(D3525&gt;=1000,D3525&lt;=4999),"1000 to 4999",AND(D3525&gt;=5000,D3525&lt;=9999),"5000 to 9999",AND(D3525&gt;=10000,D3525&lt;=14999),"10000 to 14999",AND(D3525&gt;=15000,D3525&lt;=19999),"15000 to 19999",AND(D3525&gt;=20000,D3525&lt;=24999),"20000 to 24999",AND(D3525&gt;=25000,D3525&lt;=29999),"25000 to 29999",AND(D3525&gt;=30000,D3525&lt;=34999),"30000 to 34999",AND(D3525&gt;=35000,D3525&lt;=39999),"35000 to 39999",AND(D3525&gt;=40000,D3525&lt;=44999),"40000 to 44999",AND(D3525&gt;=45000,D3525&lt;=49999),"45000 to 49999",D3525&gt;=50000,"Greater than or equal to 50000")</f>
        <v>1000 to 4999</v>
      </c>
      <c r="V3525" t="str" cm="1">
        <f t="array" ref="V3525">_xlfn.IFS(OR(F3525="canceled",F3525="failed"),"unsuccessful",F3525="successful","successful",F3525="live","live")</f>
        <v>successful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101.56</v>
      </c>
      <c r="P3526" s="5">
        <f t="shared" si="335"/>
        <v>137.24324324324326</v>
      </c>
      <c r="Q3526" t="str">
        <f t="shared" si="333"/>
        <v>theater</v>
      </c>
      <c r="R3526" t="str">
        <f t="shared" si="334"/>
        <v>plays</v>
      </c>
      <c r="S3526" s="9">
        <f t="shared" si="331"/>
        <v>41895.166666666664</v>
      </c>
      <c r="T3526" s="9">
        <f t="shared" si="332"/>
        <v>41880.76357638889</v>
      </c>
      <c r="U3526" t="str" cm="1">
        <f t="array" ref="U3526">_xlfn.IFS(D3526&lt;1000,"Less than 1000",AND(D3526&gt;=1000,D3526&lt;=4999),"1000 to 4999",AND(D3526&gt;=5000,D3526&lt;=9999),"5000 to 9999",AND(D3526&gt;=10000,D3526&lt;=14999),"10000 to 14999",AND(D3526&gt;=15000,D3526&lt;=19999),"15000 to 19999",AND(D3526&gt;=20000,D3526&lt;=24999),"20000 to 24999",AND(D3526&gt;=25000,D3526&lt;=29999),"25000 to 29999",AND(D3526&gt;=30000,D3526&lt;=34999),"30000 to 34999",AND(D3526&gt;=35000,D3526&lt;=39999),"35000 to 39999",AND(D3526&gt;=40000,D3526&lt;=44999),"40000 to 44999",AND(D3526&gt;=45000,D3526&lt;=49999),"45000 to 49999",D3526&gt;=50000,"Greater than or equal to 50000")</f>
        <v>10000 to 14999</v>
      </c>
      <c r="V3526" t="str" cm="1">
        <f t="array" ref="V3526">_xlfn.IFS(OR(F3526="canceled",F3526="failed"),"unsuccessful",F3526="successful","successful",F3526="live","live")</f>
        <v>successful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106</v>
      </c>
      <c r="P3527" s="5">
        <f t="shared" si="335"/>
        <v>75.714285714285708</v>
      </c>
      <c r="Q3527" t="str">
        <f t="shared" si="333"/>
        <v>theater</v>
      </c>
      <c r="R3527" t="str">
        <f t="shared" si="334"/>
        <v>plays</v>
      </c>
      <c r="S3527" s="9">
        <f t="shared" si="331"/>
        <v>42225.666666666672</v>
      </c>
      <c r="T3527" s="9">
        <f t="shared" si="332"/>
        <v>42214.6956712963</v>
      </c>
      <c r="U3527" t="str" cm="1">
        <f t="array" ref="U3527">_xlfn.IFS(D3527&lt;1000,"Less than 1000",AND(D3527&gt;=1000,D3527&lt;=4999),"1000 to 4999",AND(D3527&gt;=5000,D3527&lt;=9999),"5000 to 9999",AND(D3527&gt;=10000,D3527&lt;=14999),"10000 to 14999",AND(D3527&gt;=15000,D3527&lt;=19999),"15000 to 19999",AND(D3527&gt;=20000,D3527&lt;=24999),"20000 to 24999",AND(D3527&gt;=25000,D3527&lt;=29999),"25000 to 29999",AND(D3527&gt;=30000,D3527&lt;=34999),"30000 to 34999",AND(D3527&gt;=35000,D3527&lt;=39999),"35000 to 39999",AND(D3527&gt;=40000,D3527&lt;=44999),"40000 to 44999",AND(D3527&gt;=45000,D3527&lt;=49999),"45000 to 49999",D3527&gt;=50000,"Greater than or equal to 50000")</f>
        <v>Less than 1000</v>
      </c>
      <c r="V3527" t="str" cm="1">
        <f t="array" ref="V3527">_xlfn.IFS(OR(F3527="canceled",F3527="failed"),"unsuccessful",F3527="successful","successful",F3527="live","live")</f>
        <v>successful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102</v>
      </c>
      <c r="P3528" s="5">
        <f t="shared" si="335"/>
        <v>99</v>
      </c>
      <c r="Q3528" t="str">
        <f t="shared" si="333"/>
        <v>theater</v>
      </c>
      <c r="R3528" t="str">
        <f t="shared" si="334"/>
        <v>plays</v>
      </c>
      <c r="S3528" s="9">
        <f t="shared" si="331"/>
        <v>42488.249305555553</v>
      </c>
      <c r="T3528" s="9">
        <f t="shared" si="332"/>
        <v>42460.335312499999</v>
      </c>
      <c r="U3528" t="str" cm="1">
        <f t="array" ref="U3528">_xlfn.IFS(D3528&lt;1000,"Less than 1000",AND(D3528&gt;=1000,D3528&lt;=4999),"1000 to 4999",AND(D3528&gt;=5000,D3528&lt;=9999),"5000 to 9999",AND(D3528&gt;=10000,D3528&lt;=14999),"10000 to 14999",AND(D3528&gt;=15000,D3528&lt;=19999),"15000 to 19999",AND(D3528&gt;=20000,D3528&lt;=24999),"20000 to 24999",AND(D3528&gt;=25000,D3528&lt;=29999),"25000 to 29999",AND(D3528&gt;=30000,D3528&lt;=34999),"30000 to 34999",AND(D3528&gt;=35000,D3528&lt;=39999),"35000 to 39999",AND(D3528&gt;=40000,D3528&lt;=44999),"40000 to 44999",AND(D3528&gt;=45000,D3528&lt;=49999),"45000 to 49999",D3528&gt;=50000,"Greater than or equal to 50000")</f>
        <v>1000 to 4999</v>
      </c>
      <c r="V3528" t="str" cm="1">
        <f t="array" ref="V3528">_xlfn.IFS(OR(F3528="canceled",F3528="failed"),"unsuccessful",F3528="successful","successful",F3528="live","live")</f>
        <v>successful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116.91666666666667</v>
      </c>
      <c r="P3529" s="5">
        <f t="shared" si="335"/>
        <v>81.569767441860463</v>
      </c>
      <c r="Q3529" t="str">
        <f t="shared" si="333"/>
        <v>theater</v>
      </c>
      <c r="R3529" t="str">
        <f t="shared" si="334"/>
        <v>plays</v>
      </c>
      <c r="S3529" s="9">
        <f t="shared" si="331"/>
        <v>42196.165972222225</v>
      </c>
      <c r="T3529" s="9">
        <f t="shared" si="332"/>
        <v>42167.023206018523</v>
      </c>
      <c r="U3529" t="str" cm="1">
        <f t="array" ref="U3529">_xlfn.IFS(D3529&lt;1000,"Less than 1000",AND(D3529&gt;=1000,D3529&lt;=4999),"1000 to 4999",AND(D3529&gt;=5000,D3529&lt;=9999),"5000 to 9999",AND(D3529&gt;=10000,D3529&lt;=14999),"10000 to 14999",AND(D3529&gt;=15000,D3529&lt;=19999),"15000 to 19999",AND(D3529&gt;=20000,D3529&lt;=24999),"20000 to 24999",AND(D3529&gt;=25000,D3529&lt;=29999),"25000 to 29999",AND(D3529&gt;=30000,D3529&lt;=34999),"30000 to 34999",AND(D3529&gt;=35000,D3529&lt;=39999),"35000 to 39999",AND(D3529&gt;=40000,D3529&lt;=44999),"40000 to 44999",AND(D3529&gt;=45000,D3529&lt;=49999),"45000 to 49999",D3529&gt;=50000,"Greater than or equal to 50000")</f>
        <v>5000 to 9999</v>
      </c>
      <c r="V3529" t="str" cm="1">
        <f t="array" ref="V3529">_xlfn.IFS(OR(F3529="canceled",F3529="failed"),"unsuccessful",F3529="successful","successful",F3529="live","live")</f>
        <v>successful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101.15151515151514</v>
      </c>
      <c r="P3530" s="5">
        <f t="shared" si="335"/>
        <v>45.108108108108105</v>
      </c>
      <c r="Q3530" t="str">
        <f t="shared" si="333"/>
        <v>theater</v>
      </c>
      <c r="R3530" t="str">
        <f t="shared" si="334"/>
        <v>plays</v>
      </c>
      <c r="S3530" s="9">
        <f t="shared" si="331"/>
        <v>42753.50136574074</v>
      </c>
      <c r="T3530" s="9">
        <f t="shared" si="332"/>
        <v>42733.50136574074</v>
      </c>
      <c r="U3530" t="str" cm="1">
        <f t="array" ref="U3530">_xlfn.IFS(D3530&lt;1000,"Less than 1000",AND(D3530&gt;=1000,D3530&lt;=4999),"1000 to 4999",AND(D3530&gt;=5000,D3530&lt;=9999),"5000 to 9999",AND(D3530&gt;=10000,D3530&lt;=14999),"10000 to 14999",AND(D3530&gt;=15000,D3530&lt;=19999),"15000 to 19999",AND(D3530&gt;=20000,D3530&lt;=24999),"20000 to 24999",AND(D3530&gt;=25000,D3530&lt;=29999),"25000 to 29999",AND(D3530&gt;=30000,D3530&lt;=34999),"30000 to 34999",AND(D3530&gt;=35000,D3530&lt;=39999),"35000 to 39999",AND(D3530&gt;=40000,D3530&lt;=44999),"40000 to 44999",AND(D3530&gt;=45000,D3530&lt;=49999),"45000 to 49999",D3530&gt;=50000,"Greater than or equal to 50000")</f>
        <v>1000 to 4999</v>
      </c>
      <c r="V3530" t="str" cm="1">
        <f t="array" ref="V3530">_xlfn.IFS(OR(F3530="canceled",F3530="failed"),"unsuccessful",F3530="successful","successful",F3530="live","live")</f>
        <v>successful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132</v>
      </c>
      <c r="P3531" s="5">
        <f t="shared" si="335"/>
        <v>36.666666666666664</v>
      </c>
      <c r="Q3531" t="str">
        <f t="shared" si="333"/>
        <v>theater</v>
      </c>
      <c r="R3531" t="str">
        <f t="shared" si="334"/>
        <v>plays</v>
      </c>
      <c r="S3531" s="9">
        <f t="shared" si="331"/>
        <v>42198.041666666672</v>
      </c>
      <c r="T3531" s="9">
        <f t="shared" si="332"/>
        <v>42177.761782407411</v>
      </c>
      <c r="U3531" t="str" cm="1">
        <f t="array" ref="U3531">_xlfn.IFS(D3531&lt;1000,"Less than 1000",AND(D3531&gt;=1000,D3531&lt;=4999),"1000 to 4999",AND(D3531&gt;=5000,D3531&lt;=9999),"5000 to 9999",AND(D3531&gt;=10000,D3531&lt;=14999),"10000 to 14999",AND(D3531&gt;=15000,D3531&lt;=19999),"15000 to 19999",AND(D3531&gt;=20000,D3531&lt;=24999),"20000 to 24999",AND(D3531&gt;=25000,D3531&lt;=29999),"25000 to 29999",AND(D3531&gt;=30000,D3531&lt;=34999),"30000 to 34999",AND(D3531&gt;=35000,D3531&lt;=39999),"35000 to 39999",AND(D3531&gt;=40000,D3531&lt;=44999),"40000 to 44999",AND(D3531&gt;=45000,D3531&lt;=49999),"45000 to 49999",D3531&gt;=50000,"Greater than or equal to 50000")</f>
        <v>Less than 1000</v>
      </c>
      <c r="V3531" t="str" cm="1">
        <f t="array" ref="V3531">_xlfn.IFS(OR(F3531="canceled",F3531="failed"),"unsuccessful",F3531="successful","successful",F3531="live","live")</f>
        <v>successful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100</v>
      </c>
      <c r="P3532" s="5">
        <f t="shared" si="335"/>
        <v>125</v>
      </c>
      <c r="Q3532" t="str">
        <f t="shared" si="333"/>
        <v>theater</v>
      </c>
      <c r="R3532" t="str">
        <f t="shared" si="334"/>
        <v>plays</v>
      </c>
      <c r="S3532" s="9">
        <f t="shared" si="331"/>
        <v>42470.833333333328</v>
      </c>
      <c r="T3532" s="9">
        <f t="shared" si="332"/>
        <v>42442.623344907406</v>
      </c>
      <c r="U3532" t="str" cm="1">
        <f t="array" ref="U3532">_xlfn.IFS(D3532&lt;1000,"Less than 1000",AND(D3532&gt;=1000,D3532&lt;=4999),"1000 to 4999",AND(D3532&gt;=5000,D3532&lt;=9999),"5000 to 9999",AND(D3532&gt;=10000,D3532&lt;=14999),"10000 to 14999",AND(D3532&gt;=15000,D3532&lt;=19999),"15000 to 19999",AND(D3532&gt;=20000,D3532&lt;=24999),"20000 to 24999",AND(D3532&gt;=25000,D3532&lt;=29999),"25000 to 29999",AND(D3532&gt;=30000,D3532&lt;=34999),"30000 to 34999",AND(D3532&gt;=35000,D3532&lt;=39999),"35000 to 39999",AND(D3532&gt;=40000,D3532&lt;=44999),"40000 to 44999",AND(D3532&gt;=45000,D3532&lt;=49999),"45000 to 49999",D3532&gt;=50000,"Greater than or equal to 50000")</f>
        <v>1000 to 4999</v>
      </c>
      <c r="V3532" t="str" cm="1">
        <f t="array" ref="V3532">_xlfn.IFS(OR(F3532="canceled",F3532="failed"),"unsuccessful",F3532="successful","successful",F3532="live","live")</f>
        <v>successful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128</v>
      </c>
      <c r="P3533" s="5">
        <f t="shared" si="335"/>
        <v>49.230769230769234</v>
      </c>
      <c r="Q3533" t="str">
        <f t="shared" si="333"/>
        <v>theater</v>
      </c>
      <c r="R3533" t="str">
        <f t="shared" si="334"/>
        <v>plays</v>
      </c>
      <c r="S3533" s="9">
        <f t="shared" si="331"/>
        <v>42551.654328703706</v>
      </c>
      <c r="T3533" s="9">
        <f t="shared" si="332"/>
        <v>42521.654328703706</v>
      </c>
      <c r="U3533" t="str" cm="1">
        <f t="array" ref="U3533">_xlfn.IFS(D3533&lt;1000,"Less than 1000",AND(D3533&gt;=1000,D3533&lt;=4999),"1000 to 4999",AND(D3533&gt;=5000,D3533&lt;=9999),"5000 to 9999",AND(D3533&gt;=10000,D3533&lt;=14999),"10000 to 14999",AND(D3533&gt;=15000,D3533&lt;=19999),"15000 to 19999",AND(D3533&gt;=20000,D3533&lt;=24999),"20000 to 24999",AND(D3533&gt;=25000,D3533&lt;=29999),"25000 to 29999",AND(D3533&gt;=30000,D3533&lt;=34999),"30000 to 34999",AND(D3533&gt;=35000,D3533&lt;=39999),"35000 to 39999",AND(D3533&gt;=40000,D3533&lt;=44999),"40000 to 44999",AND(D3533&gt;=45000,D3533&lt;=49999),"45000 to 49999",D3533&gt;=50000,"Greater than or equal to 50000")</f>
        <v>1000 to 4999</v>
      </c>
      <c r="V3533" t="str" cm="1">
        <f t="array" ref="V3533">_xlfn.IFS(OR(F3533="canceled",F3533="failed"),"unsuccessful",F3533="successful","successful",F3533="live","live")</f>
        <v>successful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118.95833333333334</v>
      </c>
      <c r="P3534" s="5">
        <f t="shared" si="335"/>
        <v>42.296296296296298</v>
      </c>
      <c r="Q3534" t="str">
        <f t="shared" si="333"/>
        <v>theater</v>
      </c>
      <c r="R3534" t="str">
        <f t="shared" si="334"/>
        <v>plays</v>
      </c>
      <c r="S3534" s="9">
        <f t="shared" si="331"/>
        <v>41900.165972222225</v>
      </c>
      <c r="T3534" s="9">
        <f t="shared" si="332"/>
        <v>41884.599849537037</v>
      </c>
      <c r="U3534" t="str" cm="1">
        <f t="array" ref="U3534">_xlfn.IFS(D3534&lt;1000,"Less than 1000",AND(D3534&gt;=1000,D3534&lt;=4999),"1000 to 4999",AND(D3534&gt;=5000,D3534&lt;=9999),"5000 to 9999",AND(D3534&gt;=10000,D3534&lt;=14999),"10000 to 14999",AND(D3534&gt;=15000,D3534&lt;=19999),"15000 to 19999",AND(D3534&gt;=20000,D3534&lt;=24999),"20000 to 24999",AND(D3534&gt;=25000,D3534&lt;=29999),"25000 to 29999",AND(D3534&gt;=30000,D3534&lt;=34999),"30000 to 34999",AND(D3534&gt;=35000,D3534&lt;=39999),"35000 to 39999",AND(D3534&gt;=40000,D3534&lt;=44999),"40000 to 44999",AND(D3534&gt;=45000,D3534&lt;=49999),"45000 to 49999",D3534&gt;=50000,"Greater than or equal to 50000")</f>
        <v>Less than 1000</v>
      </c>
      <c r="V3534" t="str" cm="1">
        <f t="array" ref="V3534">_xlfn.IFS(OR(F3534="canceled",F3534="failed"),"unsuccessful",F3534="successful","successful",F3534="live","live")</f>
        <v>successful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126.2</v>
      </c>
      <c r="P3535" s="5">
        <f t="shared" si="335"/>
        <v>78.875</v>
      </c>
      <c r="Q3535" t="str">
        <f t="shared" si="333"/>
        <v>theater</v>
      </c>
      <c r="R3535" t="str">
        <f t="shared" si="334"/>
        <v>plays</v>
      </c>
      <c r="S3535" s="9">
        <f t="shared" si="331"/>
        <v>42319.802858796291</v>
      </c>
      <c r="T3535" s="9">
        <f t="shared" si="332"/>
        <v>42289.761192129634</v>
      </c>
      <c r="U3535" t="str" cm="1">
        <f t="array" ref="U3535">_xlfn.IFS(D3535&lt;1000,"Less than 1000",AND(D3535&gt;=1000,D3535&lt;=4999),"1000 to 4999",AND(D3535&gt;=5000,D3535&lt;=9999),"5000 to 9999",AND(D3535&gt;=10000,D3535&lt;=14999),"10000 to 14999",AND(D3535&gt;=15000,D3535&lt;=19999),"15000 to 19999",AND(D3535&gt;=20000,D3535&lt;=24999),"20000 to 24999",AND(D3535&gt;=25000,D3535&lt;=29999),"25000 to 29999",AND(D3535&gt;=30000,D3535&lt;=34999),"30000 to 34999",AND(D3535&gt;=35000,D3535&lt;=39999),"35000 to 39999",AND(D3535&gt;=40000,D3535&lt;=44999),"40000 to 44999",AND(D3535&gt;=45000,D3535&lt;=49999),"45000 to 49999",D3535&gt;=50000,"Greater than or equal to 50000")</f>
        <v>Less than 1000</v>
      </c>
      <c r="V3535" t="str" cm="1">
        <f t="array" ref="V3535">_xlfn.IFS(OR(F3535="canceled",F3535="failed"),"unsuccessful",F3535="successful","successful",F3535="live","live")</f>
        <v>successful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156.20000000000002</v>
      </c>
      <c r="P3536" s="5">
        <f t="shared" si="335"/>
        <v>38.284313725490193</v>
      </c>
      <c r="Q3536" t="str">
        <f t="shared" si="333"/>
        <v>theater</v>
      </c>
      <c r="R3536" t="str">
        <f t="shared" si="334"/>
        <v>plays</v>
      </c>
      <c r="S3536" s="9">
        <f t="shared" si="331"/>
        <v>42278.6252662037</v>
      </c>
      <c r="T3536" s="9">
        <f t="shared" si="332"/>
        <v>42243.6252662037</v>
      </c>
      <c r="U3536" t="str" cm="1">
        <f t="array" ref="U3536">_xlfn.IFS(D3536&lt;1000,"Less than 1000",AND(D3536&gt;=1000,D3536&lt;=4999),"1000 to 4999",AND(D3536&gt;=5000,D3536&lt;=9999),"5000 to 9999",AND(D3536&gt;=10000,D3536&lt;=14999),"10000 to 14999",AND(D3536&gt;=15000,D3536&lt;=19999),"15000 to 19999",AND(D3536&gt;=20000,D3536&lt;=24999),"20000 to 24999",AND(D3536&gt;=25000,D3536&lt;=29999),"25000 to 29999",AND(D3536&gt;=30000,D3536&lt;=34999),"30000 to 34999",AND(D3536&gt;=35000,D3536&lt;=39999),"35000 to 39999",AND(D3536&gt;=40000,D3536&lt;=44999),"40000 to 44999",AND(D3536&gt;=45000,D3536&lt;=49999),"45000 to 49999",D3536&gt;=50000,"Greater than or equal to 50000")</f>
        <v>5000 to 9999</v>
      </c>
      <c r="V3536" t="str" cm="1">
        <f t="array" ref="V3536">_xlfn.IFS(OR(F3536="canceled",F3536="failed"),"unsuccessful",F3536="successful","successful",F3536="live","live")</f>
        <v>successful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103.15</v>
      </c>
      <c r="P3537" s="5">
        <f t="shared" si="335"/>
        <v>44.847826086956523</v>
      </c>
      <c r="Q3537" t="str">
        <f t="shared" si="333"/>
        <v>theater</v>
      </c>
      <c r="R3537" t="str">
        <f t="shared" si="334"/>
        <v>plays</v>
      </c>
      <c r="S3537" s="9">
        <f t="shared" si="331"/>
        <v>42279.75</v>
      </c>
      <c r="T3537" s="9">
        <f t="shared" si="332"/>
        <v>42248.640162037031</v>
      </c>
      <c r="U3537" t="str" cm="1">
        <f t="array" ref="U3537">_xlfn.IFS(D3537&lt;1000,"Less than 1000",AND(D3537&gt;=1000,D3537&lt;=4999),"1000 to 4999",AND(D3537&gt;=5000,D3537&lt;=9999),"5000 to 9999",AND(D3537&gt;=10000,D3537&lt;=14999),"10000 to 14999",AND(D3537&gt;=15000,D3537&lt;=19999),"15000 to 19999",AND(D3537&gt;=20000,D3537&lt;=24999),"20000 to 24999",AND(D3537&gt;=25000,D3537&lt;=29999),"25000 to 29999",AND(D3537&gt;=30000,D3537&lt;=34999),"30000 to 34999",AND(D3537&gt;=35000,D3537&lt;=39999),"35000 to 39999",AND(D3537&gt;=40000,D3537&lt;=44999),"40000 to 44999",AND(D3537&gt;=45000,D3537&lt;=49999),"45000 to 49999",D3537&gt;=50000,"Greater than or equal to 50000")</f>
        <v>1000 to 4999</v>
      </c>
      <c r="V3537" t="str" cm="1">
        <f t="array" ref="V3537">_xlfn.IFS(OR(F3537="canceled",F3537="failed"),"unsuccessful",F3537="successful","successful",F3537="live","live")</f>
        <v>successful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153.33333333333334</v>
      </c>
      <c r="P3538" s="5">
        <f t="shared" si="335"/>
        <v>13.529411764705882</v>
      </c>
      <c r="Q3538" t="str">
        <f t="shared" si="333"/>
        <v>theater</v>
      </c>
      <c r="R3538" t="str">
        <f t="shared" si="334"/>
        <v>plays</v>
      </c>
      <c r="S3538" s="9">
        <f t="shared" si="331"/>
        <v>42358.499305555553</v>
      </c>
      <c r="T3538" s="9">
        <f t="shared" si="332"/>
        <v>42328.727141203708</v>
      </c>
      <c r="U3538" t="str" cm="1">
        <f t="array" ref="U3538">_xlfn.IFS(D3538&lt;1000,"Less than 1000",AND(D3538&gt;=1000,D3538&lt;=4999),"1000 to 4999",AND(D3538&gt;=5000,D3538&lt;=9999),"5000 to 9999",AND(D3538&gt;=10000,D3538&lt;=14999),"10000 to 14999",AND(D3538&gt;=15000,D3538&lt;=19999),"15000 to 19999",AND(D3538&gt;=20000,D3538&lt;=24999),"20000 to 24999",AND(D3538&gt;=25000,D3538&lt;=29999),"25000 to 29999",AND(D3538&gt;=30000,D3538&lt;=34999),"30000 to 34999",AND(D3538&gt;=35000,D3538&lt;=39999),"35000 to 39999",AND(D3538&gt;=40000,D3538&lt;=44999),"40000 to 44999",AND(D3538&gt;=45000,D3538&lt;=49999),"45000 to 49999",D3538&gt;=50000,"Greater than or equal to 50000")</f>
        <v>Less than 1000</v>
      </c>
      <c r="V3538" t="str" cm="1">
        <f t="array" ref="V3538">_xlfn.IFS(OR(F3538="canceled",F3538="failed"),"unsuccessful",F3538="successful","successful",F3538="live","live")</f>
        <v>successful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180.44444444444446</v>
      </c>
      <c r="P3539" s="5">
        <f t="shared" si="335"/>
        <v>43.5</v>
      </c>
      <c r="Q3539" t="str">
        <f t="shared" si="333"/>
        <v>theater</v>
      </c>
      <c r="R3539" t="str">
        <f t="shared" si="334"/>
        <v>plays</v>
      </c>
      <c r="S3539" s="9">
        <f t="shared" si="331"/>
        <v>41960.332638888889</v>
      </c>
      <c r="T3539" s="9">
        <f t="shared" si="332"/>
        <v>41923.354351851849</v>
      </c>
      <c r="U3539" t="str" cm="1">
        <f t="array" ref="U3539">_xlfn.IFS(D3539&lt;1000,"Less than 1000",AND(D3539&gt;=1000,D3539&lt;=4999),"1000 to 4999",AND(D3539&gt;=5000,D3539&lt;=9999),"5000 to 9999",AND(D3539&gt;=10000,D3539&lt;=14999),"10000 to 14999",AND(D3539&gt;=15000,D3539&lt;=19999),"15000 to 19999",AND(D3539&gt;=20000,D3539&lt;=24999),"20000 to 24999",AND(D3539&gt;=25000,D3539&lt;=29999),"25000 to 29999",AND(D3539&gt;=30000,D3539&lt;=34999),"30000 to 34999",AND(D3539&gt;=35000,D3539&lt;=39999),"35000 to 39999",AND(D3539&gt;=40000,D3539&lt;=44999),"40000 to 44999",AND(D3539&gt;=45000,D3539&lt;=49999),"45000 to 49999",D3539&gt;=50000,"Greater than or equal to 50000")</f>
        <v>Less than 1000</v>
      </c>
      <c r="V3539" t="str" cm="1">
        <f t="array" ref="V3539">_xlfn.IFS(OR(F3539="canceled",F3539="failed"),"unsuccessful",F3539="successful","successful",F3539="live","live")</f>
        <v>successful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128.44999999999999</v>
      </c>
      <c r="P3540" s="5">
        <f t="shared" si="335"/>
        <v>30.951807228915662</v>
      </c>
      <c r="Q3540" t="str">
        <f t="shared" si="333"/>
        <v>theater</v>
      </c>
      <c r="R3540" t="str">
        <f t="shared" si="334"/>
        <v>plays</v>
      </c>
      <c r="S3540" s="9">
        <f t="shared" si="331"/>
        <v>42599.420601851853</v>
      </c>
      <c r="T3540" s="9">
        <f t="shared" si="332"/>
        <v>42571.420601851853</v>
      </c>
      <c r="U3540" t="str" cm="1">
        <f t="array" ref="U3540">_xlfn.IFS(D3540&lt;1000,"Less than 1000",AND(D3540&gt;=1000,D3540&lt;=4999),"1000 to 4999",AND(D3540&gt;=5000,D3540&lt;=9999),"5000 to 9999",AND(D3540&gt;=10000,D3540&lt;=14999),"10000 to 14999",AND(D3540&gt;=15000,D3540&lt;=19999),"15000 to 19999",AND(D3540&gt;=20000,D3540&lt;=24999),"20000 to 24999",AND(D3540&gt;=25000,D3540&lt;=29999),"25000 to 29999",AND(D3540&gt;=30000,D3540&lt;=34999),"30000 to 34999",AND(D3540&gt;=35000,D3540&lt;=39999),"35000 to 39999",AND(D3540&gt;=40000,D3540&lt;=44999),"40000 to 44999",AND(D3540&gt;=45000,D3540&lt;=49999),"45000 to 49999",D3540&gt;=50000,"Greater than or equal to 50000")</f>
        <v>1000 to 4999</v>
      </c>
      <c r="V3540" t="str" cm="1">
        <f t="array" ref="V3540">_xlfn.IFS(OR(F3540="canceled",F3540="failed"),"unsuccessful",F3540="successful","successful",F3540="live","live")</f>
        <v>successful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119.66666666666667</v>
      </c>
      <c r="P3541" s="5">
        <f t="shared" si="335"/>
        <v>55.230769230769234</v>
      </c>
      <c r="Q3541" t="str">
        <f t="shared" si="333"/>
        <v>theater</v>
      </c>
      <c r="R3541" t="str">
        <f t="shared" si="334"/>
        <v>plays</v>
      </c>
      <c r="S3541" s="9">
        <f t="shared" si="331"/>
        <v>42621.756041666667</v>
      </c>
      <c r="T3541" s="9">
        <f t="shared" si="332"/>
        <v>42600.756041666667</v>
      </c>
      <c r="U3541" t="str" cm="1">
        <f t="array" ref="U3541">_xlfn.IFS(D3541&lt;1000,"Less than 1000",AND(D3541&gt;=1000,D3541&lt;=4999),"1000 to 4999",AND(D3541&gt;=5000,D3541&lt;=9999),"5000 to 9999",AND(D3541&gt;=10000,D3541&lt;=14999),"10000 to 14999",AND(D3541&gt;=15000,D3541&lt;=19999),"15000 to 19999",AND(D3541&gt;=20000,D3541&lt;=24999),"20000 to 24999",AND(D3541&gt;=25000,D3541&lt;=29999),"25000 to 29999",AND(D3541&gt;=30000,D3541&lt;=34999),"30000 to 34999",AND(D3541&gt;=35000,D3541&lt;=39999),"35000 to 39999",AND(D3541&gt;=40000,D3541&lt;=44999),"40000 to 44999",AND(D3541&gt;=45000,D3541&lt;=49999),"45000 to 49999",D3541&gt;=50000,"Greater than or equal to 50000")</f>
        <v>Less than 1000</v>
      </c>
      <c r="V3541" t="str" cm="1">
        <f t="array" ref="V3541">_xlfn.IFS(OR(F3541="canceled",F3541="failed"),"unsuccessful",F3541="successful","successful",F3541="live","live")</f>
        <v>successful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123</v>
      </c>
      <c r="P3542" s="5">
        <f t="shared" si="335"/>
        <v>46.125</v>
      </c>
      <c r="Q3542" t="str">
        <f t="shared" si="333"/>
        <v>theater</v>
      </c>
      <c r="R3542" t="str">
        <f t="shared" si="334"/>
        <v>plays</v>
      </c>
      <c r="S3542" s="9">
        <f t="shared" si="331"/>
        <v>42547.003368055557</v>
      </c>
      <c r="T3542" s="9">
        <f t="shared" si="332"/>
        <v>42517.003368055557</v>
      </c>
      <c r="U3542" t="str" cm="1">
        <f t="array" ref="U3542">_xlfn.IFS(D3542&lt;1000,"Less than 1000",AND(D3542&gt;=1000,D3542&lt;=4999),"1000 to 4999",AND(D3542&gt;=5000,D3542&lt;=9999),"5000 to 9999",AND(D3542&gt;=10000,D3542&lt;=14999),"10000 to 14999",AND(D3542&gt;=15000,D3542&lt;=19999),"15000 to 19999",AND(D3542&gt;=20000,D3542&lt;=24999),"20000 to 24999",AND(D3542&gt;=25000,D3542&lt;=29999),"25000 to 29999",AND(D3542&gt;=30000,D3542&lt;=34999),"30000 to 34999",AND(D3542&gt;=35000,D3542&lt;=39999),"35000 to 39999",AND(D3542&gt;=40000,D3542&lt;=44999),"40000 to 44999",AND(D3542&gt;=45000,D3542&lt;=49999),"45000 to 49999",D3542&gt;=50000,"Greater than or equal to 50000")</f>
        <v>Less than 1000</v>
      </c>
      <c r="V3542" t="str" cm="1">
        <f t="array" ref="V3542">_xlfn.IFS(OR(F3542="canceled",F3542="failed"),"unsuccessful",F3542="successful","successful",F3542="live","live")</f>
        <v>successful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105</v>
      </c>
      <c r="P3543" s="5">
        <f t="shared" si="335"/>
        <v>39.375</v>
      </c>
      <c r="Q3543" t="str">
        <f t="shared" si="333"/>
        <v>theater</v>
      </c>
      <c r="R3543" t="str">
        <f t="shared" si="334"/>
        <v>plays</v>
      </c>
      <c r="S3543" s="9">
        <f t="shared" si="331"/>
        <v>42247.730034722219</v>
      </c>
      <c r="T3543" s="9">
        <f t="shared" si="332"/>
        <v>42222.730034722219</v>
      </c>
      <c r="U3543" t="str" cm="1">
        <f t="array" ref="U3543">_xlfn.IFS(D3543&lt;1000,"Less than 1000",AND(D3543&gt;=1000,D3543&lt;=4999),"1000 to 4999",AND(D3543&gt;=5000,D3543&lt;=9999),"5000 to 9999",AND(D3543&gt;=10000,D3543&lt;=14999),"10000 to 14999",AND(D3543&gt;=15000,D3543&lt;=19999),"15000 to 19999",AND(D3543&gt;=20000,D3543&lt;=24999),"20000 to 24999",AND(D3543&gt;=25000,D3543&lt;=29999),"25000 to 29999",AND(D3543&gt;=30000,D3543&lt;=34999),"30000 to 34999",AND(D3543&gt;=35000,D3543&lt;=39999),"35000 to 39999",AND(D3543&gt;=40000,D3543&lt;=44999),"40000 to 44999",AND(D3543&gt;=45000,D3543&lt;=49999),"45000 to 49999",D3543&gt;=50000,"Greater than or equal to 50000")</f>
        <v>1000 to 4999</v>
      </c>
      <c r="V3543" t="str" cm="1">
        <f t="array" ref="V3543">_xlfn.IFS(OR(F3543="canceled",F3543="failed"),"unsuccessful",F3543="successful","successful",F3543="live","live")</f>
        <v>successful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102.23636363636363</v>
      </c>
      <c r="P3544" s="5">
        <f t="shared" si="335"/>
        <v>66.152941176470591</v>
      </c>
      <c r="Q3544" t="str">
        <f t="shared" si="333"/>
        <v>theater</v>
      </c>
      <c r="R3544" t="str">
        <f t="shared" si="334"/>
        <v>plays</v>
      </c>
      <c r="S3544" s="9">
        <f t="shared" si="331"/>
        <v>41889.599791666667</v>
      </c>
      <c r="T3544" s="9">
        <f t="shared" si="332"/>
        <v>41829.599791666667</v>
      </c>
      <c r="U3544" t="str" cm="1">
        <f t="array" ref="U3544">_xlfn.IFS(D3544&lt;1000,"Less than 1000",AND(D3544&gt;=1000,D3544&lt;=4999),"1000 to 4999",AND(D3544&gt;=5000,D3544&lt;=9999),"5000 to 9999",AND(D3544&gt;=10000,D3544&lt;=14999),"10000 to 14999",AND(D3544&gt;=15000,D3544&lt;=19999),"15000 to 19999",AND(D3544&gt;=20000,D3544&lt;=24999),"20000 to 24999",AND(D3544&gt;=25000,D3544&lt;=29999),"25000 to 29999",AND(D3544&gt;=30000,D3544&lt;=34999),"30000 to 34999",AND(D3544&gt;=35000,D3544&lt;=39999),"35000 to 39999",AND(D3544&gt;=40000,D3544&lt;=44999),"40000 to 44999",AND(D3544&gt;=45000,D3544&lt;=49999),"45000 to 49999",D3544&gt;=50000,"Greater than or equal to 50000")</f>
        <v>5000 to 9999</v>
      </c>
      <c r="V3544" t="str" cm="1">
        <f t="array" ref="V3544">_xlfn.IFS(OR(F3544="canceled",F3544="failed"),"unsuccessful",F3544="successful","successful",F3544="live","live")</f>
        <v>successful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104.66666666666666</v>
      </c>
      <c r="P3545" s="5">
        <f t="shared" si="335"/>
        <v>54.137931034482762</v>
      </c>
      <c r="Q3545" t="str">
        <f t="shared" si="333"/>
        <v>theater</v>
      </c>
      <c r="R3545" t="str">
        <f t="shared" si="334"/>
        <v>plays</v>
      </c>
      <c r="S3545" s="9">
        <f t="shared" si="331"/>
        <v>42180.755312499998</v>
      </c>
      <c r="T3545" s="9">
        <f t="shared" si="332"/>
        <v>42150.755312499998</v>
      </c>
      <c r="U3545" t="str" cm="1">
        <f t="array" ref="U3545">_xlfn.IFS(D3545&lt;1000,"Less than 1000",AND(D3545&gt;=1000,D3545&lt;=4999),"1000 to 4999",AND(D3545&gt;=5000,D3545&lt;=9999),"5000 to 9999",AND(D3545&gt;=10000,D3545&lt;=14999),"10000 to 14999",AND(D3545&gt;=15000,D3545&lt;=19999),"15000 to 19999",AND(D3545&gt;=20000,D3545&lt;=24999),"20000 to 24999",AND(D3545&gt;=25000,D3545&lt;=29999),"25000 to 29999",AND(D3545&gt;=30000,D3545&lt;=34999),"30000 to 34999",AND(D3545&gt;=35000,D3545&lt;=39999),"35000 to 39999",AND(D3545&gt;=40000,D3545&lt;=44999),"40000 to 44999",AND(D3545&gt;=45000,D3545&lt;=49999),"45000 to 49999",D3545&gt;=50000,"Greater than or equal to 50000")</f>
        <v>1000 to 4999</v>
      </c>
      <c r="V3545" t="str" cm="1">
        <f t="array" ref="V3545">_xlfn.IFS(OR(F3545="canceled",F3545="failed"),"unsuccessful",F3545="successful","successful",F3545="live","live")</f>
        <v>successful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100</v>
      </c>
      <c r="P3546" s="5">
        <f t="shared" si="335"/>
        <v>104.16666666666667</v>
      </c>
      <c r="Q3546" t="str">
        <f t="shared" si="333"/>
        <v>theater</v>
      </c>
      <c r="R3546" t="str">
        <f t="shared" si="334"/>
        <v>plays</v>
      </c>
      <c r="S3546" s="9">
        <f t="shared" si="331"/>
        <v>42070.831678240742</v>
      </c>
      <c r="T3546" s="9">
        <f t="shared" si="332"/>
        <v>42040.831678240742</v>
      </c>
      <c r="U3546" t="str" cm="1">
        <f t="array" ref="U3546">_xlfn.IFS(D3546&lt;1000,"Less than 1000",AND(D3546&gt;=1000,D3546&lt;=4999),"1000 to 4999",AND(D3546&gt;=5000,D3546&lt;=9999),"5000 to 9999",AND(D3546&gt;=10000,D3546&lt;=14999),"10000 to 14999",AND(D3546&gt;=15000,D3546&lt;=19999),"15000 to 19999",AND(D3546&gt;=20000,D3546&lt;=24999),"20000 to 24999",AND(D3546&gt;=25000,D3546&lt;=29999),"25000 to 29999",AND(D3546&gt;=30000,D3546&lt;=34999),"30000 to 34999",AND(D3546&gt;=35000,D3546&lt;=39999),"35000 to 39999",AND(D3546&gt;=40000,D3546&lt;=44999),"40000 to 44999",AND(D3546&gt;=45000,D3546&lt;=49999),"45000 to 49999",D3546&gt;=50000,"Greater than or equal to 50000")</f>
        <v>1000 to 4999</v>
      </c>
      <c r="V3546" t="str" cm="1">
        <f t="array" ref="V3546">_xlfn.IFS(OR(F3546="canceled",F3546="failed"),"unsuccessful",F3546="successful","successful",F3546="live","live")</f>
        <v>successful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100.4</v>
      </c>
      <c r="P3547" s="5">
        <f t="shared" si="335"/>
        <v>31.375</v>
      </c>
      <c r="Q3547" t="str">
        <f t="shared" si="333"/>
        <v>theater</v>
      </c>
      <c r="R3547" t="str">
        <f t="shared" si="334"/>
        <v>plays</v>
      </c>
      <c r="S3547" s="9">
        <f t="shared" si="331"/>
        <v>42105.807395833333</v>
      </c>
      <c r="T3547" s="9">
        <f t="shared" si="332"/>
        <v>42075.807395833333</v>
      </c>
      <c r="U3547" t="str" cm="1">
        <f t="array" ref="U3547">_xlfn.IFS(D3547&lt;1000,"Less than 1000",AND(D3547&gt;=1000,D3547&lt;=4999),"1000 to 4999",AND(D3547&gt;=5000,D3547&lt;=9999),"5000 to 9999",AND(D3547&gt;=10000,D3547&lt;=14999),"10000 to 14999",AND(D3547&gt;=15000,D3547&lt;=19999),"15000 to 19999",AND(D3547&gt;=20000,D3547&lt;=24999),"20000 to 24999",AND(D3547&gt;=25000,D3547&lt;=29999),"25000 to 29999",AND(D3547&gt;=30000,D3547&lt;=34999),"30000 to 34999",AND(D3547&gt;=35000,D3547&lt;=39999),"35000 to 39999",AND(D3547&gt;=40000,D3547&lt;=44999),"40000 to 44999",AND(D3547&gt;=45000,D3547&lt;=49999),"45000 to 49999",D3547&gt;=50000,"Greater than or equal to 50000")</f>
        <v>Less than 1000</v>
      </c>
      <c r="V3547" t="str" cm="1">
        <f t="array" ref="V3547">_xlfn.IFS(OR(F3547="canceled",F3547="failed"),"unsuccessful",F3547="successful","successful",F3547="live","live")</f>
        <v>successful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102.27272727272727</v>
      </c>
      <c r="P3548" s="5">
        <f t="shared" si="335"/>
        <v>59.210526315789473</v>
      </c>
      <c r="Q3548" t="str">
        <f t="shared" si="333"/>
        <v>theater</v>
      </c>
      <c r="R3548" t="str">
        <f t="shared" si="334"/>
        <v>plays</v>
      </c>
      <c r="S3548" s="9">
        <f t="shared" si="331"/>
        <v>42095.165972222225</v>
      </c>
      <c r="T3548" s="9">
        <f t="shared" si="332"/>
        <v>42073.660694444443</v>
      </c>
      <c r="U3548" t="str" cm="1">
        <f t="array" ref="U3548">_xlfn.IFS(D3548&lt;1000,"Less than 1000",AND(D3548&gt;=1000,D3548&lt;=4999),"1000 to 4999",AND(D3548&gt;=5000,D3548&lt;=9999),"5000 to 9999",AND(D3548&gt;=10000,D3548&lt;=14999),"10000 to 14999",AND(D3548&gt;=15000,D3548&lt;=19999),"15000 to 19999",AND(D3548&gt;=20000,D3548&lt;=24999),"20000 to 24999",AND(D3548&gt;=25000,D3548&lt;=29999),"25000 to 29999",AND(D3548&gt;=30000,D3548&lt;=34999),"30000 to 34999",AND(D3548&gt;=35000,D3548&lt;=39999),"35000 to 39999",AND(D3548&gt;=40000,D3548&lt;=44999),"40000 to 44999",AND(D3548&gt;=45000,D3548&lt;=49999),"45000 to 49999",D3548&gt;=50000,"Greater than or equal to 50000")</f>
        <v>1000 to 4999</v>
      </c>
      <c r="V3548" t="str" cm="1">
        <f t="array" ref="V3548">_xlfn.IFS(OR(F3548="canceled",F3548="failed"),"unsuccessful",F3548="successful","successful",F3548="live","live")</f>
        <v>successful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114.40928571428573</v>
      </c>
      <c r="P3549" s="5">
        <f t="shared" si="335"/>
        <v>119.17633928571429</v>
      </c>
      <c r="Q3549" t="str">
        <f t="shared" si="333"/>
        <v>theater</v>
      </c>
      <c r="R3549" t="str">
        <f t="shared" si="334"/>
        <v>plays</v>
      </c>
      <c r="S3549" s="9">
        <f t="shared" si="331"/>
        <v>42504.165972222225</v>
      </c>
      <c r="T3549" s="9">
        <f t="shared" si="332"/>
        <v>42480.078715277778</v>
      </c>
      <c r="U3549" t="str" cm="1">
        <f t="array" ref="U3549">_xlfn.IFS(D3549&lt;1000,"Less than 1000",AND(D3549&gt;=1000,D3549&lt;=4999),"1000 to 4999",AND(D3549&gt;=5000,D3549&lt;=9999),"5000 to 9999",AND(D3549&gt;=10000,D3549&lt;=14999),"10000 to 14999",AND(D3549&gt;=15000,D3549&lt;=19999),"15000 to 19999",AND(D3549&gt;=20000,D3549&lt;=24999),"20000 to 24999",AND(D3549&gt;=25000,D3549&lt;=29999),"25000 to 29999",AND(D3549&gt;=30000,D3549&lt;=34999),"30000 to 34999",AND(D3549&gt;=35000,D3549&lt;=39999),"35000 to 39999",AND(D3549&gt;=40000,D3549&lt;=44999),"40000 to 44999",AND(D3549&gt;=45000,D3549&lt;=49999),"45000 to 49999",D3549&gt;=50000,"Greater than or equal to 50000")</f>
        <v>35000 to 39999</v>
      </c>
      <c r="V3549" t="str" cm="1">
        <f t="array" ref="V3549">_xlfn.IFS(OR(F3549="canceled",F3549="failed"),"unsuccessful",F3549="successful","successful",F3549="live","live")</f>
        <v>successful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101.9047619047619</v>
      </c>
      <c r="P3550" s="5">
        <f t="shared" si="335"/>
        <v>164.61538461538461</v>
      </c>
      <c r="Q3550" t="str">
        <f t="shared" si="333"/>
        <v>theater</v>
      </c>
      <c r="R3550" t="str">
        <f t="shared" si="334"/>
        <v>plays</v>
      </c>
      <c r="S3550" s="9">
        <f t="shared" si="331"/>
        <v>42434.041666666672</v>
      </c>
      <c r="T3550" s="9">
        <f t="shared" si="332"/>
        <v>42411.942291666666</v>
      </c>
      <c r="U3550" t="str" cm="1">
        <f t="array" ref="U3550">_xlfn.IFS(D3550&lt;1000,"Less than 1000",AND(D3550&gt;=1000,D3550&lt;=4999),"1000 to 4999",AND(D3550&gt;=5000,D3550&lt;=9999),"5000 to 9999",AND(D3550&gt;=10000,D3550&lt;=14999),"10000 to 14999",AND(D3550&gt;=15000,D3550&lt;=19999),"15000 to 19999",AND(D3550&gt;=20000,D3550&lt;=24999),"20000 to 24999",AND(D3550&gt;=25000,D3550&lt;=29999),"25000 to 29999",AND(D3550&gt;=30000,D3550&lt;=34999),"30000 to 34999",AND(D3550&gt;=35000,D3550&lt;=39999),"35000 to 39999",AND(D3550&gt;=40000,D3550&lt;=44999),"40000 to 44999",AND(D3550&gt;=45000,D3550&lt;=49999),"45000 to 49999",D3550&gt;=50000,"Greater than or equal to 50000")</f>
        <v>1000 to 4999</v>
      </c>
      <c r="V3550" t="str" cm="1">
        <f t="array" ref="V3550">_xlfn.IFS(OR(F3550="canceled",F3550="failed"),"unsuccessful",F3550="successful","successful",F3550="live","live")</f>
        <v>successful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102</v>
      </c>
      <c r="P3551" s="5">
        <f t="shared" si="335"/>
        <v>24.285714285714285</v>
      </c>
      <c r="Q3551" t="str">
        <f t="shared" si="333"/>
        <v>theater</v>
      </c>
      <c r="R3551" t="str">
        <f t="shared" si="334"/>
        <v>plays</v>
      </c>
      <c r="S3551" s="9">
        <f t="shared" si="331"/>
        <v>42251.394363425927</v>
      </c>
      <c r="T3551" s="9">
        <f t="shared" si="332"/>
        <v>42223.394363425927</v>
      </c>
      <c r="U3551" t="str" cm="1">
        <f t="array" ref="U3551">_xlfn.IFS(D3551&lt;1000,"Less than 1000",AND(D3551&gt;=1000,D3551&lt;=4999),"1000 to 4999",AND(D3551&gt;=5000,D3551&lt;=9999),"5000 to 9999",AND(D3551&gt;=10000,D3551&lt;=14999),"10000 to 14999",AND(D3551&gt;=15000,D3551&lt;=19999),"15000 to 19999",AND(D3551&gt;=20000,D3551&lt;=24999),"20000 to 24999",AND(D3551&gt;=25000,D3551&lt;=29999),"25000 to 29999",AND(D3551&gt;=30000,D3551&lt;=34999),"30000 to 34999",AND(D3551&gt;=35000,D3551&lt;=39999),"35000 to 39999",AND(D3551&gt;=40000,D3551&lt;=44999),"40000 to 44999",AND(D3551&gt;=45000,D3551&lt;=49999),"45000 to 49999",D3551&gt;=50000,"Greater than or equal to 50000")</f>
        <v>1000 to 4999</v>
      </c>
      <c r="V3551" t="str" cm="1">
        <f t="array" ref="V3551">_xlfn.IFS(OR(F3551="canceled",F3551="failed"),"unsuccessful",F3551="successful","successful",F3551="live","live")</f>
        <v>successful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104.80000000000001</v>
      </c>
      <c r="P3552" s="5">
        <f t="shared" si="335"/>
        <v>40.9375</v>
      </c>
      <c r="Q3552" t="str">
        <f t="shared" si="333"/>
        <v>theater</v>
      </c>
      <c r="R3552" t="str">
        <f t="shared" si="334"/>
        <v>plays</v>
      </c>
      <c r="S3552" s="9">
        <f t="shared" si="331"/>
        <v>42492.893495370372</v>
      </c>
      <c r="T3552" s="9">
        <f t="shared" si="332"/>
        <v>42462.893495370372</v>
      </c>
      <c r="U3552" t="str" cm="1">
        <f t="array" ref="U3552">_xlfn.IFS(D3552&lt;1000,"Less than 1000",AND(D3552&gt;=1000,D3552&lt;=4999),"1000 to 4999",AND(D3552&gt;=5000,D3552&lt;=9999),"5000 to 9999",AND(D3552&gt;=10000,D3552&lt;=14999),"10000 to 14999",AND(D3552&gt;=15000,D3552&lt;=19999),"15000 to 19999",AND(D3552&gt;=20000,D3552&lt;=24999),"20000 to 24999",AND(D3552&gt;=25000,D3552&lt;=29999),"25000 to 29999",AND(D3552&gt;=30000,D3552&lt;=34999),"30000 to 34999",AND(D3552&gt;=35000,D3552&lt;=39999),"35000 to 39999",AND(D3552&gt;=40000,D3552&lt;=44999),"40000 to 44999",AND(D3552&gt;=45000,D3552&lt;=49999),"45000 to 49999",D3552&gt;=50000,"Greater than or equal to 50000")</f>
        <v>1000 to 4999</v>
      </c>
      <c r="V3552" t="str" cm="1">
        <f t="array" ref="V3552">_xlfn.IFS(OR(F3552="canceled",F3552="failed"),"unsuccessful",F3552="successful","successful",F3552="live","live")</f>
        <v>successful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101.83333333333333</v>
      </c>
      <c r="P3553" s="5">
        <f t="shared" si="335"/>
        <v>61.1</v>
      </c>
      <c r="Q3553" t="str">
        <f t="shared" si="333"/>
        <v>theater</v>
      </c>
      <c r="R3553" t="str">
        <f t="shared" si="334"/>
        <v>plays</v>
      </c>
      <c r="S3553" s="9">
        <f t="shared" si="331"/>
        <v>41781.921527777777</v>
      </c>
      <c r="T3553" s="9">
        <f t="shared" si="332"/>
        <v>41753.515856481477</v>
      </c>
      <c r="U3553" t="str" cm="1">
        <f t="array" ref="U3553">_xlfn.IFS(D3553&lt;1000,"Less than 1000",AND(D3553&gt;=1000,D3553&lt;=4999),"1000 to 4999",AND(D3553&gt;=5000,D3553&lt;=9999),"5000 to 9999",AND(D3553&gt;=10000,D3553&lt;=14999),"10000 to 14999",AND(D3553&gt;=15000,D3553&lt;=19999),"15000 to 19999",AND(D3553&gt;=20000,D3553&lt;=24999),"20000 to 24999",AND(D3553&gt;=25000,D3553&lt;=29999),"25000 to 29999",AND(D3553&gt;=30000,D3553&lt;=34999),"30000 to 34999",AND(D3553&gt;=35000,D3553&lt;=39999),"35000 to 39999",AND(D3553&gt;=40000,D3553&lt;=44999),"40000 to 44999",AND(D3553&gt;=45000,D3553&lt;=49999),"45000 to 49999",D3553&gt;=50000,"Greater than or equal to 50000")</f>
        <v>1000 to 4999</v>
      </c>
      <c r="V3553" t="str" cm="1">
        <f t="array" ref="V3553">_xlfn.IFS(OR(F3553="canceled",F3553="failed"),"unsuccessful",F3553="successful","successful",F3553="live","live")</f>
        <v>successful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100</v>
      </c>
      <c r="P3554" s="5">
        <f t="shared" si="335"/>
        <v>38.65</v>
      </c>
      <c r="Q3554" t="str">
        <f t="shared" si="333"/>
        <v>theater</v>
      </c>
      <c r="R3554" t="str">
        <f t="shared" si="334"/>
        <v>plays</v>
      </c>
      <c r="S3554" s="9">
        <f t="shared" si="331"/>
        <v>41818.587083333332</v>
      </c>
      <c r="T3554" s="9">
        <f t="shared" si="332"/>
        <v>41788.587083333332</v>
      </c>
      <c r="U3554" t="str" cm="1">
        <f t="array" ref="U3554">_xlfn.IFS(D3554&lt;1000,"Less than 1000",AND(D3554&gt;=1000,D3554&lt;=4999),"1000 to 4999",AND(D3554&gt;=5000,D3554&lt;=9999),"5000 to 9999",AND(D3554&gt;=10000,D3554&lt;=14999),"10000 to 14999",AND(D3554&gt;=15000,D3554&lt;=19999),"15000 to 19999",AND(D3554&gt;=20000,D3554&lt;=24999),"20000 to 24999",AND(D3554&gt;=25000,D3554&lt;=29999),"25000 to 29999",AND(D3554&gt;=30000,D3554&lt;=34999),"30000 to 34999",AND(D3554&gt;=35000,D3554&lt;=39999),"35000 to 39999",AND(D3554&gt;=40000,D3554&lt;=44999),"40000 to 44999",AND(D3554&gt;=45000,D3554&lt;=49999),"45000 to 49999",D3554&gt;=50000,"Greater than or equal to 50000")</f>
        <v>Less than 1000</v>
      </c>
      <c r="V3554" t="str" cm="1">
        <f t="array" ref="V3554">_xlfn.IFS(OR(F3554="canceled",F3554="failed"),"unsuccessful",F3554="successful","successful",F3554="live","live")</f>
        <v>successful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106.27272727272728</v>
      </c>
      <c r="P3555" s="5">
        <f t="shared" si="335"/>
        <v>56.20192307692308</v>
      </c>
      <c r="Q3555" t="str">
        <f t="shared" si="333"/>
        <v>theater</v>
      </c>
      <c r="R3555" t="str">
        <f t="shared" si="334"/>
        <v>plays</v>
      </c>
      <c r="S3555" s="9">
        <f t="shared" si="331"/>
        <v>42228</v>
      </c>
      <c r="T3555" s="9">
        <f t="shared" si="332"/>
        <v>42196.028703703705</v>
      </c>
      <c r="U3555" t="str" cm="1">
        <f t="array" ref="U3555">_xlfn.IFS(D3555&lt;1000,"Less than 1000",AND(D3555&gt;=1000,D3555&lt;=4999),"1000 to 4999",AND(D3555&gt;=5000,D3555&lt;=9999),"5000 to 9999",AND(D3555&gt;=10000,D3555&lt;=14999),"10000 to 14999",AND(D3555&gt;=15000,D3555&lt;=19999),"15000 to 19999",AND(D3555&gt;=20000,D3555&lt;=24999),"20000 to 24999",AND(D3555&gt;=25000,D3555&lt;=29999),"25000 to 29999",AND(D3555&gt;=30000,D3555&lt;=34999),"30000 to 34999",AND(D3555&gt;=35000,D3555&lt;=39999),"35000 to 39999",AND(D3555&gt;=40000,D3555&lt;=44999),"40000 to 44999",AND(D3555&gt;=45000,D3555&lt;=49999),"45000 to 49999",D3555&gt;=50000,"Greater than or equal to 50000")</f>
        <v>5000 to 9999</v>
      </c>
      <c r="V3555" t="str" cm="1">
        <f t="array" ref="V3555">_xlfn.IFS(OR(F3555="canceled",F3555="failed"),"unsuccessful",F3555="successful","successful",F3555="live","live")</f>
        <v>successful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113.42219999999999</v>
      </c>
      <c r="P3556" s="5">
        <f t="shared" si="335"/>
        <v>107.00207547169811</v>
      </c>
      <c r="Q3556" t="str">
        <f t="shared" si="333"/>
        <v>theater</v>
      </c>
      <c r="R3556" t="str">
        <f t="shared" si="334"/>
        <v>plays</v>
      </c>
      <c r="S3556" s="9">
        <f t="shared" si="331"/>
        <v>42046.708333333328</v>
      </c>
      <c r="T3556" s="9">
        <f t="shared" si="332"/>
        <v>42016.050451388888</v>
      </c>
      <c r="U3556" t="str" cm="1">
        <f t="array" ref="U3556">_xlfn.IFS(D3556&lt;1000,"Less than 1000",AND(D3556&gt;=1000,D3556&lt;=4999),"1000 to 4999",AND(D3556&gt;=5000,D3556&lt;=9999),"5000 to 9999",AND(D3556&gt;=10000,D3556&lt;=14999),"10000 to 14999",AND(D3556&gt;=15000,D3556&lt;=19999),"15000 to 19999",AND(D3556&gt;=20000,D3556&lt;=24999),"20000 to 24999",AND(D3556&gt;=25000,D3556&lt;=29999),"25000 to 29999",AND(D3556&gt;=30000,D3556&lt;=34999),"30000 to 34999",AND(D3556&gt;=35000,D3556&lt;=39999),"35000 to 39999",AND(D3556&gt;=40000,D3556&lt;=44999),"40000 to 44999",AND(D3556&gt;=45000,D3556&lt;=49999),"45000 to 49999",D3556&gt;=50000,"Greater than or equal to 50000")</f>
        <v>5000 to 9999</v>
      </c>
      <c r="V3556" t="str" cm="1">
        <f t="array" ref="V3556">_xlfn.IFS(OR(F3556="canceled",F3556="failed"),"unsuccessful",F3556="successful","successful",F3556="live","live")</f>
        <v>successful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100</v>
      </c>
      <c r="P3557" s="5">
        <f t="shared" si="335"/>
        <v>171.42857142857142</v>
      </c>
      <c r="Q3557" t="str">
        <f t="shared" si="333"/>
        <v>theater</v>
      </c>
      <c r="R3557" t="str">
        <f t="shared" si="334"/>
        <v>plays</v>
      </c>
      <c r="S3557" s="9">
        <f t="shared" si="331"/>
        <v>42691.483726851846</v>
      </c>
      <c r="T3557" s="9">
        <f t="shared" si="332"/>
        <v>42661.442060185189</v>
      </c>
      <c r="U3557" t="str" cm="1">
        <f t="array" ref="U3557">_xlfn.IFS(D3557&lt;1000,"Less than 1000",AND(D3557&gt;=1000,D3557&lt;=4999),"1000 to 4999",AND(D3557&gt;=5000,D3557&lt;=9999),"5000 to 9999",AND(D3557&gt;=10000,D3557&lt;=14999),"10000 to 14999",AND(D3557&gt;=15000,D3557&lt;=19999),"15000 to 19999",AND(D3557&gt;=20000,D3557&lt;=24999),"20000 to 24999",AND(D3557&gt;=25000,D3557&lt;=29999),"25000 to 29999",AND(D3557&gt;=30000,D3557&lt;=34999),"30000 to 34999",AND(D3557&gt;=35000,D3557&lt;=39999),"35000 to 39999",AND(D3557&gt;=40000,D3557&lt;=44999),"40000 to 44999",AND(D3557&gt;=45000,D3557&lt;=49999),"45000 to 49999",D3557&gt;=50000,"Greater than or equal to 50000")</f>
        <v>1000 to 4999</v>
      </c>
      <c r="V3557" t="str" cm="1">
        <f t="array" ref="V3557">_xlfn.IFS(OR(F3557="canceled",F3557="failed"),"unsuccessful",F3557="successful","successful",F3557="live","live")</f>
        <v>successful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100.45454545454547</v>
      </c>
      <c r="P3558" s="5">
        <f t="shared" si="335"/>
        <v>110.5</v>
      </c>
      <c r="Q3558" t="str">
        <f t="shared" si="333"/>
        <v>theater</v>
      </c>
      <c r="R3558" t="str">
        <f t="shared" si="334"/>
        <v>plays</v>
      </c>
      <c r="S3558" s="9">
        <f t="shared" si="331"/>
        <v>41868.649583333332</v>
      </c>
      <c r="T3558" s="9">
        <f t="shared" si="332"/>
        <v>41808.649583333332</v>
      </c>
      <c r="U3558" t="str" cm="1">
        <f t="array" ref="U3558">_xlfn.IFS(D3558&lt;1000,"Less than 1000",AND(D3558&gt;=1000,D3558&lt;=4999),"1000 to 4999",AND(D3558&gt;=5000,D3558&lt;=9999),"5000 to 9999",AND(D3558&gt;=10000,D3558&lt;=14999),"10000 to 14999",AND(D3558&gt;=15000,D3558&lt;=19999),"15000 to 19999",AND(D3558&gt;=20000,D3558&lt;=24999),"20000 to 24999",AND(D3558&gt;=25000,D3558&lt;=29999),"25000 to 29999",AND(D3558&gt;=30000,D3558&lt;=34999),"30000 to 34999",AND(D3558&gt;=35000,D3558&lt;=39999),"35000 to 39999",AND(D3558&gt;=40000,D3558&lt;=44999),"40000 to 44999",AND(D3558&gt;=45000,D3558&lt;=49999),"45000 to 49999",D3558&gt;=50000,"Greater than or equal to 50000")</f>
        <v>1000 to 4999</v>
      </c>
      <c r="V3558" t="str" cm="1">
        <f t="array" ref="V3558">_xlfn.IFS(OR(F3558="canceled",F3558="failed"),"unsuccessful",F3558="successful","successful",F3558="live","live")</f>
        <v>successful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100.03599999999999</v>
      </c>
      <c r="P3559" s="5">
        <f t="shared" si="335"/>
        <v>179.27598566308242</v>
      </c>
      <c r="Q3559" t="str">
        <f t="shared" si="333"/>
        <v>theater</v>
      </c>
      <c r="R3559" t="str">
        <f t="shared" si="334"/>
        <v>plays</v>
      </c>
      <c r="S3559" s="9">
        <f t="shared" si="331"/>
        <v>41764.276747685188</v>
      </c>
      <c r="T3559" s="9">
        <f t="shared" si="332"/>
        <v>41730.276747685188</v>
      </c>
      <c r="U3559" t="str" cm="1">
        <f t="array" ref="U3559">_xlfn.IFS(D3559&lt;1000,"Less than 1000",AND(D3559&gt;=1000,D3559&lt;=4999),"1000 to 4999",AND(D3559&gt;=5000,D3559&lt;=9999),"5000 to 9999",AND(D3559&gt;=10000,D3559&lt;=14999),"10000 to 14999",AND(D3559&gt;=15000,D3559&lt;=19999),"15000 to 19999",AND(D3559&gt;=20000,D3559&lt;=24999),"20000 to 24999",AND(D3559&gt;=25000,D3559&lt;=29999),"25000 to 29999",AND(D3559&gt;=30000,D3559&lt;=34999),"30000 to 34999",AND(D3559&gt;=35000,D3559&lt;=39999),"35000 to 39999",AND(D3559&gt;=40000,D3559&lt;=44999),"40000 to 44999",AND(D3559&gt;=45000,D3559&lt;=49999),"45000 to 49999",D3559&gt;=50000,"Greater than or equal to 50000")</f>
        <v>Greater than or equal to 50000</v>
      </c>
      <c r="V3559" t="str" cm="1">
        <f t="array" ref="V3559">_xlfn.IFS(OR(F3559="canceled",F3559="failed"),"unsuccessful",F3559="successful","successful",F3559="live","live")</f>
        <v>successful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144</v>
      </c>
      <c r="P3560" s="5">
        <f t="shared" si="335"/>
        <v>22.90909090909091</v>
      </c>
      <c r="Q3560" t="str">
        <f t="shared" si="333"/>
        <v>theater</v>
      </c>
      <c r="R3560" t="str">
        <f t="shared" si="334"/>
        <v>plays</v>
      </c>
      <c r="S3560" s="9">
        <f t="shared" si="331"/>
        <v>42181.875</v>
      </c>
      <c r="T3560" s="9">
        <f t="shared" si="332"/>
        <v>42139.816840277781</v>
      </c>
      <c r="U3560" t="str" cm="1">
        <f t="array" ref="U3560">_xlfn.IFS(D3560&lt;1000,"Less than 1000",AND(D3560&gt;=1000,D3560&lt;=4999),"1000 to 4999",AND(D3560&gt;=5000,D3560&lt;=9999),"5000 to 9999",AND(D3560&gt;=10000,D3560&lt;=14999),"10000 to 14999",AND(D3560&gt;=15000,D3560&lt;=19999),"15000 to 19999",AND(D3560&gt;=20000,D3560&lt;=24999),"20000 to 24999",AND(D3560&gt;=25000,D3560&lt;=29999),"25000 to 29999",AND(D3560&gt;=30000,D3560&lt;=34999),"30000 to 34999",AND(D3560&gt;=35000,D3560&lt;=39999),"35000 to 39999",AND(D3560&gt;=40000,D3560&lt;=44999),"40000 to 44999",AND(D3560&gt;=45000,D3560&lt;=49999),"45000 to 49999",D3560&gt;=50000,"Greater than or equal to 50000")</f>
        <v>Less than 1000</v>
      </c>
      <c r="V3560" t="str" cm="1">
        <f t="array" ref="V3560">_xlfn.IFS(OR(F3560="canceled",F3560="failed"),"unsuccessful",F3560="successful","successful",F3560="live","live")</f>
        <v>successful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103.49999999999999</v>
      </c>
      <c r="P3561" s="5">
        <f t="shared" si="335"/>
        <v>43.125</v>
      </c>
      <c r="Q3561" t="str">
        <f t="shared" si="333"/>
        <v>theater</v>
      </c>
      <c r="R3561" t="str">
        <f t="shared" si="334"/>
        <v>plays</v>
      </c>
      <c r="S3561" s="9">
        <f t="shared" si="331"/>
        <v>42216.373611111107</v>
      </c>
      <c r="T3561" s="9">
        <f t="shared" si="332"/>
        <v>42194.096157407403</v>
      </c>
      <c r="U3561" t="str" cm="1">
        <f t="array" ref="U3561">_xlfn.IFS(D3561&lt;1000,"Less than 1000",AND(D3561&gt;=1000,D3561&lt;=4999),"1000 to 4999",AND(D3561&gt;=5000,D3561&lt;=9999),"5000 to 9999",AND(D3561&gt;=10000,D3561&lt;=14999),"10000 to 14999",AND(D3561&gt;=15000,D3561&lt;=19999),"15000 to 19999",AND(D3561&gt;=20000,D3561&lt;=24999),"20000 to 24999",AND(D3561&gt;=25000,D3561&lt;=29999),"25000 to 29999",AND(D3561&gt;=30000,D3561&lt;=34999),"30000 to 34999",AND(D3561&gt;=35000,D3561&lt;=39999),"35000 to 39999",AND(D3561&gt;=40000,D3561&lt;=44999),"40000 to 44999",AND(D3561&gt;=45000,D3561&lt;=49999),"45000 to 49999",D3561&gt;=50000,"Greater than or equal to 50000")</f>
        <v>1000 to 4999</v>
      </c>
      <c r="V3561" t="str" cm="1">
        <f t="array" ref="V3561">_xlfn.IFS(OR(F3561="canceled",F3561="failed"),"unsuccessful",F3561="successful","successful",F3561="live","live")</f>
        <v>successful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108.43750000000001</v>
      </c>
      <c r="P3562" s="5">
        <f t="shared" si="335"/>
        <v>46.891891891891895</v>
      </c>
      <c r="Q3562" t="str">
        <f t="shared" si="333"/>
        <v>theater</v>
      </c>
      <c r="R3562" t="str">
        <f t="shared" si="334"/>
        <v>plays</v>
      </c>
      <c r="S3562" s="9">
        <f t="shared" si="331"/>
        <v>42151.114583333328</v>
      </c>
      <c r="T3562" s="9">
        <f t="shared" si="332"/>
        <v>42115.889652777783</v>
      </c>
      <c r="U3562" t="str" cm="1">
        <f t="array" ref="U3562">_xlfn.IFS(D3562&lt;1000,"Less than 1000",AND(D3562&gt;=1000,D3562&lt;=4999),"1000 to 4999",AND(D3562&gt;=5000,D3562&lt;=9999),"5000 to 9999",AND(D3562&gt;=10000,D3562&lt;=14999),"10000 to 14999",AND(D3562&gt;=15000,D3562&lt;=19999),"15000 to 19999",AND(D3562&gt;=20000,D3562&lt;=24999),"20000 to 24999",AND(D3562&gt;=25000,D3562&lt;=29999),"25000 to 29999",AND(D3562&gt;=30000,D3562&lt;=34999),"30000 to 34999",AND(D3562&gt;=35000,D3562&lt;=39999),"35000 to 39999",AND(D3562&gt;=40000,D3562&lt;=44999),"40000 to 44999",AND(D3562&gt;=45000,D3562&lt;=49999),"45000 to 49999",D3562&gt;=50000,"Greater than or equal to 50000")</f>
        <v>1000 to 4999</v>
      </c>
      <c r="V3562" t="str" cm="1">
        <f t="array" ref="V3562">_xlfn.IFS(OR(F3562="canceled",F3562="failed"),"unsuccessful",F3562="successful","successful",F3562="live","live")</f>
        <v>successful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102.4</v>
      </c>
      <c r="P3563" s="5">
        <f t="shared" si="335"/>
        <v>47.407407407407405</v>
      </c>
      <c r="Q3563" t="str">
        <f t="shared" si="333"/>
        <v>theater</v>
      </c>
      <c r="R3563" t="str">
        <f t="shared" si="334"/>
        <v>plays</v>
      </c>
      <c r="S3563" s="9">
        <f t="shared" si="331"/>
        <v>42221.774999999994</v>
      </c>
      <c r="T3563" s="9">
        <f t="shared" si="332"/>
        <v>42203.680300925931</v>
      </c>
      <c r="U3563" t="str" cm="1">
        <f t="array" ref="U3563">_xlfn.IFS(D3563&lt;1000,"Less than 1000",AND(D3563&gt;=1000,D3563&lt;=4999),"1000 to 4999",AND(D3563&gt;=5000,D3563&lt;=9999),"5000 to 9999",AND(D3563&gt;=10000,D3563&lt;=14999),"10000 to 14999",AND(D3563&gt;=15000,D3563&lt;=19999),"15000 to 19999",AND(D3563&gt;=20000,D3563&lt;=24999),"20000 to 24999",AND(D3563&gt;=25000,D3563&lt;=29999),"25000 to 29999",AND(D3563&gt;=30000,D3563&lt;=34999),"30000 to 34999",AND(D3563&gt;=35000,D3563&lt;=39999),"35000 to 39999",AND(D3563&gt;=40000,D3563&lt;=44999),"40000 to 44999",AND(D3563&gt;=45000,D3563&lt;=49999),"45000 to 49999",D3563&gt;=50000,"Greater than or equal to 50000")</f>
        <v>1000 to 4999</v>
      </c>
      <c r="V3563" t="str" cm="1">
        <f t="array" ref="V3563">_xlfn.IFS(OR(F3563="canceled",F3563="failed"),"unsuccessful",F3563="successful","successful",F3563="live","live")</f>
        <v>successful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148.88888888888889</v>
      </c>
      <c r="P3564" s="5">
        <f t="shared" si="335"/>
        <v>15.129032258064516</v>
      </c>
      <c r="Q3564" t="str">
        <f t="shared" si="333"/>
        <v>theater</v>
      </c>
      <c r="R3564" t="str">
        <f t="shared" si="334"/>
        <v>plays</v>
      </c>
      <c r="S3564" s="9">
        <f t="shared" si="331"/>
        <v>42442.916666666672</v>
      </c>
      <c r="T3564" s="9">
        <f t="shared" si="332"/>
        <v>42433.761886574073</v>
      </c>
      <c r="U3564" t="str" cm="1">
        <f t="array" ref="U3564">_xlfn.IFS(D3564&lt;1000,"Less than 1000",AND(D3564&gt;=1000,D3564&lt;=4999),"1000 to 4999",AND(D3564&gt;=5000,D3564&lt;=9999),"5000 to 9999",AND(D3564&gt;=10000,D3564&lt;=14999),"10000 to 14999",AND(D3564&gt;=15000,D3564&lt;=19999),"15000 to 19999",AND(D3564&gt;=20000,D3564&lt;=24999),"20000 to 24999",AND(D3564&gt;=25000,D3564&lt;=29999),"25000 to 29999",AND(D3564&gt;=30000,D3564&lt;=34999),"30000 to 34999",AND(D3564&gt;=35000,D3564&lt;=39999),"35000 to 39999",AND(D3564&gt;=40000,D3564&lt;=44999),"40000 to 44999",AND(D3564&gt;=45000,D3564&lt;=49999),"45000 to 49999",D3564&gt;=50000,"Greater than or equal to 50000")</f>
        <v>Less than 1000</v>
      </c>
      <c r="V3564" t="str" cm="1">
        <f t="array" ref="V3564">_xlfn.IFS(OR(F3564="canceled",F3564="failed"),"unsuccessful",F3564="successful","successful",F3564="live","live")</f>
        <v>successful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105.49000000000002</v>
      </c>
      <c r="P3565" s="5">
        <f t="shared" si="335"/>
        <v>21.098000000000003</v>
      </c>
      <c r="Q3565" t="str">
        <f t="shared" si="333"/>
        <v>theater</v>
      </c>
      <c r="R3565" t="str">
        <f t="shared" si="334"/>
        <v>plays</v>
      </c>
      <c r="S3565" s="9">
        <f t="shared" si="331"/>
        <v>42583.791666666672</v>
      </c>
      <c r="T3565" s="9">
        <f t="shared" si="332"/>
        <v>42555.671944444446</v>
      </c>
      <c r="U3565" t="str" cm="1">
        <f t="array" ref="U3565">_xlfn.IFS(D3565&lt;1000,"Less than 1000",AND(D3565&gt;=1000,D3565&lt;=4999),"1000 to 4999",AND(D3565&gt;=5000,D3565&lt;=9999),"5000 to 9999",AND(D3565&gt;=10000,D3565&lt;=14999),"10000 to 14999",AND(D3565&gt;=15000,D3565&lt;=19999),"15000 to 19999",AND(D3565&gt;=20000,D3565&lt;=24999),"20000 to 24999",AND(D3565&gt;=25000,D3565&lt;=29999),"25000 to 29999",AND(D3565&gt;=30000,D3565&lt;=34999),"30000 to 34999",AND(D3565&gt;=35000,D3565&lt;=39999),"35000 to 39999",AND(D3565&gt;=40000,D3565&lt;=44999),"40000 to 44999",AND(D3565&gt;=45000,D3565&lt;=49999),"45000 to 49999",D3565&gt;=50000,"Greater than or equal to 50000")</f>
        <v>Less than 1000</v>
      </c>
      <c r="V3565" t="str" cm="1">
        <f t="array" ref="V3565">_xlfn.IFS(OR(F3565="canceled",F3565="failed"),"unsuccessful",F3565="successful","successful",F3565="live","live")</f>
        <v>successful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100.49999999999999</v>
      </c>
      <c r="P3566" s="5">
        <f t="shared" si="335"/>
        <v>59.117647058823529</v>
      </c>
      <c r="Q3566" t="str">
        <f t="shared" si="333"/>
        <v>theater</v>
      </c>
      <c r="R3566" t="str">
        <f t="shared" si="334"/>
        <v>plays</v>
      </c>
      <c r="S3566" s="9">
        <f t="shared" si="331"/>
        <v>42282.666666666672</v>
      </c>
      <c r="T3566" s="9">
        <f t="shared" si="332"/>
        <v>42236.623252314821</v>
      </c>
      <c r="U3566" t="str" cm="1">
        <f t="array" ref="U3566">_xlfn.IFS(D3566&lt;1000,"Less than 1000",AND(D3566&gt;=1000,D3566&lt;=4999),"1000 to 4999",AND(D3566&gt;=5000,D3566&lt;=9999),"5000 to 9999",AND(D3566&gt;=10000,D3566&lt;=14999),"10000 to 14999",AND(D3566&gt;=15000,D3566&lt;=19999),"15000 to 19999",AND(D3566&gt;=20000,D3566&lt;=24999),"20000 to 24999",AND(D3566&gt;=25000,D3566&lt;=29999),"25000 to 29999",AND(D3566&gt;=30000,D3566&lt;=34999),"30000 to 34999",AND(D3566&gt;=35000,D3566&lt;=39999),"35000 to 39999",AND(D3566&gt;=40000,D3566&lt;=44999),"40000 to 44999",AND(D3566&gt;=45000,D3566&lt;=49999),"45000 to 49999",D3566&gt;=50000,"Greater than or equal to 50000")</f>
        <v>1000 to 4999</v>
      </c>
      <c r="V3566" t="str" cm="1">
        <f t="array" ref="V3566">_xlfn.IFS(OR(F3566="canceled",F3566="failed"),"unsuccessful",F3566="successful","successful",F3566="live","live")</f>
        <v>successful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130.55555555555557</v>
      </c>
      <c r="P3567" s="5">
        <f t="shared" si="335"/>
        <v>97.916666666666671</v>
      </c>
      <c r="Q3567" t="str">
        <f t="shared" si="333"/>
        <v>theater</v>
      </c>
      <c r="R3567" t="str">
        <f t="shared" si="334"/>
        <v>plays</v>
      </c>
      <c r="S3567" s="9">
        <f t="shared" si="331"/>
        <v>42004.743148148147</v>
      </c>
      <c r="T3567" s="9">
        <f t="shared" si="332"/>
        <v>41974.743148148147</v>
      </c>
      <c r="U3567" t="str" cm="1">
        <f t="array" ref="U3567">_xlfn.IFS(D3567&lt;1000,"Less than 1000",AND(D3567&gt;=1000,D3567&lt;=4999),"1000 to 4999",AND(D3567&gt;=5000,D3567&lt;=9999),"5000 to 9999",AND(D3567&gt;=10000,D3567&lt;=14999),"10000 to 14999",AND(D3567&gt;=15000,D3567&lt;=19999),"15000 to 19999",AND(D3567&gt;=20000,D3567&lt;=24999),"20000 to 24999",AND(D3567&gt;=25000,D3567&lt;=29999),"25000 to 29999",AND(D3567&gt;=30000,D3567&lt;=34999),"30000 to 34999",AND(D3567&gt;=35000,D3567&lt;=39999),"35000 to 39999",AND(D3567&gt;=40000,D3567&lt;=44999),"40000 to 44999",AND(D3567&gt;=45000,D3567&lt;=49999),"45000 to 49999",D3567&gt;=50000,"Greater than or equal to 50000")</f>
        <v>Less than 1000</v>
      </c>
      <c r="V3567" t="str" cm="1">
        <f t="array" ref="V3567">_xlfn.IFS(OR(F3567="canceled",F3567="failed"),"unsuccessful",F3567="successful","successful",F3567="live","live")</f>
        <v>successful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104.75000000000001</v>
      </c>
      <c r="P3568" s="5">
        <f t="shared" si="335"/>
        <v>55.131578947368418</v>
      </c>
      <c r="Q3568" t="str">
        <f t="shared" si="333"/>
        <v>theater</v>
      </c>
      <c r="R3568" t="str">
        <f t="shared" si="334"/>
        <v>plays</v>
      </c>
      <c r="S3568" s="9">
        <f t="shared" si="331"/>
        <v>42027.507905092592</v>
      </c>
      <c r="T3568" s="9">
        <f t="shared" si="332"/>
        <v>41997.507905092592</v>
      </c>
      <c r="U3568" t="str" cm="1">
        <f t="array" ref="U3568">_xlfn.IFS(D3568&lt;1000,"Less than 1000",AND(D3568&gt;=1000,D3568&lt;=4999),"1000 to 4999",AND(D3568&gt;=5000,D3568&lt;=9999),"5000 to 9999",AND(D3568&gt;=10000,D3568&lt;=14999),"10000 to 14999",AND(D3568&gt;=15000,D3568&lt;=19999),"15000 to 19999",AND(D3568&gt;=20000,D3568&lt;=24999),"20000 to 24999",AND(D3568&gt;=25000,D3568&lt;=29999),"25000 to 29999",AND(D3568&gt;=30000,D3568&lt;=34999),"30000 to 34999",AND(D3568&gt;=35000,D3568&lt;=39999),"35000 to 39999",AND(D3568&gt;=40000,D3568&lt;=44999),"40000 to 44999",AND(D3568&gt;=45000,D3568&lt;=49999),"45000 to 49999",D3568&gt;=50000,"Greater than or equal to 50000")</f>
        <v>1000 to 4999</v>
      </c>
      <c r="V3568" t="str" cm="1">
        <f t="array" ref="V3568">_xlfn.IFS(OR(F3568="canceled",F3568="failed"),"unsuccessful",F3568="successful","successful",F3568="live","live")</f>
        <v>successful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108.80000000000001</v>
      </c>
      <c r="P3569" s="5">
        <f t="shared" si="335"/>
        <v>26.536585365853657</v>
      </c>
      <c r="Q3569" t="str">
        <f t="shared" si="333"/>
        <v>theater</v>
      </c>
      <c r="R3569" t="str">
        <f t="shared" si="334"/>
        <v>plays</v>
      </c>
      <c r="S3569" s="9">
        <f t="shared" si="331"/>
        <v>42165.810694444444</v>
      </c>
      <c r="T3569" s="9">
        <f t="shared" si="332"/>
        <v>42135.810694444444</v>
      </c>
      <c r="U3569" t="str" cm="1">
        <f t="array" ref="U3569">_xlfn.IFS(D3569&lt;1000,"Less than 1000",AND(D3569&gt;=1000,D3569&lt;=4999),"1000 to 4999",AND(D3569&gt;=5000,D3569&lt;=9999),"5000 to 9999",AND(D3569&gt;=10000,D3569&lt;=14999),"10000 to 14999",AND(D3569&gt;=15000,D3569&lt;=19999),"15000 to 19999",AND(D3569&gt;=20000,D3569&lt;=24999),"20000 to 24999",AND(D3569&gt;=25000,D3569&lt;=29999),"25000 to 29999",AND(D3569&gt;=30000,D3569&lt;=34999),"30000 to 34999",AND(D3569&gt;=35000,D3569&lt;=39999),"35000 to 39999",AND(D3569&gt;=40000,D3569&lt;=44999),"40000 to 44999",AND(D3569&gt;=45000,D3569&lt;=49999),"45000 to 49999",D3569&gt;=50000,"Greater than or equal to 50000")</f>
        <v>1000 to 4999</v>
      </c>
      <c r="V3569" t="str" cm="1">
        <f t="array" ref="V3569">_xlfn.IFS(OR(F3569="canceled",F3569="failed"),"unsuccessful",F3569="successful","successful",F3569="live","live")</f>
        <v>successful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111.00000000000001</v>
      </c>
      <c r="P3570" s="5">
        <f t="shared" si="335"/>
        <v>58.421052631578945</v>
      </c>
      <c r="Q3570" t="str">
        <f t="shared" si="333"/>
        <v>theater</v>
      </c>
      <c r="R3570" t="str">
        <f t="shared" si="334"/>
        <v>plays</v>
      </c>
      <c r="S3570" s="9">
        <f t="shared" si="331"/>
        <v>41899.740671296298</v>
      </c>
      <c r="T3570" s="9">
        <f t="shared" si="332"/>
        <v>41869.740671296298</v>
      </c>
      <c r="U3570" t="str" cm="1">
        <f t="array" ref="U3570">_xlfn.IFS(D3570&lt;1000,"Less than 1000",AND(D3570&gt;=1000,D3570&lt;=4999),"1000 to 4999",AND(D3570&gt;=5000,D3570&lt;=9999),"5000 to 9999",AND(D3570&gt;=10000,D3570&lt;=14999),"10000 to 14999",AND(D3570&gt;=15000,D3570&lt;=19999),"15000 to 19999",AND(D3570&gt;=20000,D3570&lt;=24999),"20000 to 24999",AND(D3570&gt;=25000,D3570&lt;=29999),"25000 to 29999",AND(D3570&gt;=30000,D3570&lt;=34999),"30000 to 34999",AND(D3570&gt;=35000,D3570&lt;=39999),"35000 to 39999",AND(D3570&gt;=40000,D3570&lt;=44999),"40000 to 44999",AND(D3570&gt;=45000,D3570&lt;=49999),"45000 to 49999",D3570&gt;=50000,"Greater than or equal to 50000")</f>
        <v>1000 to 4999</v>
      </c>
      <c r="V3570" t="str" cm="1">
        <f t="array" ref="V3570">_xlfn.IFS(OR(F3570="canceled",F3570="failed"),"unsuccessful",F3570="successful","successful",F3570="live","live")</f>
        <v>successful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100.47999999999999</v>
      </c>
      <c r="P3571" s="5">
        <f t="shared" si="335"/>
        <v>122.53658536585365</v>
      </c>
      <c r="Q3571" t="str">
        <f t="shared" si="333"/>
        <v>theater</v>
      </c>
      <c r="R3571" t="str">
        <f t="shared" si="334"/>
        <v>plays</v>
      </c>
      <c r="S3571" s="9">
        <f t="shared" si="331"/>
        <v>42012.688611111109</v>
      </c>
      <c r="T3571" s="9">
        <f t="shared" si="332"/>
        <v>41982.688611111109</v>
      </c>
      <c r="U3571" t="str" cm="1">
        <f t="array" ref="U3571">_xlfn.IFS(D3571&lt;1000,"Less than 1000",AND(D3571&gt;=1000,D3571&lt;=4999),"1000 to 4999",AND(D3571&gt;=5000,D3571&lt;=9999),"5000 to 9999",AND(D3571&gt;=10000,D3571&lt;=14999),"10000 to 14999",AND(D3571&gt;=15000,D3571&lt;=19999),"15000 to 19999",AND(D3571&gt;=20000,D3571&lt;=24999),"20000 to 24999",AND(D3571&gt;=25000,D3571&lt;=29999),"25000 to 29999",AND(D3571&gt;=30000,D3571&lt;=34999),"30000 to 34999",AND(D3571&gt;=35000,D3571&lt;=39999),"35000 to 39999",AND(D3571&gt;=40000,D3571&lt;=44999),"40000 to 44999",AND(D3571&gt;=45000,D3571&lt;=49999),"45000 to 49999",D3571&gt;=50000,"Greater than or equal to 50000")</f>
        <v>5000 to 9999</v>
      </c>
      <c r="V3571" t="str" cm="1">
        <f t="array" ref="V3571">_xlfn.IFS(OR(F3571="canceled",F3571="failed"),"unsuccessful",F3571="successful","successful",F3571="live","live")</f>
        <v>successful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114.35</v>
      </c>
      <c r="P3572" s="5">
        <f t="shared" si="335"/>
        <v>87.961538461538467</v>
      </c>
      <c r="Q3572" t="str">
        <f t="shared" si="333"/>
        <v>theater</v>
      </c>
      <c r="R3572" t="str">
        <f t="shared" si="334"/>
        <v>plays</v>
      </c>
      <c r="S3572" s="9">
        <f t="shared" si="331"/>
        <v>42004.291666666672</v>
      </c>
      <c r="T3572" s="9">
        <f t="shared" si="332"/>
        <v>41976.331979166673</v>
      </c>
      <c r="U3572" t="str" cm="1">
        <f t="array" ref="U3572">_xlfn.IFS(D3572&lt;1000,"Less than 1000",AND(D3572&gt;=1000,D3572&lt;=4999),"1000 to 4999",AND(D3572&gt;=5000,D3572&lt;=9999),"5000 to 9999",AND(D3572&gt;=10000,D3572&lt;=14999),"10000 to 14999",AND(D3572&gt;=15000,D3572&lt;=19999),"15000 to 19999",AND(D3572&gt;=20000,D3572&lt;=24999),"20000 to 24999",AND(D3572&gt;=25000,D3572&lt;=29999),"25000 to 29999",AND(D3572&gt;=30000,D3572&lt;=34999),"30000 to 34999",AND(D3572&gt;=35000,D3572&lt;=39999),"35000 to 39999",AND(D3572&gt;=40000,D3572&lt;=44999),"40000 to 44999",AND(D3572&gt;=45000,D3572&lt;=49999),"45000 to 49999",D3572&gt;=50000,"Greater than or equal to 50000")</f>
        <v>1000 to 4999</v>
      </c>
      <c r="V3572" t="str" cm="1">
        <f t="array" ref="V3572">_xlfn.IFS(OR(F3572="canceled",F3572="failed"),"unsuccessful",F3572="successful","successful",F3572="live","live")</f>
        <v>successful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122.06666666666666</v>
      </c>
      <c r="P3573" s="5">
        <f t="shared" si="335"/>
        <v>73.239999999999995</v>
      </c>
      <c r="Q3573" t="str">
        <f t="shared" si="333"/>
        <v>theater</v>
      </c>
      <c r="R3573" t="str">
        <f t="shared" si="334"/>
        <v>plays</v>
      </c>
      <c r="S3573" s="9">
        <f t="shared" si="331"/>
        <v>41942.858946759261</v>
      </c>
      <c r="T3573" s="9">
        <f t="shared" si="332"/>
        <v>41912.858946759261</v>
      </c>
      <c r="U3573" t="str" cm="1">
        <f t="array" ref="U3573">_xlfn.IFS(D3573&lt;1000,"Less than 1000",AND(D3573&gt;=1000,D3573&lt;=4999),"1000 to 4999",AND(D3573&gt;=5000,D3573&lt;=9999),"5000 to 9999",AND(D3573&gt;=10000,D3573&lt;=14999),"10000 to 14999",AND(D3573&gt;=15000,D3573&lt;=19999),"15000 to 19999",AND(D3573&gt;=20000,D3573&lt;=24999),"20000 to 24999",AND(D3573&gt;=25000,D3573&lt;=29999),"25000 to 29999",AND(D3573&gt;=30000,D3573&lt;=34999),"30000 to 34999",AND(D3573&gt;=35000,D3573&lt;=39999),"35000 to 39999",AND(D3573&gt;=40000,D3573&lt;=44999),"40000 to 44999",AND(D3573&gt;=45000,D3573&lt;=49999),"45000 to 49999",D3573&gt;=50000,"Greater than or equal to 50000")</f>
        <v>1000 to 4999</v>
      </c>
      <c r="V3573" t="str" cm="1">
        <f t="array" ref="V3573">_xlfn.IFS(OR(F3573="canceled",F3573="failed"),"unsuccessful",F3573="successful","successful",F3573="live","live")</f>
        <v>successful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100</v>
      </c>
      <c r="P3574" s="5">
        <f t="shared" si="335"/>
        <v>55.555555555555557</v>
      </c>
      <c r="Q3574" t="str">
        <f t="shared" si="333"/>
        <v>theater</v>
      </c>
      <c r="R3574" t="str">
        <f t="shared" si="334"/>
        <v>plays</v>
      </c>
      <c r="S3574" s="9">
        <f t="shared" si="331"/>
        <v>42176.570393518516</v>
      </c>
      <c r="T3574" s="9">
        <f t="shared" si="332"/>
        <v>42146.570393518516</v>
      </c>
      <c r="U3574" t="str" cm="1">
        <f t="array" ref="U3574">_xlfn.IFS(D3574&lt;1000,"Less than 1000",AND(D3574&gt;=1000,D3574&lt;=4999),"1000 to 4999",AND(D3574&gt;=5000,D3574&lt;=9999),"5000 to 9999",AND(D3574&gt;=10000,D3574&lt;=14999),"10000 to 14999",AND(D3574&gt;=15000,D3574&lt;=19999),"15000 to 19999",AND(D3574&gt;=20000,D3574&lt;=24999),"20000 to 24999",AND(D3574&gt;=25000,D3574&lt;=29999),"25000 to 29999",AND(D3574&gt;=30000,D3574&lt;=34999),"30000 to 34999",AND(D3574&gt;=35000,D3574&lt;=39999),"35000 to 39999",AND(D3574&gt;=40000,D3574&lt;=44999),"40000 to 44999",AND(D3574&gt;=45000,D3574&lt;=49999),"45000 to 49999",D3574&gt;=50000,"Greater than or equal to 50000")</f>
        <v>Less than 1000</v>
      </c>
      <c r="V3574" t="str" cm="1">
        <f t="array" ref="V3574">_xlfn.IFS(OR(F3574="canceled",F3574="failed"),"unsuccessful",F3574="successful","successful",F3574="live","live")</f>
        <v>successful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102.8</v>
      </c>
      <c r="P3575" s="5">
        <f t="shared" si="335"/>
        <v>39.53846153846154</v>
      </c>
      <c r="Q3575" t="str">
        <f t="shared" si="333"/>
        <v>theater</v>
      </c>
      <c r="R3575" t="str">
        <f t="shared" si="334"/>
        <v>plays</v>
      </c>
      <c r="S3575" s="9">
        <f t="shared" si="331"/>
        <v>41951.417199074072</v>
      </c>
      <c r="T3575" s="9">
        <f t="shared" si="332"/>
        <v>41921.375532407408</v>
      </c>
      <c r="U3575" t="str" cm="1">
        <f t="array" ref="U3575">_xlfn.IFS(D3575&lt;1000,"Less than 1000",AND(D3575&gt;=1000,D3575&lt;=4999),"1000 to 4999",AND(D3575&gt;=5000,D3575&lt;=9999),"5000 to 9999",AND(D3575&gt;=10000,D3575&lt;=14999),"10000 to 14999",AND(D3575&gt;=15000,D3575&lt;=19999),"15000 to 19999",AND(D3575&gt;=20000,D3575&lt;=24999),"20000 to 24999",AND(D3575&gt;=25000,D3575&lt;=29999),"25000 to 29999",AND(D3575&gt;=30000,D3575&lt;=34999),"30000 to 34999",AND(D3575&gt;=35000,D3575&lt;=39999),"35000 to 39999",AND(D3575&gt;=40000,D3575&lt;=44999),"40000 to 44999",AND(D3575&gt;=45000,D3575&lt;=49999),"45000 to 49999",D3575&gt;=50000,"Greater than or equal to 50000")</f>
        <v>1000 to 4999</v>
      </c>
      <c r="V3575" t="str" cm="1">
        <f t="array" ref="V3575">_xlfn.IFS(OR(F3575="canceled",F3575="failed"),"unsuccessful",F3575="successful","successful",F3575="live","live")</f>
        <v>successful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106.12068965517241</v>
      </c>
      <c r="P3576" s="5">
        <f t="shared" si="335"/>
        <v>136.77777777777777</v>
      </c>
      <c r="Q3576" t="str">
        <f t="shared" si="333"/>
        <v>theater</v>
      </c>
      <c r="R3576" t="str">
        <f t="shared" si="334"/>
        <v>plays</v>
      </c>
      <c r="S3576" s="9">
        <f t="shared" si="331"/>
        <v>41956.984351851846</v>
      </c>
      <c r="T3576" s="9">
        <f t="shared" si="332"/>
        <v>41926.942685185182</v>
      </c>
      <c r="U3576" t="str" cm="1">
        <f t="array" ref="U3576">_xlfn.IFS(D3576&lt;1000,"Less than 1000",AND(D3576&gt;=1000,D3576&lt;=4999),"1000 to 4999",AND(D3576&gt;=5000,D3576&lt;=9999),"5000 to 9999",AND(D3576&gt;=10000,D3576&lt;=14999),"10000 to 14999",AND(D3576&gt;=15000,D3576&lt;=19999),"15000 to 19999",AND(D3576&gt;=20000,D3576&lt;=24999),"20000 to 24999",AND(D3576&gt;=25000,D3576&lt;=29999),"25000 to 29999",AND(D3576&gt;=30000,D3576&lt;=34999),"30000 to 34999",AND(D3576&gt;=35000,D3576&lt;=39999),"35000 to 39999",AND(D3576&gt;=40000,D3576&lt;=44999),"40000 to 44999",AND(D3576&gt;=45000,D3576&lt;=49999),"45000 to 49999",D3576&gt;=50000,"Greater than or equal to 50000")</f>
        <v>5000 to 9999</v>
      </c>
      <c r="V3576" t="str" cm="1">
        <f t="array" ref="V3576">_xlfn.IFS(OR(F3576="canceled",F3576="failed"),"unsuccessful",F3576="successful","successful",F3576="live","live")</f>
        <v>successful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101.33000000000001</v>
      </c>
      <c r="P3577" s="5">
        <f t="shared" si="335"/>
        <v>99.343137254901961</v>
      </c>
      <c r="Q3577" t="str">
        <f t="shared" si="333"/>
        <v>theater</v>
      </c>
      <c r="R3577" t="str">
        <f t="shared" si="334"/>
        <v>plays</v>
      </c>
      <c r="S3577" s="9">
        <f t="shared" si="331"/>
        <v>42593.165972222225</v>
      </c>
      <c r="T3577" s="9">
        <f t="shared" si="332"/>
        <v>42561.783877314811</v>
      </c>
      <c r="U3577" t="str" cm="1">
        <f t="array" ref="U3577">_xlfn.IFS(D3577&lt;1000,"Less than 1000",AND(D3577&gt;=1000,D3577&lt;=4999),"1000 to 4999",AND(D3577&gt;=5000,D3577&lt;=9999),"5000 to 9999",AND(D3577&gt;=10000,D3577&lt;=14999),"10000 to 14999",AND(D3577&gt;=15000,D3577&lt;=19999),"15000 to 19999",AND(D3577&gt;=20000,D3577&lt;=24999),"20000 to 24999",AND(D3577&gt;=25000,D3577&lt;=29999),"25000 to 29999",AND(D3577&gt;=30000,D3577&lt;=34999),"30000 to 34999",AND(D3577&gt;=35000,D3577&lt;=39999),"35000 to 39999",AND(D3577&gt;=40000,D3577&lt;=44999),"40000 to 44999",AND(D3577&gt;=45000,D3577&lt;=49999),"45000 to 49999",D3577&gt;=50000,"Greater than or equal to 50000")</f>
        <v>10000 to 14999</v>
      </c>
      <c r="V3577" t="str" cm="1">
        <f t="array" ref="V3577">_xlfn.IFS(OR(F3577="canceled",F3577="failed"),"unsuccessful",F3577="successful","successful",F3577="live","live")</f>
        <v>successful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100</v>
      </c>
      <c r="P3578" s="5">
        <f t="shared" si="335"/>
        <v>20</v>
      </c>
      <c r="Q3578" t="str">
        <f t="shared" si="333"/>
        <v>theater</v>
      </c>
      <c r="R3578" t="str">
        <f t="shared" si="334"/>
        <v>plays</v>
      </c>
      <c r="S3578" s="9">
        <f t="shared" si="331"/>
        <v>42709.590902777782</v>
      </c>
      <c r="T3578" s="9">
        <f t="shared" si="332"/>
        <v>42649.54923611111</v>
      </c>
      <c r="U3578" t="str" cm="1">
        <f t="array" ref="U3578">_xlfn.IFS(D3578&lt;1000,"Less than 1000",AND(D3578&gt;=1000,D3578&lt;=4999),"1000 to 4999",AND(D3578&gt;=5000,D3578&lt;=9999),"5000 to 9999",AND(D3578&gt;=10000,D3578&lt;=14999),"10000 to 14999",AND(D3578&gt;=15000,D3578&lt;=19999),"15000 to 19999",AND(D3578&gt;=20000,D3578&lt;=24999),"20000 to 24999",AND(D3578&gt;=25000,D3578&lt;=29999),"25000 to 29999",AND(D3578&gt;=30000,D3578&lt;=34999),"30000 to 34999",AND(D3578&gt;=35000,D3578&lt;=39999),"35000 to 39999",AND(D3578&gt;=40000,D3578&lt;=44999),"40000 to 44999",AND(D3578&gt;=45000,D3578&lt;=49999),"45000 to 49999",D3578&gt;=50000,"Greater than or equal to 50000")</f>
        <v>Less than 1000</v>
      </c>
      <c r="V3578" t="str" cm="1">
        <f t="array" ref="V3578">_xlfn.IFS(OR(F3578="canceled",F3578="failed"),"unsuccessful",F3578="successful","successful",F3578="live","live")</f>
        <v>successful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130</v>
      </c>
      <c r="P3579" s="5">
        <f t="shared" si="335"/>
        <v>28.888888888888889</v>
      </c>
      <c r="Q3579" t="str">
        <f t="shared" si="333"/>
        <v>theater</v>
      </c>
      <c r="R3579" t="str">
        <f t="shared" si="334"/>
        <v>plays</v>
      </c>
      <c r="S3579" s="9">
        <f t="shared" si="331"/>
        <v>42120.26944444445</v>
      </c>
      <c r="T3579" s="9">
        <f t="shared" si="332"/>
        <v>42093.786840277782</v>
      </c>
      <c r="U3579" t="str" cm="1">
        <f t="array" ref="U3579">_xlfn.IFS(D3579&lt;1000,"Less than 1000",AND(D3579&gt;=1000,D3579&lt;=4999),"1000 to 4999",AND(D3579&gt;=5000,D3579&lt;=9999),"5000 to 9999",AND(D3579&gt;=10000,D3579&lt;=14999),"10000 to 14999",AND(D3579&gt;=15000,D3579&lt;=19999),"15000 to 19999",AND(D3579&gt;=20000,D3579&lt;=24999),"20000 to 24999",AND(D3579&gt;=25000,D3579&lt;=29999),"25000 to 29999",AND(D3579&gt;=30000,D3579&lt;=34999),"30000 to 34999",AND(D3579&gt;=35000,D3579&lt;=39999),"35000 to 39999",AND(D3579&gt;=40000,D3579&lt;=44999),"40000 to 44999",AND(D3579&gt;=45000,D3579&lt;=49999),"45000 to 49999",D3579&gt;=50000,"Greater than or equal to 50000")</f>
        <v>Less than 1000</v>
      </c>
      <c r="V3579" t="str" cm="1">
        <f t="array" ref="V3579">_xlfn.IFS(OR(F3579="canceled",F3579="failed"),"unsuccessful",F3579="successful","successful",F3579="live","live")</f>
        <v>successful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100.01333333333334</v>
      </c>
      <c r="P3580" s="5">
        <f t="shared" si="335"/>
        <v>40.545945945945945</v>
      </c>
      <c r="Q3580" t="str">
        <f t="shared" si="333"/>
        <v>theater</v>
      </c>
      <c r="R3580" t="str">
        <f t="shared" si="334"/>
        <v>plays</v>
      </c>
      <c r="S3580" s="9">
        <f t="shared" si="331"/>
        <v>42490.733530092592</v>
      </c>
      <c r="T3580" s="9">
        <f t="shared" si="332"/>
        <v>42460.733530092592</v>
      </c>
      <c r="U3580" t="str" cm="1">
        <f t="array" ref="U3580">_xlfn.IFS(D3580&lt;1000,"Less than 1000",AND(D3580&gt;=1000,D3580&lt;=4999),"1000 to 4999",AND(D3580&gt;=5000,D3580&lt;=9999),"5000 to 9999",AND(D3580&gt;=10000,D3580&lt;=14999),"10000 to 14999",AND(D3580&gt;=15000,D3580&lt;=19999),"15000 to 19999",AND(D3580&gt;=20000,D3580&lt;=24999),"20000 to 24999",AND(D3580&gt;=25000,D3580&lt;=29999),"25000 to 29999",AND(D3580&gt;=30000,D3580&lt;=34999),"30000 to 34999",AND(D3580&gt;=35000,D3580&lt;=39999),"35000 to 39999",AND(D3580&gt;=40000,D3580&lt;=44999),"40000 to 44999",AND(D3580&gt;=45000,D3580&lt;=49999),"45000 to 49999",D3580&gt;=50000,"Greater than or equal to 50000")</f>
        <v>1000 to 4999</v>
      </c>
      <c r="V3580" t="str" cm="1">
        <f t="array" ref="V3580">_xlfn.IFS(OR(F3580="canceled",F3580="failed"),"unsuccessful",F3580="successful","successful",F3580="live","live")</f>
        <v>successful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100</v>
      </c>
      <c r="P3581" s="5">
        <f t="shared" si="335"/>
        <v>35.714285714285715</v>
      </c>
      <c r="Q3581" t="str">
        <f t="shared" si="333"/>
        <v>theater</v>
      </c>
      <c r="R3581" t="str">
        <f t="shared" si="334"/>
        <v>plays</v>
      </c>
      <c r="S3581" s="9">
        <f t="shared" si="331"/>
        <v>42460.720555555556</v>
      </c>
      <c r="T3581" s="9">
        <f t="shared" si="332"/>
        <v>42430.762222222227</v>
      </c>
      <c r="U3581" t="str" cm="1">
        <f t="array" ref="U3581">_xlfn.IFS(D3581&lt;1000,"Less than 1000",AND(D3581&gt;=1000,D3581&lt;=4999),"1000 to 4999",AND(D3581&gt;=5000,D3581&lt;=9999),"5000 to 9999",AND(D3581&gt;=10000,D3581&lt;=14999),"10000 to 14999",AND(D3581&gt;=15000,D3581&lt;=19999),"15000 to 19999",AND(D3581&gt;=20000,D3581&lt;=24999),"20000 to 24999",AND(D3581&gt;=25000,D3581&lt;=29999),"25000 to 29999",AND(D3581&gt;=30000,D3581&lt;=34999),"30000 to 34999",AND(D3581&gt;=35000,D3581&lt;=39999),"35000 to 39999",AND(D3581&gt;=40000,D3581&lt;=44999),"40000 to 44999",AND(D3581&gt;=45000,D3581&lt;=49999),"45000 to 49999",D3581&gt;=50000,"Greater than or equal to 50000")</f>
        <v>Less than 1000</v>
      </c>
      <c r="V3581" t="str" cm="1">
        <f t="array" ref="V3581">_xlfn.IFS(OR(F3581="canceled",F3581="failed"),"unsuccessful",F3581="successful","successful",F3581="live","live")</f>
        <v>successful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113.88888888888889</v>
      </c>
      <c r="P3582" s="5">
        <f t="shared" si="335"/>
        <v>37.962962962962962</v>
      </c>
      <c r="Q3582" t="str">
        <f t="shared" si="333"/>
        <v>theater</v>
      </c>
      <c r="R3582" t="str">
        <f t="shared" si="334"/>
        <v>plays</v>
      </c>
      <c r="S3582" s="9">
        <f t="shared" si="331"/>
        <v>42064.207638888889</v>
      </c>
      <c r="T3582" s="9">
        <f t="shared" si="332"/>
        <v>42026.176180555558</v>
      </c>
      <c r="U3582" t="str" cm="1">
        <f t="array" ref="U3582">_xlfn.IFS(D3582&lt;1000,"Less than 1000",AND(D3582&gt;=1000,D3582&lt;=4999),"1000 to 4999",AND(D3582&gt;=5000,D3582&lt;=9999),"5000 to 9999",AND(D3582&gt;=10000,D3582&lt;=14999),"10000 to 14999",AND(D3582&gt;=15000,D3582&lt;=19999),"15000 to 19999",AND(D3582&gt;=20000,D3582&lt;=24999),"20000 to 24999",AND(D3582&gt;=25000,D3582&lt;=29999),"25000 to 29999",AND(D3582&gt;=30000,D3582&lt;=34999),"30000 to 34999",AND(D3582&gt;=35000,D3582&lt;=39999),"35000 to 39999",AND(D3582&gt;=40000,D3582&lt;=44999),"40000 to 44999",AND(D3582&gt;=45000,D3582&lt;=49999),"45000 to 49999",D3582&gt;=50000,"Greater than or equal to 50000")</f>
        <v>Less than 1000</v>
      </c>
      <c r="V3582" t="str" cm="1">
        <f t="array" ref="V3582">_xlfn.IFS(OR(F3582="canceled",F3582="failed"),"unsuccessful",F3582="successful","successful",F3582="live","live")</f>
        <v>successful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100</v>
      </c>
      <c r="P3583" s="5">
        <f t="shared" si="335"/>
        <v>33.333333333333336</v>
      </c>
      <c r="Q3583" t="str">
        <f t="shared" si="333"/>
        <v>theater</v>
      </c>
      <c r="R3583" t="str">
        <f t="shared" si="334"/>
        <v>plays</v>
      </c>
      <c r="S3583" s="9">
        <f t="shared" si="331"/>
        <v>41850.471180555556</v>
      </c>
      <c r="T3583" s="9">
        <f t="shared" si="332"/>
        <v>41836.471180555556</v>
      </c>
      <c r="U3583" t="str" cm="1">
        <f t="array" ref="U3583">_xlfn.IFS(D3583&lt;1000,"Less than 1000",AND(D3583&gt;=1000,D3583&lt;=4999),"1000 to 4999",AND(D3583&gt;=5000,D3583&lt;=9999),"5000 to 9999",AND(D3583&gt;=10000,D3583&lt;=14999),"10000 to 14999",AND(D3583&gt;=15000,D3583&lt;=19999),"15000 to 19999",AND(D3583&gt;=20000,D3583&lt;=24999),"20000 to 24999",AND(D3583&gt;=25000,D3583&lt;=29999),"25000 to 29999",AND(D3583&gt;=30000,D3583&lt;=34999),"30000 to 34999",AND(D3583&gt;=35000,D3583&lt;=39999),"35000 to 39999",AND(D3583&gt;=40000,D3583&lt;=44999),"40000 to 44999",AND(D3583&gt;=45000,D3583&lt;=49999),"45000 to 49999",D3583&gt;=50000,"Greater than or equal to 50000")</f>
        <v>1000 to 4999</v>
      </c>
      <c r="V3583" t="str" cm="1">
        <f t="array" ref="V3583">_xlfn.IFS(OR(F3583="canceled",F3583="failed"),"unsuccessful",F3583="successful","successful",F3583="live","live")</f>
        <v>successful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287</v>
      </c>
      <c r="P3584" s="5">
        <f t="shared" si="335"/>
        <v>58.571428571428569</v>
      </c>
      <c r="Q3584" t="str">
        <f t="shared" si="333"/>
        <v>theater</v>
      </c>
      <c r="R3584" t="str">
        <f t="shared" si="334"/>
        <v>plays</v>
      </c>
      <c r="S3584" s="9">
        <f t="shared" si="331"/>
        <v>42465.095856481479</v>
      </c>
      <c r="T3584" s="9">
        <f t="shared" si="332"/>
        <v>42451.095856481479</v>
      </c>
      <c r="U3584" t="str" cm="1">
        <f t="array" ref="U3584">_xlfn.IFS(D3584&lt;1000,"Less than 1000",AND(D3584&gt;=1000,D3584&lt;=4999),"1000 to 4999",AND(D3584&gt;=5000,D3584&lt;=9999),"5000 to 9999",AND(D3584&gt;=10000,D3584&lt;=14999),"10000 to 14999",AND(D3584&gt;=15000,D3584&lt;=19999),"15000 to 19999",AND(D3584&gt;=20000,D3584&lt;=24999),"20000 to 24999",AND(D3584&gt;=25000,D3584&lt;=29999),"25000 to 29999",AND(D3584&gt;=30000,D3584&lt;=34999),"30000 to 34999",AND(D3584&gt;=35000,D3584&lt;=39999),"35000 to 39999",AND(D3584&gt;=40000,D3584&lt;=44999),"40000 to 44999",AND(D3584&gt;=45000,D3584&lt;=49999),"45000 to 49999",D3584&gt;=50000,"Greater than or equal to 50000")</f>
        <v>1000 to 4999</v>
      </c>
      <c r="V3584" t="str" cm="1">
        <f t="array" ref="V3584">_xlfn.IFS(OR(F3584="canceled",F3584="failed"),"unsuccessful",F3584="successful","successful",F3584="live","live")</f>
        <v>successful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108.5</v>
      </c>
      <c r="P3585" s="5">
        <f t="shared" si="335"/>
        <v>135.625</v>
      </c>
      <c r="Q3585" t="str">
        <f t="shared" si="333"/>
        <v>theater</v>
      </c>
      <c r="R3585" t="str">
        <f t="shared" si="334"/>
        <v>plays</v>
      </c>
      <c r="S3585" s="9">
        <f t="shared" si="331"/>
        <v>42478.384317129632</v>
      </c>
      <c r="T3585" s="9">
        <f t="shared" si="332"/>
        <v>42418.425983796296</v>
      </c>
      <c r="U3585" t="str" cm="1">
        <f t="array" ref="U3585">_xlfn.IFS(D3585&lt;1000,"Less than 1000",AND(D3585&gt;=1000,D3585&lt;=4999),"1000 to 4999",AND(D3585&gt;=5000,D3585&lt;=9999),"5000 to 9999",AND(D3585&gt;=10000,D3585&lt;=14999),"10000 to 14999",AND(D3585&gt;=15000,D3585&lt;=19999),"15000 to 19999",AND(D3585&gt;=20000,D3585&lt;=24999),"20000 to 24999",AND(D3585&gt;=25000,D3585&lt;=29999),"25000 to 29999",AND(D3585&gt;=30000,D3585&lt;=34999),"30000 to 34999",AND(D3585&gt;=35000,D3585&lt;=39999),"35000 to 39999",AND(D3585&gt;=40000,D3585&lt;=44999),"40000 to 44999",AND(D3585&gt;=45000,D3585&lt;=49999),"45000 to 49999",D3585&gt;=50000,"Greater than or equal to 50000")</f>
        <v>1000 to 4999</v>
      </c>
      <c r="V3585" t="str" cm="1">
        <f t="array" ref="V3585">_xlfn.IFS(OR(F3585="canceled",F3585="failed"),"unsuccessful",F3585="successful","successful",F3585="live","live")</f>
        <v>successful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ref="O3586:O3649" si="336">(E3586/D3586)*100</f>
        <v>115.5</v>
      </c>
      <c r="P3586" s="5">
        <f t="shared" si="335"/>
        <v>30.9375</v>
      </c>
      <c r="Q3586" t="str">
        <f t="shared" si="333"/>
        <v>theater</v>
      </c>
      <c r="R3586" t="str">
        <f t="shared" si="334"/>
        <v>plays</v>
      </c>
      <c r="S3586" s="9">
        <f t="shared" ref="S3586:S3649" si="337">(((I3586/60)/60)/24)+DATE(1970,1,1)</f>
        <v>42198.316481481481</v>
      </c>
      <c r="T3586" s="9">
        <f t="shared" ref="T3586:T3649" si="338">(((J3586/60)/60)/24)+DATE(1970,1,1)</f>
        <v>42168.316481481481</v>
      </c>
      <c r="U3586" t="str" cm="1">
        <f t="array" ref="U3586">_xlfn.IFS(D3586&lt;1000,"Less than 1000",AND(D3586&gt;=1000,D3586&lt;=4999),"1000 to 4999",AND(D3586&gt;=5000,D3586&lt;=9999),"5000 to 9999",AND(D3586&gt;=10000,D3586&lt;=14999),"10000 to 14999",AND(D3586&gt;=15000,D3586&lt;=19999),"15000 to 19999",AND(D3586&gt;=20000,D3586&lt;=24999),"20000 to 24999",AND(D3586&gt;=25000,D3586&lt;=29999),"25000 to 29999",AND(D3586&gt;=30000,D3586&lt;=34999),"30000 to 34999",AND(D3586&gt;=35000,D3586&lt;=39999),"35000 to 39999",AND(D3586&gt;=40000,D3586&lt;=44999),"40000 to 44999",AND(D3586&gt;=45000,D3586&lt;=49999),"45000 to 49999",D3586&gt;=50000,"Greater than or equal to 50000")</f>
        <v>1000 to 4999</v>
      </c>
      <c r="V3586" t="str" cm="1">
        <f t="array" ref="V3586">_xlfn.IFS(OR(F3586="canceled",F3586="failed"),"unsuccessful",F3586="successful","successful",F3586="live","live")</f>
        <v>successful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336"/>
        <v>119.11764705882352</v>
      </c>
      <c r="P3587" s="5">
        <f t="shared" si="335"/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9">
        <f t="shared" si="337"/>
        <v>41994.716319444444</v>
      </c>
      <c r="T3587" s="9">
        <f t="shared" si="338"/>
        <v>41964.716319444444</v>
      </c>
      <c r="U3587" t="str" cm="1">
        <f t="array" ref="U3587">_xlfn.IFS(D3587&lt;1000,"Less than 1000",AND(D3587&gt;=1000,D3587&lt;=4999),"1000 to 4999",AND(D3587&gt;=5000,D3587&lt;=9999),"5000 to 9999",AND(D3587&gt;=10000,D3587&lt;=14999),"10000 to 14999",AND(D3587&gt;=15000,D3587&lt;=19999),"15000 to 19999",AND(D3587&gt;=20000,D3587&lt;=24999),"20000 to 24999",AND(D3587&gt;=25000,D3587&lt;=29999),"25000 to 29999",AND(D3587&gt;=30000,D3587&lt;=34999),"30000 to 34999",AND(D3587&gt;=35000,D3587&lt;=39999),"35000 to 39999",AND(D3587&gt;=40000,D3587&lt;=44999),"40000 to 44999",AND(D3587&gt;=45000,D3587&lt;=49999),"45000 to 49999",D3587&gt;=50000,"Greater than or equal to 50000")</f>
        <v>1000 to 4999</v>
      </c>
      <c r="V3587" t="str" cm="1">
        <f t="array" ref="V3587">_xlfn.IFS(OR(F3587="canceled",F3587="failed"),"unsuccessful",F3587="successful","successful",F3587="live","live")</f>
        <v>successful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109.42666666666668</v>
      </c>
      <c r="P3588" s="5">
        <f t="shared" ref="P3588:P3651" si="341">IFERROR(E3588/L3588,0)</f>
        <v>151.9814814814815</v>
      </c>
      <c r="Q3588" t="str">
        <f t="shared" si="339"/>
        <v>theater</v>
      </c>
      <c r="R3588" t="str">
        <f t="shared" si="340"/>
        <v>plays</v>
      </c>
      <c r="S3588" s="9">
        <f t="shared" si="337"/>
        <v>42636.697569444441</v>
      </c>
      <c r="T3588" s="9">
        <f t="shared" si="338"/>
        <v>42576.697569444441</v>
      </c>
      <c r="U3588" t="str" cm="1">
        <f t="array" ref="U3588">_xlfn.IFS(D3588&lt;1000,"Less than 1000",AND(D3588&gt;=1000,D3588&lt;=4999),"1000 to 4999",AND(D3588&gt;=5000,D3588&lt;=9999),"5000 to 9999",AND(D3588&gt;=10000,D3588&lt;=14999),"10000 to 14999",AND(D3588&gt;=15000,D3588&lt;=19999),"15000 to 19999",AND(D3588&gt;=20000,D3588&lt;=24999),"20000 to 24999",AND(D3588&gt;=25000,D3588&lt;=29999),"25000 to 29999",AND(D3588&gt;=30000,D3588&lt;=34999),"30000 to 34999",AND(D3588&gt;=35000,D3588&lt;=39999),"35000 to 39999",AND(D3588&gt;=40000,D3588&lt;=44999),"40000 to 44999",AND(D3588&gt;=45000,D3588&lt;=49999),"45000 to 49999",D3588&gt;=50000,"Greater than or equal to 50000")</f>
        <v>5000 to 9999</v>
      </c>
      <c r="V3588" t="str" cm="1">
        <f t="array" ref="V3588">_xlfn.IFS(OR(F3588="canceled",F3588="failed"),"unsuccessful",F3588="successful","successful",F3588="live","live")</f>
        <v>successful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126.6</v>
      </c>
      <c r="P3589" s="5">
        <f t="shared" si="341"/>
        <v>22.607142857142858</v>
      </c>
      <c r="Q3589" t="str">
        <f t="shared" si="339"/>
        <v>theater</v>
      </c>
      <c r="R3589" t="str">
        <f t="shared" si="340"/>
        <v>plays</v>
      </c>
      <c r="S3589" s="9">
        <f t="shared" si="337"/>
        <v>42548.791666666672</v>
      </c>
      <c r="T3589" s="9">
        <f t="shared" si="338"/>
        <v>42503.539976851855</v>
      </c>
      <c r="U3589" t="str" cm="1">
        <f t="array" ref="U3589">_xlfn.IFS(D3589&lt;1000,"Less than 1000",AND(D3589&gt;=1000,D3589&lt;=4999),"1000 to 4999",AND(D3589&gt;=5000,D3589&lt;=9999),"5000 to 9999",AND(D3589&gt;=10000,D3589&lt;=14999),"10000 to 14999",AND(D3589&gt;=15000,D3589&lt;=19999),"15000 to 19999",AND(D3589&gt;=20000,D3589&lt;=24999),"20000 to 24999",AND(D3589&gt;=25000,D3589&lt;=29999),"25000 to 29999",AND(D3589&gt;=30000,D3589&lt;=34999),"30000 to 34999",AND(D3589&gt;=35000,D3589&lt;=39999),"35000 to 39999",AND(D3589&gt;=40000,D3589&lt;=44999),"40000 to 44999",AND(D3589&gt;=45000,D3589&lt;=49999),"45000 to 49999",D3589&gt;=50000,"Greater than or equal to 50000")</f>
        <v>Less than 1000</v>
      </c>
      <c r="V3589" t="str" cm="1">
        <f t="array" ref="V3589">_xlfn.IFS(OR(F3589="canceled",F3589="failed"),"unsuccessful",F3589="successful","successful",F3589="live","live")</f>
        <v>successful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100.49999999999999</v>
      </c>
      <c r="P3590" s="5">
        <f t="shared" si="341"/>
        <v>18.272727272727273</v>
      </c>
      <c r="Q3590" t="str">
        <f t="shared" si="339"/>
        <v>theater</v>
      </c>
      <c r="R3590" t="str">
        <f t="shared" si="340"/>
        <v>plays</v>
      </c>
      <c r="S3590" s="9">
        <f t="shared" si="337"/>
        <v>42123.958333333328</v>
      </c>
      <c r="T3590" s="9">
        <f t="shared" si="338"/>
        <v>42101.828819444447</v>
      </c>
      <c r="U3590" t="str" cm="1">
        <f t="array" ref="U3590">_xlfn.IFS(D3590&lt;1000,"Less than 1000",AND(D3590&gt;=1000,D3590&lt;=4999),"1000 to 4999",AND(D3590&gt;=5000,D3590&lt;=9999),"5000 to 9999",AND(D3590&gt;=10000,D3590&lt;=14999),"10000 to 14999",AND(D3590&gt;=15000,D3590&lt;=19999),"15000 to 19999",AND(D3590&gt;=20000,D3590&lt;=24999),"20000 to 24999",AND(D3590&gt;=25000,D3590&lt;=29999),"25000 to 29999",AND(D3590&gt;=30000,D3590&lt;=34999),"30000 to 34999",AND(D3590&gt;=35000,D3590&lt;=39999),"35000 to 39999",AND(D3590&gt;=40000,D3590&lt;=44999),"40000 to 44999",AND(D3590&gt;=45000,D3590&lt;=49999),"45000 to 49999",D3590&gt;=50000,"Greater than or equal to 50000")</f>
        <v>Less than 1000</v>
      </c>
      <c r="V3590" t="str" cm="1">
        <f t="array" ref="V3590">_xlfn.IFS(OR(F3590="canceled",F3590="failed"),"unsuccessful",F3590="successful","successful",F3590="live","live")</f>
        <v>successful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127.49999999999999</v>
      </c>
      <c r="P3591" s="5">
        <f t="shared" si="341"/>
        <v>82.258064516129039</v>
      </c>
      <c r="Q3591" t="str">
        <f t="shared" si="339"/>
        <v>theater</v>
      </c>
      <c r="R3591" t="str">
        <f t="shared" si="340"/>
        <v>plays</v>
      </c>
      <c r="S3591" s="9">
        <f t="shared" si="337"/>
        <v>42150.647534722222</v>
      </c>
      <c r="T3591" s="9">
        <f t="shared" si="338"/>
        <v>42125.647534722222</v>
      </c>
      <c r="U3591" t="str" cm="1">
        <f t="array" ref="U3591">_xlfn.IFS(D3591&lt;1000,"Less than 1000",AND(D3591&gt;=1000,D3591&lt;=4999),"1000 to 4999",AND(D3591&gt;=5000,D3591&lt;=9999),"5000 to 9999",AND(D3591&gt;=10000,D3591&lt;=14999),"10000 to 14999",AND(D3591&gt;=15000,D3591&lt;=19999),"15000 to 19999",AND(D3591&gt;=20000,D3591&lt;=24999),"20000 to 24999",AND(D3591&gt;=25000,D3591&lt;=29999),"25000 to 29999",AND(D3591&gt;=30000,D3591&lt;=34999),"30000 to 34999",AND(D3591&gt;=35000,D3591&lt;=39999),"35000 to 39999",AND(D3591&gt;=40000,D3591&lt;=44999),"40000 to 44999",AND(D3591&gt;=45000,D3591&lt;=49999),"45000 to 49999",D3591&gt;=50000,"Greater than or equal to 50000")</f>
        <v>1000 to 4999</v>
      </c>
      <c r="V3591" t="str" cm="1">
        <f t="array" ref="V3591">_xlfn.IFS(OR(F3591="canceled",F3591="failed"),"unsuccessful",F3591="successful","successful",F3591="live","live")</f>
        <v>successful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100.05999999999999</v>
      </c>
      <c r="P3592" s="5">
        <f t="shared" si="341"/>
        <v>68.534246575342465</v>
      </c>
      <c r="Q3592" t="str">
        <f t="shared" si="339"/>
        <v>theater</v>
      </c>
      <c r="R3592" t="str">
        <f t="shared" si="340"/>
        <v>plays</v>
      </c>
      <c r="S3592" s="9">
        <f t="shared" si="337"/>
        <v>41932.333726851852</v>
      </c>
      <c r="T3592" s="9">
        <f t="shared" si="338"/>
        <v>41902.333726851852</v>
      </c>
      <c r="U3592" t="str" cm="1">
        <f t="array" ref="U3592">_xlfn.IFS(D3592&lt;1000,"Less than 1000",AND(D3592&gt;=1000,D3592&lt;=4999),"1000 to 4999",AND(D3592&gt;=5000,D3592&lt;=9999),"5000 to 9999",AND(D3592&gt;=10000,D3592&lt;=14999),"10000 to 14999",AND(D3592&gt;=15000,D3592&lt;=19999),"15000 to 19999",AND(D3592&gt;=20000,D3592&lt;=24999),"20000 to 24999",AND(D3592&gt;=25000,D3592&lt;=29999),"25000 to 29999",AND(D3592&gt;=30000,D3592&lt;=34999),"30000 to 34999",AND(D3592&gt;=35000,D3592&lt;=39999),"35000 to 39999",AND(D3592&gt;=40000,D3592&lt;=44999),"40000 to 44999",AND(D3592&gt;=45000,D3592&lt;=49999),"45000 to 49999",D3592&gt;=50000,"Greater than or equal to 50000")</f>
        <v>5000 to 9999</v>
      </c>
      <c r="V3592" t="str" cm="1">
        <f t="array" ref="V3592">_xlfn.IFS(OR(F3592="canceled",F3592="failed"),"unsuccessful",F3592="successful","successful",F3592="live","live")</f>
        <v>successful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175</v>
      </c>
      <c r="P3593" s="5">
        <f t="shared" si="341"/>
        <v>68.055555555555557</v>
      </c>
      <c r="Q3593" t="str">
        <f t="shared" si="339"/>
        <v>theater</v>
      </c>
      <c r="R3593" t="str">
        <f t="shared" si="340"/>
        <v>plays</v>
      </c>
      <c r="S3593" s="9">
        <f t="shared" si="337"/>
        <v>42028.207638888889</v>
      </c>
      <c r="T3593" s="9">
        <f t="shared" si="338"/>
        <v>42003.948425925926</v>
      </c>
      <c r="U3593" t="str" cm="1">
        <f t="array" ref="U3593">_xlfn.IFS(D3593&lt;1000,"Less than 1000",AND(D3593&gt;=1000,D3593&lt;=4999),"1000 to 4999",AND(D3593&gt;=5000,D3593&lt;=9999),"5000 to 9999",AND(D3593&gt;=10000,D3593&lt;=14999),"10000 to 14999",AND(D3593&gt;=15000,D3593&lt;=19999),"15000 to 19999",AND(D3593&gt;=20000,D3593&lt;=24999),"20000 to 24999",AND(D3593&gt;=25000,D3593&lt;=29999),"25000 to 29999",AND(D3593&gt;=30000,D3593&lt;=34999),"30000 to 34999",AND(D3593&gt;=35000,D3593&lt;=39999),"35000 to 39999",AND(D3593&gt;=40000,D3593&lt;=44999),"40000 to 44999",AND(D3593&gt;=45000,D3593&lt;=49999),"45000 to 49999",D3593&gt;=50000,"Greater than or equal to 50000")</f>
        <v>Less than 1000</v>
      </c>
      <c r="V3593" t="str" cm="1">
        <f t="array" ref="V3593">_xlfn.IFS(OR(F3593="canceled",F3593="failed"),"unsuccessful",F3593="successful","successful",F3593="live","live")</f>
        <v>successful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127.25</v>
      </c>
      <c r="P3594" s="5">
        <f t="shared" si="341"/>
        <v>72.714285714285708</v>
      </c>
      <c r="Q3594" t="str">
        <f t="shared" si="339"/>
        <v>theater</v>
      </c>
      <c r="R3594" t="str">
        <f t="shared" si="340"/>
        <v>plays</v>
      </c>
      <c r="S3594" s="9">
        <f t="shared" si="337"/>
        <v>42046.207638888889</v>
      </c>
      <c r="T3594" s="9">
        <f t="shared" si="338"/>
        <v>41988.829942129625</v>
      </c>
      <c r="U3594" t="str" cm="1">
        <f t="array" ref="U3594">_xlfn.IFS(D3594&lt;1000,"Less than 1000",AND(D3594&gt;=1000,D3594&lt;=4999),"1000 to 4999",AND(D3594&gt;=5000,D3594&lt;=9999),"5000 to 9999",AND(D3594&gt;=10000,D3594&lt;=14999),"10000 to 14999",AND(D3594&gt;=15000,D3594&lt;=19999),"15000 to 19999",AND(D3594&gt;=20000,D3594&lt;=24999),"20000 to 24999",AND(D3594&gt;=25000,D3594&lt;=29999),"25000 to 29999",AND(D3594&gt;=30000,D3594&lt;=34999),"30000 to 34999",AND(D3594&gt;=35000,D3594&lt;=39999),"35000 to 39999",AND(D3594&gt;=40000,D3594&lt;=44999),"40000 to 44999",AND(D3594&gt;=45000,D3594&lt;=49999),"45000 to 49999",D3594&gt;=50000,"Greater than or equal to 50000")</f>
        <v>1000 to 4999</v>
      </c>
      <c r="V3594" t="str" cm="1">
        <f t="array" ref="V3594">_xlfn.IFS(OR(F3594="canceled",F3594="failed"),"unsuccessful",F3594="successful","successful",F3594="live","live")</f>
        <v>successful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110.63333333333334</v>
      </c>
      <c r="P3595" s="5">
        <f t="shared" si="341"/>
        <v>77.186046511627907</v>
      </c>
      <c r="Q3595" t="str">
        <f t="shared" si="339"/>
        <v>theater</v>
      </c>
      <c r="R3595" t="str">
        <f t="shared" si="340"/>
        <v>plays</v>
      </c>
      <c r="S3595" s="9">
        <f t="shared" si="337"/>
        <v>42009.851388888885</v>
      </c>
      <c r="T3595" s="9">
        <f t="shared" si="338"/>
        <v>41974.898599537039</v>
      </c>
      <c r="U3595" t="str" cm="1">
        <f t="array" ref="U3595">_xlfn.IFS(D3595&lt;1000,"Less than 1000",AND(D3595&gt;=1000,D3595&lt;=4999),"1000 to 4999",AND(D3595&gt;=5000,D3595&lt;=9999),"5000 to 9999",AND(D3595&gt;=10000,D3595&lt;=14999),"10000 to 14999",AND(D3595&gt;=15000,D3595&lt;=19999),"15000 to 19999",AND(D3595&gt;=20000,D3595&lt;=24999),"20000 to 24999",AND(D3595&gt;=25000,D3595&lt;=29999),"25000 to 29999",AND(D3595&gt;=30000,D3595&lt;=34999),"30000 to 34999",AND(D3595&gt;=35000,D3595&lt;=39999),"35000 to 39999",AND(D3595&gt;=40000,D3595&lt;=44999),"40000 to 44999",AND(D3595&gt;=45000,D3595&lt;=49999),"45000 to 49999",D3595&gt;=50000,"Greater than or equal to 50000")</f>
        <v>1000 to 4999</v>
      </c>
      <c r="V3595" t="str" cm="1">
        <f t="array" ref="V3595">_xlfn.IFS(OR(F3595="canceled",F3595="failed"),"unsuccessful",F3595="successful","successful",F3595="live","live")</f>
        <v>successful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125.93749999999999</v>
      </c>
      <c r="P3596" s="5">
        <f t="shared" si="341"/>
        <v>55.972222222222221</v>
      </c>
      <c r="Q3596" t="str">
        <f t="shared" si="339"/>
        <v>theater</v>
      </c>
      <c r="R3596" t="str">
        <f t="shared" si="340"/>
        <v>plays</v>
      </c>
      <c r="S3596" s="9">
        <f t="shared" si="337"/>
        <v>42617.066921296297</v>
      </c>
      <c r="T3596" s="9">
        <f t="shared" si="338"/>
        <v>42592.066921296297</v>
      </c>
      <c r="U3596" t="str" cm="1">
        <f t="array" ref="U3596">_xlfn.IFS(D3596&lt;1000,"Less than 1000",AND(D3596&gt;=1000,D3596&lt;=4999),"1000 to 4999",AND(D3596&gt;=5000,D3596&lt;=9999),"5000 to 9999",AND(D3596&gt;=10000,D3596&lt;=14999),"10000 to 14999",AND(D3596&gt;=15000,D3596&lt;=19999),"15000 to 19999",AND(D3596&gt;=20000,D3596&lt;=24999),"20000 to 24999",AND(D3596&gt;=25000,D3596&lt;=29999),"25000 to 29999",AND(D3596&gt;=30000,D3596&lt;=34999),"30000 to 34999",AND(D3596&gt;=35000,D3596&lt;=39999),"35000 to 39999",AND(D3596&gt;=40000,D3596&lt;=44999),"40000 to 44999",AND(D3596&gt;=45000,D3596&lt;=49999),"45000 to 49999",D3596&gt;=50000,"Greater than or equal to 50000")</f>
        <v>1000 to 4999</v>
      </c>
      <c r="V3596" t="str" cm="1">
        <f t="array" ref="V3596">_xlfn.IFS(OR(F3596="canceled",F3596="failed"),"unsuccessful",F3596="successful","successful",F3596="live","live")</f>
        <v>successful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118.5</v>
      </c>
      <c r="P3597" s="5">
        <f t="shared" si="341"/>
        <v>49.693548387096776</v>
      </c>
      <c r="Q3597" t="str">
        <f t="shared" si="339"/>
        <v>theater</v>
      </c>
      <c r="R3597" t="str">
        <f t="shared" si="340"/>
        <v>plays</v>
      </c>
      <c r="S3597" s="9">
        <f t="shared" si="337"/>
        <v>42076.290972222225</v>
      </c>
      <c r="T3597" s="9">
        <f t="shared" si="338"/>
        <v>42050.008368055554</v>
      </c>
      <c r="U3597" t="str" cm="1">
        <f t="array" ref="U3597">_xlfn.IFS(D3597&lt;1000,"Less than 1000",AND(D3597&gt;=1000,D3597&lt;=4999),"1000 to 4999",AND(D3597&gt;=5000,D3597&lt;=9999),"5000 to 9999",AND(D3597&gt;=10000,D3597&lt;=14999),"10000 to 14999",AND(D3597&gt;=15000,D3597&lt;=19999),"15000 to 19999",AND(D3597&gt;=20000,D3597&lt;=24999),"20000 to 24999",AND(D3597&gt;=25000,D3597&lt;=29999),"25000 to 29999",AND(D3597&gt;=30000,D3597&lt;=34999),"30000 to 34999",AND(D3597&gt;=35000,D3597&lt;=39999),"35000 to 39999",AND(D3597&gt;=40000,D3597&lt;=44999),"40000 to 44999",AND(D3597&gt;=45000,D3597&lt;=49999),"45000 to 49999",D3597&gt;=50000,"Greater than or equal to 50000")</f>
        <v>1000 to 4999</v>
      </c>
      <c r="V3597" t="str" cm="1">
        <f t="array" ref="V3597">_xlfn.IFS(OR(F3597="canceled",F3597="failed"),"unsuccessful",F3597="successful","successful",F3597="live","live")</f>
        <v>successful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107.72727272727273</v>
      </c>
      <c r="P3598" s="5">
        <f t="shared" si="341"/>
        <v>79</v>
      </c>
      <c r="Q3598" t="str">
        <f t="shared" si="339"/>
        <v>theater</v>
      </c>
      <c r="R3598" t="str">
        <f t="shared" si="340"/>
        <v>plays</v>
      </c>
      <c r="S3598" s="9">
        <f t="shared" si="337"/>
        <v>41877.715069444443</v>
      </c>
      <c r="T3598" s="9">
        <f t="shared" si="338"/>
        <v>41856.715069444443</v>
      </c>
      <c r="U3598" t="str" cm="1">
        <f t="array" ref="U3598">_xlfn.IFS(D3598&lt;1000,"Less than 1000",AND(D3598&gt;=1000,D3598&lt;=4999),"1000 to 4999",AND(D3598&gt;=5000,D3598&lt;=9999),"5000 to 9999",AND(D3598&gt;=10000,D3598&lt;=14999),"10000 to 14999",AND(D3598&gt;=15000,D3598&lt;=19999),"15000 to 19999",AND(D3598&gt;=20000,D3598&lt;=24999),"20000 to 24999",AND(D3598&gt;=25000,D3598&lt;=29999),"25000 to 29999",AND(D3598&gt;=30000,D3598&lt;=34999),"30000 to 34999",AND(D3598&gt;=35000,D3598&lt;=39999),"35000 to 39999",AND(D3598&gt;=40000,D3598&lt;=44999),"40000 to 44999",AND(D3598&gt;=45000,D3598&lt;=49999),"45000 to 49999",D3598&gt;=50000,"Greater than or equal to 50000")</f>
        <v>1000 to 4999</v>
      </c>
      <c r="V3598" t="str" cm="1">
        <f t="array" ref="V3598">_xlfn.IFS(OR(F3598="canceled",F3598="failed"),"unsuccessful",F3598="successful","successful",F3598="live","live")</f>
        <v>successful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102.60000000000001</v>
      </c>
      <c r="P3599" s="5">
        <f t="shared" si="341"/>
        <v>77.727272727272734</v>
      </c>
      <c r="Q3599" t="str">
        <f t="shared" si="339"/>
        <v>theater</v>
      </c>
      <c r="R3599" t="str">
        <f t="shared" si="340"/>
        <v>plays</v>
      </c>
      <c r="S3599" s="9">
        <f t="shared" si="337"/>
        <v>42432.249305555553</v>
      </c>
      <c r="T3599" s="9">
        <f t="shared" si="338"/>
        <v>42417.585532407407</v>
      </c>
      <c r="U3599" t="str" cm="1">
        <f t="array" ref="U3599">_xlfn.IFS(D3599&lt;1000,"Less than 1000",AND(D3599&gt;=1000,D3599&lt;=4999),"1000 to 4999",AND(D3599&gt;=5000,D3599&lt;=9999),"5000 to 9999",AND(D3599&gt;=10000,D3599&lt;=14999),"10000 to 14999",AND(D3599&gt;=15000,D3599&lt;=19999),"15000 to 19999",AND(D3599&gt;=20000,D3599&lt;=24999),"20000 to 24999",AND(D3599&gt;=25000,D3599&lt;=29999),"25000 to 29999",AND(D3599&gt;=30000,D3599&lt;=34999),"30000 to 34999",AND(D3599&gt;=35000,D3599&lt;=39999),"35000 to 39999",AND(D3599&gt;=40000,D3599&lt;=44999),"40000 to 44999",AND(D3599&gt;=45000,D3599&lt;=49999),"45000 to 49999",D3599&gt;=50000,"Greater than or equal to 50000")</f>
        <v>1000 to 4999</v>
      </c>
      <c r="V3599" t="str" cm="1">
        <f t="array" ref="V3599">_xlfn.IFS(OR(F3599="canceled",F3599="failed"),"unsuccessful",F3599="successful","successful",F3599="live","live")</f>
        <v>successful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110.1</v>
      </c>
      <c r="P3600" s="5">
        <f t="shared" si="341"/>
        <v>40.777777777777779</v>
      </c>
      <c r="Q3600" t="str">
        <f t="shared" si="339"/>
        <v>theater</v>
      </c>
      <c r="R3600" t="str">
        <f t="shared" si="340"/>
        <v>plays</v>
      </c>
      <c r="S3600" s="9">
        <f t="shared" si="337"/>
        <v>41885.207638888889</v>
      </c>
      <c r="T3600" s="9">
        <f t="shared" si="338"/>
        <v>41866.79886574074</v>
      </c>
      <c r="U3600" t="str" cm="1">
        <f t="array" ref="U3600">_xlfn.IFS(D3600&lt;1000,"Less than 1000",AND(D3600&gt;=1000,D3600&lt;=4999),"1000 to 4999",AND(D3600&gt;=5000,D3600&lt;=9999),"5000 to 9999",AND(D3600&gt;=10000,D3600&lt;=14999),"10000 to 14999",AND(D3600&gt;=15000,D3600&lt;=19999),"15000 to 19999",AND(D3600&gt;=20000,D3600&lt;=24999),"20000 to 24999",AND(D3600&gt;=25000,D3600&lt;=29999),"25000 to 29999",AND(D3600&gt;=30000,D3600&lt;=34999),"30000 to 34999",AND(D3600&gt;=35000,D3600&lt;=39999),"35000 to 39999",AND(D3600&gt;=40000,D3600&lt;=44999),"40000 to 44999",AND(D3600&gt;=45000,D3600&lt;=49999),"45000 to 49999",D3600&gt;=50000,"Greater than or equal to 50000")</f>
        <v>1000 to 4999</v>
      </c>
      <c r="V3600" t="str" cm="1">
        <f t="array" ref="V3600">_xlfn.IFS(OR(F3600="canceled",F3600="failed"),"unsuccessful",F3600="successful","successful",F3600="live","live")</f>
        <v>successful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202</v>
      </c>
      <c r="P3601" s="5">
        <f t="shared" si="341"/>
        <v>59.411764705882355</v>
      </c>
      <c r="Q3601" t="str">
        <f t="shared" si="339"/>
        <v>theater</v>
      </c>
      <c r="R3601" t="str">
        <f t="shared" si="340"/>
        <v>plays</v>
      </c>
      <c r="S3601" s="9">
        <f t="shared" si="337"/>
        <v>42246</v>
      </c>
      <c r="T3601" s="9">
        <f t="shared" si="338"/>
        <v>42220.79487268519</v>
      </c>
      <c r="U3601" t="str" cm="1">
        <f t="array" ref="U3601">_xlfn.IFS(D3601&lt;1000,"Less than 1000",AND(D3601&gt;=1000,D3601&lt;=4999),"1000 to 4999",AND(D3601&gt;=5000,D3601&lt;=9999),"5000 to 9999",AND(D3601&gt;=10000,D3601&lt;=14999),"10000 to 14999",AND(D3601&gt;=15000,D3601&lt;=19999),"15000 to 19999",AND(D3601&gt;=20000,D3601&lt;=24999),"20000 to 24999",AND(D3601&gt;=25000,D3601&lt;=29999),"25000 to 29999",AND(D3601&gt;=30000,D3601&lt;=34999),"30000 to 34999",AND(D3601&gt;=35000,D3601&lt;=39999),"35000 to 39999",AND(D3601&gt;=40000,D3601&lt;=44999),"40000 to 44999",AND(D3601&gt;=45000,D3601&lt;=49999),"45000 to 49999",D3601&gt;=50000,"Greater than or equal to 50000")</f>
        <v>Less than 1000</v>
      </c>
      <c r="V3601" t="str" cm="1">
        <f t="array" ref="V3601">_xlfn.IFS(OR(F3601="canceled",F3601="failed"),"unsuccessful",F3601="successful","successful",F3601="live","live")</f>
        <v>successful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130</v>
      </c>
      <c r="P3602" s="5">
        <f t="shared" si="341"/>
        <v>3.25</v>
      </c>
      <c r="Q3602" t="str">
        <f t="shared" si="339"/>
        <v>theater</v>
      </c>
      <c r="R3602" t="str">
        <f t="shared" si="340"/>
        <v>plays</v>
      </c>
      <c r="S3602" s="9">
        <f t="shared" si="337"/>
        <v>42656.849120370374</v>
      </c>
      <c r="T3602" s="9">
        <f t="shared" si="338"/>
        <v>42628.849120370374</v>
      </c>
      <c r="U3602" t="str" cm="1">
        <f t="array" ref="U3602">_xlfn.IFS(D3602&lt;1000,"Less than 1000",AND(D3602&gt;=1000,D3602&lt;=4999),"1000 to 4999",AND(D3602&gt;=5000,D3602&lt;=9999),"5000 to 9999",AND(D3602&gt;=10000,D3602&lt;=14999),"10000 to 14999",AND(D3602&gt;=15000,D3602&lt;=19999),"15000 to 19999",AND(D3602&gt;=20000,D3602&lt;=24999),"20000 to 24999",AND(D3602&gt;=25000,D3602&lt;=29999),"25000 to 29999",AND(D3602&gt;=30000,D3602&lt;=34999),"30000 to 34999",AND(D3602&gt;=35000,D3602&lt;=39999),"35000 to 39999",AND(D3602&gt;=40000,D3602&lt;=44999),"40000 to 44999",AND(D3602&gt;=45000,D3602&lt;=49999),"45000 to 49999",D3602&gt;=50000,"Greater than or equal to 50000")</f>
        <v>Less than 1000</v>
      </c>
      <c r="V3602" t="str" cm="1">
        <f t="array" ref="V3602">_xlfn.IFS(OR(F3602="canceled",F3602="failed"),"unsuccessful",F3602="successful","successful",F3602="live","live")</f>
        <v>successful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104.35000000000001</v>
      </c>
      <c r="P3603" s="5">
        <f t="shared" si="341"/>
        <v>39.377358490566039</v>
      </c>
      <c r="Q3603" t="str">
        <f t="shared" si="339"/>
        <v>theater</v>
      </c>
      <c r="R3603" t="str">
        <f t="shared" si="340"/>
        <v>plays</v>
      </c>
      <c r="S3603" s="9">
        <f t="shared" si="337"/>
        <v>42020.99863425926</v>
      </c>
      <c r="T3603" s="9">
        <f t="shared" si="338"/>
        <v>41990.99863425926</v>
      </c>
      <c r="U3603" t="str" cm="1">
        <f t="array" ref="U3603">_xlfn.IFS(D3603&lt;1000,"Less than 1000",AND(D3603&gt;=1000,D3603&lt;=4999),"1000 to 4999",AND(D3603&gt;=5000,D3603&lt;=9999),"5000 to 9999",AND(D3603&gt;=10000,D3603&lt;=14999),"10000 to 14999",AND(D3603&gt;=15000,D3603&lt;=19999),"15000 to 19999",AND(D3603&gt;=20000,D3603&lt;=24999),"20000 to 24999",AND(D3603&gt;=25000,D3603&lt;=29999),"25000 to 29999",AND(D3603&gt;=30000,D3603&lt;=34999),"30000 to 34999",AND(D3603&gt;=35000,D3603&lt;=39999),"35000 to 39999",AND(D3603&gt;=40000,D3603&lt;=44999),"40000 to 44999",AND(D3603&gt;=45000,D3603&lt;=49999),"45000 to 49999",D3603&gt;=50000,"Greater than or equal to 50000")</f>
        <v>1000 to 4999</v>
      </c>
      <c r="V3603" t="str" cm="1">
        <f t="array" ref="V3603">_xlfn.IFS(OR(F3603="canceled",F3603="failed"),"unsuccessful",F3603="successful","successful",F3603="live","live")</f>
        <v>successful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100.05</v>
      </c>
      <c r="P3604" s="5">
        <f t="shared" si="341"/>
        <v>81.673469387755105</v>
      </c>
      <c r="Q3604" t="str">
        <f t="shared" si="339"/>
        <v>theater</v>
      </c>
      <c r="R3604" t="str">
        <f t="shared" si="340"/>
        <v>plays</v>
      </c>
      <c r="S3604" s="9">
        <f t="shared" si="337"/>
        <v>42507.894432870366</v>
      </c>
      <c r="T3604" s="9">
        <f t="shared" si="338"/>
        <v>42447.894432870366</v>
      </c>
      <c r="U3604" t="str" cm="1">
        <f t="array" ref="U3604">_xlfn.IFS(D3604&lt;1000,"Less than 1000",AND(D3604&gt;=1000,D3604&lt;=4999),"1000 to 4999",AND(D3604&gt;=5000,D3604&lt;=9999),"5000 to 9999",AND(D3604&gt;=10000,D3604&lt;=14999),"10000 to 14999",AND(D3604&gt;=15000,D3604&lt;=19999),"15000 to 19999",AND(D3604&gt;=20000,D3604&lt;=24999),"20000 to 24999",AND(D3604&gt;=25000,D3604&lt;=29999),"25000 to 29999",AND(D3604&gt;=30000,D3604&lt;=34999),"30000 to 34999",AND(D3604&gt;=35000,D3604&lt;=39999),"35000 to 39999",AND(D3604&gt;=40000,D3604&lt;=44999),"40000 to 44999",AND(D3604&gt;=45000,D3604&lt;=49999),"45000 to 49999",D3604&gt;=50000,"Greater than or equal to 50000")</f>
        <v>1000 to 4999</v>
      </c>
      <c r="V3604" t="str" cm="1">
        <f t="array" ref="V3604">_xlfn.IFS(OR(F3604="canceled",F3604="failed"),"unsuccessful",F3604="successful","successful",F3604="live","live")</f>
        <v>successful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170.66666666666669</v>
      </c>
      <c r="P3605" s="5">
        <f t="shared" si="341"/>
        <v>44.912280701754383</v>
      </c>
      <c r="Q3605" t="str">
        <f t="shared" si="339"/>
        <v>theater</v>
      </c>
      <c r="R3605" t="str">
        <f t="shared" si="340"/>
        <v>plays</v>
      </c>
      <c r="S3605" s="9">
        <f t="shared" si="337"/>
        <v>42313.906018518523</v>
      </c>
      <c r="T3605" s="9">
        <f t="shared" si="338"/>
        <v>42283.864351851851</v>
      </c>
      <c r="U3605" t="str" cm="1">
        <f t="array" ref="U3605">_xlfn.IFS(D3605&lt;1000,"Less than 1000",AND(D3605&gt;=1000,D3605&lt;=4999),"1000 to 4999",AND(D3605&gt;=5000,D3605&lt;=9999),"5000 to 9999",AND(D3605&gt;=10000,D3605&lt;=14999),"10000 to 14999",AND(D3605&gt;=15000,D3605&lt;=19999),"15000 to 19999",AND(D3605&gt;=20000,D3605&lt;=24999),"20000 to 24999",AND(D3605&gt;=25000,D3605&lt;=29999),"25000 to 29999",AND(D3605&gt;=30000,D3605&lt;=34999),"30000 to 34999",AND(D3605&gt;=35000,D3605&lt;=39999),"35000 to 39999",AND(D3605&gt;=40000,D3605&lt;=44999),"40000 to 44999",AND(D3605&gt;=45000,D3605&lt;=49999),"45000 to 49999",D3605&gt;=50000,"Greater than or equal to 50000")</f>
        <v>1000 to 4999</v>
      </c>
      <c r="V3605" t="str" cm="1">
        <f t="array" ref="V3605">_xlfn.IFS(OR(F3605="canceled",F3605="failed"),"unsuccessful",F3605="successful","successful",F3605="live","live")</f>
        <v>successful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112.83333333333334</v>
      </c>
      <c r="P3606" s="5">
        <f t="shared" si="341"/>
        <v>49.05797101449275</v>
      </c>
      <c r="Q3606" t="str">
        <f t="shared" si="339"/>
        <v>theater</v>
      </c>
      <c r="R3606" t="str">
        <f t="shared" si="340"/>
        <v>plays</v>
      </c>
      <c r="S3606" s="9">
        <f t="shared" si="337"/>
        <v>42489.290972222225</v>
      </c>
      <c r="T3606" s="9">
        <f t="shared" si="338"/>
        <v>42483.015694444446</v>
      </c>
      <c r="U3606" t="str" cm="1">
        <f t="array" ref="U3606">_xlfn.IFS(D3606&lt;1000,"Less than 1000",AND(D3606&gt;=1000,D3606&lt;=4999),"1000 to 4999",AND(D3606&gt;=5000,D3606&lt;=9999),"5000 to 9999",AND(D3606&gt;=10000,D3606&lt;=14999),"10000 to 14999",AND(D3606&gt;=15000,D3606&lt;=19999),"15000 to 19999",AND(D3606&gt;=20000,D3606&lt;=24999),"20000 to 24999",AND(D3606&gt;=25000,D3606&lt;=29999),"25000 to 29999",AND(D3606&gt;=30000,D3606&lt;=34999),"30000 to 34999",AND(D3606&gt;=35000,D3606&lt;=39999),"35000 to 39999",AND(D3606&gt;=40000,D3606&lt;=44999),"40000 to 44999",AND(D3606&gt;=45000,D3606&lt;=49999),"45000 to 49999",D3606&gt;=50000,"Greater than or equal to 50000")</f>
        <v>1000 to 4999</v>
      </c>
      <c r="V3606" t="str" cm="1">
        <f t="array" ref="V3606">_xlfn.IFS(OR(F3606="canceled",F3606="failed"),"unsuccessful",F3606="successful","successful",F3606="live","live")</f>
        <v>successful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184</v>
      </c>
      <c r="P3607" s="5">
        <f t="shared" si="341"/>
        <v>30.666666666666668</v>
      </c>
      <c r="Q3607" t="str">
        <f t="shared" si="339"/>
        <v>theater</v>
      </c>
      <c r="R3607" t="str">
        <f t="shared" si="340"/>
        <v>plays</v>
      </c>
      <c r="S3607" s="9">
        <f t="shared" si="337"/>
        <v>42413.793124999997</v>
      </c>
      <c r="T3607" s="9">
        <f t="shared" si="338"/>
        <v>42383.793124999997</v>
      </c>
      <c r="U3607" t="str" cm="1">
        <f t="array" ref="U3607">_xlfn.IFS(D3607&lt;1000,"Less than 1000",AND(D3607&gt;=1000,D3607&lt;=4999),"1000 to 4999",AND(D3607&gt;=5000,D3607&lt;=9999),"5000 to 9999",AND(D3607&gt;=10000,D3607&lt;=14999),"10000 to 14999",AND(D3607&gt;=15000,D3607&lt;=19999),"15000 to 19999",AND(D3607&gt;=20000,D3607&lt;=24999),"20000 to 24999",AND(D3607&gt;=25000,D3607&lt;=29999),"25000 to 29999",AND(D3607&gt;=30000,D3607&lt;=34999),"30000 to 34999",AND(D3607&gt;=35000,D3607&lt;=39999),"35000 to 39999",AND(D3607&gt;=40000,D3607&lt;=44999),"40000 to 44999",AND(D3607&gt;=45000,D3607&lt;=49999),"45000 to 49999",D3607&gt;=50000,"Greater than or equal to 50000")</f>
        <v>Less than 1000</v>
      </c>
      <c r="V3607" t="str" cm="1">
        <f t="array" ref="V3607">_xlfn.IFS(OR(F3607="canceled",F3607="failed"),"unsuccessful",F3607="successful","successful",F3607="live","live")</f>
        <v>successful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130.26666666666665</v>
      </c>
      <c r="P3608" s="5">
        <f t="shared" si="341"/>
        <v>61.0625</v>
      </c>
      <c r="Q3608" t="str">
        <f t="shared" si="339"/>
        <v>theater</v>
      </c>
      <c r="R3608" t="str">
        <f t="shared" si="340"/>
        <v>plays</v>
      </c>
      <c r="S3608" s="9">
        <f t="shared" si="337"/>
        <v>42596.604826388888</v>
      </c>
      <c r="T3608" s="9">
        <f t="shared" si="338"/>
        <v>42566.604826388888</v>
      </c>
      <c r="U3608" t="str" cm="1">
        <f t="array" ref="U3608">_xlfn.IFS(D3608&lt;1000,"Less than 1000",AND(D3608&gt;=1000,D3608&lt;=4999),"1000 to 4999",AND(D3608&gt;=5000,D3608&lt;=9999),"5000 to 9999",AND(D3608&gt;=10000,D3608&lt;=14999),"10000 to 14999",AND(D3608&gt;=15000,D3608&lt;=19999),"15000 to 19999",AND(D3608&gt;=20000,D3608&lt;=24999),"20000 to 24999",AND(D3608&gt;=25000,D3608&lt;=29999),"25000 to 29999",AND(D3608&gt;=30000,D3608&lt;=34999),"30000 to 34999",AND(D3608&gt;=35000,D3608&lt;=39999),"35000 to 39999",AND(D3608&gt;=40000,D3608&lt;=44999),"40000 to 44999",AND(D3608&gt;=45000,D3608&lt;=49999),"45000 to 49999",D3608&gt;=50000,"Greater than or equal to 50000")</f>
        <v>1000 to 4999</v>
      </c>
      <c r="V3608" t="str" cm="1">
        <f t="array" ref="V3608">_xlfn.IFS(OR(F3608="canceled",F3608="failed"),"unsuccessful",F3608="successful","successful",F3608="live","live")</f>
        <v>successful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105.45454545454544</v>
      </c>
      <c r="P3609" s="5">
        <f t="shared" si="341"/>
        <v>29</v>
      </c>
      <c r="Q3609" t="str">
        <f t="shared" si="339"/>
        <v>theater</v>
      </c>
      <c r="R3609" t="str">
        <f t="shared" si="340"/>
        <v>plays</v>
      </c>
      <c r="S3609" s="9">
        <f t="shared" si="337"/>
        <v>42353</v>
      </c>
      <c r="T3609" s="9">
        <f t="shared" si="338"/>
        <v>42338.963912037041</v>
      </c>
      <c r="U3609" t="str" cm="1">
        <f t="array" ref="U3609">_xlfn.IFS(D3609&lt;1000,"Less than 1000",AND(D3609&gt;=1000,D3609&lt;=4999),"1000 to 4999",AND(D3609&gt;=5000,D3609&lt;=9999),"5000 to 9999",AND(D3609&gt;=10000,D3609&lt;=14999),"10000 to 14999",AND(D3609&gt;=15000,D3609&lt;=19999),"15000 to 19999",AND(D3609&gt;=20000,D3609&lt;=24999),"20000 to 24999",AND(D3609&gt;=25000,D3609&lt;=29999),"25000 to 29999",AND(D3609&gt;=30000,D3609&lt;=34999),"30000 to 34999",AND(D3609&gt;=35000,D3609&lt;=39999),"35000 to 39999",AND(D3609&gt;=40000,D3609&lt;=44999),"40000 to 44999",AND(D3609&gt;=45000,D3609&lt;=49999),"45000 to 49999",D3609&gt;=50000,"Greater than or equal to 50000")</f>
        <v>Less than 1000</v>
      </c>
      <c r="V3609" t="str" cm="1">
        <f t="array" ref="V3609">_xlfn.IFS(OR(F3609="canceled",F3609="failed"),"unsuccessful",F3609="successful","successful",F3609="live","live")</f>
        <v>successful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100</v>
      </c>
      <c r="P3610" s="5">
        <f t="shared" si="341"/>
        <v>29.62962962962963</v>
      </c>
      <c r="Q3610" t="str">
        <f t="shared" si="339"/>
        <v>theater</v>
      </c>
      <c r="R3610" t="str">
        <f t="shared" si="340"/>
        <v>plays</v>
      </c>
      <c r="S3610" s="9">
        <f t="shared" si="337"/>
        <v>42538.583333333328</v>
      </c>
      <c r="T3610" s="9">
        <f t="shared" si="338"/>
        <v>42506.709375000006</v>
      </c>
      <c r="U3610" t="str" cm="1">
        <f t="array" ref="U3610">_xlfn.IFS(D3610&lt;1000,"Less than 1000",AND(D3610&gt;=1000,D3610&lt;=4999),"1000 to 4999",AND(D3610&gt;=5000,D3610&lt;=9999),"5000 to 9999",AND(D3610&gt;=10000,D3610&lt;=14999),"10000 to 14999",AND(D3610&gt;=15000,D3610&lt;=19999),"15000 to 19999",AND(D3610&gt;=20000,D3610&lt;=24999),"20000 to 24999",AND(D3610&gt;=25000,D3610&lt;=29999),"25000 to 29999",AND(D3610&gt;=30000,D3610&lt;=34999),"30000 to 34999",AND(D3610&gt;=35000,D3610&lt;=39999),"35000 to 39999",AND(D3610&gt;=40000,D3610&lt;=44999),"40000 to 44999",AND(D3610&gt;=45000,D3610&lt;=49999),"45000 to 49999",D3610&gt;=50000,"Greater than or equal to 50000")</f>
        <v>Less than 1000</v>
      </c>
      <c r="V3610" t="str" cm="1">
        <f t="array" ref="V3610">_xlfn.IFS(OR(F3610="canceled",F3610="failed"),"unsuccessful",F3610="successful","successful",F3610="live","live")</f>
        <v>successful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153.31632653061226</v>
      </c>
      <c r="P3611" s="5">
        <f t="shared" si="341"/>
        <v>143.0952380952381</v>
      </c>
      <c r="Q3611" t="str">
        <f t="shared" si="339"/>
        <v>theater</v>
      </c>
      <c r="R3611" t="str">
        <f t="shared" si="340"/>
        <v>plays</v>
      </c>
      <c r="S3611" s="9">
        <f t="shared" si="337"/>
        <v>42459.950057870374</v>
      </c>
      <c r="T3611" s="9">
        <f t="shared" si="338"/>
        <v>42429.991724537031</v>
      </c>
      <c r="U3611" t="str" cm="1">
        <f t="array" ref="U3611">_xlfn.IFS(D3611&lt;1000,"Less than 1000",AND(D3611&gt;=1000,D3611&lt;=4999),"1000 to 4999",AND(D3611&gt;=5000,D3611&lt;=9999),"5000 to 9999",AND(D3611&gt;=10000,D3611&lt;=14999),"10000 to 14999",AND(D3611&gt;=15000,D3611&lt;=19999),"15000 to 19999",AND(D3611&gt;=20000,D3611&lt;=24999),"20000 to 24999",AND(D3611&gt;=25000,D3611&lt;=29999),"25000 to 29999",AND(D3611&gt;=30000,D3611&lt;=34999),"30000 to 34999",AND(D3611&gt;=35000,D3611&lt;=39999),"35000 to 39999",AND(D3611&gt;=40000,D3611&lt;=44999),"40000 to 44999",AND(D3611&gt;=45000,D3611&lt;=49999),"45000 to 49999",D3611&gt;=50000,"Greater than or equal to 50000")</f>
        <v>1000 to 4999</v>
      </c>
      <c r="V3611" t="str" cm="1">
        <f t="array" ref="V3611">_xlfn.IFS(OR(F3611="canceled",F3611="failed"),"unsuccessful",F3611="successful","successful",F3611="live","live")</f>
        <v>successful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162.30000000000001</v>
      </c>
      <c r="P3612" s="5">
        <f t="shared" si="341"/>
        <v>52.354838709677416</v>
      </c>
      <c r="Q3612" t="str">
        <f t="shared" si="339"/>
        <v>theater</v>
      </c>
      <c r="R3612" t="str">
        <f t="shared" si="340"/>
        <v>plays</v>
      </c>
      <c r="S3612" s="9">
        <f t="shared" si="337"/>
        <v>42233.432129629626</v>
      </c>
      <c r="T3612" s="9">
        <f t="shared" si="338"/>
        <v>42203.432129629626</v>
      </c>
      <c r="U3612" t="str" cm="1">
        <f t="array" ref="U3612">_xlfn.IFS(D3612&lt;1000,"Less than 1000",AND(D3612&gt;=1000,D3612&lt;=4999),"1000 to 4999",AND(D3612&gt;=5000,D3612&lt;=9999),"5000 to 9999",AND(D3612&gt;=10000,D3612&lt;=14999),"10000 to 14999",AND(D3612&gt;=15000,D3612&lt;=19999),"15000 to 19999",AND(D3612&gt;=20000,D3612&lt;=24999),"20000 to 24999",AND(D3612&gt;=25000,D3612&lt;=29999),"25000 to 29999",AND(D3612&gt;=30000,D3612&lt;=34999),"30000 to 34999",AND(D3612&gt;=35000,D3612&lt;=39999),"35000 to 39999",AND(D3612&gt;=40000,D3612&lt;=44999),"40000 to 44999",AND(D3612&gt;=45000,D3612&lt;=49999),"45000 to 49999",D3612&gt;=50000,"Greater than or equal to 50000")</f>
        <v>1000 to 4999</v>
      </c>
      <c r="V3612" t="str" cm="1">
        <f t="array" ref="V3612">_xlfn.IFS(OR(F3612="canceled",F3612="failed"),"unsuccessful",F3612="successful","successful",F3612="live","live")</f>
        <v>successful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136</v>
      </c>
      <c r="P3613" s="5">
        <f t="shared" si="341"/>
        <v>66.666666666666671</v>
      </c>
      <c r="Q3613" t="str">
        <f t="shared" si="339"/>
        <v>theater</v>
      </c>
      <c r="R3613" t="str">
        <f t="shared" si="340"/>
        <v>plays</v>
      </c>
      <c r="S3613" s="9">
        <f t="shared" si="337"/>
        <v>42102.370381944449</v>
      </c>
      <c r="T3613" s="9">
        <f t="shared" si="338"/>
        <v>42072.370381944449</v>
      </c>
      <c r="U3613" t="str" cm="1">
        <f t="array" ref="U3613">_xlfn.IFS(D3613&lt;1000,"Less than 1000",AND(D3613&gt;=1000,D3613&lt;=4999),"1000 to 4999",AND(D3613&gt;=5000,D3613&lt;=9999),"5000 to 9999",AND(D3613&gt;=10000,D3613&lt;=14999),"10000 to 14999",AND(D3613&gt;=15000,D3613&lt;=19999),"15000 to 19999",AND(D3613&gt;=20000,D3613&lt;=24999),"20000 to 24999",AND(D3613&gt;=25000,D3613&lt;=29999),"25000 to 29999",AND(D3613&gt;=30000,D3613&lt;=34999),"30000 to 34999",AND(D3613&gt;=35000,D3613&lt;=39999),"35000 to 39999",AND(D3613&gt;=40000,D3613&lt;=44999),"40000 to 44999",AND(D3613&gt;=45000,D3613&lt;=49999),"45000 to 49999",D3613&gt;=50000,"Greater than or equal to 50000")</f>
        <v>1000 to 4999</v>
      </c>
      <c r="V3613" t="str" cm="1">
        <f t="array" ref="V3613">_xlfn.IFS(OR(F3613="canceled",F3613="failed"),"unsuccessful",F3613="successful","successful",F3613="live","live")</f>
        <v>successful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144.4</v>
      </c>
      <c r="P3614" s="5">
        <f t="shared" si="341"/>
        <v>126.66666666666667</v>
      </c>
      <c r="Q3614" t="str">
        <f t="shared" si="339"/>
        <v>theater</v>
      </c>
      <c r="R3614" t="str">
        <f t="shared" si="340"/>
        <v>plays</v>
      </c>
      <c r="S3614" s="9">
        <f t="shared" si="337"/>
        <v>41799.726979166669</v>
      </c>
      <c r="T3614" s="9">
        <f t="shared" si="338"/>
        <v>41789.726979166669</v>
      </c>
      <c r="U3614" t="str" cm="1">
        <f t="array" ref="U3614">_xlfn.IFS(D3614&lt;1000,"Less than 1000",AND(D3614&gt;=1000,D3614&lt;=4999),"1000 to 4999",AND(D3614&gt;=5000,D3614&lt;=9999),"5000 to 9999",AND(D3614&gt;=10000,D3614&lt;=14999),"10000 to 14999",AND(D3614&gt;=15000,D3614&lt;=19999),"15000 to 19999",AND(D3614&gt;=20000,D3614&lt;=24999),"20000 to 24999",AND(D3614&gt;=25000,D3614&lt;=29999),"25000 to 29999",AND(D3614&gt;=30000,D3614&lt;=34999),"30000 to 34999",AND(D3614&gt;=35000,D3614&lt;=39999),"35000 to 39999",AND(D3614&gt;=40000,D3614&lt;=44999),"40000 to 44999",AND(D3614&gt;=45000,D3614&lt;=49999),"45000 to 49999",D3614&gt;=50000,"Greater than or equal to 50000")</f>
        <v>5000 to 9999</v>
      </c>
      <c r="V3614" t="str" cm="1">
        <f t="array" ref="V3614">_xlfn.IFS(OR(F3614="canceled",F3614="failed"),"unsuccessful",F3614="successful","successful",F3614="live","live")</f>
        <v>successful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100</v>
      </c>
      <c r="P3615" s="5">
        <f t="shared" si="341"/>
        <v>62.5</v>
      </c>
      <c r="Q3615" t="str">
        <f t="shared" si="339"/>
        <v>theater</v>
      </c>
      <c r="R3615" t="str">
        <f t="shared" si="340"/>
        <v>plays</v>
      </c>
      <c r="S3615" s="9">
        <f t="shared" si="337"/>
        <v>41818.58997685185</v>
      </c>
      <c r="T3615" s="9">
        <f t="shared" si="338"/>
        <v>41788.58997685185</v>
      </c>
      <c r="U3615" t="str" cm="1">
        <f t="array" ref="U3615">_xlfn.IFS(D3615&lt;1000,"Less than 1000",AND(D3615&gt;=1000,D3615&lt;=4999),"1000 to 4999",AND(D3615&gt;=5000,D3615&lt;=9999),"5000 to 9999",AND(D3615&gt;=10000,D3615&lt;=14999),"10000 to 14999",AND(D3615&gt;=15000,D3615&lt;=19999),"15000 to 19999",AND(D3615&gt;=20000,D3615&lt;=24999),"20000 to 24999",AND(D3615&gt;=25000,D3615&lt;=29999),"25000 to 29999",AND(D3615&gt;=30000,D3615&lt;=34999),"30000 to 34999",AND(D3615&gt;=35000,D3615&lt;=39999),"35000 to 39999",AND(D3615&gt;=40000,D3615&lt;=44999),"40000 to 44999",AND(D3615&gt;=45000,D3615&lt;=49999),"45000 to 49999",D3615&gt;=50000,"Greater than or equal to 50000")</f>
        <v>1000 to 4999</v>
      </c>
      <c r="V3615" t="str" cm="1">
        <f t="array" ref="V3615">_xlfn.IFS(OR(F3615="canceled",F3615="failed"),"unsuccessful",F3615="successful","successful",F3615="live","live")</f>
        <v>successful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100.8</v>
      </c>
      <c r="P3616" s="5">
        <f t="shared" si="341"/>
        <v>35.492957746478872</v>
      </c>
      <c r="Q3616" t="str">
        <f t="shared" si="339"/>
        <v>theater</v>
      </c>
      <c r="R3616" t="str">
        <f t="shared" si="340"/>
        <v>plays</v>
      </c>
      <c r="S3616" s="9">
        <f t="shared" si="337"/>
        <v>42174.041851851856</v>
      </c>
      <c r="T3616" s="9">
        <f t="shared" si="338"/>
        <v>42144.041851851856</v>
      </c>
      <c r="U3616" t="str" cm="1">
        <f t="array" ref="U3616">_xlfn.IFS(D3616&lt;1000,"Less than 1000",AND(D3616&gt;=1000,D3616&lt;=4999),"1000 to 4999",AND(D3616&gt;=5000,D3616&lt;=9999),"5000 to 9999",AND(D3616&gt;=10000,D3616&lt;=14999),"10000 to 14999",AND(D3616&gt;=15000,D3616&lt;=19999),"15000 to 19999",AND(D3616&gt;=20000,D3616&lt;=24999),"20000 to 24999",AND(D3616&gt;=25000,D3616&lt;=29999),"25000 to 29999",AND(D3616&gt;=30000,D3616&lt;=34999),"30000 to 34999",AND(D3616&gt;=35000,D3616&lt;=39999),"35000 to 39999",AND(D3616&gt;=40000,D3616&lt;=44999),"40000 to 44999",AND(D3616&gt;=45000,D3616&lt;=49999),"45000 to 49999",D3616&gt;=50000,"Greater than or equal to 50000")</f>
        <v>1000 to 4999</v>
      </c>
      <c r="V3616" t="str" cm="1">
        <f t="array" ref="V3616">_xlfn.IFS(OR(F3616="canceled",F3616="failed"),"unsuccessful",F3616="successful","successful",F3616="live","live")</f>
        <v>successful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106.80000000000001</v>
      </c>
      <c r="P3617" s="5">
        <f t="shared" si="341"/>
        <v>37.083333333333336</v>
      </c>
      <c r="Q3617" t="str">
        <f t="shared" si="339"/>
        <v>theater</v>
      </c>
      <c r="R3617" t="str">
        <f t="shared" si="340"/>
        <v>plays</v>
      </c>
      <c r="S3617" s="9">
        <f t="shared" si="337"/>
        <v>42348.593703703707</v>
      </c>
      <c r="T3617" s="9">
        <f t="shared" si="338"/>
        <v>42318.593703703707</v>
      </c>
      <c r="U3617" t="str" cm="1">
        <f t="array" ref="U3617">_xlfn.IFS(D3617&lt;1000,"Less than 1000",AND(D3617&gt;=1000,D3617&lt;=4999),"1000 to 4999",AND(D3617&gt;=5000,D3617&lt;=9999),"5000 to 9999",AND(D3617&gt;=10000,D3617&lt;=14999),"10000 to 14999",AND(D3617&gt;=15000,D3617&lt;=19999),"15000 to 19999",AND(D3617&gt;=20000,D3617&lt;=24999),"20000 to 24999",AND(D3617&gt;=25000,D3617&lt;=29999),"25000 to 29999",AND(D3617&gt;=30000,D3617&lt;=34999),"30000 to 34999",AND(D3617&gt;=35000,D3617&lt;=39999),"35000 to 39999",AND(D3617&gt;=40000,D3617&lt;=44999),"40000 to 44999",AND(D3617&gt;=45000,D3617&lt;=49999),"45000 to 49999",D3617&gt;=50000,"Greater than or equal to 50000")</f>
        <v>1000 to 4999</v>
      </c>
      <c r="V3617" t="str" cm="1">
        <f t="array" ref="V3617">_xlfn.IFS(OR(F3617="canceled",F3617="failed"),"unsuccessful",F3617="successful","successful",F3617="live","live")</f>
        <v>successful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124.8</v>
      </c>
      <c r="P3618" s="5">
        <f t="shared" si="341"/>
        <v>69.333333333333329</v>
      </c>
      <c r="Q3618" t="str">
        <f t="shared" si="339"/>
        <v>theater</v>
      </c>
      <c r="R3618" t="str">
        <f t="shared" si="340"/>
        <v>plays</v>
      </c>
      <c r="S3618" s="9">
        <f t="shared" si="337"/>
        <v>42082.908148148148</v>
      </c>
      <c r="T3618" s="9">
        <f t="shared" si="338"/>
        <v>42052.949814814812</v>
      </c>
      <c r="U3618" t="str" cm="1">
        <f t="array" ref="U3618">_xlfn.IFS(D3618&lt;1000,"Less than 1000",AND(D3618&gt;=1000,D3618&lt;=4999),"1000 to 4999",AND(D3618&gt;=5000,D3618&lt;=9999),"5000 to 9999",AND(D3618&gt;=10000,D3618&lt;=14999),"10000 to 14999",AND(D3618&gt;=15000,D3618&lt;=19999),"15000 to 19999",AND(D3618&gt;=20000,D3618&lt;=24999),"20000 to 24999",AND(D3618&gt;=25000,D3618&lt;=29999),"25000 to 29999",AND(D3618&gt;=30000,D3618&lt;=34999),"30000 to 34999",AND(D3618&gt;=35000,D3618&lt;=39999),"35000 to 39999",AND(D3618&gt;=40000,D3618&lt;=44999),"40000 to 44999",AND(D3618&gt;=45000,D3618&lt;=49999),"45000 to 49999",D3618&gt;=50000,"Greater than or equal to 50000")</f>
        <v>1000 to 4999</v>
      </c>
      <c r="V3618" t="str" cm="1">
        <f t="array" ref="V3618">_xlfn.IFS(OR(F3618="canceled",F3618="failed"),"unsuccessful",F3618="successful","successful",F3618="live","live")</f>
        <v>successful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118.91891891891892</v>
      </c>
      <c r="P3619" s="5">
        <f t="shared" si="341"/>
        <v>17.254901960784313</v>
      </c>
      <c r="Q3619" t="str">
        <f t="shared" si="339"/>
        <v>theater</v>
      </c>
      <c r="R3619" t="str">
        <f t="shared" si="340"/>
        <v>plays</v>
      </c>
      <c r="S3619" s="9">
        <f t="shared" si="337"/>
        <v>42794</v>
      </c>
      <c r="T3619" s="9">
        <f t="shared" si="338"/>
        <v>42779.610289351855</v>
      </c>
      <c r="U3619" t="str" cm="1">
        <f t="array" ref="U3619">_xlfn.IFS(D3619&lt;1000,"Less than 1000",AND(D3619&gt;=1000,D3619&lt;=4999),"1000 to 4999",AND(D3619&gt;=5000,D3619&lt;=9999),"5000 to 9999",AND(D3619&gt;=10000,D3619&lt;=14999),"10000 to 14999",AND(D3619&gt;=15000,D3619&lt;=19999),"15000 to 19999",AND(D3619&gt;=20000,D3619&lt;=24999),"20000 to 24999",AND(D3619&gt;=25000,D3619&lt;=29999),"25000 to 29999",AND(D3619&gt;=30000,D3619&lt;=34999),"30000 to 34999",AND(D3619&gt;=35000,D3619&lt;=39999),"35000 to 39999",AND(D3619&gt;=40000,D3619&lt;=44999),"40000 to 44999",AND(D3619&gt;=45000,D3619&lt;=49999),"45000 to 49999",D3619&gt;=50000,"Greater than or equal to 50000")</f>
        <v>Less than 1000</v>
      </c>
      <c r="V3619" t="str" cm="1">
        <f t="array" ref="V3619">_xlfn.IFS(OR(F3619="canceled",F3619="failed"),"unsuccessful",F3619="successful","successful",F3619="live","live")</f>
        <v>successful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101</v>
      </c>
      <c r="P3620" s="5">
        <f t="shared" si="341"/>
        <v>36.071428571428569</v>
      </c>
      <c r="Q3620" t="str">
        <f t="shared" si="339"/>
        <v>theater</v>
      </c>
      <c r="R3620" t="str">
        <f t="shared" si="340"/>
        <v>plays</v>
      </c>
      <c r="S3620" s="9">
        <f t="shared" si="337"/>
        <v>42158.627893518518</v>
      </c>
      <c r="T3620" s="9">
        <f t="shared" si="338"/>
        <v>42128.627893518518</v>
      </c>
      <c r="U3620" t="str" cm="1">
        <f t="array" ref="U3620">_xlfn.IFS(D3620&lt;1000,"Less than 1000",AND(D3620&gt;=1000,D3620&lt;=4999),"1000 to 4999",AND(D3620&gt;=5000,D3620&lt;=9999),"5000 to 9999",AND(D3620&gt;=10000,D3620&lt;=14999),"10000 to 14999",AND(D3620&gt;=15000,D3620&lt;=19999),"15000 to 19999",AND(D3620&gt;=20000,D3620&lt;=24999),"20000 to 24999",AND(D3620&gt;=25000,D3620&lt;=29999),"25000 to 29999",AND(D3620&gt;=30000,D3620&lt;=34999),"30000 to 34999",AND(D3620&gt;=35000,D3620&lt;=39999),"35000 to 39999",AND(D3620&gt;=40000,D3620&lt;=44999),"40000 to 44999",AND(D3620&gt;=45000,D3620&lt;=49999),"45000 to 49999",D3620&gt;=50000,"Greater than or equal to 50000")</f>
        <v>1000 to 4999</v>
      </c>
      <c r="V3620" t="str" cm="1">
        <f t="array" ref="V3620">_xlfn.IFS(OR(F3620="canceled",F3620="failed"),"unsuccessful",F3620="successful","successful",F3620="live","live")</f>
        <v>successful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112.99999999999999</v>
      </c>
      <c r="P3621" s="5">
        <f t="shared" si="341"/>
        <v>66.470588235294116</v>
      </c>
      <c r="Q3621" t="str">
        <f t="shared" si="339"/>
        <v>theater</v>
      </c>
      <c r="R3621" t="str">
        <f t="shared" si="340"/>
        <v>plays</v>
      </c>
      <c r="S3621" s="9">
        <f t="shared" si="337"/>
        <v>42693.916666666672</v>
      </c>
      <c r="T3621" s="9">
        <f t="shared" si="338"/>
        <v>42661.132245370376</v>
      </c>
      <c r="U3621" t="str" cm="1">
        <f t="array" ref="U3621">_xlfn.IFS(D3621&lt;1000,"Less than 1000",AND(D3621&gt;=1000,D3621&lt;=4999),"1000 to 4999",AND(D3621&gt;=5000,D3621&lt;=9999),"5000 to 9999",AND(D3621&gt;=10000,D3621&lt;=14999),"10000 to 14999",AND(D3621&gt;=15000,D3621&lt;=19999),"15000 to 19999",AND(D3621&gt;=20000,D3621&lt;=24999),"20000 to 24999",AND(D3621&gt;=25000,D3621&lt;=29999),"25000 to 29999",AND(D3621&gt;=30000,D3621&lt;=34999),"30000 to 34999",AND(D3621&gt;=35000,D3621&lt;=39999),"35000 to 39999",AND(D3621&gt;=40000,D3621&lt;=44999),"40000 to 44999",AND(D3621&gt;=45000,D3621&lt;=49999),"45000 to 49999",D3621&gt;=50000,"Greater than or equal to 50000")</f>
        <v>1000 to 4999</v>
      </c>
      <c r="V3621" t="str" cm="1">
        <f t="array" ref="V3621">_xlfn.IFS(OR(F3621="canceled",F3621="failed"),"unsuccessful",F3621="successful","successful",F3621="live","live")</f>
        <v>successful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105.19047619047619</v>
      </c>
      <c r="P3622" s="5">
        <f t="shared" si="341"/>
        <v>56.065989847715734</v>
      </c>
      <c r="Q3622" t="str">
        <f t="shared" si="339"/>
        <v>theater</v>
      </c>
      <c r="R3622" t="str">
        <f t="shared" si="340"/>
        <v>plays</v>
      </c>
      <c r="S3622" s="9">
        <f t="shared" si="337"/>
        <v>42068.166666666672</v>
      </c>
      <c r="T3622" s="9">
        <f t="shared" si="338"/>
        <v>42037.938206018516</v>
      </c>
      <c r="U3622" t="str" cm="1">
        <f t="array" ref="U3622">_xlfn.IFS(D3622&lt;1000,"Less than 1000",AND(D3622&gt;=1000,D3622&lt;=4999),"1000 to 4999",AND(D3622&gt;=5000,D3622&lt;=9999),"5000 to 9999",AND(D3622&gt;=10000,D3622&lt;=14999),"10000 to 14999",AND(D3622&gt;=15000,D3622&lt;=19999),"15000 to 19999",AND(D3622&gt;=20000,D3622&lt;=24999),"20000 to 24999",AND(D3622&gt;=25000,D3622&lt;=29999),"25000 to 29999",AND(D3622&gt;=30000,D3622&lt;=34999),"30000 to 34999",AND(D3622&gt;=35000,D3622&lt;=39999),"35000 to 39999",AND(D3622&gt;=40000,D3622&lt;=44999),"40000 to 44999",AND(D3622&gt;=45000,D3622&lt;=49999),"45000 to 49999",D3622&gt;=50000,"Greater than or equal to 50000")</f>
        <v>10000 to 14999</v>
      </c>
      <c r="V3622" t="str" cm="1">
        <f t="array" ref="V3622">_xlfn.IFS(OR(F3622="canceled",F3622="failed"),"unsuccessful",F3622="successful","successful",F3622="live","live")</f>
        <v>successful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109.73333333333332</v>
      </c>
      <c r="P3623" s="5">
        <f t="shared" si="341"/>
        <v>47.028571428571432</v>
      </c>
      <c r="Q3623" t="str">
        <f t="shared" si="339"/>
        <v>theater</v>
      </c>
      <c r="R3623" t="str">
        <f t="shared" si="340"/>
        <v>plays</v>
      </c>
      <c r="S3623" s="9">
        <f t="shared" si="337"/>
        <v>42643.875</v>
      </c>
      <c r="T3623" s="9">
        <f t="shared" si="338"/>
        <v>42619.935694444444</v>
      </c>
      <c r="U3623" t="str" cm="1">
        <f t="array" ref="U3623">_xlfn.IFS(D3623&lt;1000,"Less than 1000",AND(D3623&gt;=1000,D3623&lt;=4999),"1000 to 4999",AND(D3623&gt;=5000,D3623&lt;=9999),"5000 to 9999",AND(D3623&gt;=10000,D3623&lt;=14999),"10000 to 14999",AND(D3623&gt;=15000,D3623&lt;=19999),"15000 to 19999",AND(D3623&gt;=20000,D3623&lt;=24999),"20000 to 24999",AND(D3623&gt;=25000,D3623&lt;=29999),"25000 to 29999",AND(D3623&gt;=30000,D3623&lt;=34999),"30000 to 34999",AND(D3623&gt;=35000,D3623&lt;=39999),"35000 to 39999",AND(D3623&gt;=40000,D3623&lt;=44999),"40000 to 44999",AND(D3623&gt;=45000,D3623&lt;=49999),"45000 to 49999",D3623&gt;=50000,"Greater than or equal to 50000")</f>
        <v>1000 to 4999</v>
      </c>
      <c r="V3623" t="str" cm="1">
        <f t="array" ref="V3623">_xlfn.IFS(OR(F3623="canceled",F3623="failed"),"unsuccessful",F3623="successful","successful",F3623="live","live")</f>
        <v>successful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100.099</v>
      </c>
      <c r="P3624" s="5">
        <f t="shared" si="341"/>
        <v>47.666190476190479</v>
      </c>
      <c r="Q3624" t="str">
        <f t="shared" si="339"/>
        <v>theater</v>
      </c>
      <c r="R3624" t="str">
        <f t="shared" si="340"/>
        <v>plays</v>
      </c>
      <c r="S3624" s="9">
        <f t="shared" si="337"/>
        <v>41910.140972222223</v>
      </c>
      <c r="T3624" s="9">
        <f t="shared" si="338"/>
        <v>41877.221886574072</v>
      </c>
      <c r="U3624" t="str" cm="1">
        <f t="array" ref="U3624">_xlfn.IFS(D3624&lt;1000,"Less than 1000",AND(D3624&gt;=1000,D3624&lt;=4999),"1000 to 4999",AND(D3624&gt;=5000,D3624&lt;=9999),"5000 to 9999",AND(D3624&gt;=10000,D3624&lt;=14999),"10000 to 14999",AND(D3624&gt;=15000,D3624&lt;=19999),"15000 to 19999",AND(D3624&gt;=20000,D3624&lt;=24999),"20000 to 24999",AND(D3624&gt;=25000,D3624&lt;=29999),"25000 to 29999",AND(D3624&gt;=30000,D3624&lt;=34999),"30000 to 34999",AND(D3624&gt;=35000,D3624&lt;=39999),"35000 to 39999",AND(D3624&gt;=40000,D3624&lt;=44999),"40000 to 44999",AND(D3624&gt;=45000,D3624&lt;=49999),"45000 to 49999",D3624&gt;=50000,"Greater than or equal to 50000")</f>
        <v>1000 to 4999</v>
      </c>
      <c r="V3624" t="str" cm="1">
        <f t="array" ref="V3624">_xlfn.IFS(OR(F3624="canceled",F3624="failed"),"unsuccessful",F3624="successful","successful",F3624="live","live")</f>
        <v>successful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120</v>
      </c>
      <c r="P3625" s="5">
        <f t="shared" si="341"/>
        <v>88.235294117647058</v>
      </c>
      <c r="Q3625" t="str">
        <f t="shared" si="339"/>
        <v>theater</v>
      </c>
      <c r="R3625" t="str">
        <f t="shared" si="340"/>
        <v>plays</v>
      </c>
      <c r="S3625" s="9">
        <f t="shared" si="337"/>
        <v>41846.291666666664</v>
      </c>
      <c r="T3625" s="9">
        <f t="shared" si="338"/>
        <v>41828.736921296295</v>
      </c>
      <c r="U3625" t="str" cm="1">
        <f t="array" ref="U3625">_xlfn.IFS(D3625&lt;1000,"Less than 1000",AND(D3625&gt;=1000,D3625&lt;=4999),"1000 to 4999",AND(D3625&gt;=5000,D3625&lt;=9999),"5000 to 9999",AND(D3625&gt;=10000,D3625&lt;=14999),"10000 to 14999",AND(D3625&gt;=15000,D3625&lt;=19999),"15000 to 19999",AND(D3625&gt;=20000,D3625&lt;=24999),"20000 to 24999",AND(D3625&gt;=25000,D3625&lt;=29999),"25000 to 29999",AND(D3625&gt;=30000,D3625&lt;=34999),"30000 to 34999",AND(D3625&gt;=35000,D3625&lt;=39999),"35000 to 39999",AND(D3625&gt;=40000,D3625&lt;=44999),"40000 to 44999",AND(D3625&gt;=45000,D3625&lt;=49999),"45000 to 49999",D3625&gt;=50000,"Greater than or equal to 50000")</f>
        <v>1000 to 4999</v>
      </c>
      <c r="V3625" t="str" cm="1">
        <f t="array" ref="V3625">_xlfn.IFS(OR(F3625="canceled",F3625="failed"),"unsuccessful",F3625="successful","successful",F3625="live","live")</f>
        <v>successful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104.93333333333332</v>
      </c>
      <c r="P3626" s="5">
        <f t="shared" si="341"/>
        <v>80.717948717948715</v>
      </c>
      <c r="Q3626" t="str">
        <f t="shared" si="339"/>
        <v>theater</v>
      </c>
      <c r="R3626" t="str">
        <f t="shared" si="340"/>
        <v>plays</v>
      </c>
      <c r="S3626" s="9">
        <f t="shared" si="337"/>
        <v>42605.774189814809</v>
      </c>
      <c r="T3626" s="9">
        <f t="shared" si="338"/>
        <v>42545.774189814809</v>
      </c>
      <c r="U3626" t="str" cm="1">
        <f t="array" ref="U3626">_xlfn.IFS(D3626&lt;1000,"Less than 1000",AND(D3626&gt;=1000,D3626&lt;=4999),"1000 to 4999",AND(D3626&gt;=5000,D3626&lt;=9999),"5000 to 9999",AND(D3626&gt;=10000,D3626&lt;=14999),"10000 to 14999",AND(D3626&gt;=15000,D3626&lt;=19999),"15000 to 19999",AND(D3626&gt;=20000,D3626&lt;=24999),"20000 to 24999",AND(D3626&gt;=25000,D3626&lt;=29999),"25000 to 29999",AND(D3626&gt;=30000,D3626&lt;=34999),"30000 to 34999",AND(D3626&gt;=35000,D3626&lt;=39999),"35000 to 39999",AND(D3626&gt;=40000,D3626&lt;=44999),"40000 to 44999",AND(D3626&gt;=45000,D3626&lt;=49999),"45000 to 49999",D3626&gt;=50000,"Greater than or equal to 50000")</f>
        <v>1000 to 4999</v>
      </c>
      <c r="V3626" t="str" cm="1">
        <f t="array" ref="V3626">_xlfn.IFS(OR(F3626="canceled",F3626="failed"),"unsuccessful",F3626="successful","successful",F3626="live","live")</f>
        <v>successful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102.66666666666666</v>
      </c>
      <c r="P3627" s="5">
        <f t="shared" si="341"/>
        <v>39.487179487179489</v>
      </c>
      <c r="Q3627" t="str">
        <f t="shared" si="339"/>
        <v>theater</v>
      </c>
      <c r="R3627" t="str">
        <f t="shared" si="340"/>
        <v>plays</v>
      </c>
      <c r="S3627" s="9">
        <f t="shared" si="337"/>
        <v>42187.652511574073</v>
      </c>
      <c r="T3627" s="9">
        <f t="shared" si="338"/>
        <v>42157.652511574073</v>
      </c>
      <c r="U3627" t="str" cm="1">
        <f t="array" ref="U3627">_xlfn.IFS(D3627&lt;1000,"Less than 1000",AND(D3627&gt;=1000,D3627&lt;=4999),"1000 to 4999",AND(D3627&gt;=5000,D3627&lt;=9999),"5000 to 9999",AND(D3627&gt;=10000,D3627&lt;=14999),"10000 to 14999",AND(D3627&gt;=15000,D3627&lt;=19999),"15000 to 19999",AND(D3627&gt;=20000,D3627&lt;=24999),"20000 to 24999",AND(D3627&gt;=25000,D3627&lt;=29999),"25000 to 29999",AND(D3627&gt;=30000,D3627&lt;=34999),"30000 to 34999",AND(D3627&gt;=35000,D3627&lt;=39999),"35000 to 39999",AND(D3627&gt;=40000,D3627&lt;=44999),"40000 to 44999",AND(D3627&gt;=45000,D3627&lt;=49999),"45000 to 49999",D3627&gt;=50000,"Greater than or equal to 50000")</f>
        <v>1000 to 4999</v>
      </c>
      <c r="V3627" t="str" cm="1">
        <f t="array" ref="V3627">_xlfn.IFS(OR(F3627="canceled",F3627="failed"),"unsuccessful",F3627="successful","successful",F3627="live","live")</f>
        <v>successful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101.82500000000002</v>
      </c>
      <c r="P3628" s="5">
        <f t="shared" si="341"/>
        <v>84.854166666666671</v>
      </c>
      <c r="Q3628" t="str">
        <f t="shared" si="339"/>
        <v>theater</v>
      </c>
      <c r="R3628" t="str">
        <f t="shared" si="340"/>
        <v>plays</v>
      </c>
      <c r="S3628" s="9">
        <f t="shared" si="337"/>
        <v>41867.667326388888</v>
      </c>
      <c r="T3628" s="9">
        <f t="shared" si="338"/>
        <v>41846.667326388888</v>
      </c>
      <c r="U3628" t="str" cm="1">
        <f t="array" ref="U3628">_xlfn.IFS(D3628&lt;1000,"Less than 1000",AND(D3628&gt;=1000,D3628&lt;=4999),"1000 to 4999",AND(D3628&gt;=5000,D3628&lt;=9999),"5000 to 9999",AND(D3628&gt;=10000,D3628&lt;=14999),"10000 to 14999",AND(D3628&gt;=15000,D3628&lt;=19999),"15000 to 19999",AND(D3628&gt;=20000,D3628&lt;=24999),"20000 to 24999",AND(D3628&gt;=25000,D3628&lt;=29999),"25000 to 29999",AND(D3628&gt;=30000,D3628&lt;=34999),"30000 to 34999",AND(D3628&gt;=35000,D3628&lt;=39999),"35000 to 39999",AND(D3628&gt;=40000,D3628&lt;=44999),"40000 to 44999",AND(D3628&gt;=45000,D3628&lt;=49999),"45000 to 49999",D3628&gt;=50000,"Greater than or equal to 50000")</f>
        <v>1000 to 4999</v>
      </c>
      <c r="V3628" t="str" cm="1">
        <f t="array" ref="V3628">_xlfn.IFS(OR(F3628="canceled",F3628="failed"),"unsuccessful",F3628="successful","successful",F3628="live","live")</f>
        <v>successful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100</v>
      </c>
      <c r="P3629" s="5">
        <f t="shared" si="341"/>
        <v>68.965517241379317</v>
      </c>
      <c r="Q3629" t="str">
        <f t="shared" si="339"/>
        <v>theater</v>
      </c>
      <c r="R3629" t="str">
        <f t="shared" si="340"/>
        <v>plays</v>
      </c>
      <c r="S3629" s="9">
        <f t="shared" si="337"/>
        <v>42511.165972222225</v>
      </c>
      <c r="T3629" s="9">
        <f t="shared" si="338"/>
        <v>42460.741747685184</v>
      </c>
      <c r="U3629" t="str" cm="1">
        <f t="array" ref="U3629">_xlfn.IFS(D3629&lt;1000,"Less than 1000",AND(D3629&gt;=1000,D3629&lt;=4999),"1000 to 4999",AND(D3629&gt;=5000,D3629&lt;=9999),"5000 to 9999",AND(D3629&gt;=10000,D3629&lt;=14999),"10000 to 14999",AND(D3629&gt;=15000,D3629&lt;=19999),"15000 to 19999",AND(D3629&gt;=20000,D3629&lt;=24999),"20000 to 24999",AND(D3629&gt;=25000,D3629&lt;=29999),"25000 to 29999",AND(D3629&gt;=30000,D3629&lt;=34999),"30000 to 34999",AND(D3629&gt;=35000,D3629&lt;=39999),"35000 to 39999",AND(D3629&gt;=40000,D3629&lt;=44999),"40000 to 44999",AND(D3629&gt;=45000,D3629&lt;=49999),"45000 to 49999",D3629&gt;=50000,"Greater than or equal to 50000")</f>
        <v>1000 to 4999</v>
      </c>
      <c r="V3629" t="str" cm="1">
        <f t="array" ref="V3629">_xlfn.IFS(OR(F3629="canceled",F3629="failed"),"unsuccessful",F3629="successful","successful",F3629="live","live")</f>
        <v>successful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5">
        <f t="shared" si="341"/>
        <v>0</v>
      </c>
      <c r="Q3630" t="str">
        <f t="shared" si="339"/>
        <v>theater</v>
      </c>
      <c r="R3630" t="str">
        <f t="shared" si="340"/>
        <v>musical</v>
      </c>
      <c r="S3630" s="9">
        <f t="shared" si="337"/>
        <v>42351.874953703707</v>
      </c>
      <c r="T3630" s="9">
        <f t="shared" si="338"/>
        <v>42291.833287037036</v>
      </c>
      <c r="U3630" t="str" cm="1">
        <f t="array" ref="U3630">_xlfn.IFS(D3630&lt;1000,"Less than 1000",AND(D3630&gt;=1000,D3630&lt;=4999),"1000 to 4999",AND(D3630&gt;=5000,D3630&lt;=9999),"5000 to 9999",AND(D3630&gt;=10000,D3630&lt;=14999),"10000 to 14999",AND(D3630&gt;=15000,D3630&lt;=19999),"15000 to 19999",AND(D3630&gt;=20000,D3630&lt;=24999),"20000 to 24999",AND(D3630&gt;=25000,D3630&lt;=29999),"25000 to 29999",AND(D3630&gt;=30000,D3630&lt;=34999),"30000 to 34999",AND(D3630&gt;=35000,D3630&lt;=39999),"35000 to 39999",AND(D3630&gt;=40000,D3630&lt;=44999),"40000 to 44999",AND(D3630&gt;=45000,D3630&lt;=49999),"45000 to 49999",D3630&gt;=50000,"Greater than or equal to 50000")</f>
        <v>Greater than or equal to 50000</v>
      </c>
      <c r="V3630" t="str" cm="1">
        <f t="array" ref="V3630">_xlfn.IFS(OR(F3630="canceled",F3630="failed"),"unsuccessful",F3630="successful","successful",F3630="live","live")</f>
        <v>unsuccessful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1.9999999999999998E-4</v>
      </c>
      <c r="P3631" s="5">
        <f t="shared" si="341"/>
        <v>1</v>
      </c>
      <c r="Q3631" t="str">
        <f t="shared" si="339"/>
        <v>theater</v>
      </c>
      <c r="R3631" t="str">
        <f t="shared" si="340"/>
        <v>musical</v>
      </c>
      <c r="S3631" s="9">
        <f t="shared" si="337"/>
        <v>42495.708333333328</v>
      </c>
      <c r="T3631" s="9">
        <f t="shared" si="338"/>
        <v>42437.094490740739</v>
      </c>
      <c r="U3631" t="str" cm="1">
        <f t="array" ref="U3631">_xlfn.IFS(D3631&lt;1000,"Less than 1000",AND(D3631&gt;=1000,D3631&lt;=4999),"1000 to 4999",AND(D3631&gt;=5000,D3631&lt;=9999),"5000 to 9999",AND(D3631&gt;=10000,D3631&lt;=14999),"10000 to 14999",AND(D3631&gt;=15000,D3631&lt;=19999),"15000 to 19999",AND(D3631&gt;=20000,D3631&lt;=24999),"20000 to 24999",AND(D3631&gt;=25000,D3631&lt;=29999),"25000 to 29999",AND(D3631&gt;=30000,D3631&lt;=34999),"30000 to 34999",AND(D3631&gt;=35000,D3631&lt;=39999),"35000 to 39999",AND(D3631&gt;=40000,D3631&lt;=44999),"40000 to 44999",AND(D3631&gt;=45000,D3631&lt;=49999),"45000 to 49999",D3631&gt;=50000,"Greater than or equal to 50000")</f>
        <v>Greater than or equal to 50000</v>
      </c>
      <c r="V3631" t="str" cm="1">
        <f t="array" ref="V3631">_xlfn.IFS(OR(F3631="canceled",F3631="failed"),"unsuccessful",F3631="successful","successful",F3631="live","live")</f>
        <v>unsuccessful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3.3333333333333333E-2</v>
      </c>
      <c r="P3632" s="5">
        <f t="shared" si="341"/>
        <v>1</v>
      </c>
      <c r="Q3632" t="str">
        <f t="shared" si="339"/>
        <v>theater</v>
      </c>
      <c r="R3632" t="str">
        <f t="shared" si="340"/>
        <v>musical</v>
      </c>
      <c r="S3632" s="9">
        <f t="shared" si="337"/>
        <v>41972.888773148152</v>
      </c>
      <c r="T3632" s="9">
        <f t="shared" si="338"/>
        <v>41942.84710648148</v>
      </c>
      <c r="U3632" t="str" cm="1">
        <f t="array" ref="U3632">_xlfn.IFS(D3632&lt;1000,"Less than 1000",AND(D3632&gt;=1000,D3632&lt;=4999),"1000 to 4999",AND(D3632&gt;=5000,D3632&lt;=9999),"5000 to 9999",AND(D3632&gt;=10000,D3632&lt;=14999),"10000 to 14999",AND(D3632&gt;=15000,D3632&lt;=19999),"15000 to 19999",AND(D3632&gt;=20000,D3632&lt;=24999),"20000 to 24999",AND(D3632&gt;=25000,D3632&lt;=29999),"25000 to 29999",AND(D3632&gt;=30000,D3632&lt;=34999),"30000 to 34999",AND(D3632&gt;=35000,D3632&lt;=39999),"35000 to 39999",AND(D3632&gt;=40000,D3632&lt;=44999),"40000 to 44999",AND(D3632&gt;=45000,D3632&lt;=49999),"45000 to 49999",D3632&gt;=50000,"Greater than or equal to 50000")</f>
        <v>1000 to 4999</v>
      </c>
      <c r="V3632" t="str" cm="1">
        <f t="array" ref="V3632">_xlfn.IFS(OR(F3632="canceled",F3632="failed"),"unsuccessful",F3632="successful","successful",F3632="live","live")</f>
        <v>unsuccessful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51.023391812865491</v>
      </c>
      <c r="P3633" s="5">
        <f t="shared" si="341"/>
        <v>147.88135593220338</v>
      </c>
      <c r="Q3633" t="str">
        <f t="shared" si="339"/>
        <v>theater</v>
      </c>
      <c r="R3633" t="str">
        <f t="shared" si="340"/>
        <v>musical</v>
      </c>
      <c r="S3633" s="9">
        <f t="shared" si="337"/>
        <v>41905.165972222225</v>
      </c>
      <c r="T3633" s="9">
        <f t="shared" si="338"/>
        <v>41880.753437499996</v>
      </c>
      <c r="U3633" t="str" cm="1">
        <f t="array" ref="U3633">_xlfn.IFS(D3633&lt;1000,"Less than 1000",AND(D3633&gt;=1000,D3633&lt;=4999),"1000 to 4999",AND(D3633&gt;=5000,D3633&lt;=9999),"5000 to 9999",AND(D3633&gt;=10000,D3633&lt;=14999),"10000 to 14999",AND(D3633&gt;=15000,D3633&lt;=19999),"15000 to 19999",AND(D3633&gt;=20000,D3633&lt;=24999),"20000 to 24999",AND(D3633&gt;=25000,D3633&lt;=29999),"25000 to 29999",AND(D3633&gt;=30000,D3633&lt;=34999),"30000 to 34999",AND(D3633&gt;=35000,D3633&lt;=39999),"35000 to 39999",AND(D3633&gt;=40000,D3633&lt;=44999),"40000 to 44999",AND(D3633&gt;=45000,D3633&lt;=49999),"45000 to 49999",D3633&gt;=50000,"Greater than or equal to 50000")</f>
        <v>15000 to 19999</v>
      </c>
      <c r="V3633" t="str" cm="1">
        <f t="array" ref="V3633">_xlfn.IFS(OR(F3633="canceled",F3633="failed"),"unsuccessful",F3633="successful","successful",F3633="live","live")</f>
        <v>unsuccessful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20</v>
      </c>
      <c r="P3634" s="5">
        <f t="shared" si="341"/>
        <v>100</v>
      </c>
      <c r="Q3634" t="str">
        <f t="shared" si="339"/>
        <v>theater</v>
      </c>
      <c r="R3634" t="str">
        <f t="shared" si="340"/>
        <v>musical</v>
      </c>
      <c r="S3634" s="9">
        <f t="shared" si="337"/>
        <v>41966.936909722222</v>
      </c>
      <c r="T3634" s="9">
        <f t="shared" si="338"/>
        <v>41946.936909722222</v>
      </c>
      <c r="U3634" t="str" cm="1">
        <f t="array" ref="U3634">_xlfn.IFS(D3634&lt;1000,"Less than 1000",AND(D3634&gt;=1000,D3634&lt;=4999),"1000 to 4999",AND(D3634&gt;=5000,D3634&lt;=9999),"5000 to 9999",AND(D3634&gt;=10000,D3634&lt;=14999),"10000 to 14999",AND(D3634&gt;=15000,D3634&lt;=19999),"15000 to 19999",AND(D3634&gt;=20000,D3634&lt;=24999),"20000 to 24999",AND(D3634&gt;=25000,D3634&lt;=29999),"25000 to 29999",AND(D3634&gt;=30000,D3634&lt;=34999),"30000 to 34999",AND(D3634&gt;=35000,D3634&lt;=39999),"35000 to 39999",AND(D3634&gt;=40000,D3634&lt;=44999),"40000 to 44999",AND(D3634&gt;=45000,D3634&lt;=49999),"45000 to 49999",D3634&gt;=50000,"Greater than or equal to 50000")</f>
        <v>Less than 1000</v>
      </c>
      <c r="V3634" t="str" cm="1">
        <f t="array" ref="V3634">_xlfn.IFS(OR(F3634="canceled",F3634="failed"),"unsuccessful",F3634="successful","successful",F3634="live","live")</f>
        <v>unsuccessful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35.24</v>
      </c>
      <c r="P3635" s="5">
        <f t="shared" si="341"/>
        <v>56.838709677419352</v>
      </c>
      <c r="Q3635" t="str">
        <f t="shared" si="339"/>
        <v>theater</v>
      </c>
      <c r="R3635" t="str">
        <f t="shared" si="340"/>
        <v>musical</v>
      </c>
      <c r="S3635" s="9">
        <f t="shared" si="337"/>
        <v>42693.041666666672</v>
      </c>
      <c r="T3635" s="9">
        <f t="shared" si="338"/>
        <v>42649.623460648145</v>
      </c>
      <c r="U3635" t="str" cm="1">
        <f t="array" ref="U3635">_xlfn.IFS(D3635&lt;1000,"Less than 1000",AND(D3635&gt;=1000,D3635&lt;=4999),"1000 to 4999",AND(D3635&gt;=5000,D3635&lt;=9999),"5000 to 9999",AND(D3635&gt;=10000,D3635&lt;=14999),"10000 to 14999",AND(D3635&gt;=15000,D3635&lt;=19999),"15000 to 19999",AND(D3635&gt;=20000,D3635&lt;=24999),"20000 to 24999",AND(D3635&gt;=25000,D3635&lt;=29999),"25000 to 29999",AND(D3635&gt;=30000,D3635&lt;=34999),"30000 to 34999",AND(D3635&gt;=35000,D3635&lt;=39999),"35000 to 39999",AND(D3635&gt;=40000,D3635&lt;=44999),"40000 to 44999",AND(D3635&gt;=45000,D3635&lt;=49999),"45000 to 49999",D3635&gt;=50000,"Greater than or equal to 50000")</f>
        <v>5000 to 9999</v>
      </c>
      <c r="V3635" t="str" cm="1">
        <f t="array" ref="V3635">_xlfn.IFS(OR(F3635="canceled",F3635="failed"),"unsuccessful",F3635="successful","successful",F3635="live","live")</f>
        <v>unsuccessful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4.246666666666667</v>
      </c>
      <c r="P3636" s="5">
        <f t="shared" si="341"/>
        <v>176.94444444444446</v>
      </c>
      <c r="Q3636" t="str">
        <f t="shared" si="339"/>
        <v>theater</v>
      </c>
      <c r="R3636" t="str">
        <f t="shared" si="340"/>
        <v>musical</v>
      </c>
      <c r="S3636" s="9">
        <f t="shared" si="337"/>
        <v>42749.165972222225</v>
      </c>
      <c r="T3636" s="9">
        <f t="shared" si="338"/>
        <v>42701.166365740741</v>
      </c>
      <c r="U3636" t="str" cm="1">
        <f t="array" ref="U3636">_xlfn.IFS(D3636&lt;1000,"Less than 1000",AND(D3636&gt;=1000,D3636&lt;=4999),"1000 to 4999",AND(D3636&gt;=5000,D3636&lt;=9999),"5000 to 9999",AND(D3636&gt;=10000,D3636&lt;=14999),"10000 to 14999",AND(D3636&gt;=15000,D3636&lt;=19999),"15000 to 19999",AND(D3636&gt;=20000,D3636&lt;=24999),"20000 to 24999",AND(D3636&gt;=25000,D3636&lt;=29999),"25000 to 29999",AND(D3636&gt;=30000,D3636&lt;=34999),"30000 to 34999",AND(D3636&gt;=35000,D3636&lt;=39999),"35000 to 39999",AND(D3636&gt;=40000,D3636&lt;=44999),"40000 to 44999",AND(D3636&gt;=45000,D3636&lt;=49999),"45000 to 49999",D3636&gt;=50000,"Greater than or equal to 50000")</f>
        <v>Greater than or equal to 50000</v>
      </c>
      <c r="V3636" t="str" cm="1">
        <f t="array" ref="V3636">_xlfn.IFS(OR(F3636="canceled",F3636="failed"),"unsuccessful",F3636="successful","successful",F3636="live","live")</f>
        <v>unsuccessful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36.457142857142856</v>
      </c>
      <c r="P3637" s="5">
        <f t="shared" si="341"/>
        <v>127.6</v>
      </c>
      <c r="Q3637" t="str">
        <f t="shared" si="339"/>
        <v>theater</v>
      </c>
      <c r="R3637" t="str">
        <f t="shared" si="340"/>
        <v>musical</v>
      </c>
      <c r="S3637" s="9">
        <f t="shared" si="337"/>
        <v>42480.88282407407</v>
      </c>
      <c r="T3637" s="9">
        <f t="shared" si="338"/>
        <v>42450.88282407407</v>
      </c>
      <c r="U3637" t="str" cm="1">
        <f t="array" ref="U3637">_xlfn.IFS(D3637&lt;1000,"Less than 1000",AND(D3637&gt;=1000,D3637&lt;=4999),"1000 to 4999",AND(D3637&gt;=5000,D3637&lt;=9999),"5000 to 9999",AND(D3637&gt;=10000,D3637&lt;=14999),"10000 to 14999",AND(D3637&gt;=15000,D3637&lt;=19999),"15000 to 19999",AND(D3637&gt;=20000,D3637&lt;=24999),"20000 to 24999",AND(D3637&gt;=25000,D3637&lt;=29999),"25000 to 29999",AND(D3637&gt;=30000,D3637&lt;=34999),"30000 to 34999",AND(D3637&gt;=35000,D3637&lt;=39999),"35000 to 39999",AND(D3637&gt;=40000,D3637&lt;=44999),"40000 to 44999",AND(D3637&gt;=45000,D3637&lt;=49999),"45000 to 49999",D3637&gt;=50000,"Greater than or equal to 50000")</f>
        <v>1000 to 4999</v>
      </c>
      <c r="V3637" t="str" cm="1">
        <f t="array" ref="V3637">_xlfn.IFS(OR(F3637="canceled",F3637="failed"),"unsuccessful",F3637="successful","successful",F3637="live","live")</f>
        <v>unsuccessful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5">
        <f t="shared" si="341"/>
        <v>0</v>
      </c>
      <c r="Q3638" t="str">
        <f t="shared" si="339"/>
        <v>theater</v>
      </c>
      <c r="R3638" t="str">
        <f t="shared" si="340"/>
        <v>musical</v>
      </c>
      <c r="S3638" s="9">
        <f t="shared" si="337"/>
        <v>42261.694780092599</v>
      </c>
      <c r="T3638" s="9">
        <f t="shared" si="338"/>
        <v>42226.694780092599</v>
      </c>
      <c r="U3638" t="str" cm="1">
        <f t="array" ref="U3638">_xlfn.IFS(D3638&lt;1000,"Less than 1000",AND(D3638&gt;=1000,D3638&lt;=4999),"1000 to 4999",AND(D3638&gt;=5000,D3638&lt;=9999),"5000 to 9999",AND(D3638&gt;=10000,D3638&lt;=14999),"10000 to 14999",AND(D3638&gt;=15000,D3638&lt;=19999),"15000 to 19999",AND(D3638&gt;=20000,D3638&lt;=24999),"20000 to 24999",AND(D3638&gt;=25000,D3638&lt;=29999),"25000 to 29999",AND(D3638&gt;=30000,D3638&lt;=34999),"30000 to 34999",AND(D3638&gt;=35000,D3638&lt;=39999),"35000 to 39999",AND(D3638&gt;=40000,D3638&lt;=44999),"40000 to 44999",AND(D3638&gt;=45000,D3638&lt;=49999),"45000 to 49999",D3638&gt;=50000,"Greater than or equal to 50000")</f>
        <v>Greater than or equal to 50000</v>
      </c>
      <c r="V3638" t="str" cm="1">
        <f t="array" ref="V3638">_xlfn.IFS(OR(F3638="canceled",F3638="failed"),"unsuccessful",F3638="successful","successful",F3638="live","live")</f>
        <v>unsuccessful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30.866666666666664</v>
      </c>
      <c r="P3639" s="5">
        <f t="shared" si="341"/>
        <v>66.142857142857139</v>
      </c>
      <c r="Q3639" t="str">
        <f t="shared" si="339"/>
        <v>theater</v>
      </c>
      <c r="R3639" t="str">
        <f t="shared" si="340"/>
        <v>musical</v>
      </c>
      <c r="S3639" s="9">
        <f t="shared" si="337"/>
        <v>42005.700636574074</v>
      </c>
      <c r="T3639" s="9">
        <f t="shared" si="338"/>
        <v>41975.700636574074</v>
      </c>
      <c r="U3639" t="str" cm="1">
        <f t="array" ref="U3639">_xlfn.IFS(D3639&lt;1000,"Less than 1000",AND(D3639&gt;=1000,D3639&lt;=4999),"1000 to 4999",AND(D3639&gt;=5000,D3639&lt;=9999),"5000 to 9999",AND(D3639&gt;=10000,D3639&lt;=14999),"10000 to 14999",AND(D3639&gt;=15000,D3639&lt;=19999),"15000 to 19999",AND(D3639&gt;=20000,D3639&lt;=24999),"20000 to 24999",AND(D3639&gt;=25000,D3639&lt;=29999),"25000 to 29999",AND(D3639&gt;=30000,D3639&lt;=34999),"30000 to 34999",AND(D3639&gt;=35000,D3639&lt;=39999),"35000 to 39999",AND(D3639&gt;=40000,D3639&lt;=44999),"40000 to 44999",AND(D3639&gt;=45000,D3639&lt;=49999),"45000 to 49999",D3639&gt;=50000,"Greater than or equal to 50000")</f>
        <v>1000 to 4999</v>
      </c>
      <c r="V3639" t="str" cm="1">
        <f t="array" ref="V3639">_xlfn.IFS(OR(F3639="canceled",F3639="failed"),"unsuccessful",F3639="successful","successful",F3639="live","live")</f>
        <v>unsuccessful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6.5454545454545459</v>
      </c>
      <c r="P3640" s="5">
        <f t="shared" si="341"/>
        <v>108</v>
      </c>
      <c r="Q3640" t="str">
        <f t="shared" si="339"/>
        <v>theater</v>
      </c>
      <c r="R3640" t="str">
        <f t="shared" si="340"/>
        <v>musical</v>
      </c>
      <c r="S3640" s="9">
        <f t="shared" si="337"/>
        <v>42113.631157407406</v>
      </c>
      <c r="T3640" s="9">
        <f t="shared" si="338"/>
        <v>42053.672824074078</v>
      </c>
      <c r="U3640" t="str" cm="1">
        <f t="array" ref="U3640">_xlfn.IFS(D3640&lt;1000,"Less than 1000",AND(D3640&gt;=1000,D3640&lt;=4999),"1000 to 4999",AND(D3640&gt;=5000,D3640&lt;=9999),"5000 to 9999",AND(D3640&gt;=10000,D3640&lt;=14999),"10000 to 14999",AND(D3640&gt;=15000,D3640&lt;=19999),"15000 to 19999",AND(D3640&gt;=20000,D3640&lt;=24999),"20000 to 24999",AND(D3640&gt;=25000,D3640&lt;=29999),"25000 to 29999",AND(D3640&gt;=30000,D3640&lt;=34999),"30000 to 34999",AND(D3640&gt;=35000,D3640&lt;=39999),"35000 to 39999",AND(D3640&gt;=40000,D3640&lt;=44999),"40000 to 44999",AND(D3640&gt;=45000,D3640&lt;=49999),"45000 to 49999",D3640&gt;=50000,"Greater than or equal to 50000")</f>
        <v>1000 to 4999</v>
      </c>
      <c r="V3640" t="str" cm="1">
        <f t="array" ref="V3640">_xlfn.IFS(OR(F3640="canceled",F3640="failed"),"unsuccessful",F3640="successful","successful",F3640="live","live")</f>
        <v>unsuccessful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4.0000000000000001E-3</v>
      </c>
      <c r="P3641" s="5">
        <f t="shared" si="341"/>
        <v>1</v>
      </c>
      <c r="Q3641" t="str">
        <f t="shared" si="339"/>
        <v>theater</v>
      </c>
      <c r="R3641" t="str">
        <f t="shared" si="340"/>
        <v>musical</v>
      </c>
      <c r="S3641" s="9">
        <f t="shared" si="337"/>
        <v>42650.632638888885</v>
      </c>
      <c r="T3641" s="9">
        <f t="shared" si="338"/>
        <v>42590.677152777775</v>
      </c>
      <c r="U3641" t="str" cm="1">
        <f t="array" ref="U3641">_xlfn.IFS(D3641&lt;1000,"Less than 1000",AND(D3641&gt;=1000,D3641&lt;=4999),"1000 to 4999",AND(D3641&gt;=5000,D3641&lt;=9999),"5000 to 9999",AND(D3641&gt;=10000,D3641&lt;=14999),"10000 to 14999",AND(D3641&gt;=15000,D3641&lt;=19999),"15000 to 19999",AND(D3641&gt;=20000,D3641&lt;=24999),"20000 to 24999",AND(D3641&gt;=25000,D3641&lt;=29999),"25000 to 29999",AND(D3641&gt;=30000,D3641&lt;=34999),"30000 to 34999",AND(D3641&gt;=35000,D3641&lt;=39999),"35000 to 39999",AND(D3641&gt;=40000,D3641&lt;=44999),"40000 to 44999",AND(D3641&gt;=45000,D3641&lt;=49999),"45000 to 49999",D3641&gt;=50000,"Greater than or equal to 50000")</f>
        <v>25000 to 29999</v>
      </c>
      <c r="V3641" t="str" cm="1">
        <f t="array" ref="V3641">_xlfn.IFS(OR(F3641="canceled",F3641="failed"),"unsuccessful",F3641="successful","successful",F3641="live","live")</f>
        <v>unsuccessful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</v>
      </c>
      <c r="P3642" s="5">
        <f t="shared" si="341"/>
        <v>18.333333333333332</v>
      </c>
      <c r="Q3642" t="str">
        <f t="shared" si="339"/>
        <v>theater</v>
      </c>
      <c r="R3642" t="str">
        <f t="shared" si="340"/>
        <v>musical</v>
      </c>
      <c r="S3642" s="9">
        <f t="shared" si="337"/>
        <v>42134.781597222223</v>
      </c>
      <c r="T3642" s="9">
        <f t="shared" si="338"/>
        <v>42104.781597222223</v>
      </c>
      <c r="U3642" t="str" cm="1">
        <f t="array" ref="U3642">_xlfn.IFS(D3642&lt;1000,"Less than 1000",AND(D3642&gt;=1000,D3642&lt;=4999),"1000 to 4999",AND(D3642&gt;=5000,D3642&lt;=9999),"5000 to 9999",AND(D3642&gt;=10000,D3642&lt;=14999),"10000 to 14999",AND(D3642&gt;=15000,D3642&lt;=19999),"15000 to 19999",AND(D3642&gt;=20000,D3642&lt;=24999),"20000 to 24999",AND(D3642&gt;=25000,D3642&lt;=29999),"25000 to 29999",AND(D3642&gt;=30000,D3642&lt;=34999),"30000 to 34999",AND(D3642&gt;=35000,D3642&lt;=39999),"35000 to 39999",AND(D3642&gt;=40000,D3642&lt;=44999),"40000 to 44999",AND(D3642&gt;=45000,D3642&lt;=49999),"45000 to 49999",D3642&gt;=50000,"Greater than or equal to 50000")</f>
        <v>1000 to 4999</v>
      </c>
      <c r="V3642" t="str" cm="1">
        <f t="array" ref="V3642">_xlfn.IFS(OR(F3642="canceled",F3642="failed"),"unsuccessful",F3642="successful","successful",F3642="live","live")</f>
        <v>unsuccessful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5">
        <f t="shared" si="341"/>
        <v>0</v>
      </c>
      <c r="Q3643" t="str">
        <f t="shared" si="339"/>
        <v>theater</v>
      </c>
      <c r="R3643" t="str">
        <f t="shared" si="340"/>
        <v>musical</v>
      </c>
      <c r="S3643" s="9">
        <f t="shared" si="337"/>
        <v>41917.208333333336</v>
      </c>
      <c r="T3643" s="9">
        <f t="shared" si="338"/>
        <v>41899.627071759263</v>
      </c>
      <c r="U3643" t="str" cm="1">
        <f t="array" ref="U3643">_xlfn.IFS(D3643&lt;1000,"Less than 1000",AND(D3643&gt;=1000,D3643&lt;=4999),"1000 to 4999",AND(D3643&gt;=5000,D3643&lt;=9999),"5000 to 9999",AND(D3643&gt;=10000,D3643&lt;=14999),"10000 to 14999",AND(D3643&gt;=15000,D3643&lt;=19999),"15000 to 19999",AND(D3643&gt;=20000,D3643&lt;=24999),"20000 to 24999",AND(D3643&gt;=25000,D3643&lt;=29999),"25000 to 29999",AND(D3643&gt;=30000,D3643&lt;=34999),"30000 to 34999",AND(D3643&gt;=35000,D3643&lt;=39999),"35000 to 39999",AND(D3643&gt;=40000,D3643&lt;=44999),"40000 to 44999",AND(D3643&gt;=45000,D3643&lt;=49999),"45000 to 49999",D3643&gt;=50000,"Greater than or equal to 50000")</f>
        <v>1000 to 4999</v>
      </c>
      <c r="V3643" t="str" cm="1">
        <f t="array" ref="V3643">_xlfn.IFS(OR(F3643="canceled",F3643="failed"),"unsuccessful",F3643="successful","successful",F3643="live","live")</f>
        <v>unsuccessful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2.1428571428571428</v>
      </c>
      <c r="P3644" s="5">
        <f t="shared" si="341"/>
        <v>7.5</v>
      </c>
      <c r="Q3644" t="str">
        <f t="shared" si="339"/>
        <v>theater</v>
      </c>
      <c r="R3644" t="str">
        <f t="shared" si="340"/>
        <v>musical</v>
      </c>
      <c r="S3644" s="9">
        <f t="shared" si="337"/>
        <v>42338.708333333328</v>
      </c>
      <c r="T3644" s="9">
        <f t="shared" si="338"/>
        <v>42297.816284722227</v>
      </c>
      <c r="U3644" t="str" cm="1">
        <f t="array" ref="U3644">_xlfn.IFS(D3644&lt;1000,"Less than 1000",AND(D3644&gt;=1000,D3644&lt;=4999),"1000 to 4999",AND(D3644&gt;=5000,D3644&lt;=9999),"5000 to 9999",AND(D3644&gt;=10000,D3644&lt;=14999),"10000 to 14999",AND(D3644&gt;=15000,D3644&lt;=19999),"15000 to 19999",AND(D3644&gt;=20000,D3644&lt;=24999),"20000 to 24999",AND(D3644&gt;=25000,D3644&lt;=29999),"25000 to 29999",AND(D3644&gt;=30000,D3644&lt;=34999),"30000 to 34999",AND(D3644&gt;=35000,D3644&lt;=39999),"35000 to 39999",AND(D3644&gt;=40000,D3644&lt;=44999),"40000 to 44999",AND(D3644&gt;=45000,D3644&lt;=49999),"45000 to 49999",D3644&gt;=50000,"Greater than or equal to 50000")</f>
        <v>Less than 1000</v>
      </c>
      <c r="V3644" t="str" cm="1">
        <f t="array" ref="V3644">_xlfn.IFS(OR(F3644="canceled",F3644="failed"),"unsuccessful",F3644="successful","successful",F3644="live","live")</f>
        <v>unsuccessful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5">
        <f t="shared" si="341"/>
        <v>0</v>
      </c>
      <c r="Q3645" t="str">
        <f t="shared" si="339"/>
        <v>theater</v>
      </c>
      <c r="R3645" t="str">
        <f t="shared" si="340"/>
        <v>musical</v>
      </c>
      <c r="S3645" s="9">
        <f t="shared" si="337"/>
        <v>42325.185636574075</v>
      </c>
      <c r="T3645" s="9">
        <f t="shared" si="338"/>
        <v>42285.143969907411</v>
      </c>
      <c r="U3645" t="str" cm="1">
        <f t="array" ref="U3645">_xlfn.IFS(D3645&lt;1000,"Less than 1000",AND(D3645&gt;=1000,D3645&lt;=4999),"1000 to 4999",AND(D3645&gt;=5000,D3645&lt;=9999),"5000 to 9999",AND(D3645&gt;=10000,D3645&lt;=14999),"10000 to 14999",AND(D3645&gt;=15000,D3645&lt;=19999),"15000 to 19999",AND(D3645&gt;=20000,D3645&lt;=24999),"20000 to 24999",AND(D3645&gt;=25000,D3645&lt;=29999),"25000 to 29999",AND(D3645&gt;=30000,D3645&lt;=34999),"30000 to 34999",AND(D3645&gt;=35000,D3645&lt;=39999),"35000 to 39999",AND(D3645&gt;=40000,D3645&lt;=44999),"40000 to 44999",AND(D3645&gt;=45000,D3645&lt;=49999),"45000 to 49999",D3645&gt;=50000,"Greater than or equal to 50000")</f>
        <v>25000 to 29999</v>
      </c>
      <c r="V3645" t="str" cm="1">
        <f t="array" ref="V3645">_xlfn.IFS(OR(F3645="canceled",F3645="failed"),"unsuccessful",F3645="successful","successful",F3645="live","live")</f>
        <v>unsuccessful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16.420000000000002</v>
      </c>
      <c r="P3646" s="5">
        <f t="shared" si="341"/>
        <v>68.416666666666671</v>
      </c>
      <c r="Q3646" t="str">
        <f t="shared" si="339"/>
        <v>theater</v>
      </c>
      <c r="R3646" t="str">
        <f t="shared" si="340"/>
        <v>musical</v>
      </c>
      <c r="S3646" s="9">
        <f t="shared" si="337"/>
        <v>42437.207638888889</v>
      </c>
      <c r="T3646" s="9">
        <f t="shared" si="338"/>
        <v>42409.241747685184</v>
      </c>
      <c r="U3646" t="str" cm="1">
        <f t="array" ref="U3646">_xlfn.IFS(D3646&lt;1000,"Less than 1000",AND(D3646&gt;=1000,D3646&lt;=4999),"1000 to 4999",AND(D3646&gt;=5000,D3646&lt;=9999),"5000 to 9999",AND(D3646&gt;=10000,D3646&lt;=14999),"10000 to 14999",AND(D3646&gt;=15000,D3646&lt;=19999),"15000 to 19999",AND(D3646&gt;=20000,D3646&lt;=24999),"20000 to 24999",AND(D3646&gt;=25000,D3646&lt;=29999),"25000 to 29999",AND(D3646&gt;=30000,D3646&lt;=34999),"30000 to 34999",AND(D3646&gt;=35000,D3646&lt;=39999),"35000 to 39999",AND(D3646&gt;=40000,D3646&lt;=44999),"40000 to 44999",AND(D3646&gt;=45000,D3646&lt;=49999),"45000 to 49999",D3646&gt;=50000,"Greater than or equal to 50000")</f>
        <v>5000 to 9999</v>
      </c>
      <c r="V3646" t="str" cm="1">
        <f t="array" ref="V3646">_xlfn.IFS(OR(F3646="canceled",F3646="failed"),"unsuccessful",F3646="successful","successful",F3646="live","live")</f>
        <v>unsuccessful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0.1</v>
      </c>
      <c r="P3647" s="5">
        <f t="shared" si="341"/>
        <v>1</v>
      </c>
      <c r="Q3647" t="str">
        <f t="shared" si="339"/>
        <v>theater</v>
      </c>
      <c r="R3647" t="str">
        <f t="shared" si="340"/>
        <v>musical</v>
      </c>
      <c r="S3647" s="9">
        <f t="shared" si="337"/>
        <v>42696.012013888889</v>
      </c>
      <c r="T3647" s="9">
        <f t="shared" si="338"/>
        <v>42665.970347222217</v>
      </c>
      <c r="U3647" t="str" cm="1">
        <f t="array" ref="U3647">_xlfn.IFS(D3647&lt;1000,"Less than 1000",AND(D3647&gt;=1000,D3647&lt;=4999),"1000 to 4999",AND(D3647&gt;=5000,D3647&lt;=9999),"5000 to 9999",AND(D3647&gt;=10000,D3647&lt;=14999),"10000 to 14999",AND(D3647&gt;=15000,D3647&lt;=19999),"15000 to 19999",AND(D3647&gt;=20000,D3647&lt;=24999),"20000 to 24999",AND(D3647&gt;=25000,D3647&lt;=29999),"25000 to 29999",AND(D3647&gt;=30000,D3647&lt;=34999),"30000 to 34999",AND(D3647&gt;=35000,D3647&lt;=39999),"35000 to 39999",AND(D3647&gt;=40000,D3647&lt;=44999),"40000 to 44999",AND(D3647&gt;=45000,D3647&lt;=49999),"45000 to 49999",D3647&gt;=50000,"Greater than or equal to 50000")</f>
        <v>1000 to 4999</v>
      </c>
      <c r="V3647" t="str" cm="1">
        <f t="array" ref="V3647">_xlfn.IFS(OR(F3647="canceled",F3647="failed"),"unsuccessful",F3647="successful","successful",F3647="live","live")</f>
        <v>unsuccessful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4.8099999999999996</v>
      </c>
      <c r="P3648" s="5">
        <f t="shared" si="341"/>
        <v>60.125</v>
      </c>
      <c r="Q3648" t="str">
        <f t="shared" si="339"/>
        <v>theater</v>
      </c>
      <c r="R3648" t="str">
        <f t="shared" si="340"/>
        <v>musical</v>
      </c>
      <c r="S3648" s="9">
        <f t="shared" si="337"/>
        <v>42171.979166666672</v>
      </c>
      <c r="T3648" s="9">
        <f t="shared" si="338"/>
        <v>42140.421319444446</v>
      </c>
      <c r="U3648" t="str" cm="1">
        <f t="array" ref="U3648">_xlfn.IFS(D3648&lt;1000,"Less than 1000",AND(D3648&gt;=1000,D3648&lt;=4999),"1000 to 4999",AND(D3648&gt;=5000,D3648&lt;=9999),"5000 to 9999",AND(D3648&gt;=10000,D3648&lt;=14999),"10000 to 14999",AND(D3648&gt;=15000,D3648&lt;=19999),"15000 to 19999",AND(D3648&gt;=20000,D3648&lt;=24999),"20000 to 24999",AND(D3648&gt;=25000,D3648&lt;=29999),"25000 to 29999",AND(D3648&gt;=30000,D3648&lt;=34999),"30000 to 34999",AND(D3648&gt;=35000,D3648&lt;=39999),"35000 to 39999",AND(D3648&gt;=40000,D3648&lt;=44999),"40000 to 44999",AND(D3648&gt;=45000,D3648&lt;=49999),"45000 to 49999",D3648&gt;=50000,"Greater than or equal to 50000")</f>
        <v>10000 to 14999</v>
      </c>
      <c r="V3648" t="str" cm="1">
        <f t="array" ref="V3648">_xlfn.IFS(OR(F3648="canceled",F3648="failed"),"unsuccessful",F3648="successful","successful",F3648="live","live")</f>
        <v>unsuccessful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6</v>
      </c>
      <c r="P3649" s="5">
        <f t="shared" si="341"/>
        <v>15</v>
      </c>
      <c r="Q3649" t="str">
        <f t="shared" si="339"/>
        <v>theater</v>
      </c>
      <c r="R3649" t="str">
        <f t="shared" si="340"/>
        <v>musical</v>
      </c>
      <c r="S3649" s="9">
        <f t="shared" si="337"/>
        <v>42643.749155092592</v>
      </c>
      <c r="T3649" s="9">
        <f t="shared" si="338"/>
        <v>42598.749155092592</v>
      </c>
      <c r="U3649" t="str" cm="1">
        <f t="array" ref="U3649">_xlfn.IFS(D3649&lt;1000,"Less than 1000",AND(D3649&gt;=1000,D3649&lt;=4999),"1000 to 4999",AND(D3649&gt;=5000,D3649&lt;=9999),"5000 to 9999",AND(D3649&gt;=10000,D3649&lt;=14999),"10000 to 14999",AND(D3649&gt;=15000,D3649&lt;=19999),"15000 to 19999",AND(D3649&gt;=20000,D3649&lt;=24999),"20000 to 24999",AND(D3649&gt;=25000,D3649&lt;=29999),"25000 to 29999",AND(D3649&gt;=30000,D3649&lt;=34999),"30000 to 34999",AND(D3649&gt;=35000,D3649&lt;=39999),"35000 to 39999",AND(D3649&gt;=40000,D3649&lt;=44999),"40000 to 44999",AND(D3649&gt;=45000,D3649&lt;=49999),"45000 to 49999",D3649&gt;=50000,"Greater than or equal to 50000")</f>
        <v>Less than 1000</v>
      </c>
      <c r="V3649" t="str" cm="1">
        <f t="array" ref="V3649">_xlfn.IFS(OR(F3649="canceled",F3649="failed"),"unsuccessful",F3649="successful","successful",F3649="live","live")</f>
        <v>unsuccessful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ref="O3650:O3713" si="342">(E3650/D3650)*100</f>
        <v>100.38249999999999</v>
      </c>
      <c r="P3650" s="5">
        <f t="shared" si="341"/>
        <v>550.04109589041093</v>
      </c>
      <c r="Q3650" t="str">
        <f t="shared" si="339"/>
        <v>theater</v>
      </c>
      <c r="R3650" t="str">
        <f t="shared" si="340"/>
        <v>plays</v>
      </c>
      <c r="S3650" s="9">
        <f t="shared" ref="S3650:S3713" si="343">(((I3650/60)/60)/24)+DATE(1970,1,1)</f>
        <v>41917.292187500003</v>
      </c>
      <c r="T3650" s="9">
        <f t="shared" ref="T3650:T3713" si="344">(((J3650/60)/60)/24)+DATE(1970,1,1)</f>
        <v>41887.292187500003</v>
      </c>
      <c r="U3650" t="str" cm="1">
        <f t="array" ref="U3650">_xlfn.IFS(D3650&lt;1000,"Less than 1000",AND(D3650&gt;=1000,D3650&lt;=4999),"1000 to 4999",AND(D3650&gt;=5000,D3650&lt;=9999),"5000 to 9999",AND(D3650&gt;=10000,D3650&lt;=14999),"10000 to 14999",AND(D3650&gt;=15000,D3650&lt;=19999),"15000 to 19999",AND(D3650&gt;=20000,D3650&lt;=24999),"20000 to 24999",AND(D3650&gt;=25000,D3650&lt;=29999),"25000 to 29999",AND(D3650&gt;=30000,D3650&lt;=34999),"30000 to 34999",AND(D3650&gt;=35000,D3650&lt;=39999),"35000 to 39999",AND(D3650&gt;=40000,D3650&lt;=44999),"40000 to 44999",AND(D3650&gt;=45000,D3650&lt;=49999),"45000 to 49999",D3650&gt;=50000,"Greater than or equal to 50000")</f>
        <v>40000 to 44999</v>
      </c>
      <c r="V3650" t="str" cm="1">
        <f t="array" ref="V3650">_xlfn.IFS(OR(F3650="canceled",F3650="failed"),"unsuccessful",F3650="successful","successful",F3650="live","live")</f>
        <v>successful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342"/>
        <v>104</v>
      </c>
      <c r="P3651" s="5">
        <f t="shared" si="341"/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9">
        <f t="shared" si="343"/>
        <v>41806.712893518517</v>
      </c>
      <c r="T3651" s="9">
        <f t="shared" si="344"/>
        <v>41780.712893518517</v>
      </c>
      <c r="U3651" t="str" cm="1">
        <f t="array" ref="U3651">_xlfn.IFS(D3651&lt;1000,"Less than 1000",AND(D3651&gt;=1000,D3651&lt;=4999),"1000 to 4999",AND(D3651&gt;=5000,D3651&lt;=9999),"5000 to 9999",AND(D3651&gt;=10000,D3651&lt;=14999),"10000 to 14999",AND(D3651&gt;=15000,D3651&lt;=19999),"15000 to 19999",AND(D3651&gt;=20000,D3651&lt;=24999),"20000 to 24999",AND(D3651&gt;=25000,D3651&lt;=29999),"25000 to 29999",AND(D3651&gt;=30000,D3651&lt;=34999),"30000 to 34999",AND(D3651&gt;=35000,D3651&lt;=39999),"35000 to 39999",AND(D3651&gt;=40000,D3651&lt;=44999),"40000 to 44999",AND(D3651&gt;=45000,D3651&lt;=49999),"45000 to 49999",D3651&gt;=50000,"Greater than or equal to 50000")</f>
        <v>Less than 1000</v>
      </c>
      <c r="V3651" t="str" cm="1">
        <f t="array" ref="V3651">_xlfn.IFS(OR(F3651="canceled",F3651="failed"),"unsuccessful",F3651="successful","successful",F3651="live","live")</f>
        <v>successful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100</v>
      </c>
      <c r="P3652" s="5">
        <f t="shared" ref="P3652:P3715" si="347">IFERROR(E3652/L3652,0)</f>
        <v>29.411764705882351</v>
      </c>
      <c r="Q3652" t="str">
        <f t="shared" si="345"/>
        <v>theater</v>
      </c>
      <c r="R3652" t="str">
        <f t="shared" si="346"/>
        <v>plays</v>
      </c>
      <c r="S3652" s="9">
        <f t="shared" si="343"/>
        <v>42402.478981481487</v>
      </c>
      <c r="T3652" s="9">
        <f t="shared" si="344"/>
        <v>42381.478981481487</v>
      </c>
      <c r="U3652" t="str" cm="1">
        <f t="array" ref="U3652">_xlfn.IFS(D3652&lt;1000,"Less than 1000",AND(D3652&gt;=1000,D3652&lt;=4999),"1000 to 4999",AND(D3652&gt;=5000,D3652&lt;=9999),"5000 to 9999",AND(D3652&gt;=10000,D3652&lt;=14999),"10000 to 14999",AND(D3652&gt;=15000,D3652&lt;=19999),"15000 to 19999",AND(D3652&gt;=20000,D3652&lt;=24999),"20000 to 24999",AND(D3652&gt;=25000,D3652&lt;=29999),"25000 to 29999",AND(D3652&gt;=30000,D3652&lt;=34999),"30000 to 34999",AND(D3652&gt;=35000,D3652&lt;=39999),"35000 to 39999",AND(D3652&gt;=40000,D3652&lt;=44999),"40000 to 44999",AND(D3652&gt;=45000,D3652&lt;=49999),"45000 to 49999",D3652&gt;=50000,"Greater than or equal to 50000")</f>
        <v>Less than 1000</v>
      </c>
      <c r="V3652" t="str" cm="1">
        <f t="array" ref="V3652">_xlfn.IFS(OR(F3652="canceled",F3652="failed"),"unsuccessful",F3652="successful","successful",F3652="live","live")</f>
        <v>successful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104</v>
      </c>
      <c r="P3653" s="5">
        <f t="shared" si="347"/>
        <v>57.777777777777779</v>
      </c>
      <c r="Q3653" t="str">
        <f t="shared" si="345"/>
        <v>theater</v>
      </c>
      <c r="R3653" t="str">
        <f t="shared" si="346"/>
        <v>plays</v>
      </c>
      <c r="S3653" s="9">
        <f t="shared" si="343"/>
        <v>41861.665972222225</v>
      </c>
      <c r="T3653" s="9">
        <f t="shared" si="344"/>
        <v>41828.646319444444</v>
      </c>
      <c r="U3653" t="str" cm="1">
        <f t="array" ref="U3653">_xlfn.IFS(D3653&lt;1000,"Less than 1000",AND(D3653&gt;=1000,D3653&lt;=4999),"1000 to 4999",AND(D3653&gt;=5000,D3653&lt;=9999),"5000 to 9999",AND(D3653&gt;=10000,D3653&lt;=14999),"10000 to 14999",AND(D3653&gt;=15000,D3653&lt;=19999),"15000 to 19999",AND(D3653&gt;=20000,D3653&lt;=24999),"20000 to 24999",AND(D3653&gt;=25000,D3653&lt;=29999),"25000 to 29999",AND(D3653&gt;=30000,D3653&lt;=34999),"30000 to 34999",AND(D3653&gt;=35000,D3653&lt;=39999),"35000 to 39999",AND(D3653&gt;=40000,D3653&lt;=44999),"40000 to 44999",AND(D3653&gt;=45000,D3653&lt;=49999),"45000 to 49999",D3653&gt;=50000,"Greater than or equal to 50000")</f>
        <v>Less than 1000</v>
      </c>
      <c r="V3653" t="str" cm="1">
        <f t="array" ref="V3653">_xlfn.IFS(OR(F3653="canceled",F3653="failed"),"unsuccessful",F3653="successful","successful",F3653="live","live")</f>
        <v>successful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250.66666666666669</v>
      </c>
      <c r="P3654" s="5">
        <f t="shared" si="347"/>
        <v>44.235294117647058</v>
      </c>
      <c r="Q3654" t="str">
        <f t="shared" si="345"/>
        <v>theater</v>
      </c>
      <c r="R3654" t="str">
        <f t="shared" si="346"/>
        <v>plays</v>
      </c>
      <c r="S3654" s="9">
        <f t="shared" si="343"/>
        <v>42607.165972222225</v>
      </c>
      <c r="T3654" s="9">
        <f t="shared" si="344"/>
        <v>42596.644699074073</v>
      </c>
      <c r="U3654" t="str" cm="1">
        <f t="array" ref="U3654">_xlfn.IFS(D3654&lt;1000,"Less than 1000",AND(D3654&gt;=1000,D3654&lt;=4999),"1000 to 4999",AND(D3654&gt;=5000,D3654&lt;=9999),"5000 to 9999",AND(D3654&gt;=10000,D3654&lt;=14999),"10000 to 14999",AND(D3654&gt;=15000,D3654&lt;=19999),"15000 to 19999",AND(D3654&gt;=20000,D3654&lt;=24999),"20000 to 24999",AND(D3654&gt;=25000,D3654&lt;=29999),"25000 to 29999",AND(D3654&gt;=30000,D3654&lt;=34999),"30000 to 34999",AND(D3654&gt;=35000,D3654&lt;=39999),"35000 to 39999",AND(D3654&gt;=40000,D3654&lt;=44999),"40000 to 44999",AND(D3654&gt;=45000,D3654&lt;=49999),"45000 to 49999",D3654&gt;=50000,"Greater than or equal to 50000")</f>
        <v>Less than 1000</v>
      </c>
      <c r="V3654" t="str" cm="1">
        <f t="array" ref="V3654">_xlfn.IFS(OR(F3654="canceled",F3654="failed"),"unsuccessful",F3654="successful","successful",F3654="live","live")</f>
        <v>successful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100.49999999999999</v>
      </c>
      <c r="P3655" s="5">
        <f t="shared" si="347"/>
        <v>60.909090909090907</v>
      </c>
      <c r="Q3655" t="str">
        <f t="shared" si="345"/>
        <v>theater</v>
      </c>
      <c r="R3655" t="str">
        <f t="shared" si="346"/>
        <v>plays</v>
      </c>
      <c r="S3655" s="9">
        <f t="shared" si="343"/>
        <v>42221.363506944443</v>
      </c>
      <c r="T3655" s="9">
        <f t="shared" si="344"/>
        <v>42191.363506944443</v>
      </c>
      <c r="U3655" t="str" cm="1">
        <f t="array" ref="U3655">_xlfn.IFS(D3655&lt;1000,"Less than 1000",AND(D3655&gt;=1000,D3655&lt;=4999),"1000 to 4999",AND(D3655&gt;=5000,D3655&lt;=9999),"5000 to 9999",AND(D3655&gt;=10000,D3655&lt;=14999),"10000 to 14999",AND(D3655&gt;=15000,D3655&lt;=19999),"15000 to 19999",AND(D3655&gt;=20000,D3655&lt;=24999),"20000 to 24999",AND(D3655&gt;=25000,D3655&lt;=29999),"25000 to 29999",AND(D3655&gt;=30000,D3655&lt;=34999),"30000 to 34999",AND(D3655&gt;=35000,D3655&lt;=39999),"35000 to 39999",AND(D3655&gt;=40000,D3655&lt;=44999),"40000 to 44999",AND(D3655&gt;=45000,D3655&lt;=49999),"45000 to 49999",D3655&gt;=50000,"Greater than or equal to 50000")</f>
        <v>1000 to 4999</v>
      </c>
      <c r="V3655" t="str" cm="1">
        <f t="array" ref="V3655">_xlfn.IFS(OR(F3655="canceled",F3655="failed"),"unsuccessful",F3655="successful","successful",F3655="live","live")</f>
        <v>successful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174.4</v>
      </c>
      <c r="P3656" s="5">
        <f t="shared" si="347"/>
        <v>68.84210526315789</v>
      </c>
      <c r="Q3656" t="str">
        <f t="shared" si="345"/>
        <v>theater</v>
      </c>
      <c r="R3656" t="str">
        <f t="shared" si="346"/>
        <v>plays</v>
      </c>
      <c r="S3656" s="9">
        <f t="shared" si="343"/>
        <v>42463.708333333328</v>
      </c>
      <c r="T3656" s="9">
        <f t="shared" si="344"/>
        <v>42440.416504629626</v>
      </c>
      <c r="U3656" t="str" cm="1">
        <f t="array" ref="U3656">_xlfn.IFS(D3656&lt;1000,"Less than 1000",AND(D3656&gt;=1000,D3656&lt;=4999),"1000 to 4999",AND(D3656&gt;=5000,D3656&lt;=9999),"5000 to 9999",AND(D3656&gt;=10000,D3656&lt;=14999),"10000 to 14999",AND(D3656&gt;=15000,D3656&lt;=19999),"15000 to 19999",AND(D3656&gt;=20000,D3656&lt;=24999),"20000 to 24999",AND(D3656&gt;=25000,D3656&lt;=29999),"25000 to 29999",AND(D3656&gt;=30000,D3656&lt;=34999),"30000 to 34999",AND(D3656&gt;=35000,D3656&lt;=39999),"35000 to 39999",AND(D3656&gt;=40000,D3656&lt;=44999),"40000 to 44999",AND(D3656&gt;=45000,D3656&lt;=49999),"45000 to 49999",D3656&gt;=50000,"Greater than or equal to 50000")</f>
        <v>1000 to 4999</v>
      </c>
      <c r="V3656" t="str" cm="1">
        <f t="array" ref="V3656">_xlfn.IFS(OR(F3656="canceled",F3656="failed"),"unsuccessful",F3656="successful","successful",F3656="live","live")</f>
        <v>successful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116.26</v>
      </c>
      <c r="P3657" s="5">
        <f t="shared" si="347"/>
        <v>73.582278481012665</v>
      </c>
      <c r="Q3657" t="str">
        <f t="shared" si="345"/>
        <v>theater</v>
      </c>
      <c r="R3657" t="str">
        <f t="shared" si="346"/>
        <v>plays</v>
      </c>
      <c r="S3657" s="9">
        <f t="shared" si="343"/>
        <v>42203.290972222225</v>
      </c>
      <c r="T3657" s="9">
        <f t="shared" si="344"/>
        <v>42173.803217592591</v>
      </c>
      <c r="U3657" t="str" cm="1">
        <f t="array" ref="U3657">_xlfn.IFS(D3657&lt;1000,"Less than 1000",AND(D3657&gt;=1000,D3657&lt;=4999),"1000 to 4999",AND(D3657&gt;=5000,D3657&lt;=9999),"5000 to 9999",AND(D3657&gt;=10000,D3657&lt;=14999),"10000 to 14999",AND(D3657&gt;=15000,D3657&lt;=19999),"15000 to 19999",AND(D3657&gt;=20000,D3657&lt;=24999),"20000 to 24999",AND(D3657&gt;=25000,D3657&lt;=29999),"25000 to 29999",AND(D3657&gt;=30000,D3657&lt;=34999),"30000 to 34999",AND(D3657&gt;=35000,D3657&lt;=39999),"35000 to 39999",AND(D3657&gt;=40000,D3657&lt;=44999),"40000 to 44999",AND(D3657&gt;=45000,D3657&lt;=49999),"45000 to 49999",D3657&gt;=50000,"Greater than or equal to 50000")</f>
        <v>5000 to 9999</v>
      </c>
      <c r="V3657" t="str" cm="1">
        <f t="array" ref="V3657">_xlfn.IFS(OR(F3657="canceled",F3657="failed"),"unsuccessful",F3657="successful","successful",F3657="live","live")</f>
        <v>successful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105.82000000000001</v>
      </c>
      <c r="P3658" s="5">
        <f t="shared" si="347"/>
        <v>115.02173913043478</v>
      </c>
      <c r="Q3658" t="str">
        <f t="shared" si="345"/>
        <v>theater</v>
      </c>
      <c r="R3658" t="str">
        <f t="shared" si="346"/>
        <v>plays</v>
      </c>
      <c r="S3658" s="9">
        <f t="shared" si="343"/>
        <v>42767.957638888889</v>
      </c>
      <c r="T3658" s="9">
        <f t="shared" si="344"/>
        <v>42737.910138888896</v>
      </c>
      <c r="U3658" t="str" cm="1">
        <f t="array" ref="U3658">_xlfn.IFS(D3658&lt;1000,"Less than 1000",AND(D3658&gt;=1000,D3658&lt;=4999),"1000 to 4999",AND(D3658&gt;=5000,D3658&lt;=9999),"5000 to 9999",AND(D3658&gt;=10000,D3658&lt;=14999),"10000 to 14999",AND(D3658&gt;=15000,D3658&lt;=19999),"15000 to 19999",AND(D3658&gt;=20000,D3658&lt;=24999),"20000 to 24999",AND(D3658&gt;=25000,D3658&lt;=29999),"25000 to 29999",AND(D3658&gt;=30000,D3658&lt;=34999),"30000 to 34999",AND(D3658&gt;=35000,D3658&lt;=39999),"35000 to 39999",AND(D3658&gt;=40000,D3658&lt;=44999),"40000 to 44999",AND(D3658&gt;=45000,D3658&lt;=49999),"45000 to 49999",D3658&gt;=50000,"Greater than or equal to 50000")</f>
        <v>5000 to 9999</v>
      </c>
      <c r="V3658" t="str" cm="1">
        <f t="array" ref="V3658">_xlfn.IFS(OR(F3658="canceled",F3658="failed"),"unsuccessful",F3658="successful","successful",F3658="live","live")</f>
        <v>successful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110.75</v>
      </c>
      <c r="P3659" s="5">
        <f t="shared" si="347"/>
        <v>110.75</v>
      </c>
      <c r="Q3659" t="str">
        <f t="shared" si="345"/>
        <v>theater</v>
      </c>
      <c r="R3659" t="str">
        <f t="shared" si="346"/>
        <v>plays</v>
      </c>
      <c r="S3659" s="9">
        <f t="shared" si="343"/>
        <v>42522.904166666667</v>
      </c>
      <c r="T3659" s="9">
        <f t="shared" si="344"/>
        <v>42499.629849537043</v>
      </c>
      <c r="U3659" t="str" cm="1">
        <f t="array" ref="U3659">_xlfn.IFS(D3659&lt;1000,"Less than 1000",AND(D3659&gt;=1000,D3659&lt;=4999),"1000 to 4999",AND(D3659&gt;=5000,D3659&lt;=9999),"5000 to 9999",AND(D3659&gt;=10000,D3659&lt;=14999),"10000 to 14999",AND(D3659&gt;=15000,D3659&lt;=19999),"15000 to 19999",AND(D3659&gt;=20000,D3659&lt;=24999),"20000 to 24999",AND(D3659&gt;=25000,D3659&lt;=29999),"25000 to 29999",AND(D3659&gt;=30000,D3659&lt;=34999),"30000 to 34999",AND(D3659&gt;=35000,D3659&lt;=39999),"35000 to 39999",AND(D3659&gt;=40000,D3659&lt;=44999),"40000 to 44999",AND(D3659&gt;=45000,D3659&lt;=49999),"45000 to 49999",D3659&gt;=50000,"Greater than or equal to 50000")</f>
        <v>1000 to 4999</v>
      </c>
      <c r="V3659" t="str" cm="1">
        <f t="array" ref="V3659">_xlfn.IFS(OR(F3659="canceled",F3659="failed"),"unsuccessful",F3659="successful","successful",F3659="live","live")</f>
        <v>successful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100.66666666666666</v>
      </c>
      <c r="P3660" s="5">
        <f t="shared" si="347"/>
        <v>75.5</v>
      </c>
      <c r="Q3660" t="str">
        <f t="shared" si="345"/>
        <v>theater</v>
      </c>
      <c r="R3660" t="str">
        <f t="shared" si="346"/>
        <v>plays</v>
      </c>
      <c r="S3660" s="9">
        <f t="shared" si="343"/>
        <v>41822.165972222225</v>
      </c>
      <c r="T3660" s="9">
        <f t="shared" si="344"/>
        <v>41775.858564814815</v>
      </c>
      <c r="U3660" t="str" cm="1">
        <f t="array" ref="U3660">_xlfn.IFS(D3660&lt;1000,"Less than 1000",AND(D3660&gt;=1000,D3660&lt;=4999),"1000 to 4999",AND(D3660&gt;=5000,D3660&lt;=9999),"5000 to 9999",AND(D3660&gt;=10000,D3660&lt;=14999),"10000 to 14999",AND(D3660&gt;=15000,D3660&lt;=19999),"15000 to 19999",AND(D3660&gt;=20000,D3660&lt;=24999),"20000 to 24999",AND(D3660&gt;=25000,D3660&lt;=29999),"25000 to 29999",AND(D3660&gt;=30000,D3660&lt;=34999),"30000 to 34999",AND(D3660&gt;=35000,D3660&lt;=39999),"35000 to 39999",AND(D3660&gt;=40000,D3660&lt;=44999),"40000 to 44999",AND(D3660&gt;=45000,D3660&lt;=49999),"45000 to 49999",D3660&gt;=50000,"Greater than or equal to 50000")</f>
        <v>1000 to 4999</v>
      </c>
      <c r="V3660" t="str" cm="1">
        <f t="array" ref="V3660">_xlfn.IFS(OR(F3660="canceled",F3660="failed"),"unsuccessful",F3660="successful","successful",F3660="live","live")</f>
        <v>successful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102.03333333333333</v>
      </c>
      <c r="P3661" s="5">
        <f t="shared" si="347"/>
        <v>235.46153846153845</v>
      </c>
      <c r="Q3661" t="str">
        <f t="shared" si="345"/>
        <v>theater</v>
      </c>
      <c r="R3661" t="str">
        <f t="shared" si="346"/>
        <v>plays</v>
      </c>
      <c r="S3661" s="9">
        <f t="shared" si="343"/>
        <v>42082.610416666663</v>
      </c>
      <c r="T3661" s="9">
        <f t="shared" si="344"/>
        <v>42055.277199074073</v>
      </c>
      <c r="U3661" t="str" cm="1">
        <f t="array" ref="U3661">_xlfn.IFS(D3661&lt;1000,"Less than 1000",AND(D3661&gt;=1000,D3661&lt;=4999),"1000 to 4999",AND(D3661&gt;=5000,D3661&lt;=9999),"5000 to 9999",AND(D3661&gt;=10000,D3661&lt;=14999),"10000 to 14999",AND(D3661&gt;=15000,D3661&lt;=19999),"15000 to 19999",AND(D3661&gt;=20000,D3661&lt;=24999),"20000 to 24999",AND(D3661&gt;=25000,D3661&lt;=29999),"25000 to 29999",AND(D3661&gt;=30000,D3661&lt;=34999),"30000 to 34999",AND(D3661&gt;=35000,D3661&lt;=39999),"35000 to 39999",AND(D3661&gt;=40000,D3661&lt;=44999),"40000 to 44999",AND(D3661&gt;=45000,D3661&lt;=49999),"45000 to 49999",D3661&gt;=50000,"Greater than or equal to 50000")</f>
        <v>1000 to 4999</v>
      </c>
      <c r="V3661" t="str" cm="1">
        <f t="array" ref="V3661">_xlfn.IFS(OR(F3661="canceled",F3661="failed"),"unsuccessful",F3661="successful","successful",F3661="live","live")</f>
        <v>successful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100</v>
      </c>
      <c r="P3662" s="5">
        <f t="shared" si="347"/>
        <v>11.363636363636363</v>
      </c>
      <c r="Q3662" t="str">
        <f t="shared" si="345"/>
        <v>theater</v>
      </c>
      <c r="R3662" t="str">
        <f t="shared" si="346"/>
        <v>plays</v>
      </c>
      <c r="S3662" s="9">
        <f t="shared" si="343"/>
        <v>41996.881076388891</v>
      </c>
      <c r="T3662" s="9">
        <f t="shared" si="344"/>
        <v>41971.881076388891</v>
      </c>
      <c r="U3662" t="str" cm="1">
        <f t="array" ref="U3662">_xlfn.IFS(D3662&lt;1000,"Less than 1000",AND(D3662&gt;=1000,D3662&lt;=4999),"1000 to 4999",AND(D3662&gt;=5000,D3662&lt;=9999),"5000 to 9999",AND(D3662&gt;=10000,D3662&lt;=14999),"10000 to 14999",AND(D3662&gt;=15000,D3662&lt;=19999),"15000 to 19999",AND(D3662&gt;=20000,D3662&lt;=24999),"20000 to 24999",AND(D3662&gt;=25000,D3662&lt;=29999),"25000 to 29999",AND(D3662&gt;=30000,D3662&lt;=34999),"30000 to 34999",AND(D3662&gt;=35000,D3662&lt;=39999),"35000 to 39999",AND(D3662&gt;=40000,D3662&lt;=44999),"40000 to 44999",AND(D3662&gt;=45000,D3662&lt;=49999),"45000 to 49999",D3662&gt;=50000,"Greater than or equal to 50000")</f>
        <v>Less than 1000</v>
      </c>
      <c r="V3662" t="str" cm="1">
        <f t="array" ref="V3662">_xlfn.IFS(OR(F3662="canceled",F3662="failed"),"unsuccessful",F3662="successful","successful",F3662="live","live")</f>
        <v>successful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111.00000000000001</v>
      </c>
      <c r="P3663" s="5">
        <f t="shared" si="347"/>
        <v>92.5</v>
      </c>
      <c r="Q3663" t="str">
        <f t="shared" si="345"/>
        <v>theater</v>
      </c>
      <c r="R3663" t="str">
        <f t="shared" si="346"/>
        <v>plays</v>
      </c>
      <c r="S3663" s="9">
        <f t="shared" si="343"/>
        <v>42470.166666666672</v>
      </c>
      <c r="T3663" s="9">
        <f t="shared" si="344"/>
        <v>42447.896666666667</v>
      </c>
      <c r="U3663" t="str" cm="1">
        <f t="array" ref="U3663">_xlfn.IFS(D3663&lt;1000,"Less than 1000",AND(D3663&gt;=1000,D3663&lt;=4999),"1000 to 4999",AND(D3663&gt;=5000,D3663&lt;=9999),"5000 to 9999",AND(D3663&gt;=10000,D3663&lt;=14999),"10000 to 14999",AND(D3663&gt;=15000,D3663&lt;=19999),"15000 to 19999",AND(D3663&gt;=20000,D3663&lt;=24999),"20000 to 24999",AND(D3663&gt;=25000,D3663&lt;=29999),"25000 to 29999",AND(D3663&gt;=30000,D3663&lt;=34999),"30000 to 34999",AND(D3663&gt;=35000,D3663&lt;=39999),"35000 to 39999",AND(D3663&gt;=40000,D3663&lt;=44999),"40000 to 44999",AND(D3663&gt;=45000,D3663&lt;=49999),"45000 to 49999",D3663&gt;=50000,"Greater than or equal to 50000")</f>
        <v>1000 to 4999</v>
      </c>
      <c r="V3663" t="str" cm="1">
        <f t="array" ref="V3663">_xlfn.IFS(OR(F3663="canceled",F3663="failed"),"unsuccessful",F3663="successful","successful",F3663="live","live")</f>
        <v>successful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101.42500000000001</v>
      </c>
      <c r="P3664" s="5">
        <f t="shared" si="347"/>
        <v>202.85</v>
      </c>
      <c r="Q3664" t="str">
        <f t="shared" si="345"/>
        <v>theater</v>
      </c>
      <c r="R3664" t="str">
        <f t="shared" si="346"/>
        <v>plays</v>
      </c>
      <c r="S3664" s="9">
        <f t="shared" si="343"/>
        <v>42094.178402777776</v>
      </c>
      <c r="T3664" s="9">
        <f t="shared" si="344"/>
        <v>42064.220069444447</v>
      </c>
      <c r="U3664" t="str" cm="1">
        <f t="array" ref="U3664">_xlfn.IFS(D3664&lt;1000,"Less than 1000",AND(D3664&gt;=1000,D3664&lt;=4999),"1000 to 4999",AND(D3664&gt;=5000,D3664&lt;=9999),"5000 to 9999",AND(D3664&gt;=10000,D3664&lt;=14999),"10000 to 14999",AND(D3664&gt;=15000,D3664&lt;=19999),"15000 to 19999",AND(D3664&gt;=20000,D3664&lt;=24999),"20000 to 24999",AND(D3664&gt;=25000,D3664&lt;=29999),"25000 to 29999",AND(D3664&gt;=30000,D3664&lt;=34999),"30000 to 34999",AND(D3664&gt;=35000,D3664&lt;=39999),"35000 to 39999",AND(D3664&gt;=40000,D3664&lt;=44999),"40000 to 44999",AND(D3664&gt;=45000,D3664&lt;=49999),"45000 to 49999",D3664&gt;=50000,"Greater than or equal to 50000")</f>
        <v>5000 to 9999</v>
      </c>
      <c r="V3664" t="str" cm="1">
        <f t="array" ref="V3664">_xlfn.IFS(OR(F3664="canceled",F3664="failed"),"unsuccessful",F3664="successful","successful",F3664="live","live")</f>
        <v>successful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104</v>
      </c>
      <c r="P3665" s="5">
        <f t="shared" si="347"/>
        <v>26</v>
      </c>
      <c r="Q3665" t="str">
        <f t="shared" si="345"/>
        <v>theater</v>
      </c>
      <c r="R3665" t="str">
        <f t="shared" si="346"/>
        <v>plays</v>
      </c>
      <c r="S3665" s="9">
        <f t="shared" si="343"/>
        <v>42725.493402777778</v>
      </c>
      <c r="T3665" s="9">
        <f t="shared" si="344"/>
        <v>42665.451736111107</v>
      </c>
      <c r="U3665" t="str" cm="1">
        <f t="array" ref="U3665">_xlfn.IFS(D3665&lt;1000,"Less than 1000",AND(D3665&gt;=1000,D3665&lt;=4999),"1000 to 4999",AND(D3665&gt;=5000,D3665&lt;=9999),"5000 to 9999",AND(D3665&gt;=10000,D3665&lt;=14999),"10000 to 14999",AND(D3665&gt;=15000,D3665&lt;=19999),"15000 to 19999",AND(D3665&gt;=20000,D3665&lt;=24999),"20000 to 24999",AND(D3665&gt;=25000,D3665&lt;=29999),"25000 to 29999",AND(D3665&gt;=30000,D3665&lt;=34999),"30000 to 34999",AND(D3665&gt;=35000,D3665&lt;=39999),"35000 to 39999",AND(D3665&gt;=40000,D3665&lt;=44999),"40000 to 44999",AND(D3665&gt;=45000,D3665&lt;=49999),"45000 to 49999",D3665&gt;=50000,"Greater than or equal to 50000")</f>
        <v>Less than 1000</v>
      </c>
      <c r="V3665" t="str" cm="1">
        <f t="array" ref="V3665">_xlfn.IFS(OR(F3665="canceled",F3665="failed"),"unsuccessful",F3665="successful","successful",F3665="live","live")</f>
        <v>successful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109.375</v>
      </c>
      <c r="P3666" s="5">
        <f t="shared" si="347"/>
        <v>46.05263157894737</v>
      </c>
      <c r="Q3666" t="str">
        <f t="shared" si="345"/>
        <v>theater</v>
      </c>
      <c r="R3666" t="str">
        <f t="shared" si="346"/>
        <v>plays</v>
      </c>
      <c r="S3666" s="9">
        <f t="shared" si="343"/>
        <v>42537.248715277776</v>
      </c>
      <c r="T3666" s="9">
        <f t="shared" si="344"/>
        <v>42523.248715277776</v>
      </c>
      <c r="U3666" t="str" cm="1">
        <f t="array" ref="U3666">_xlfn.IFS(D3666&lt;1000,"Less than 1000",AND(D3666&gt;=1000,D3666&lt;=4999),"1000 to 4999",AND(D3666&gt;=5000,D3666&lt;=9999),"5000 to 9999",AND(D3666&gt;=10000,D3666&lt;=14999),"10000 to 14999",AND(D3666&gt;=15000,D3666&lt;=19999),"15000 to 19999",AND(D3666&gt;=20000,D3666&lt;=24999),"20000 to 24999",AND(D3666&gt;=25000,D3666&lt;=29999),"25000 to 29999",AND(D3666&gt;=30000,D3666&lt;=34999),"30000 to 34999",AND(D3666&gt;=35000,D3666&lt;=39999),"35000 to 39999",AND(D3666&gt;=40000,D3666&lt;=44999),"40000 to 44999",AND(D3666&gt;=45000,D3666&lt;=49999),"45000 to 49999",D3666&gt;=50000,"Greater than or equal to 50000")</f>
        <v>Less than 1000</v>
      </c>
      <c r="V3666" t="str" cm="1">
        <f t="array" ref="V3666">_xlfn.IFS(OR(F3666="canceled",F3666="failed"),"unsuccessful",F3666="successful","successful",F3666="live","live")</f>
        <v>successful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115.16129032258064</v>
      </c>
      <c r="P3667" s="5">
        <f t="shared" si="347"/>
        <v>51</v>
      </c>
      <c r="Q3667" t="str">
        <f t="shared" si="345"/>
        <v>theater</v>
      </c>
      <c r="R3667" t="str">
        <f t="shared" si="346"/>
        <v>plays</v>
      </c>
      <c r="S3667" s="9">
        <f t="shared" si="343"/>
        <v>42305.829166666663</v>
      </c>
      <c r="T3667" s="9">
        <f t="shared" si="344"/>
        <v>42294.808124999996</v>
      </c>
      <c r="U3667" t="str" cm="1">
        <f t="array" ref="U3667">_xlfn.IFS(D3667&lt;1000,"Less than 1000",AND(D3667&gt;=1000,D3667&lt;=4999),"1000 to 4999",AND(D3667&gt;=5000,D3667&lt;=9999),"5000 to 9999",AND(D3667&gt;=10000,D3667&lt;=14999),"10000 to 14999",AND(D3667&gt;=15000,D3667&lt;=19999),"15000 to 19999",AND(D3667&gt;=20000,D3667&lt;=24999),"20000 to 24999",AND(D3667&gt;=25000,D3667&lt;=29999),"25000 to 29999",AND(D3667&gt;=30000,D3667&lt;=34999),"30000 to 34999",AND(D3667&gt;=35000,D3667&lt;=39999),"35000 to 39999",AND(D3667&gt;=40000,D3667&lt;=44999),"40000 to 44999",AND(D3667&gt;=45000,D3667&lt;=49999),"45000 to 49999",D3667&gt;=50000,"Greater than or equal to 50000")</f>
        <v>Less than 1000</v>
      </c>
      <c r="V3667" t="str" cm="1">
        <f t="array" ref="V3667">_xlfn.IFS(OR(F3667="canceled",F3667="failed"),"unsuccessful",F3667="successful","successful",F3667="live","live")</f>
        <v>successful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100</v>
      </c>
      <c r="P3668" s="5">
        <f t="shared" si="347"/>
        <v>31.578947368421051</v>
      </c>
      <c r="Q3668" t="str">
        <f t="shared" si="345"/>
        <v>theater</v>
      </c>
      <c r="R3668" t="str">
        <f t="shared" si="346"/>
        <v>plays</v>
      </c>
      <c r="S3668" s="9">
        <f t="shared" si="343"/>
        <v>41844.291666666664</v>
      </c>
      <c r="T3668" s="9">
        <f t="shared" si="344"/>
        <v>41822.90488425926</v>
      </c>
      <c r="U3668" t="str" cm="1">
        <f t="array" ref="U3668">_xlfn.IFS(D3668&lt;1000,"Less than 1000",AND(D3668&gt;=1000,D3668&lt;=4999),"1000 to 4999",AND(D3668&gt;=5000,D3668&lt;=9999),"5000 to 9999",AND(D3668&gt;=10000,D3668&lt;=14999),"10000 to 14999",AND(D3668&gt;=15000,D3668&lt;=19999),"15000 to 19999",AND(D3668&gt;=20000,D3668&lt;=24999),"20000 to 24999",AND(D3668&gt;=25000,D3668&lt;=29999),"25000 to 29999",AND(D3668&gt;=30000,D3668&lt;=34999),"30000 to 34999",AND(D3668&gt;=35000,D3668&lt;=39999),"35000 to 39999",AND(D3668&gt;=40000,D3668&lt;=44999),"40000 to 44999",AND(D3668&gt;=45000,D3668&lt;=49999),"45000 to 49999",D3668&gt;=50000,"Greater than or equal to 50000")</f>
        <v>1000 to 4999</v>
      </c>
      <c r="V3668" t="str" cm="1">
        <f t="array" ref="V3668">_xlfn.IFS(OR(F3668="canceled",F3668="failed"),"unsuccessful",F3668="successful","successful",F3668="live","live")</f>
        <v>successful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103.17033333333335</v>
      </c>
      <c r="P3669" s="5">
        <f t="shared" si="347"/>
        <v>53.363965517241382</v>
      </c>
      <c r="Q3669" t="str">
        <f t="shared" si="345"/>
        <v>theater</v>
      </c>
      <c r="R3669" t="str">
        <f t="shared" si="346"/>
        <v>plays</v>
      </c>
      <c r="S3669" s="9">
        <f t="shared" si="343"/>
        <v>42203.970127314817</v>
      </c>
      <c r="T3669" s="9">
        <f t="shared" si="344"/>
        <v>42173.970127314817</v>
      </c>
      <c r="U3669" t="str" cm="1">
        <f t="array" ref="U3669">_xlfn.IFS(D3669&lt;1000,"Less than 1000",AND(D3669&gt;=1000,D3669&lt;=4999),"1000 to 4999",AND(D3669&gt;=5000,D3669&lt;=9999),"5000 to 9999",AND(D3669&gt;=10000,D3669&lt;=14999),"10000 to 14999",AND(D3669&gt;=15000,D3669&lt;=19999),"15000 to 19999",AND(D3669&gt;=20000,D3669&lt;=24999),"20000 to 24999",AND(D3669&gt;=25000,D3669&lt;=29999),"25000 to 29999",AND(D3669&gt;=30000,D3669&lt;=34999),"30000 to 34999",AND(D3669&gt;=35000,D3669&lt;=39999),"35000 to 39999",AND(D3669&gt;=40000,D3669&lt;=44999),"40000 to 44999",AND(D3669&gt;=45000,D3669&lt;=49999),"45000 to 49999",D3669&gt;=50000,"Greater than or equal to 50000")</f>
        <v>1000 to 4999</v>
      </c>
      <c r="V3669" t="str" cm="1">
        <f t="array" ref="V3669">_xlfn.IFS(OR(F3669="canceled",F3669="failed"),"unsuccessful",F3669="successful","successful",F3669="live","live")</f>
        <v>successful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103.49999999999999</v>
      </c>
      <c r="P3670" s="5">
        <f t="shared" si="347"/>
        <v>36.964285714285715</v>
      </c>
      <c r="Q3670" t="str">
        <f t="shared" si="345"/>
        <v>theater</v>
      </c>
      <c r="R3670" t="str">
        <f t="shared" si="346"/>
        <v>plays</v>
      </c>
      <c r="S3670" s="9">
        <f t="shared" si="343"/>
        <v>42208.772916666669</v>
      </c>
      <c r="T3670" s="9">
        <f t="shared" si="344"/>
        <v>42185.556157407409</v>
      </c>
      <c r="U3670" t="str" cm="1">
        <f t="array" ref="U3670">_xlfn.IFS(D3670&lt;1000,"Less than 1000",AND(D3670&gt;=1000,D3670&lt;=4999),"1000 to 4999",AND(D3670&gt;=5000,D3670&lt;=9999),"5000 to 9999",AND(D3670&gt;=10000,D3670&lt;=14999),"10000 to 14999",AND(D3670&gt;=15000,D3670&lt;=19999),"15000 to 19999",AND(D3670&gt;=20000,D3670&lt;=24999),"20000 to 24999",AND(D3670&gt;=25000,D3670&lt;=29999),"25000 to 29999",AND(D3670&gt;=30000,D3670&lt;=34999),"30000 to 34999",AND(D3670&gt;=35000,D3670&lt;=39999),"35000 to 39999",AND(D3670&gt;=40000,D3670&lt;=44999),"40000 to 44999",AND(D3670&gt;=45000,D3670&lt;=49999),"45000 to 49999",D3670&gt;=50000,"Greater than or equal to 50000")</f>
        <v>1000 to 4999</v>
      </c>
      <c r="V3670" t="str" cm="1">
        <f t="array" ref="V3670">_xlfn.IFS(OR(F3670="canceled",F3670="failed"),"unsuccessful",F3670="successful","successful",F3670="live","live")</f>
        <v>successful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138.19999999999999</v>
      </c>
      <c r="P3671" s="5">
        <f t="shared" si="347"/>
        <v>81.294117647058826</v>
      </c>
      <c r="Q3671" t="str">
        <f t="shared" si="345"/>
        <v>theater</v>
      </c>
      <c r="R3671" t="str">
        <f t="shared" si="346"/>
        <v>plays</v>
      </c>
      <c r="S3671" s="9">
        <f t="shared" si="343"/>
        <v>42166.675196759257</v>
      </c>
      <c r="T3671" s="9">
        <f t="shared" si="344"/>
        <v>42136.675196759257</v>
      </c>
      <c r="U3671" t="str" cm="1">
        <f t="array" ref="U3671">_xlfn.IFS(D3671&lt;1000,"Less than 1000",AND(D3671&gt;=1000,D3671&lt;=4999),"1000 to 4999",AND(D3671&gt;=5000,D3671&lt;=9999),"5000 to 9999",AND(D3671&gt;=10000,D3671&lt;=14999),"10000 to 14999",AND(D3671&gt;=15000,D3671&lt;=19999),"15000 to 19999",AND(D3671&gt;=20000,D3671&lt;=24999),"20000 to 24999",AND(D3671&gt;=25000,D3671&lt;=29999),"25000 to 29999",AND(D3671&gt;=30000,D3671&lt;=34999),"30000 to 34999",AND(D3671&gt;=35000,D3671&lt;=39999),"35000 to 39999",AND(D3671&gt;=40000,D3671&lt;=44999),"40000 to 44999",AND(D3671&gt;=45000,D3671&lt;=49999),"45000 to 49999",D3671&gt;=50000,"Greater than or equal to 50000")</f>
        <v>1000 to 4999</v>
      </c>
      <c r="V3671" t="str" cm="1">
        <f t="array" ref="V3671">_xlfn.IFS(OR(F3671="canceled",F3671="failed"),"unsuccessful",F3671="successful","successful",F3671="live","live")</f>
        <v>successful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109.54545454545455</v>
      </c>
      <c r="P3672" s="5">
        <f t="shared" si="347"/>
        <v>20.083333333333332</v>
      </c>
      <c r="Q3672" t="str">
        <f t="shared" si="345"/>
        <v>theater</v>
      </c>
      <c r="R3672" t="str">
        <f t="shared" si="346"/>
        <v>plays</v>
      </c>
      <c r="S3672" s="9">
        <f t="shared" si="343"/>
        <v>42155.958333333328</v>
      </c>
      <c r="T3672" s="9">
        <f t="shared" si="344"/>
        <v>42142.514016203699</v>
      </c>
      <c r="U3672" t="str" cm="1">
        <f t="array" ref="U3672">_xlfn.IFS(D3672&lt;1000,"Less than 1000",AND(D3672&gt;=1000,D3672&lt;=4999),"1000 to 4999",AND(D3672&gt;=5000,D3672&lt;=9999),"5000 to 9999",AND(D3672&gt;=10000,D3672&lt;=14999),"10000 to 14999",AND(D3672&gt;=15000,D3672&lt;=19999),"15000 to 19999",AND(D3672&gt;=20000,D3672&lt;=24999),"20000 to 24999",AND(D3672&gt;=25000,D3672&lt;=29999),"25000 to 29999",AND(D3672&gt;=30000,D3672&lt;=34999),"30000 to 34999",AND(D3672&gt;=35000,D3672&lt;=39999),"35000 to 39999",AND(D3672&gt;=40000,D3672&lt;=44999),"40000 to 44999",AND(D3672&gt;=45000,D3672&lt;=49999),"45000 to 49999",D3672&gt;=50000,"Greater than or equal to 50000")</f>
        <v>Less than 1000</v>
      </c>
      <c r="V3672" t="str" cm="1">
        <f t="array" ref="V3672">_xlfn.IFS(OR(F3672="canceled",F3672="failed"),"unsuccessful",F3672="successful","successful",F3672="live","live")</f>
        <v>successful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100.85714285714286</v>
      </c>
      <c r="P3673" s="5">
        <f t="shared" si="347"/>
        <v>88.25</v>
      </c>
      <c r="Q3673" t="str">
        <f t="shared" si="345"/>
        <v>theater</v>
      </c>
      <c r="R3673" t="str">
        <f t="shared" si="346"/>
        <v>plays</v>
      </c>
      <c r="S3673" s="9">
        <f t="shared" si="343"/>
        <v>41841.165972222225</v>
      </c>
      <c r="T3673" s="9">
        <f t="shared" si="344"/>
        <v>41820.62809027778</v>
      </c>
      <c r="U3673" t="str" cm="1">
        <f t="array" ref="U3673">_xlfn.IFS(D3673&lt;1000,"Less than 1000",AND(D3673&gt;=1000,D3673&lt;=4999),"1000 to 4999",AND(D3673&gt;=5000,D3673&lt;=9999),"5000 to 9999",AND(D3673&gt;=10000,D3673&lt;=14999),"10000 to 14999",AND(D3673&gt;=15000,D3673&lt;=19999),"15000 to 19999",AND(D3673&gt;=20000,D3673&lt;=24999),"20000 to 24999",AND(D3673&gt;=25000,D3673&lt;=29999),"25000 to 29999",AND(D3673&gt;=30000,D3673&lt;=34999),"30000 to 34999",AND(D3673&gt;=35000,D3673&lt;=39999),"35000 to 39999",AND(D3673&gt;=40000,D3673&lt;=44999),"40000 to 44999",AND(D3673&gt;=45000,D3673&lt;=49999),"45000 to 49999",D3673&gt;=50000,"Greater than or equal to 50000")</f>
        <v>1000 to 4999</v>
      </c>
      <c r="V3673" t="str" cm="1">
        <f t="array" ref="V3673">_xlfn.IFS(OR(F3673="canceled",F3673="failed"),"unsuccessful",F3673="successful","successful",F3673="live","live")</f>
        <v>successful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101.53333333333335</v>
      </c>
      <c r="P3674" s="5">
        <f t="shared" si="347"/>
        <v>53.438596491228068</v>
      </c>
      <c r="Q3674" t="str">
        <f t="shared" si="345"/>
        <v>theater</v>
      </c>
      <c r="R3674" t="str">
        <f t="shared" si="346"/>
        <v>plays</v>
      </c>
      <c r="S3674" s="9">
        <f t="shared" si="343"/>
        <v>41908.946574074071</v>
      </c>
      <c r="T3674" s="9">
        <f t="shared" si="344"/>
        <v>41878.946574074071</v>
      </c>
      <c r="U3674" t="str" cm="1">
        <f t="array" ref="U3674">_xlfn.IFS(D3674&lt;1000,"Less than 1000",AND(D3674&gt;=1000,D3674&lt;=4999),"1000 to 4999",AND(D3674&gt;=5000,D3674&lt;=9999),"5000 to 9999",AND(D3674&gt;=10000,D3674&lt;=14999),"10000 to 14999",AND(D3674&gt;=15000,D3674&lt;=19999),"15000 to 19999",AND(D3674&gt;=20000,D3674&lt;=24999),"20000 to 24999",AND(D3674&gt;=25000,D3674&lt;=29999),"25000 to 29999",AND(D3674&gt;=30000,D3674&lt;=34999),"30000 to 34999",AND(D3674&gt;=35000,D3674&lt;=39999),"35000 to 39999",AND(D3674&gt;=40000,D3674&lt;=44999),"40000 to 44999",AND(D3674&gt;=45000,D3674&lt;=49999),"45000 to 49999",D3674&gt;=50000,"Greater than or equal to 50000")</f>
        <v>1000 to 4999</v>
      </c>
      <c r="V3674" t="str" cm="1">
        <f t="array" ref="V3674">_xlfn.IFS(OR(F3674="canceled",F3674="failed"),"unsuccessful",F3674="successful","successful",F3674="live","live")</f>
        <v>successful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113.625</v>
      </c>
      <c r="P3675" s="5">
        <f t="shared" si="347"/>
        <v>39.868421052631582</v>
      </c>
      <c r="Q3675" t="str">
        <f t="shared" si="345"/>
        <v>theater</v>
      </c>
      <c r="R3675" t="str">
        <f t="shared" si="346"/>
        <v>plays</v>
      </c>
      <c r="S3675" s="9">
        <f t="shared" si="343"/>
        <v>41948.536111111112</v>
      </c>
      <c r="T3675" s="9">
        <f t="shared" si="344"/>
        <v>41914.295104166667</v>
      </c>
      <c r="U3675" t="str" cm="1">
        <f t="array" ref="U3675">_xlfn.IFS(D3675&lt;1000,"Less than 1000",AND(D3675&gt;=1000,D3675&lt;=4999),"1000 to 4999",AND(D3675&gt;=5000,D3675&lt;=9999),"5000 to 9999",AND(D3675&gt;=10000,D3675&lt;=14999),"10000 to 14999",AND(D3675&gt;=15000,D3675&lt;=19999),"15000 to 19999",AND(D3675&gt;=20000,D3675&lt;=24999),"20000 to 24999",AND(D3675&gt;=25000,D3675&lt;=29999),"25000 to 29999",AND(D3675&gt;=30000,D3675&lt;=34999),"30000 to 34999",AND(D3675&gt;=35000,D3675&lt;=39999),"35000 to 39999",AND(D3675&gt;=40000,D3675&lt;=44999),"40000 to 44999",AND(D3675&gt;=45000,D3675&lt;=49999),"45000 to 49999",D3675&gt;=50000,"Greater than or equal to 50000")</f>
        <v>1000 to 4999</v>
      </c>
      <c r="V3675" t="str" cm="1">
        <f t="array" ref="V3675">_xlfn.IFS(OR(F3675="canceled",F3675="failed"),"unsuccessful",F3675="successful","successful",F3675="live","live")</f>
        <v>successful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100</v>
      </c>
      <c r="P3676" s="5">
        <f t="shared" si="347"/>
        <v>145.16129032258064</v>
      </c>
      <c r="Q3676" t="str">
        <f t="shared" si="345"/>
        <v>theater</v>
      </c>
      <c r="R3676" t="str">
        <f t="shared" si="346"/>
        <v>plays</v>
      </c>
      <c r="S3676" s="9">
        <f t="shared" si="343"/>
        <v>42616.873020833329</v>
      </c>
      <c r="T3676" s="9">
        <f t="shared" si="344"/>
        <v>42556.873020833329</v>
      </c>
      <c r="U3676" t="str" cm="1">
        <f t="array" ref="U3676">_xlfn.IFS(D3676&lt;1000,"Less than 1000",AND(D3676&gt;=1000,D3676&lt;=4999),"1000 to 4999",AND(D3676&gt;=5000,D3676&lt;=9999),"5000 to 9999",AND(D3676&gt;=10000,D3676&lt;=14999),"10000 to 14999",AND(D3676&gt;=15000,D3676&lt;=19999),"15000 to 19999",AND(D3676&gt;=20000,D3676&lt;=24999),"20000 to 24999",AND(D3676&gt;=25000,D3676&lt;=29999),"25000 to 29999",AND(D3676&gt;=30000,D3676&lt;=34999),"30000 to 34999",AND(D3676&gt;=35000,D3676&lt;=39999),"35000 to 39999",AND(D3676&gt;=40000,D3676&lt;=44999),"40000 to 44999",AND(D3676&gt;=45000,D3676&lt;=49999),"45000 to 49999",D3676&gt;=50000,"Greater than or equal to 50000")</f>
        <v>1000 to 4999</v>
      </c>
      <c r="V3676" t="str" cm="1">
        <f t="array" ref="V3676">_xlfn.IFS(OR(F3676="canceled",F3676="failed"),"unsuccessful",F3676="successful","successful",F3676="live","live")</f>
        <v>successful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140</v>
      </c>
      <c r="P3677" s="5">
        <f t="shared" si="347"/>
        <v>23.333333333333332</v>
      </c>
      <c r="Q3677" t="str">
        <f t="shared" si="345"/>
        <v>theater</v>
      </c>
      <c r="R3677" t="str">
        <f t="shared" si="346"/>
        <v>plays</v>
      </c>
      <c r="S3677" s="9">
        <f t="shared" si="343"/>
        <v>42505.958333333328</v>
      </c>
      <c r="T3677" s="9">
        <f t="shared" si="344"/>
        <v>42493.597013888888</v>
      </c>
      <c r="U3677" t="str" cm="1">
        <f t="array" ref="U3677">_xlfn.IFS(D3677&lt;1000,"Less than 1000",AND(D3677&gt;=1000,D3677&lt;=4999),"1000 to 4999",AND(D3677&gt;=5000,D3677&lt;=9999),"5000 to 9999",AND(D3677&gt;=10000,D3677&lt;=14999),"10000 to 14999",AND(D3677&gt;=15000,D3677&lt;=19999),"15000 to 19999",AND(D3677&gt;=20000,D3677&lt;=24999),"20000 to 24999",AND(D3677&gt;=25000,D3677&lt;=29999),"25000 to 29999",AND(D3677&gt;=30000,D3677&lt;=34999),"30000 to 34999",AND(D3677&gt;=35000,D3677&lt;=39999),"35000 to 39999",AND(D3677&gt;=40000,D3677&lt;=44999),"40000 to 44999",AND(D3677&gt;=45000,D3677&lt;=49999),"45000 to 49999",D3677&gt;=50000,"Greater than or equal to 50000")</f>
        <v>Less than 1000</v>
      </c>
      <c r="V3677" t="str" cm="1">
        <f t="array" ref="V3677">_xlfn.IFS(OR(F3677="canceled",F3677="failed"),"unsuccessful",F3677="successful","successful",F3677="live","live")</f>
        <v>successful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128.75</v>
      </c>
      <c r="P3678" s="5">
        <f t="shared" si="347"/>
        <v>64.375</v>
      </c>
      <c r="Q3678" t="str">
        <f t="shared" si="345"/>
        <v>theater</v>
      </c>
      <c r="R3678" t="str">
        <f t="shared" si="346"/>
        <v>plays</v>
      </c>
      <c r="S3678" s="9">
        <f t="shared" si="343"/>
        <v>41894.815787037034</v>
      </c>
      <c r="T3678" s="9">
        <f t="shared" si="344"/>
        <v>41876.815787037034</v>
      </c>
      <c r="U3678" t="str" cm="1">
        <f t="array" ref="U3678">_xlfn.IFS(D3678&lt;1000,"Less than 1000",AND(D3678&gt;=1000,D3678&lt;=4999),"1000 to 4999",AND(D3678&gt;=5000,D3678&lt;=9999),"5000 to 9999",AND(D3678&gt;=10000,D3678&lt;=14999),"10000 to 14999",AND(D3678&gt;=15000,D3678&lt;=19999),"15000 to 19999",AND(D3678&gt;=20000,D3678&lt;=24999),"20000 to 24999",AND(D3678&gt;=25000,D3678&lt;=29999),"25000 to 29999",AND(D3678&gt;=30000,D3678&lt;=34999),"30000 to 34999",AND(D3678&gt;=35000,D3678&lt;=39999),"35000 to 39999",AND(D3678&gt;=40000,D3678&lt;=44999),"40000 to 44999",AND(D3678&gt;=45000,D3678&lt;=49999),"45000 to 49999",D3678&gt;=50000,"Greater than or equal to 50000")</f>
        <v>Less than 1000</v>
      </c>
      <c r="V3678" t="str" cm="1">
        <f t="array" ref="V3678">_xlfn.IFS(OR(F3678="canceled",F3678="failed"),"unsuccessful",F3678="successful","successful",F3678="live","live")</f>
        <v>successful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102.90416666666667</v>
      </c>
      <c r="P3679" s="5">
        <f t="shared" si="347"/>
        <v>62.052763819095475</v>
      </c>
      <c r="Q3679" t="str">
        <f t="shared" si="345"/>
        <v>theater</v>
      </c>
      <c r="R3679" t="str">
        <f t="shared" si="346"/>
        <v>plays</v>
      </c>
      <c r="S3679" s="9">
        <f t="shared" si="343"/>
        <v>41823.165972222225</v>
      </c>
      <c r="T3679" s="9">
        <f t="shared" si="344"/>
        <v>41802.574282407404</v>
      </c>
      <c r="U3679" t="str" cm="1">
        <f t="array" ref="U3679">_xlfn.IFS(D3679&lt;1000,"Less than 1000",AND(D3679&gt;=1000,D3679&lt;=4999),"1000 to 4999",AND(D3679&gt;=5000,D3679&lt;=9999),"5000 to 9999",AND(D3679&gt;=10000,D3679&lt;=14999),"10000 to 14999",AND(D3679&gt;=15000,D3679&lt;=19999),"15000 to 19999",AND(D3679&gt;=20000,D3679&lt;=24999),"20000 to 24999",AND(D3679&gt;=25000,D3679&lt;=29999),"25000 to 29999",AND(D3679&gt;=30000,D3679&lt;=34999),"30000 to 34999",AND(D3679&gt;=35000,D3679&lt;=39999),"35000 to 39999",AND(D3679&gt;=40000,D3679&lt;=44999),"40000 to 44999",AND(D3679&gt;=45000,D3679&lt;=49999),"45000 to 49999",D3679&gt;=50000,"Greater than or equal to 50000")</f>
        <v>10000 to 14999</v>
      </c>
      <c r="V3679" t="str" cm="1">
        <f t="array" ref="V3679">_xlfn.IFS(OR(F3679="canceled",F3679="failed"),"unsuccessful",F3679="successful","successful",F3679="live","live")</f>
        <v>successful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102.49999999999999</v>
      </c>
      <c r="P3680" s="5">
        <f t="shared" si="347"/>
        <v>66.129032258064512</v>
      </c>
      <c r="Q3680" t="str">
        <f t="shared" si="345"/>
        <v>theater</v>
      </c>
      <c r="R3680" t="str">
        <f t="shared" si="346"/>
        <v>plays</v>
      </c>
      <c r="S3680" s="9">
        <f t="shared" si="343"/>
        <v>42155.531226851846</v>
      </c>
      <c r="T3680" s="9">
        <f t="shared" si="344"/>
        <v>42120.531226851846</v>
      </c>
      <c r="U3680" t="str" cm="1">
        <f t="array" ref="U3680">_xlfn.IFS(D3680&lt;1000,"Less than 1000",AND(D3680&gt;=1000,D3680&lt;=4999),"1000 to 4999",AND(D3680&gt;=5000,D3680&lt;=9999),"5000 to 9999",AND(D3680&gt;=10000,D3680&lt;=14999),"10000 to 14999",AND(D3680&gt;=15000,D3680&lt;=19999),"15000 to 19999",AND(D3680&gt;=20000,D3680&lt;=24999),"20000 to 24999",AND(D3680&gt;=25000,D3680&lt;=29999),"25000 to 29999",AND(D3680&gt;=30000,D3680&lt;=34999),"30000 to 34999",AND(D3680&gt;=35000,D3680&lt;=39999),"35000 to 39999",AND(D3680&gt;=40000,D3680&lt;=44999),"40000 to 44999",AND(D3680&gt;=45000,D3680&lt;=49999),"45000 to 49999",D3680&gt;=50000,"Greater than or equal to 50000")</f>
        <v>1000 to 4999</v>
      </c>
      <c r="V3680" t="str" cm="1">
        <f t="array" ref="V3680">_xlfn.IFS(OR(F3680="canceled",F3680="failed"),"unsuccessful",F3680="successful","successful",F3680="live","live")</f>
        <v>successful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110.1</v>
      </c>
      <c r="P3681" s="5">
        <f t="shared" si="347"/>
        <v>73.400000000000006</v>
      </c>
      <c r="Q3681" t="str">
        <f t="shared" si="345"/>
        <v>theater</v>
      </c>
      <c r="R3681" t="str">
        <f t="shared" si="346"/>
        <v>plays</v>
      </c>
      <c r="S3681" s="9">
        <f t="shared" si="343"/>
        <v>41821.207638888889</v>
      </c>
      <c r="T3681" s="9">
        <f t="shared" si="344"/>
        <v>41786.761354166665</v>
      </c>
      <c r="U3681" t="str" cm="1">
        <f t="array" ref="U3681">_xlfn.IFS(D3681&lt;1000,"Less than 1000",AND(D3681&gt;=1000,D3681&lt;=4999),"1000 to 4999",AND(D3681&gt;=5000,D3681&lt;=9999),"5000 to 9999",AND(D3681&gt;=10000,D3681&lt;=14999),"10000 to 14999",AND(D3681&gt;=15000,D3681&lt;=19999),"15000 to 19999",AND(D3681&gt;=20000,D3681&lt;=24999),"20000 to 24999",AND(D3681&gt;=25000,D3681&lt;=29999),"25000 to 29999",AND(D3681&gt;=30000,D3681&lt;=34999),"30000 to 34999",AND(D3681&gt;=35000,D3681&lt;=39999),"35000 to 39999",AND(D3681&gt;=40000,D3681&lt;=44999),"40000 to 44999",AND(D3681&gt;=45000,D3681&lt;=49999),"45000 to 49999",D3681&gt;=50000,"Greater than or equal to 50000")</f>
        <v>1000 to 4999</v>
      </c>
      <c r="V3681" t="str" cm="1">
        <f t="array" ref="V3681">_xlfn.IFS(OR(F3681="canceled",F3681="failed"),"unsuccessful",F3681="successful","successful",F3681="live","live")</f>
        <v>successful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112.76666666666667</v>
      </c>
      <c r="P3682" s="5">
        <f t="shared" si="347"/>
        <v>99.5</v>
      </c>
      <c r="Q3682" t="str">
        <f t="shared" si="345"/>
        <v>theater</v>
      </c>
      <c r="R3682" t="str">
        <f t="shared" si="346"/>
        <v>plays</v>
      </c>
      <c r="S3682" s="9">
        <f t="shared" si="343"/>
        <v>42648.454097222217</v>
      </c>
      <c r="T3682" s="9">
        <f t="shared" si="344"/>
        <v>42627.454097222217</v>
      </c>
      <c r="U3682" t="str" cm="1">
        <f t="array" ref="U3682">_xlfn.IFS(D3682&lt;1000,"Less than 1000",AND(D3682&gt;=1000,D3682&lt;=4999),"1000 to 4999",AND(D3682&gt;=5000,D3682&lt;=9999),"5000 to 9999",AND(D3682&gt;=10000,D3682&lt;=14999),"10000 to 14999",AND(D3682&gt;=15000,D3682&lt;=19999),"15000 to 19999",AND(D3682&gt;=20000,D3682&lt;=24999),"20000 to 24999",AND(D3682&gt;=25000,D3682&lt;=29999),"25000 to 29999",AND(D3682&gt;=30000,D3682&lt;=34999),"30000 to 34999",AND(D3682&gt;=35000,D3682&lt;=39999),"35000 to 39999",AND(D3682&gt;=40000,D3682&lt;=44999),"40000 to 44999",AND(D3682&gt;=45000,D3682&lt;=49999),"45000 to 49999",D3682&gt;=50000,"Greater than or equal to 50000")</f>
        <v>1000 to 4999</v>
      </c>
      <c r="V3682" t="str" cm="1">
        <f t="array" ref="V3682">_xlfn.IFS(OR(F3682="canceled",F3682="failed"),"unsuccessful",F3682="successful","successful",F3682="live","live")</f>
        <v>successful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111.9</v>
      </c>
      <c r="P3683" s="5">
        <f t="shared" si="347"/>
        <v>62.166666666666664</v>
      </c>
      <c r="Q3683" t="str">
        <f t="shared" si="345"/>
        <v>theater</v>
      </c>
      <c r="R3683" t="str">
        <f t="shared" si="346"/>
        <v>plays</v>
      </c>
      <c r="S3683" s="9">
        <f t="shared" si="343"/>
        <v>42384.651504629626</v>
      </c>
      <c r="T3683" s="9">
        <f t="shared" si="344"/>
        <v>42374.651504629626</v>
      </c>
      <c r="U3683" t="str" cm="1">
        <f t="array" ref="U3683">_xlfn.IFS(D3683&lt;1000,"Less than 1000",AND(D3683&gt;=1000,D3683&lt;=4999),"1000 to 4999",AND(D3683&gt;=5000,D3683&lt;=9999),"5000 to 9999",AND(D3683&gt;=10000,D3683&lt;=14999),"10000 to 14999",AND(D3683&gt;=15000,D3683&lt;=19999),"15000 to 19999",AND(D3683&gt;=20000,D3683&lt;=24999),"20000 to 24999",AND(D3683&gt;=25000,D3683&lt;=29999),"25000 to 29999",AND(D3683&gt;=30000,D3683&lt;=34999),"30000 to 34999",AND(D3683&gt;=35000,D3683&lt;=39999),"35000 to 39999",AND(D3683&gt;=40000,D3683&lt;=44999),"40000 to 44999",AND(D3683&gt;=45000,D3683&lt;=49999),"45000 to 49999",D3683&gt;=50000,"Greater than or equal to 50000")</f>
        <v>1000 to 4999</v>
      </c>
      <c r="V3683" t="str" cm="1">
        <f t="array" ref="V3683">_xlfn.IFS(OR(F3683="canceled",F3683="failed"),"unsuccessful",F3683="successful","successful",F3683="live","live")</f>
        <v>successful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139.19999999999999</v>
      </c>
      <c r="P3684" s="5">
        <f t="shared" si="347"/>
        <v>62.328358208955223</v>
      </c>
      <c r="Q3684" t="str">
        <f t="shared" si="345"/>
        <v>theater</v>
      </c>
      <c r="R3684" t="str">
        <f t="shared" si="346"/>
        <v>plays</v>
      </c>
      <c r="S3684" s="9">
        <f t="shared" si="343"/>
        <v>41806.290972222225</v>
      </c>
      <c r="T3684" s="9">
        <f t="shared" si="344"/>
        <v>41772.685393518521</v>
      </c>
      <c r="U3684" t="str" cm="1">
        <f t="array" ref="U3684">_xlfn.IFS(D3684&lt;1000,"Less than 1000",AND(D3684&gt;=1000,D3684&lt;=4999),"1000 to 4999",AND(D3684&gt;=5000,D3684&lt;=9999),"5000 to 9999",AND(D3684&gt;=10000,D3684&lt;=14999),"10000 to 14999",AND(D3684&gt;=15000,D3684&lt;=19999),"15000 to 19999",AND(D3684&gt;=20000,D3684&lt;=24999),"20000 to 24999",AND(D3684&gt;=25000,D3684&lt;=29999),"25000 to 29999",AND(D3684&gt;=30000,D3684&lt;=34999),"30000 to 34999",AND(D3684&gt;=35000,D3684&lt;=39999),"35000 to 39999",AND(D3684&gt;=40000,D3684&lt;=44999),"40000 to 44999",AND(D3684&gt;=45000,D3684&lt;=49999),"45000 to 49999",D3684&gt;=50000,"Greater than or equal to 50000")</f>
        <v>1000 to 4999</v>
      </c>
      <c r="V3684" t="str" cm="1">
        <f t="array" ref="V3684">_xlfn.IFS(OR(F3684="canceled",F3684="failed"),"unsuccessful",F3684="successful","successful",F3684="live","live")</f>
        <v>successful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110.85714285714286</v>
      </c>
      <c r="P3685" s="5">
        <f t="shared" si="347"/>
        <v>58.787878787878789</v>
      </c>
      <c r="Q3685" t="str">
        <f t="shared" si="345"/>
        <v>theater</v>
      </c>
      <c r="R3685" t="str">
        <f t="shared" si="346"/>
        <v>plays</v>
      </c>
      <c r="S3685" s="9">
        <f t="shared" si="343"/>
        <v>42663.116851851853</v>
      </c>
      <c r="T3685" s="9">
        <f t="shared" si="344"/>
        <v>42633.116851851853</v>
      </c>
      <c r="U3685" t="str" cm="1">
        <f t="array" ref="U3685">_xlfn.IFS(D3685&lt;1000,"Less than 1000",AND(D3685&gt;=1000,D3685&lt;=4999),"1000 to 4999",AND(D3685&gt;=5000,D3685&lt;=9999),"5000 to 9999",AND(D3685&gt;=10000,D3685&lt;=14999),"10000 to 14999",AND(D3685&gt;=15000,D3685&lt;=19999),"15000 to 19999",AND(D3685&gt;=20000,D3685&lt;=24999),"20000 to 24999",AND(D3685&gt;=25000,D3685&lt;=29999),"25000 to 29999",AND(D3685&gt;=30000,D3685&lt;=34999),"30000 to 34999",AND(D3685&gt;=35000,D3685&lt;=39999),"35000 to 39999",AND(D3685&gt;=40000,D3685&lt;=44999),"40000 to 44999",AND(D3685&gt;=45000,D3685&lt;=49999),"45000 to 49999",D3685&gt;=50000,"Greater than or equal to 50000")</f>
        <v>1000 to 4999</v>
      </c>
      <c r="V3685" t="str" cm="1">
        <f t="array" ref="V3685">_xlfn.IFS(OR(F3685="canceled",F3685="failed"),"unsuccessful",F3685="successful","successful",F3685="live","live")</f>
        <v>successful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139.06666666666666</v>
      </c>
      <c r="P3686" s="5">
        <f t="shared" si="347"/>
        <v>45.347826086956523</v>
      </c>
      <c r="Q3686" t="str">
        <f t="shared" si="345"/>
        <v>theater</v>
      </c>
      <c r="R3686" t="str">
        <f t="shared" si="346"/>
        <v>plays</v>
      </c>
      <c r="S3686" s="9">
        <f t="shared" si="343"/>
        <v>42249.180393518516</v>
      </c>
      <c r="T3686" s="9">
        <f t="shared" si="344"/>
        <v>42219.180393518516</v>
      </c>
      <c r="U3686" t="str" cm="1">
        <f t="array" ref="U3686">_xlfn.IFS(D3686&lt;1000,"Less than 1000",AND(D3686&gt;=1000,D3686&lt;=4999),"1000 to 4999",AND(D3686&gt;=5000,D3686&lt;=9999),"5000 to 9999",AND(D3686&gt;=10000,D3686&lt;=14999),"10000 to 14999",AND(D3686&gt;=15000,D3686&lt;=19999),"15000 to 19999",AND(D3686&gt;=20000,D3686&lt;=24999),"20000 to 24999",AND(D3686&gt;=25000,D3686&lt;=29999),"25000 to 29999",AND(D3686&gt;=30000,D3686&lt;=34999),"30000 to 34999",AND(D3686&gt;=35000,D3686&lt;=39999),"35000 to 39999",AND(D3686&gt;=40000,D3686&lt;=44999),"40000 to 44999",AND(D3686&gt;=45000,D3686&lt;=49999),"45000 to 49999",D3686&gt;=50000,"Greater than or equal to 50000")</f>
        <v>Less than 1000</v>
      </c>
      <c r="V3686" t="str" cm="1">
        <f t="array" ref="V3686">_xlfn.IFS(OR(F3686="canceled",F3686="failed"),"unsuccessful",F3686="successful","successful",F3686="live","live")</f>
        <v>successful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105.69999999999999</v>
      </c>
      <c r="P3687" s="5">
        <f t="shared" si="347"/>
        <v>41.944444444444443</v>
      </c>
      <c r="Q3687" t="str">
        <f t="shared" si="345"/>
        <v>theater</v>
      </c>
      <c r="R3687" t="str">
        <f t="shared" si="346"/>
        <v>plays</v>
      </c>
      <c r="S3687" s="9">
        <f t="shared" si="343"/>
        <v>41778.875</v>
      </c>
      <c r="T3687" s="9">
        <f t="shared" si="344"/>
        <v>41753.593275462961</v>
      </c>
      <c r="U3687" t="str" cm="1">
        <f t="array" ref="U3687">_xlfn.IFS(D3687&lt;1000,"Less than 1000",AND(D3687&gt;=1000,D3687&lt;=4999),"1000 to 4999",AND(D3687&gt;=5000,D3687&lt;=9999),"5000 to 9999",AND(D3687&gt;=10000,D3687&lt;=14999),"10000 to 14999",AND(D3687&gt;=15000,D3687&lt;=19999),"15000 to 19999",AND(D3687&gt;=20000,D3687&lt;=24999),"20000 to 24999",AND(D3687&gt;=25000,D3687&lt;=29999),"25000 to 29999",AND(D3687&gt;=30000,D3687&lt;=34999),"30000 to 34999",AND(D3687&gt;=35000,D3687&lt;=39999),"35000 to 39999",AND(D3687&gt;=40000,D3687&lt;=44999),"40000 to 44999",AND(D3687&gt;=45000,D3687&lt;=49999),"45000 to 49999",D3687&gt;=50000,"Greater than or equal to 50000")</f>
        <v>5000 to 9999</v>
      </c>
      <c r="V3687" t="str" cm="1">
        <f t="array" ref="V3687">_xlfn.IFS(OR(F3687="canceled",F3687="failed"),"unsuccessful",F3687="successful","successful",F3687="live","live")</f>
        <v>successful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101.42857142857142</v>
      </c>
      <c r="P3688" s="5">
        <f t="shared" si="347"/>
        <v>59.166666666666664</v>
      </c>
      <c r="Q3688" t="str">
        <f t="shared" si="345"/>
        <v>theater</v>
      </c>
      <c r="R3688" t="str">
        <f t="shared" si="346"/>
        <v>plays</v>
      </c>
      <c r="S3688" s="9">
        <f t="shared" si="343"/>
        <v>42245.165972222225</v>
      </c>
      <c r="T3688" s="9">
        <f t="shared" si="344"/>
        <v>42230.662731481483</v>
      </c>
      <c r="U3688" t="str" cm="1">
        <f t="array" ref="U3688">_xlfn.IFS(D3688&lt;1000,"Less than 1000",AND(D3688&gt;=1000,D3688&lt;=4999),"1000 to 4999",AND(D3688&gt;=5000,D3688&lt;=9999),"5000 to 9999",AND(D3688&gt;=10000,D3688&lt;=14999),"10000 to 14999",AND(D3688&gt;=15000,D3688&lt;=19999),"15000 to 19999",AND(D3688&gt;=20000,D3688&lt;=24999),"20000 to 24999",AND(D3688&gt;=25000,D3688&lt;=29999),"25000 to 29999",AND(D3688&gt;=30000,D3688&lt;=34999),"30000 to 34999",AND(D3688&gt;=35000,D3688&lt;=39999),"35000 to 39999",AND(D3688&gt;=40000,D3688&lt;=44999),"40000 to 44999",AND(D3688&gt;=45000,D3688&lt;=49999),"45000 to 49999",D3688&gt;=50000,"Greater than or equal to 50000")</f>
        <v>Less than 1000</v>
      </c>
      <c r="V3688" t="str" cm="1">
        <f t="array" ref="V3688">_xlfn.IFS(OR(F3688="canceled",F3688="failed"),"unsuccessful",F3688="successful","successful",F3688="live","live")</f>
        <v>successful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100.245</v>
      </c>
      <c r="P3689" s="5">
        <f t="shared" si="347"/>
        <v>200.49</v>
      </c>
      <c r="Q3689" t="str">
        <f t="shared" si="345"/>
        <v>theater</v>
      </c>
      <c r="R3689" t="str">
        <f t="shared" si="346"/>
        <v>plays</v>
      </c>
      <c r="S3689" s="9">
        <f t="shared" si="343"/>
        <v>41817.218229166669</v>
      </c>
      <c r="T3689" s="9">
        <f t="shared" si="344"/>
        <v>41787.218229166669</v>
      </c>
      <c r="U3689" t="str" cm="1">
        <f t="array" ref="U3689">_xlfn.IFS(D3689&lt;1000,"Less than 1000",AND(D3689&gt;=1000,D3689&lt;=4999),"1000 to 4999",AND(D3689&gt;=5000,D3689&lt;=9999),"5000 to 9999",AND(D3689&gt;=10000,D3689&lt;=14999),"10000 to 14999",AND(D3689&gt;=15000,D3689&lt;=19999),"15000 to 19999",AND(D3689&gt;=20000,D3689&lt;=24999),"20000 to 24999",AND(D3689&gt;=25000,D3689&lt;=29999),"25000 to 29999",AND(D3689&gt;=30000,D3689&lt;=34999),"30000 to 34999",AND(D3689&gt;=35000,D3689&lt;=39999),"35000 to 39999",AND(D3689&gt;=40000,D3689&lt;=44999),"40000 to 44999",AND(D3689&gt;=45000,D3689&lt;=49999),"45000 to 49999",D3689&gt;=50000,"Greater than or equal to 50000")</f>
        <v>5000 to 9999</v>
      </c>
      <c r="V3689" t="str" cm="1">
        <f t="array" ref="V3689">_xlfn.IFS(OR(F3689="canceled",F3689="failed"),"unsuccessful",F3689="successful","successful",F3689="live","live")</f>
        <v>successful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109.16666666666666</v>
      </c>
      <c r="P3690" s="5">
        <f t="shared" si="347"/>
        <v>83.974358974358978</v>
      </c>
      <c r="Q3690" t="str">
        <f t="shared" si="345"/>
        <v>theater</v>
      </c>
      <c r="R3690" t="str">
        <f t="shared" si="346"/>
        <v>plays</v>
      </c>
      <c r="S3690" s="9">
        <f t="shared" si="343"/>
        <v>41859.787083333329</v>
      </c>
      <c r="T3690" s="9">
        <f t="shared" si="344"/>
        <v>41829.787083333329</v>
      </c>
      <c r="U3690" t="str" cm="1">
        <f t="array" ref="U3690">_xlfn.IFS(D3690&lt;1000,"Less than 1000",AND(D3690&gt;=1000,D3690&lt;=4999),"1000 to 4999",AND(D3690&gt;=5000,D3690&lt;=9999),"5000 to 9999",AND(D3690&gt;=10000,D3690&lt;=14999),"10000 to 14999",AND(D3690&gt;=15000,D3690&lt;=19999),"15000 to 19999",AND(D3690&gt;=20000,D3690&lt;=24999),"20000 to 24999",AND(D3690&gt;=25000,D3690&lt;=29999),"25000 to 29999",AND(D3690&gt;=30000,D3690&lt;=34999),"30000 to 34999",AND(D3690&gt;=35000,D3690&lt;=39999),"35000 to 39999",AND(D3690&gt;=40000,D3690&lt;=44999),"40000 to 44999",AND(D3690&gt;=45000,D3690&lt;=49999),"45000 to 49999",D3690&gt;=50000,"Greater than or equal to 50000")</f>
        <v>1000 to 4999</v>
      </c>
      <c r="V3690" t="str" cm="1">
        <f t="array" ref="V3690">_xlfn.IFS(OR(F3690="canceled",F3690="failed"),"unsuccessful",F3690="successful","successful",F3690="live","live")</f>
        <v>successful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118.33333333333333</v>
      </c>
      <c r="P3691" s="5">
        <f t="shared" si="347"/>
        <v>57.258064516129032</v>
      </c>
      <c r="Q3691" t="str">
        <f t="shared" si="345"/>
        <v>theater</v>
      </c>
      <c r="R3691" t="str">
        <f t="shared" si="346"/>
        <v>plays</v>
      </c>
      <c r="S3691" s="9">
        <f t="shared" si="343"/>
        <v>42176.934027777781</v>
      </c>
      <c r="T3691" s="9">
        <f t="shared" si="344"/>
        <v>42147.826840277776</v>
      </c>
      <c r="U3691" t="str" cm="1">
        <f t="array" ref="U3691">_xlfn.IFS(D3691&lt;1000,"Less than 1000",AND(D3691&gt;=1000,D3691&lt;=4999),"1000 to 4999",AND(D3691&gt;=5000,D3691&lt;=9999),"5000 to 9999",AND(D3691&gt;=10000,D3691&lt;=14999),"10000 to 14999",AND(D3691&gt;=15000,D3691&lt;=19999),"15000 to 19999",AND(D3691&gt;=20000,D3691&lt;=24999),"20000 to 24999",AND(D3691&gt;=25000,D3691&lt;=29999),"25000 to 29999",AND(D3691&gt;=30000,D3691&lt;=34999),"30000 to 34999",AND(D3691&gt;=35000,D3691&lt;=39999),"35000 to 39999",AND(D3691&gt;=40000,D3691&lt;=44999),"40000 to 44999",AND(D3691&gt;=45000,D3691&lt;=49999),"45000 to 49999",D3691&gt;=50000,"Greater than or equal to 50000")</f>
        <v>1000 to 4999</v>
      </c>
      <c r="V3691" t="str" cm="1">
        <f t="array" ref="V3691">_xlfn.IFS(OR(F3691="canceled",F3691="failed"),"unsuccessful",F3691="successful","successful",F3691="live","live")</f>
        <v>successful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120</v>
      </c>
      <c r="P3692" s="5">
        <f t="shared" si="347"/>
        <v>58.064516129032256</v>
      </c>
      <c r="Q3692" t="str">
        <f t="shared" si="345"/>
        <v>theater</v>
      </c>
      <c r="R3692" t="str">
        <f t="shared" si="346"/>
        <v>plays</v>
      </c>
      <c r="S3692" s="9">
        <f t="shared" si="343"/>
        <v>41970.639849537038</v>
      </c>
      <c r="T3692" s="9">
        <f t="shared" si="344"/>
        <v>41940.598182870373</v>
      </c>
      <c r="U3692" t="str" cm="1">
        <f t="array" ref="U3692">_xlfn.IFS(D3692&lt;1000,"Less than 1000",AND(D3692&gt;=1000,D3692&lt;=4999),"1000 to 4999",AND(D3692&gt;=5000,D3692&lt;=9999),"5000 to 9999",AND(D3692&gt;=10000,D3692&lt;=14999),"10000 to 14999",AND(D3692&gt;=15000,D3692&lt;=19999),"15000 to 19999",AND(D3692&gt;=20000,D3692&lt;=24999),"20000 to 24999",AND(D3692&gt;=25000,D3692&lt;=29999),"25000 to 29999",AND(D3692&gt;=30000,D3692&lt;=34999),"30000 to 34999",AND(D3692&gt;=35000,D3692&lt;=39999),"35000 to 39999",AND(D3692&gt;=40000,D3692&lt;=44999),"40000 to 44999",AND(D3692&gt;=45000,D3692&lt;=49999),"45000 to 49999",D3692&gt;=50000,"Greater than or equal to 50000")</f>
        <v>1000 to 4999</v>
      </c>
      <c r="V3692" t="str" cm="1">
        <f t="array" ref="V3692">_xlfn.IFS(OR(F3692="canceled",F3692="failed"),"unsuccessful",F3692="successful","successful",F3692="live","live")</f>
        <v>successful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127.96000000000001</v>
      </c>
      <c r="P3693" s="5">
        <f t="shared" si="347"/>
        <v>186.80291970802921</v>
      </c>
      <c r="Q3693" t="str">
        <f t="shared" si="345"/>
        <v>theater</v>
      </c>
      <c r="R3693" t="str">
        <f t="shared" si="346"/>
        <v>plays</v>
      </c>
      <c r="S3693" s="9">
        <f t="shared" si="343"/>
        <v>42065.207638888889</v>
      </c>
      <c r="T3693" s="9">
        <f t="shared" si="344"/>
        <v>42020.700567129628</v>
      </c>
      <c r="U3693" t="str" cm="1">
        <f t="array" ref="U3693">_xlfn.IFS(D3693&lt;1000,"Less than 1000",AND(D3693&gt;=1000,D3693&lt;=4999),"1000 to 4999",AND(D3693&gt;=5000,D3693&lt;=9999),"5000 to 9999",AND(D3693&gt;=10000,D3693&lt;=14999),"10000 to 14999",AND(D3693&gt;=15000,D3693&lt;=19999),"15000 to 19999",AND(D3693&gt;=20000,D3693&lt;=24999),"20000 to 24999",AND(D3693&gt;=25000,D3693&lt;=29999),"25000 to 29999",AND(D3693&gt;=30000,D3693&lt;=34999),"30000 to 34999",AND(D3693&gt;=35000,D3693&lt;=39999),"35000 to 39999",AND(D3693&gt;=40000,D3693&lt;=44999),"40000 to 44999",AND(D3693&gt;=45000,D3693&lt;=49999),"45000 to 49999",D3693&gt;=50000,"Greater than or equal to 50000")</f>
        <v>40000 to 44999</v>
      </c>
      <c r="V3693" t="str" cm="1">
        <f t="array" ref="V3693">_xlfn.IFS(OR(F3693="canceled",F3693="failed"),"unsuccessful",F3693="successful","successful",F3693="live","live")</f>
        <v>successful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126</v>
      </c>
      <c r="P3694" s="5">
        <f t="shared" si="347"/>
        <v>74.117647058823536</v>
      </c>
      <c r="Q3694" t="str">
        <f t="shared" si="345"/>
        <v>theater</v>
      </c>
      <c r="R3694" t="str">
        <f t="shared" si="346"/>
        <v>plays</v>
      </c>
      <c r="S3694" s="9">
        <f t="shared" si="343"/>
        <v>41901</v>
      </c>
      <c r="T3694" s="9">
        <f t="shared" si="344"/>
        <v>41891.96503472222</v>
      </c>
      <c r="U3694" t="str" cm="1">
        <f t="array" ref="U3694">_xlfn.IFS(D3694&lt;1000,"Less than 1000",AND(D3694&gt;=1000,D3694&lt;=4999),"1000 to 4999",AND(D3694&gt;=5000,D3694&lt;=9999),"5000 to 9999",AND(D3694&gt;=10000,D3694&lt;=14999),"10000 to 14999",AND(D3694&gt;=15000,D3694&lt;=19999),"15000 to 19999",AND(D3694&gt;=20000,D3694&lt;=24999),"20000 to 24999",AND(D3694&gt;=25000,D3694&lt;=29999),"25000 to 29999",AND(D3694&gt;=30000,D3694&lt;=34999),"30000 to 34999",AND(D3694&gt;=35000,D3694&lt;=39999),"35000 to 39999",AND(D3694&gt;=40000,D3694&lt;=44999),"40000 to 44999",AND(D3694&gt;=45000,D3694&lt;=49999),"45000 to 49999",D3694&gt;=50000,"Greater than or equal to 50000")</f>
        <v>1000 to 4999</v>
      </c>
      <c r="V3694" t="str" cm="1">
        <f t="array" ref="V3694">_xlfn.IFS(OR(F3694="canceled",F3694="failed"),"unsuccessful",F3694="successful","successful",F3694="live","live")</f>
        <v>successful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129.12912912912913</v>
      </c>
      <c r="P3695" s="5">
        <f t="shared" si="347"/>
        <v>30.714285714285715</v>
      </c>
      <c r="Q3695" t="str">
        <f t="shared" si="345"/>
        <v>theater</v>
      </c>
      <c r="R3695" t="str">
        <f t="shared" si="346"/>
        <v>plays</v>
      </c>
      <c r="S3695" s="9">
        <f t="shared" si="343"/>
        <v>42338.9375</v>
      </c>
      <c r="T3695" s="9">
        <f t="shared" si="344"/>
        <v>42309.191307870366</v>
      </c>
      <c r="U3695" t="str" cm="1">
        <f t="array" ref="U3695">_xlfn.IFS(D3695&lt;1000,"Less than 1000",AND(D3695&gt;=1000,D3695&lt;=4999),"1000 to 4999",AND(D3695&gt;=5000,D3695&lt;=9999),"5000 to 9999",AND(D3695&gt;=10000,D3695&lt;=14999),"10000 to 14999",AND(D3695&gt;=15000,D3695&lt;=19999),"15000 to 19999",AND(D3695&gt;=20000,D3695&lt;=24999),"20000 to 24999",AND(D3695&gt;=25000,D3695&lt;=29999),"25000 to 29999",AND(D3695&gt;=30000,D3695&lt;=34999),"30000 to 34999",AND(D3695&gt;=35000,D3695&lt;=39999),"35000 to 39999",AND(D3695&gt;=40000,D3695&lt;=44999),"40000 to 44999",AND(D3695&gt;=45000,D3695&lt;=49999),"45000 to 49999",D3695&gt;=50000,"Greater than or equal to 50000")</f>
        <v>Less than 1000</v>
      </c>
      <c r="V3695" t="str" cm="1">
        <f t="array" ref="V3695">_xlfn.IFS(OR(F3695="canceled",F3695="failed"),"unsuccessful",F3695="successful","successful",F3695="live","live")</f>
        <v>successful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107.42857142857143</v>
      </c>
      <c r="P3696" s="5">
        <f t="shared" si="347"/>
        <v>62.666666666666664</v>
      </c>
      <c r="Q3696" t="str">
        <f t="shared" si="345"/>
        <v>theater</v>
      </c>
      <c r="R3696" t="str">
        <f t="shared" si="346"/>
        <v>plays</v>
      </c>
      <c r="S3696" s="9">
        <f t="shared" si="343"/>
        <v>42527.083333333328</v>
      </c>
      <c r="T3696" s="9">
        <f t="shared" si="344"/>
        <v>42490.133877314816</v>
      </c>
      <c r="U3696" t="str" cm="1">
        <f t="array" ref="U3696">_xlfn.IFS(D3696&lt;1000,"Less than 1000",AND(D3696&gt;=1000,D3696&lt;=4999),"1000 to 4999",AND(D3696&gt;=5000,D3696&lt;=9999),"5000 to 9999",AND(D3696&gt;=10000,D3696&lt;=14999),"10000 to 14999",AND(D3696&gt;=15000,D3696&lt;=19999),"15000 to 19999",AND(D3696&gt;=20000,D3696&lt;=24999),"20000 to 24999",AND(D3696&gt;=25000,D3696&lt;=29999),"25000 to 29999",AND(D3696&gt;=30000,D3696&lt;=34999),"30000 to 34999",AND(D3696&gt;=35000,D3696&lt;=39999),"35000 to 39999",AND(D3696&gt;=40000,D3696&lt;=44999),"40000 to 44999",AND(D3696&gt;=45000,D3696&lt;=49999),"45000 to 49999",D3696&gt;=50000,"Greater than or equal to 50000")</f>
        <v>1000 to 4999</v>
      </c>
      <c r="V3696" t="str" cm="1">
        <f t="array" ref="V3696">_xlfn.IFS(OR(F3696="canceled",F3696="failed"),"unsuccessful",F3696="successful","successful",F3696="live","live")</f>
        <v>successful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100.125</v>
      </c>
      <c r="P3697" s="5">
        <f t="shared" si="347"/>
        <v>121.36363636363636</v>
      </c>
      <c r="Q3697" t="str">
        <f t="shared" si="345"/>
        <v>theater</v>
      </c>
      <c r="R3697" t="str">
        <f t="shared" si="346"/>
        <v>plays</v>
      </c>
      <c r="S3697" s="9">
        <f t="shared" si="343"/>
        <v>42015.870486111111</v>
      </c>
      <c r="T3697" s="9">
        <f t="shared" si="344"/>
        <v>41995.870486111111</v>
      </c>
      <c r="U3697" t="str" cm="1">
        <f t="array" ref="U3697">_xlfn.IFS(D3697&lt;1000,"Less than 1000",AND(D3697&gt;=1000,D3697&lt;=4999),"1000 to 4999",AND(D3697&gt;=5000,D3697&lt;=9999),"5000 to 9999",AND(D3697&gt;=10000,D3697&lt;=14999),"10000 to 14999",AND(D3697&gt;=15000,D3697&lt;=19999),"15000 to 19999",AND(D3697&gt;=20000,D3697&lt;=24999),"20000 to 24999",AND(D3697&gt;=25000,D3697&lt;=29999),"25000 to 29999",AND(D3697&gt;=30000,D3697&lt;=34999),"30000 to 34999",AND(D3697&gt;=35000,D3697&lt;=39999),"35000 to 39999",AND(D3697&gt;=40000,D3697&lt;=44999),"40000 to 44999",AND(D3697&gt;=45000,D3697&lt;=49999),"45000 to 49999",D3697&gt;=50000,"Greater than or equal to 50000")</f>
        <v>1000 to 4999</v>
      </c>
      <c r="V3697" t="str" cm="1">
        <f t="array" ref="V3697">_xlfn.IFS(OR(F3697="canceled",F3697="failed"),"unsuccessful",F3697="successful","successful",F3697="live","live")</f>
        <v>successful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155</v>
      </c>
      <c r="P3698" s="5">
        <f t="shared" si="347"/>
        <v>39.743589743589745</v>
      </c>
      <c r="Q3698" t="str">
        <f t="shared" si="345"/>
        <v>theater</v>
      </c>
      <c r="R3698" t="str">
        <f t="shared" si="346"/>
        <v>plays</v>
      </c>
      <c r="S3698" s="9">
        <f t="shared" si="343"/>
        <v>42048.617083333331</v>
      </c>
      <c r="T3698" s="9">
        <f t="shared" si="344"/>
        <v>41988.617083333331</v>
      </c>
      <c r="U3698" t="str" cm="1">
        <f t="array" ref="U3698">_xlfn.IFS(D3698&lt;1000,"Less than 1000",AND(D3698&gt;=1000,D3698&lt;=4999),"1000 to 4999",AND(D3698&gt;=5000,D3698&lt;=9999),"5000 to 9999",AND(D3698&gt;=10000,D3698&lt;=14999),"10000 to 14999",AND(D3698&gt;=15000,D3698&lt;=19999),"15000 to 19999",AND(D3698&gt;=20000,D3698&lt;=24999),"20000 to 24999",AND(D3698&gt;=25000,D3698&lt;=29999),"25000 to 29999",AND(D3698&gt;=30000,D3698&lt;=34999),"30000 to 34999",AND(D3698&gt;=35000,D3698&lt;=39999),"35000 to 39999",AND(D3698&gt;=40000,D3698&lt;=44999),"40000 to 44999",AND(D3698&gt;=45000,D3698&lt;=49999),"45000 to 49999",D3698&gt;=50000,"Greater than or equal to 50000")</f>
        <v>1000 to 4999</v>
      </c>
      <c r="V3698" t="str" cm="1">
        <f t="array" ref="V3698">_xlfn.IFS(OR(F3698="canceled",F3698="failed"),"unsuccessful",F3698="successful","successful",F3698="live","live")</f>
        <v>successful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108</v>
      </c>
      <c r="P3699" s="5">
        <f t="shared" si="347"/>
        <v>72</v>
      </c>
      <c r="Q3699" t="str">
        <f t="shared" si="345"/>
        <v>theater</v>
      </c>
      <c r="R3699" t="str">
        <f t="shared" si="346"/>
        <v>plays</v>
      </c>
      <c r="S3699" s="9">
        <f t="shared" si="343"/>
        <v>42500.465833333335</v>
      </c>
      <c r="T3699" s="9">
        <f t="shared" si="344"/>
        <v>42479.465833333335</v>
      </c>
      <c r="U3699" t="str" cm="1">
        <f t="array" ref="U3699">_xlfn.IFS(D3699&lt;1000,"Less than 1000",AND(D3699&gt;=1000,D3699&lt;=4999),"1000 to 4999",AND(D3699&gt;=5000,D3699&lt;=9999),"5000 to 9999",AND(D3699&gt;=10000,D3699&lt;=14999),"10000 to 14999",AND(D3699&gt;=15000,D3699&lt;=19999),"15000 to 19999",AND(D3699&gt;=20000,D3699&lt;=24999),"20000 to 24999",AND(D3699&gt;=25000,D3699&lt;=29999),"25000 to 29999",AND(D3699&gt;=30000,D3699&lt;=34999),"30000 to 34999",AND(D3699&gt;=35000,D3699&lt;=39999),"35000 to 39999",AND(D3699&gt;=40000,D3699&lt;=44999),"40000 to 44999",AND(D3699&gt;=45000,D3699&lt;=49999),"45000 to 49999",D3699&gt;=50000,"Greater than or equal to 50000")</f>
        <v>1000 to 4999</v>
      </c>
      <c r="V3699" t="str" cm="1">
        <f t="array" ref="V3699">_xlfn.IFS(OR(F3699="canceled",F3699="failed"),"unsuccessful",F3699="successful","successful",F3699="live","live")</f>
        <v>successful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110.52</v>
      </c>
      <c r="P3700" s="5">
        <f t="shared" si="347"/>
        <v>40.632352941176471</v>
      </c>
      <c r="Q3700" t="str">
        <f t="shared" si="345"/>
        <v>theater</v>
      </c>
      <c r="R3700" t="str">
        <f t="shared" si="346"/>
        <v>plays</v>
      </c>
      <c r="S3700" s="9">
        <f t="shared" si="343"/>
        <v>42431.806562500002</v>
      </c>
      <c r="T3700" s="9">
        <f t="shared" si="344"/>
        <v>42401.806562500002</v>
      </c>
      <c r="U3700" t="str" cm="1">
        <f t="array" ref="U3700">_xlfn.IFS(D3700&lt;1000,"Less than 1000",AND(D3700&gt;=1000,D3700&lt;=4999),"1000 to 4999",AND(D3700&gt;=5000,D3700&lt;=9999),"5000 to 9999",AND(D3700&gt;=10000,D3700&lt;=14999),"10000 to 14999",AND(D3700&gt;=15000,D3700&lt;=19999),"15000 to 19999",AND(D3700&gt;=20000,D3700&lt;=24999),"20000 to 24999",AND(D3700&gt;=25000,D3700&lt;=29999),"25000 to 29999",AND(D3700&gt;=30000,D3700&lt;=34999),"30000 to 34999",AND(D3700&gt;=35000,D3700&lt;=39999),"35000 to 39999",AND(D3700&gt;=40000,D3700&lt;=44999),"40000 to 44999",AND(D3700&gt;=45000,D3700&lt;=49999),"45000 to 49999",D3700&gt;=50000,"Greater than or equal to 50000")</f>
        <v>5000 to 9999</v>
      </c>
      <c r="V3700" t="str" cm="1">
        <f t="array" ref="V3700">_xlfn.IFS(OR(F3700="canceled",F3700="failed"),"unsuccessful",F3700="successful","successful",F3700="live","live")</f>
        <v>successful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100.8</v>
      </c>
      <c r="P3701" s="5">
        <f t="shared" si="347"/>
        <v>63</v>
      </c>
      <c r="Q3701" t="str">
        <f t="shared" si="345"/>
        <v>theater</v>
      </c>
      <c r="R3701" t="str">
        <f t="shared" si="346"/>
        <v>plays</v>
      </c>
      <c r="S3701" s="9">
        <f t="shared" si="343"/>
        <v>41927.602037037039</v>
      </c>
      <c r="T3701" s="9">
        <f t="shared" si="344"/>
        <v>41897.602037037039</v>
      </c>
      <c r="U3701" t="str" cm="1">
        <f t="array" ref="U3701">_xlfn.IFS(D3701&lt;1000,"Less than 1000",AND(D3701&gt;=1000,D3701&lt;=4999),"1000 to 4999",AND(D3701&gt;=5000,D3701&lt;=9999),"5000 to 9999",AND(D3701&gt;=10000,D3701&lt;=14999),"10000 to 14999",AND(D3701&gt;=15000,D3701&lt;=19999),"15000 to 19999",AND(D3701&gt;=20000,D3701&lt;=24999),"20000 to 24999",AND(D3701&gt;=25000,D3701&lt;=29999),"25000 to 29999",AND(D3701&gt;=30000,D3701&lt;=34999),"30000 to 34999",AND(D3701&gt;=35000,D3701&lt;=39999),"35000 to 39999",AND(D3701&gt;=40000,D3701&lt;=44999),"40000 to 44999",AND(D3701&gt;=45000,D3701&lt;=49999),"45000 to 49999",D3701&gt;=50000,"Greater than or equal to 50000")</f>
        <v>1000 to 4999</v>
      </c>
      <c r="V3701" t="str" cm="1">
        <f t="array" ref="V3701">_xlfn.IFS(OR(F3701="canceled",F3701="failed"),"unsuccessful",F3701="successful","successful",F3701="live","live")</f>
        <v>successful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121.2</v>
      </c>
      <c r="P3702" s="5">
        <f t="shared" si="347"/>
        <v>33.666666666666664</v>
      </c>
      <c r="Q3702" t="str">
        <f t="shared" si="345"/>
        <v>theater</v>
      </c>
      <c r="R3702" t="str">
        <f t="shared" si="346"/>
        <v>plays</v>
      </c>
      <c r="S3702" s="9">
        <f t="shared" si="343"/>
        <v>41912.666666666664</v>
      </c>
      <c r="T3702" s="9">
        <f t="shared" si="344"/>
        <v>41882.585648148146</v>
      </c>
      <c r="U3702" t="str" cm="1">
        <f t="array" ref="U3702">_xlfn.IFS(D3702&lt;1000,"Less than 1000",AND(D3702&gt;=1000,D3702&lt;=4999),"1000 to 4999",AND(D3702&gt;=5000,D3702&lt;=9999),"5000 to 9999",AND(D3702&gt;=10000,D3702&lt;=14999),"10000 to 14999",AND(D3702&gt;=15000,D3702&lt;=19999),"15000 to 19999",AND(D3702&gt;=20000,D3702&lt;=24999),"20000 to 24999",AND(D3702&gt;=25000,D3702&lt;=29999),"25000 to 29999",AND(D3702&gt;=30000,D3702&lt;=34999),"30000 to 34999",AND(D3702&gt;=35000,D3702&lt;=39999),"35000 to 39999",AND(D3702&gt;=40000,D3702&lt;=44999),"40000 to 44999",AND(D3702&gt;=45000,D3702&lt;=49999),"45000 to 49999",D3702&gt;=50000,"Greater than or equal to 50000")</f>
        <v>Less than 1000</v>
      </c>
      <c r="V3702" t="str" cm="1">
        <f t="array" ref="V3702">_xlfn.IFS(OR(F3702="canceled",F3702="failed"),"unsuccessful",F3702="successful","successful",F3702="live","live")</f>
        <v>successful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100.33333333333334</v>
      </c>
      <c r="P3703" s="5">
        <f t="shared" si="347"/>
        <v>38.589743589743591</v>
      </c>
      <c r="Q3703" t="str">
        <f t="shared" si="345"/>
        <v>theater</v>
      </c>
      <c r="R3703" t="str">
        <f t="shared" si="346"/>
        <v>plays</v>
      </c>
      <c r="S3703" s="9">
        <f t="shared" si="343"/>
        <v>42159.541585648149</v>
      </c>
      <c r="T3703" s="9">
        <f t="shared" si="344"/>
        <v>42129.541585648149</v>
      </c>
      <c r="U3703" t="str" cm="1">
        <f t="array" ref="U3703">_xlfn.IFS(D3703&lt;1000,"Less than 1000",AND(D3703&gt;=1000,D3703&lt;=4999),"1000 to 4999",AND(D3703&gt;=5000,D3703&lt;=9999),"5000 to 9999",AND(D3703&gt;=10000,D3703&lt;=14999),"10000 to 14999",AND(D3703&gt;=15000,D3703&lt;=19999),"15000 to 19999",AND(D3703&gt;=20000,D3703&lt;=24999),"20000 to 24999",AND(D3703&gt;=25000,D3703&lt;=29999),"25000 to 29999",AND(D3703&gt;=30000,D3703&lt;=34999),"30000 to 34999",AND(D3703&gt;=35000,D3703&lt;=39999),"35000 to 39999",AND(D3703&gt;=40000,D3703&lt;=44999),"40000 to 44999",AND(D3703&gt;=45000,D3703&lt;=49999),"45000 to 49999",D3703&gt;=50000,"Greater than or equal to 50000")</f>
        <v>1000 to 4999</v>
      </c>
      <c r="V3703" t="str" cm="1">
        <f t="array" ref="V3703">_xlfn.IFS(OR(F3703="canceled",F3703="failed"),"unsuccessful",F3703="successful","successful",F3703="live","live")</f>
        <v>successful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109.16666666666666</v>
      </c>
      <c r="P3704" s="5">
        <f t="shared" si="347"/>
        <v>155.95238095238096</v>
      </c>
      <c r="Q3704" t="str">
        <f t="shared" si="345"/>
        <v>theater</v>
      </c>
      <c r="R3704" t="str">
        <f t="shared" si="346"/>
        <v>plays</v>
      </c>
      <c r="S3704" s="9">
        <f t="shared" si="343"/>
        <v>42561.957638888889</v>
      </c>
      <c r="T3704" s="9">
        <f t="shared" si="344"/>
        <v>42524.53800925926</v>
      </c>
      <c r="U3704" t="str" cm="1">
        <f t="array" ref="U3704">_xlfn.IFS(D3704&lt;1000,"Less than 1000",AND(D3704&gt;=1000,D3704&lt;=4999),"1000 to 4999",AND(D3704&gt;=5000,D3704&lt;=9999),"5000 to 9999",AND(D3704&gt;=10000,D3704&lt;=14999),"10000 to 14999",AND(D3704&gt;=15000,D3704&lt;=19999),"15000 to 19999",AND(D3704&gt;=20000,D3704&lt;=24999),"20000 to 24999",AND(D3704&gt;=25000,D3704&lt;=29999),"25000 to 29999",AND(D3704&gt;=30000,D3704&lt;=34999),"30000 to 34999",AND(D3704&gt;=35000,D3704&lt;=39999),"35000 to 39999",AND(D3704&gt;=40000,D3704&lt;=44999),"40000 to 44999",AND(D3704&gt;=45000,D3704&lt;=49999),"45000 to 49999",D3704&gt;=50000,"Greater than or equal to 50000")</f>
        <v>1000 to 4999</v>
      </c>
      <c r="V3704" t="str" cm="1">
        <f t="array" ref="V3704">_xlfn.IFS(OR(F3704="canceled",F3704="failed"),"unsuccessful",F3704="successful","successful",F3704="live","live")</f>
        <v>successful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123.42857142857142</v>
      </c>
      <c r="P3705" s="5">
        <f t="shared" si="347"/>
        <v>43.2</v>
      </c>
      <c r="Q3705" t="str">
        <f t="shared" si="345"/>
        <v>theater</v>
      </c>
      <c r="R3705" t="str">
        <f t="shared" si="346"/>
        <v>plays</v>
      </c>
      <c r="S3705" s="9">
        <f t="shared" si="343"/>
        <v>42595.290972222225</v>
      </c>
      <c r="T3705" s="9">
        <f t="shared" si="344"/>
        <v>42556.504490740743</v>
      </c>
      <c r="U3705" t="str" cm="1">
        <f t="array" ref="U3705">_xlfn.IFS(D3705&lt;1000,"Less than 1000",AND(D3705&gt;=1000,D3705&lt;=4999),"1000 to 4999",AND(D3705&gt;=5000,D3705&lt;=9999),"5000 to 9999",AND(D3705&gt;=10000,D3705&lt;=14999),"10000 to 14999",AND(D3705&gt;=15000,D3705&lt;=19999),"15000 to 19999",AND(D3705&gt;=20000,D3705&lt;=24999),"20000 to 24999",AND(D3705&gt;=25000,D3705&lt;=29999),"25000 to 29999",AND(D3705&gt;=30000,D3705&lt;=34999),"30000 to 34999",AND(D3705&gt;=35000,D3705&lt;=39999),"35000 to 39999",AND(D3705&gt;=40000,D3705&lt;=44999),"40000 to 44999",AND(D3705&gt;=45000,D3705&lt;=49999),"45000 to 49999",D3705&gt;=50000,"Greater than or equal to 50000")</f>
        <v>1000 to 4999</v>
      </c>
      <c r="V3705" t="str" cm="1">
        <f t="array" ref="V3705">_xlfn.IFS(OR(F3705="canceled",F3705="failed"),"unsuccessful",F3705="successful","successful",F3705="live","live")</f>
        <v>successful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136.33666666666667</v>
      </c>
      <c r="P3706" s="5">
        <f t="shared" si="347"/>
        <v>15.148518518518518</v>
      </c>
      <c r="Q3706" t="str">
        <f t="shared" si="345"/>
        <v>theater</v>
      </c>
      <c r="R3706" t="str">
        <f t="shared" si="346"/>
        <v>plays</v>
      </c>
      <c r="S3706" s="9">
        <f t="shared" si="343"/>
        <v>42521.689745370371</v>
      </c>
      <c r="T3706" s="9">
        <f t="shared" si="344"/>
        <v>42461.689745370371</v>
      </c>
      <c r="U3706" t="str" cm="1">
        <f t="array" ref="U3706">_xlfn.IFS(D3706&lt;1000,"Less than 1000",AND(D3706&gt;=1000,D3706&lt;=4999),"1000 to 4999",AND(D3706&gt;=5000,D3706&lt;=9999),"5000 to 9999",AND(D3706&gt;=10000,D3706&lt;=14999),"10000 to 14999",AND(D3706&gt;=15000,D3706&lt;=19999),"15000 to 19999",AND(D3706&gt;=20000,D3706&lt;=24999),"20000 to 24999",AND(D3706&gt;=25000,D3706&lt;=29999),"25000 to 29999",AND(D3706&gt;=30000,D3706&lt;=34999),"30000 to 34999",AND(D3706&gt;=35000,D3706&lt;=39999),"35000 to 39999",AND(D3706&gt;=40000,D3706&lt;=44999),"40000 to 44999",AND(D3706&gt;=45000,D3706&lt;=49999),"45000 to 49999",D3706&gt;=50000,"Greater than or equal to 50000")</f>
        <v>Less than 1000</v>
      </c>
      <c r="V3706" t="str" cm="1">
        <f t="array" ref="V3706">_xlfn.IFS(OR(F3706="canceled",F3706="failed"),"unsuccessful",F3706="successful","successful",F3706="live","live")</f>
        <v>successful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103.46657233816768</v>
      </c>
      <c r="P3707" s="5">
        <f t="shared" si="347"/>
        <v>83.571428571428569</v>
      </c>
      <c r="Q3707" t="str">
        <f t="shared" si="345"/>
        <v>theater</v>
      </c>
      <c r="R3707" t="str">
        <f t="shared" si="346"/>
        <v>plays</v>
      </c>
      <c r="S3707" s="9">
        <f t="shared" si="343"/>
        <v>41813.75</v>
      </c>
      <c r="T3707" s="9">
        <f t="shared" si="344"/>
        <v>41792.542986111112</v>
      </c>
      <c r="U3707" t="str" cm="1">
        <f t="array" ref="U3707">_xlfn.IFS(D3707&lt;1000,"Less than 1000",AND(D3707&gt;=1000,D3707&lt;=4999),"1000 to 4999",AND(D3707&gt;=5000,D3707&lt;=9999),"5000 to 9999",AND(D3707&gt;=10000,D3707&lt;=14999),"10000 to 14999",AND(D3707&gt;=15000,D3707&lt;=19999),"15000 to 19999",AND(D3707&gt;=20000,D3707&lt;=24999),"20000 to 24999",AND(D3707&gt;=25000,D3707&lt;=29999),"25000 to 29999",AND(D3707&gt;=30000,D3707&lt;=34999),"30000 to 34999",AND(D3707&gt;=35000,D3707&lt;=39999),"35000 to 39999",AND(D3707&gt;=40000,D3707&lt;=44999),"40000 to 44999",AND(D3707&gt;=45000,D3707&lt;=49999),"45000 to 49999",D3707&gt;=50000,"Greater than or equal to 50000")</f>
        <v>1000 to 4999</v>
      </c>
      <c r="V3707" t="str" cm="1">
        <f t="array" ref="V3707">_xlfn.IFS(OR(F3707="canceled",F3707="failed"),"unsuccessful",F3707="successful","successful",F3707="live","live")</f>
        <v>successful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121.33333333333334</v>
      </c>
      <c r="P3708" s="5">
        <f t="shared" si="347"/>
        <v>140</v>
      </c>
      <c r="Q3708" t="str">
        <f t="shared" si="345"/>
        <v>theater</v>
      </c>
      <c r="R3708" t="str">
        <f t="shared" si="346"/>
        <v>plays</v>
      </c>
      <c r="S3708" s="9">
        <f t="shared" si="343"/>
        <v>41894.913761574076</v>
      </c>
      <c r="T3708" s="9">
        <f t="shared" si="344"/>
        <v>41879.913761574076</v>
      </c>
      <c r="U3708" t="str" cm="1">
        <f t="array" ref="U3708">_xlfn.IFS(D3708&lt;1000,"Less than 1000",AND(D3708&gt;=1000,D3708&lt;=4999),"1000 to 4999",AND(D3708&gt;=5000,D3708&lt;=9999),"5000 to 9999",AND(D3708&gt;=10000,D3708&lt;=14999),"10000 to 14999",AND(D3708&gt;=15000,D3708&lt;=19999),"15000 to 19999",AND(D3708&gt;=20000,D3708&lt;=24999),"20000 to 24999",AND(D3708&gt;=25000,D3708&lt;=29999),"25000 to 29999",AND(D3708&gt;=30000,D3708&lt;=34999),"30000 to 34999",AND(D3708&gt;=35000,D3708&lt;=39999),"35000 to 39999",AND(D3708&gt;=40000,D3708&lt;=44999),"40000 to 44999",AND(D3708&gt;=45000,D3708&lt;=49999),"45000 to 49999",D3708&gt;=50000,"Greater than or equal to 50000")</f>
        <v>1000 to 4999</v>
      </c>
      <c r="V3708" t="str" cm="1">
        <f t="array" ref="V3708">_xlfn.IFS(OR(F3708="canceled",F3708="failed"),"unsuccessful",F3708="successful","successful",F3708="live","live")</f>
        <v>successful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186</v>
      </c>
      <c r="P3709" s="5">
        <f t="shared" si="347"/>
        <v>80.869565217391298</v>
      </c>
      <c r="Q3709" t="str">
        <f t="shared" si="345"/>
        <v>theater</v>
      </c>
      <c r="R3709" t="str">
        <f t="shared" si="346"/>
        <v>plays</v>
      </c>
      <c r="S3709" s="9">
        <f t="shared" si="343"/>
        <v>42573.226388888885</v>
      </c>
      <c r="T3709" s="9">
        <f t="shared" si="344"/>
        <v>42552.048356481479</v>
      </c>
      <c r="U3709" t="str" cm="1">
        <f t="array" ref="U3709">_xlfn.IFS(D3709&lt;1000,"Less than 1000",AND(D3709&gt;=1000,D3709&lt;=4999),"1000 to 4999",AND(D3709&gt;=5000,D3709&lt;=9999),"5000 to 9999",AND(D3709&gt;=10000,D3709&lt;=14999),"10000 to 14999",AND(D3709&gt;=15000,D3709&lt;=19999),"15000 to 19999",AND(D3709&gt;=20000,D3709&lt;=24999),"20000 to 24999",AND(D3709&gt;=25000,D3709&lt;=29999),"25000 to 29999",AND(D3709&gt;=30000,D3709&lt;=34999),"30000 to 34999",AND(D3709&gt;=35000,D3709&lt;=39999),"35000 to 39999",AND(D3709&gt;=40000,D3709&lt;=44999),"40000 to 44999",AND(D3709&gt;=45000,D3709&lt;=49999),"45000 to 49999",D3709&gt;=50000,"Greater than or equal to 50000")</f>
        <v>1000 to 4999</v>
      </c>
      <c r="V3709" t="str" cm="1">
        <f t="array" ref="V3709">_xlfn.IFS(OR(F3709="canceled",F3709="failed"),"unsuccessful",F3709="successful","successful",F3709="live","live")</f>
        <v>successful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300</v>
      </c>
      <c r="P3710" s="5">
        <f t="shared" si="347"/>
        <v>53.846153846153847</v>
      </c>
      <c r="Q3710" t="str">
        <f t="shared" si="345"/>
        <v>theater</v>
      </c>
      <c r="R3710" t="str">
        <f t="shared" si="346"/>
        <v>plays</v>
      </c>
      <c r="S3710" s="9">
        <f t="shared" si="343"/>
        <v>41824.142199074071</v>
      </c>
      <c r="T3710" s="9">
        <f t="shared" si="344"/>
        <v>41810.142199074071</v>
      </c>
      <c r="U3710" t="str" cm="1">
        <f t="array" ref="U3710">_xlfn.IFS(D3710&lt;1000,"Less than 1000",AND(D3710&gt;=1000,D3710&lt;=4999),"1000 to 4999",AND(D3710&gt;=5000,D3710&lt;=9999),"5000 to 9999",AND(D3710&gt;=10000,D3710&lt;=14999),"10000 to 14999",AND(D3710&gt;=15000,D3710&lt;=19999),"15000 to 19999",AND(D3710&gt;=20000,D3710&lt;=24999),"20000 to 24999",AND(D3710&gt;=25000,D3710&lt;=29999),"25000 to 29999",AND(D3710&gt;=30000,D3710&lt;=34999),"30000 to 34999",AND(D3710&gt;=35000,D3710&lt;=39999),"35000 to 39999",AND(D3710&gt;=40000,D3710&lt;=44999),"40000 to 44999",AND(D3710&gt;=45000,D3710&lt;=49999),"45000 to 49999",D3710&gt;=50000,"Greater than or equal to 50000")</f>
        <v>Less than 1000</v>
      </c>
      <c r="V3710" t="str" cm="1">
        <f t="array" ref="V3710">_xlfn.IFS(OR(F3710="canceled",F3710="failed"),"unsuccessful",F3710="successful","successful",F3710="live","live")</f>
        <v>successful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108.25</v>
      </c>
      <c r="P3711" s="5">
        <f t="shared" si="347"/>
        <v>30.928571428571427</v>
      </c>
      <c r="Q3711" t="str">
        <f t="shared" si="345"/>
        <v>theater</v>
      </c>
      <c r="R3711" t="str">
        <f t="shared" si="346"/>
        <v>plays</v>
      </c>
      <c r="S3711" s="9">
        <f t="shared" si="343"/>
        <v>41815.707708333335</v>
      </c>
      <c r="T3711" s="9">
        <f t="shared" si="344"/>
        <v>41785.707708333335</v>
      </c>
      <c r="U3711" t="str" cm="1">
        <f t="array" ref="U3711">_xlfn.IFS(D3711&lt;1000,"Less than 1000",AND(D3711&gt;=1000,D3711&lt;=4999),"1000 to 4999",AND(D3711&gt;=5000,D3711&lt;=9999),"5000 to 9999",AND(D3711&gt;=10000,D3711&lt;=14999),"10000 to 14999",AND(D3711&gt;=15000,D3711&lt;=19999),"15000 to 19999",AND(D3711&gt;=20000,D3711&lt;=24999),"20000 to 24999",AND(D3711&gt;=25000,D3711&lt;=29999),"25000 to 29999",AND(D3711&gt;=30000,D3711&lt;=34999),"30000 to 34999",AND(D3711&gt;=35000,D3711&lt;=39999),"35000 to 39999",AND(D3711&gt;=40000,D3711&lt;=44999),"40000 to 44999",AND(D3711&gt;=45000,D3711&lt;=49999),"45000 to 49999",D3711&gt;=50000,"Greater than or equal to 50000")</f>
        <v>1000 to 4999</v>
      </c>
      <c r="V3711" t="str" cm="1">
        <f t="array" ref="V3711">_xlfn.IFS(OR(F3711="canceled",F3711="failed"),"unsuccessful",F3711="successful","successful",F3711="live","live")</f>
        <v>successful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141.15384615384616</v>
      </c>
      <c r="P3712" s="5">
        <f t="shared" si="347"/>
        <v>67.962962962962962</v>
      </c>
      <c r="Q3712" t="str">
        <f t="shared" si="345"/>
        <v>theater</v>
      </c>
      <c r="R3712" t="str">
        <f t="shared" si="346"/>
        <v>plays</v>
      </c>
      <c r="S3712" s="9">
        <f t="shared" si="343"/>
        <v>42097.576249999998</v>
      </c>
      <c r="T3712" s="9">
        <f t="shared" si="344"/>
        <v>42072.576249999998</v>
      </c>
      <c r="U3712" t="str" cm="1">
        <f t="array" ref="U3712">_xlfn.IFS(D3712&lt;1000,"Less than 1000",AND(D3712&gt;=1000,D3712&lt;=4999),"1000 to 4999",AND(D3712&gt;=5000,D3712&lt;=9999),"5000 to 9999",AND(D3712&gt;=10000,D3712&lt;=14999),"10000 to 14999",AND(D3712&gt;=15000,D3712&lt;=19999),"15000 to 19999",AND(D3712&gt;=20000,D3712&lt;=24999),"20000 to 24999",AND(D3712&gt;=25000,D3712&lt;=29999),"25000 to 29999",AND(D3712&gt;=30000,D3712&lt;=34999),"30000 to 34999",AND(D3712&gt;=35000,D3712&lt;=39999),"35000 to 39999",AND(D3712&gt;=40000,D3712&lt;=44999),"40000 to 44999",AND(D3712&gt;=45000,D3712&lt;=49999),"45000 to 49999",D3712&gt;=50000,"Greater than or equal to 50000")</f>
        <v>1000 to 4999</v>
      </c>
      <c r="V3712" t="str" cm="1">
        <f t="array" ref="V3712">_xlfn.IFS(OR(F3712="canceled",F3712="failed"),"unsuccessful",F3712="successful","successful",F3712="live","live")</f>
        <v>successful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113.99999999999999</v>
      </c>
      <c r="P3713" s="5">
        <f t="shared" si="347"/>
        <v>27.142857142857142</v>
      </c>
      <c r="Q3713" t="str">
        <f t="shared" si="345"/>
        <v>theater</v>
      </c>
      <c r="R3713" t="str">
        <f t="shared" si="346"/>
        <v>plays</v>
      </c>
      <c r="S3713" s="9">
        <f t="shared" si="343"/>
        <v>41805.666666666664</v>
      </c>
      <c r="T3713" s="9">
        <f t="shared" si="344"/>
        <v>41779.724224537036</v>
      </c>
      <c r="U3713" t="str" cm="1">
        <f t="array" ref="U3713">_xlfn.IFS(D3713&lt;1000,"Less than 1000",AND(D3713&gt;=1000,D3713&lt;=4999),"1000 to 4999",AND(D3713&gt;=5000,D3713&lt;=9999),"5000 to 9999",AND(D3713&gt;=10000,D3713&lt;=14999),"10000 to 14999",AND(D3713&gt;=15000,D3713&lt;=19999),"15000 to 19999",AND(D3713&gt;=20000,D3713&lt;=24999),"20000 to 24999",AND(D3713&gt;=25000,D3713&lt;=29999),"25000 to 29999",AND(D3713&gt;=30000,D3713&lt;=34999),"30000 to 34999",AND(D3713&gt;=35000,D3713&lt;=39999),"35000 to 39999",AND(D3713&gt;=40000,D3713&lt;=44999),"40000 to 44999",AND(D3713&gt;=45000,D3713&lt;=49999),"45000 to 49999",D3713&gt;=50000,"Greater than or equal to 50000")</f>
        <v>Less than 1000</v>
      </c>
      <c r="V3713" t="str" cm="1">
        <f t="array" ref="V3713">_xlfn.IFS(OR(F3713="canceled",F3713="failed"),"unsuccessful",F3713="successful","successful",F3713="live","live")</f>
        <v>successful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ref="O3714:O3777" si="348">(E3714/D3714)*100</f>
        <v>153.73333333333335</v>
      </c>
      <c r="P3714" s="5">
        <f t="shared" si="347"/>
        <v>110.86538461538461</v>
      </c>
      <c r="Q3714" t="str">
        <f t="shared" si="345"/>
        <v>theater</v>
      </c>
      <c r="R3714" t="str">
        <f t="shared" si="346"/>
        <v>plays</v>
      </c>
      <c r="S3714" s="9">
        <f t="shared" ref="S3714:S3777" si="349">(((I3714/60)/60)/24)+DATE(1970,1,1)</f>
        <v>42155.290972222225</v>
      </c>
      <c r="T3714" s="9">
        <f t="shared" ref="T3714:T3777" si="350">(((J3714/60)/60)/24)+DATE(1970,1,1)</f>
        <v>42134.172071759262</v>
      </c>
      <c r="U3714" t="str" cm="1">
        <f t="array" ref="U3714">_xlfn.IFS(D3714&lt;1000,"Less than 1000",AND(D3714&gt;=1000,D3714&lt;=4999),"1000 to 4999",AND(D3714&gt;=5000,D3714&lt;=9999),"5000 to 9999",AND(D3714&gt;=10000,D3714&lt;=14999),"10000 to 14999",AND(D3714&gt;=15000,D3714&lt;=19999),"15000 to 19999",AND(D3714&gt;=20000,D3714&lt;=24999),"20000 to 24999",AND(D3714&gt;=25000,D3714&lt;=29999),"25000 to 29999",AND(D3714&gt;=30000,D3714&lt;=34999),"30000 to 34999",AND(D3714&gt;=35000,D3714&lt;=39999),"35000 to 39999",AND(D3714&gt;=40000,D3714&lt;=44999),"40000 to 44999",AND(D3714&gt;=45000,D3714&lt;=49999),"45000 to 49999",D3714&gt;=50000,"Greater than or equal to 50000")</f>
        <v>5000 to 9999</v>
      </c>
      <c r="V3714" t="str" cm="1">
        <f t="array" ref="V3714">_xlfn.IFS(OR(F3714="canceled",F3714="failed"),"unsuccessful",F3714="successful","successful",F3714="live","live")</f>
        <v>successful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348"/>
        <v>101.49999999999999</v>
      </c>
      <c r="P3715" s="5">
        <f t="shared" si="347"/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9">
        <f t="shared" si="349"/>
        <v>42525.738032407404</v>
      </c>
      <c r="T3715" s="9">
        <f t="shared" si="350"/>
        <v>42505.738032407404</v>
      </c>
      <c r="U3715" t="str" cm="1">
        <f t="array" ref="U3715">_xlfn.IFS(D3715&lt;1000,"Less than 1000",AND(D3715&gt;=1000,D3715&lt;=4999),"1000 to 4999",AND(D3715&gt;=5000,D3715&lt;=9999),"5000 to 9999",AND(D3715&gt;=10000,D3715&lt;=14999),"10000 to 14999",AND(D3715&gt;=15000,D3715&lt;=19999),"15000 to 19999",AND(D3715&gt;=20000,D3715&lt;=24999),"20000 to 24999",AND(D3715&gt;=25000,D3715&lt;=29999),"25000 to 29999",AND(D3715&gt;=30000,D3715&lt;=34999),"30000 to 34999",AND(D3715&gt;=35000,D3715&lt;=39999),"35000 to 39999",AND(D3715&gt;=40000,D3715&lt;=44999),"40000 to 44999",AND(D3715&gt;=45000,D3715&lt;=49999),"45000 to 49999",D3715&gt;=50000,"Greater than or equal to 50000")</f>
        <v>1000 to 4999</v>
      </c>
      <c r="V3715" t="str" cm="1">
        <f t="array" ref="V3715">_xlfn.IFS(OR(F3715="canceled",F3715="failed"),"unsuccessful",F3715="successful","successful",F3715="live","live")</f>
        <v>successful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102.35000000000001</v>
      </c>
      <c r="P3716" s="5">
        <f t="shared" ref="P3716:P3779" si="353">IFERROR(E3716/L3716,0)</f>
        <v>105.51546391752578</v>
      </c>
      <c r="Q3716" t="str">
        <f t="shared" si="351"/>
        <v>theater</v>
      </c>
      <c r="R3716" t="str">
        <f t="shared" si="352"/>
        <v>plays</v>
      </c>
      <c r="S3716" s="9">
        <f t="shared" si="349"/>
        <v>42150.165972222225</v>
      </c>
      <c r="T3716" s="9">
        <f t="shared" si="350"/>
        <v>42118.556331018524</v>
      </c>
      <c r="U3716" t="str" cm="1">
        <f t="array" ref="U3716">_xlfn.IFS(D3716&lt;1000,"Less than 1000",AND(D3716&gt;=1000,D3716&lt;=4999),"1000 to 4999",AND(D3716&gt;=5000,D3716&lt;=9999),"5000 to 9999",AND(D3716&gt;=10000,D3716&lt;=14999),"10000 to 14999",AND(D3716&gt;=15000,D3716&lt;=19999),"15000 to 19999",AND(D3716&gt;=20000,D3716&lt;=24999),"20000 to 24999",AND(D3716&gt;=25000,D3716&lt;=29999),"25000 to 29999",AND(D3716&gt;=30000,D3716&lt;=34999),"30000 to 34999",AND(D3716&gt;=35000,D3716&lt;=39999),"35000 to 39999",AND(D3716&gt;=40000,D3716&lt;=44999),"40000 to 44999",AND(D3716&gt;=45000,D3716&lt;=49999),"45000 to 49999",D3716&gt;=50000,"Greater than or equal to 50000")</f>
        <v>10000 to 14999</v>
      </c>
      <c r="V3716" t="str" cm="1">
        <f t="array" ref="V3716">_xlfn.IFS(OR(F3716="canceled",F3716="failed"),"unsuccessful",F3716="successful","successful",F3716="live","live")</f>
        <v>successful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102.57142857142858</v>
      </c>
      <c r="P3717" s="5">
        <f t="shared" si="353"/>
        <v>132.96296296296296</v>
      </c>
      <c r="Q3717" t="str">
        <f t="shared" si="351"/>
        <v>theater</v>
      </c>
      <c r="R3717" t="str">
        <f t="shared" si="352"/>
        <v>plays</v>
      </c>
      <c r="S3717" s="9">
        <f t="shared" si="349"/>
        <v>42094.536111111112</v>
      </c>
      <c r="T3717" s="9">
        <f t="shared" si="350"/>
        <v>42036.995590277773</v>
      </c>
      <c r="U3717" t="str" cm="1">
        <f t="array" ref="U3717">_xlfn.IFS(D3717&lt;1000,"Less than 1000",AND(D3717&gt;=1000,D3717&lt;=4999),"1000 to 4999",AND(D3717&gt;=5000,D3717&lt;=9999),"5000 to 9999",AND(D3717&gt;=10000,D3717&lt;=14999),"10000 to 14999",AND(D3717&gt;=15000,D3717&lt;=19999),"15000 to 19999",AND(D3717&gt;=20000,D3717&lt;=24999),"20000 to 24999",AND(D3717&gt;=25000,D3717&lt;=29999),"25000 to 29999",AND(D3717&gt;=30000,D3717&lt;=34999),"30000 to 34999",AND(D3717&gt;=35000,D3717&lt;=39999),"35000 to 39999",AND(D3717&gt;=40000,D3717&lt;=44999),"40000 to 44999",AND(D3717&gt;=45000,D3717&lt;=49999),"45000 to 49999",D3717&gt;=50000,"Greater than or equal to 50000")</f>
        <v>1000 to 4999</v>
      </c>
      <c r="V3717" t="str" cm="1">
        <f t="array" ref="V3717">_xlfn.IFS(OR(F3717="canceled",F3717="failed"),"unsuccessful",F3717="successful","successful",F3717="live","live")</f>
        <v>successful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155.75</v>
      </c>
      <c r="P3718" s="5">
        <f t="shared" si="353"/>
        <v>51.916666666666664</v>
      </c>
      <c r="Q3718" t="str">
        <f t="shared" si="351"/>
        <v>theater</v>
      </c>
      <c r="R3718" t="str">
        <f t="shared" si="352"/>
        <v>plays</v>
      </c>
      <c r="S3718" s="9">
        <f t="shared" si="349"/>
        <v>42390.887835648144</v>
      </c>
      <c r="T3718" s="9">
        <f t="shared" si="350"/>
        <v>42360.887835648144</v>
      </c>
      <c r="U3718" t="str" cm="1">
        <f t="array" ref="U3718">_xlfn.IFS(D3718&lt;1000,"Less than 1000",AND(D3718&gt;=1000,D3718&lt;=4999),"1000 to 4999",AND(D3718&gt;=5000,D3718&lt;=9999),"5000 to 9999",AND(D3718&gt;=10000,D3718&lt;=14999),"10000 to 14999",AND(D3718&gt;=15000,D3718&lt;=19999),"15000 to 19999",AND(D3718&gt;=20000,D3718&lt;=24999),"20000 to 24999",AND(D3718&gt;=25000,D3718&lt;=29999),"25000 to 29999",AND(D3718&gt;=30000,D3718&lt;=34999),"30000 to 34999",AND(D3718&gt;=35000,D3718&lt;=39999),"35000 to 39999",AND(D3718&gt;=40000,D3718&lt;=44999),"40000 to 44999",AND(D3718&gt;=45000,D3718&lt;=49999),"45000 to 49999",D3718&gt;=50000,"Greater than or equal to 50000")</f>
        <v>Less than 1000</v>
      </c>
      <c r="V3718" t="str" cm="1">
        <f t="array" ref="V3718">_xlfn.IFS(OR(F3718="canceled",F3718="failed"),"unsuccessful",F3718="successful","successful",F3718="live","live")</f>
        <v>successful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100.75</v>
      </c>
      <c r="P3719" s="5">
        <f t="shared" si="353"/>
        <v>310</v>
      </c>
      <c r="Q3719" t="str">
        <f t="shared" si="351"/>
        <v>theater</v>
      </c>
      <c r="R3719" t="str">
        <f t="shared" si="352"/>
        <v>plays</v>
      </c>
      <c r="S3719" s="9">
        <f t="shared" si="349"/>
        <v>42133.866307870368</v>
      </c>
      <c r="T3719" s="9">
        <f t="shared" si="350"/>
        <v>42102.866307870368</v>
      </c>
      <c r="U3719" t="str" cm="1">
        <f t="array" ref="U3719">_xlfn.IFS(D3719&lt;1000,"Less than 1000",AND(D3719&gt;=1000,D3719&lt;=4999),"1000 to 4999",AND(D3719&gt;=5000,D3719&lt;=9999),"5000 to 9999",AND(D3719&gt;=10000,D3719&lt;=14999),"10000 to 14999",AND(D3719&gt;=15000,D3719&lt;=19999),"15000 to 19999",AND(D3719&gt;=20000,D3719&lt;=24999),"20000 to 24999",AND(D3719&gt;=25000,D3719&lt;=29999),"25000 to 29999",AND(D3719&gt;=30000,D3719&lt;=34999),"30000 to 34999",AND(D3719&gt;=35000,D3719&lt;=39999),"35000 to 39999",AND(D3719&gt;=40000,D3719&lt;=44999),"40000 to 44999",AND(D3719&gt;=45000,D3719&lt;=49999),"45000 to 49999",D3719&gt;=50000,"Greater than or equal to 50000")</f>
        <v>1000 to 4999</v>
      </c>
      <c r="V3719" t="str" cm="1">
        <f t="array" ref="V3719">_xlfn.IFS(OR(F3719="canceled",F3719="failed"),"unsuccessful",F3719="successful","successful",F3719="live","live")</f>
        <v>successful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239.4</v>
      </c>
      <c r="P3720" s="5">
        <f t="shared" si="353"/>
        <v>26.021739130434781</v>
      </c>
      <c r="Q3720" t="str">
        <f t="shared" si="351"/>
        <v>theater</v>
      </c>
      <c r="R3720" t="str">
        <f t="shared" si="352"/>
        <v>plays</v>
      </c>
      <c r="S3720" s="9">
        <f t="shared" si="349"/>
        <v>42062.716145833328</v>
      </c>
      <c r="T3720" s="9">
        <f t="shared" si="350"/>
        <v>42032.716145833328</v>
      </c>
      <c r="U3720" t="str" cm="1">
        <f t="array" ref="U3720">_xlfn.IFS(D3720&lt;1000,"Less than 1000",AND(D3720&gt;=1000,D3720&lt;=4999),"1000 to 4999",AND(D3720&gt;=5000,D3720&lt;=9999),"5000 to 9999",AND(D3720&gt;=10000,D3720&lt;=14999),"10000 to 14999",AND(D3720&gt;=15000,D3720&lt;=19999),"15000 to 19999",AND(D3720&gt;=20000,D3720&lt;=24999),"20000 to 24999",AND(D3720&gt;=25000,D3720&lt;=29999),"25000 to 29999",AND(D3720&gt;=30000,D3720&lt;=34999),"30000 to 34999",AND(D3720&gt;=35000,D3720&lt;=39999),"35000 to 39999",AND(D3720&gt;=40000,D3720&lt;=44999),"40000 to 44999",AND(D3720&gt;=45000,D3720&lt;=49999),"45000 to 49999",D3720&gt;=50000,"Greater than or equal to 50000")</f>
        <v>Less than 1000</v>
      </c>
      <c r="V3720" t="str" cm="1">
        <f t="array" ref="V3720">_xlfn.IFS(OR(F3720="canceled",F3720="failed"),"unsuccessful",F3720="successful","successful",F3720="live","live")</f>
        <v>successful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210</v>
      </c>
      <c r="P3721" s="5">
        <f t="shared" si="353"/>
        <v>105</v>
      </c>
      <c r="Q3721" t="str">
        <f t="shared" si="351"/>
        <v>theater</v>
      </c>
      <c r="R3721" t="str">
        <f t="shared" si="352"/>
        <v>plays</v>
      </c>
      <c r="S3721" s="9">
        <f t="shared" si="349"/>
        <v>42177.729930555557</v>
      </c>
      <c r="T3721" s="9">
        <f t="shared" si="350"/>
        <v>42147.729930555557</v>
      </c>
      <c r="U3721" t="str" cm="1">
        <f t="array" ref="U3721">_xlfn.IFS(D3721&lt;1000,"Less than 1000",AND(D3721&gt;=1000,D3721&lt;=4999),"1000 to 4999",AND(D3721&gt;=5000,D3721&lt;=9999),"5000 to 9999",AND(D3721&gt;=10000,D3721&lt;=14999),"10000 to 14999",AND(D3721&gt;=15000,D3721&lt;=19999),"15000 to 19999",AND(D3721&gt;=20000,D3721&lt;=24999),"20000 to 24999",AND(D3721&gt;=25000,D3721&lt;=29999),"25000 to 29999",AND(D3721&gt;=30000,D3721&lt;=34999),"30000 to 34999",AND(D3721&gt;=35000,D3721&lt;=39999),"35000 to 39999",AND(D3721&gt;=40000,D3721&lt;=44999),"40000 to 44999",AND(D3721&gt;=45000,D3721&lt;=49999),"45000 to 49999",D3721&gt;=50000,"Greater than or equal to 50000")</f>
        <v>Less than 1000</v>
      </c>
      <c r="V3721" t="str" cm="1">
        <f t="array" ref="V3721">_xlfn.IFS(OR(F3721="canceled",F3721="failed"),"unsuccessful",F3721="successful","successful",F3721="live","live")</f>
        <v>successful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104.51515151515152</v>
      </c>
      <c r="P3722" s="5">
        <f t="shared" si="353"/>
        <v>86.224999999999994</v>
      </c>
      <c r="Q3722" t="str">
        <f t="shared" si="351"/>
        <v>theater</v>
      </c>
      <c r="R3722" t="str">
        <f t="shared" si="352"/>
        <v>plays</v>
      </c>
      <c r="S3722" s="9">
        <f t="shared" si="349"/>
        <v>42187.993125000001</v>
      </c>
      <c r="T3722" s="9">
        <f t="shared" si="350"/>
        <v>42165.993125000001</v>
      </c>
      <c r="U3722" t="str" cm="1">
        <f t="array" ref="U3722">_xlfn.IFS(D3722&lt;1000,"Less than 1000",AND(D3722&gt;=1000,D3722&lt;=4999),"1000 to 4999",AND(D3722&gt;=5000,D3722&lt;=9999),"5000 to 9999",AND(D3722&gt;=10000,D3722&lt;=14999),"10000 to 14999",AND(D3722&gt;=15000,D3722&lt;=19999),"15000 to 19999",AND(D3722&gt;=20000,D3722&lt;=24999),"20000 to 24999",AND(D3722&gt;=25000,D3722&lt;=29999),"25000 to 29999",AND(D3722&gt;=30000,D3722&lt;=34999),"30000 to 34999",AND(D3722&gt;=35000,D3722&lt;=39999),"35000 to 39999",AND(D3722&gt;=40000,D3722&lt;=44999),"40000 to 44999",AND(D3722&gt;=45000,D3722&lt;=49999),"45000 to 49999",D3722&gt;=50000,"Greater than or equal to 50000")</f>
        <v>1000 to 4999</v>
      </c>
      <c r="V3722" t="str" cm="1">
        <f t="array" ref="V3722">_xlfn.IFS(OR(F3722="canceled",F3722="failed"),"unsuccessful",F3722="successful","successful",F3722="live","live")</f>
        <v>successful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100.8</v>
      </c>
      <c r="P3723" s="5">
        <f t="shared" si="353"/>
        <v>114.54545454545455</v>
      </c>
      <c r="Q3723" t="str">
        <f t="shared" si="351"/>
        <v>theater</v>
      </c>
      <c r="R3723" t="str">
        <f t="shared" si="352"/>
        <v>plays</v>
      </c>
      <c r="S3723" s="9">
        <f t="shared" si="349"/>
        <v>41948.977824074071</v>
      </c>
      <c r="T3723" s="9">
        <f t="shared" si="350"/>
        <v>41927.936157407406</v>
      </c>
      <c r="U3723" t="str" cm="1">
        <f t="array" ref="U3723">_xlfn.IFS(D3723&lt;1000,"Less than 1000",AND(D3723&gt;=1000,D3723&lt;=4999),"1000 to 4999",AND(D3723&gt;=5000,D3723&lt;=9999),"5000 to 9999",AND(D3723&gt;=10000,D3723&lt;=14999),"10000 to 14999",AND(D3723&gt;=15000,D3723&lt;=19999),"15000 to 19999",AND(D3723&gt;=20000,D3723&lt;=24999),"20000 to 24999",AND(D3723&gt;=25000,D3723&lt;=29999),"25000 to 29999",AND(D3723&gt;=30000,D3723&lt;=34999),"30000 to 34999",AND(D3723&gt;=35000,D3723&lt;=39999),"35000 to 39999",AND(D3723&gt;=40000,D3723&lt;=44999),"40000 to 44999",AND(D3723&gt;=45000,D3723&lt;=49999),"45000 to 49999",D3723&gt;=50000,"Greater than or equal to 50000")</f>
        <v>5000 to 9999</v>
      </c>
      <c r="V3723" t="str" cm="1">
        <f t="array" ref="V3723">_xlfn.IFS(OR(F3723="canceled",F3723="failed"),"unsuccessful",F3723="successful","successful",F3723="live","live")</f>
        <v>successful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111.20000000000002</v>
      </c>
      <c r="P3724" s="5">
        <f t="shared" si="353"/>
        <v>47.657142857142858</v>
      </c>
      <c r="Q3724" t="str">
        <f t="shared" si="351"/>
        <v>theater</v>
      </c>
      <c r="R3724" t="str">
        <f t="shared" si="352"/>
        <v>plays</v>
      </c>
      <c r="S3724" s="9">
        <f t="shared" si="349"/>
        <v>42411.957638888889</v>
      </c>
      <c r="T3724" s="9">
        <f t="shared" si="350"/>
        <v>42381.671840277777</v>
      </c>
      <c r="U3724" t="str" cm="1">
        <f t="array" ref="U3724">_xlfn.IFS(D3724&lt;1000,"Less than 1000",AND(D3724&gt;=1000,D3724&lt;=4999),"1000 to 4999",AND(D3724&gt;=5000,D3724&lt;=9999),"5000 to 9999",AND(D3724&gt;=10000,D3724&lt;=14999),"10000 to 14999",AND(D3724&gt;=15000,D3724&lt;=19999),"15000 to 19999",AND(D3724&gt;=20000,D3724&lt;=24999),"20000 to 24999",AND(D3724&gt;=25000,D3724&lt;=29999),"25000 to 29999",AND(D3724&gt;=30000,D3724&lt;=34999),"30000 to 34999",AND(D3724&gt;=35000,D3724&lt;=39999),"35000 to 39999",AND(D3724&gt;=40000,D3724&lt;=44999),"40000 to 44999",AND(D3724&gt;=45000,D3724&lt;=49999),"45000 to 49999",D3724&gt;=50000,"Greater than or equal to 50000")</f>
        <v>1000 to 4999</v>
      </c>
      <c r="V3724" t="str" cm="1">
        <f t="array" ref="V3724">_xlfn.IFS(OR(F3724="canceled",F3724="failed"),"unsuccessful",F3724="successful","successful",F3724="live","live")</f>
        <v>successful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102.04444444444445</v>
      </c>
      <c r="P3725" s="5">
        <f t="shared" si="353"/>
        <v>72.888888888888886</v>
      </c>
      <c r="Q3725" t="str">
        <f t="shared" si="351"/>
        <v>theater</v>
      </c>
      <c r="R3725" t="str">
        <f t="shared" si="352"/>
        <v>plays</v>
      </c>
      <c r="S3725" s="9">
        <f t="shared" si="349"/>
        <v>41973.794699074075</v>
      </c>
      <c r="T3725" s="9">
        <f t="shared" si="350"/>
        <v>41943.753032407411</v>
      </c>
      <c r="U3725" t="str" cm="1">
        <f t="array" ref="U3725">_xlfn.IFS(D3725&lt;1000,"Less than 1000",AND(D3725&gt;=1000,D3725&lt;=4999),"1000 to 4999",AND(D3725&gt;=5000,D3725&lt;=9999),"5000 to 9999",AND(D3725&gt;=10000,D3725&lt;=14999),"10000 to 14999",AND(D3725&gt;=15000,D3725&lt;=19999),"15000 to 19999",AND(D3725&gt;=20000,D3725&lt;=24999),"20000 to 24999",AND(D3725&gt;=25000,D3725&lt;=29999),"25000 to 29999",AND(D3725&gt;=30000,D3725&lt;=34999),"30000 to 34999",AND(D3725&gt;=35000,D3725&lt;=39999),"35000 to 39999",AND(D3725&gt;=40000,D3725&lt;=44999),"40000 to 44999",AND(D3725&gt;=45000,D3725&lt;=49999),"45000 to 49999",D3725&gt;=50000,"Greater than or equal to 50000")</f>
        <v>1000 to 4999</v>
      </c>
      <c r="V3725" t="str" cm="1">
        <f t="array" ref="V3725">_xlfn.IFS(OR(F3725="canceled",F3725="failed"),"unsuccessful",F3725="successful","successful",F3725="live","live")</f>
        <v>successful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102.54767441860466</v>
      </c>
      <c r="P3726" s="5">
        <f t="shared" si="353"/>
        <v>49.545505617977533</v>
      </c>
      <c r="Q3726" t="str">
        <f t="shared" si="351"/>
        <v>theater</v>
      </c>
      <c r="R3726" t="str">
        <f t="shared" si="352"/>
        <v>plays</v>
      </c>
      <c r="S3726" s="9">
        <f t="shared" si="349"/>
        <v>42494.958333333328</v>
      </c>
      <c r="T3726" s="9">
        <f t="shared" si="350"/>
        <v>42465.491435185191</v>
      </c>
      <c r="U3726" t="str" cm="1">
        <f t="array" ref="U3726">_xlfn.IFS(D3726&lt;1000,"Less than 1000",AND(D3726&gt;=1000,D3726&lt;=4999),"1000 to 4999",AND(D3726&gt;=5000,D3726&lt;=9999),"5000 to 9999",AND(D3726&gt;=10000,D3726&lt;=14999),"10000 to 14999",AND(D3726&gt;=15000,D3726&lt;=19999),"15000 to 19999",AND(D3726&gt;=20000,D3726&lt;=24999),"20000 to 24999",AND(D3726&gt;=25000,D3726&lt;=29999),"25000 to 29999",AND(D3726&gt;=30000,D3726&lt;=34999),"30000 to 34999",AND(D3726&gt;=35000,D3726&lt;=39999),"35000 to 39999",AND(D3726&gt;=40000,D3726&lt;=44999),"40000 to 44999",AND(D3726&gt;=45000,D3726&lt;=49999),"45000 to 49999",D3726&gt;=50000,"Greater than or equal to 50000")</f>
        <v>1000 to 4999</v>
      </c>
      <c r="V3726" t="str" cm="1">
        <f t="array" ref="V3726">_xlfn.IFS(OR(F3726="canceled",F3726="failed"),"unsuccessful",F3726="successful","successful",F3726="live","live")</f>
        <v>successful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127</v>
      </c>
      <c r="P3727" s="5">
        <f t="shared" si="353"/>
        <v>25.4</v>
      </c>
      <c r="Q3727" t="str">
        <f t="shared" si="351"/>
        <v>theater</v>
      </c>
      <c r="R3727" t="str">
        <f t="shared" si="352"/>
        <v>plays</v>
      </c>
      <c r="S3727" s="9">
        <f t="shared" si="349"/>
        <v>42418.895833333328</v>
      </c>
      <c r="T3727" s="9">
        <f t="shared" si="350"/>
        <v>42401.945219907408</v>
      </c>
      <c r="U3727" t="str" cm="1">
        <f t="array" ref="U3727">_xlfn.IFS(D3727&lt;1000,"Less than 1000",AND(D3727&gt;=1000,D3727&lt;=4999),"1000 to 4999",AND(D3727&gt;=5000,D3727&lt;=9999),"5000 to 9999",AND(D3727&gt;=10000,D3727&lt;=14999),"10000 to 14999",AND(D3727&gt;=15000,D3727&lt;=19999),"15000 to 19999",AND(D3727&gt;=20000,D3727&lt;=24999),"20000 to 24999",AND(D3727&gt;=25000,D3727&lt;=29999),"25000 to 29999",AND(D3727&gt;=30000,D3727&lt;=34999),"30000 to 34999",AND(D3727&gt;=35000,D3727&lt;=39999),"35000 to 39999",AND(D3727&gt;=40000,D3727&lt;=44999),"40000 to 44999",AND(D3727&gt;=45000,D3727&lt;=49999),"45000 to 49999",D3727&gt;=50000,"Greater than or equal to 50000")</f>
        <v>Less than 1000</v>
      </c>
      <c r="V3727" t="str" cm="1">
        <f t="array" ref="V3727">_xlfn.IFS(OR(F3727="canceled",F3727="failed"),"unsuccessful",F3727="successful","successful",F3727="live","live")</f>
        <v>successful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338.70588235294122</v>
      </c>
      <c r="P3728" s="5">
        <f t="shared" si="353"/>
        <v>62.586956521739133</v>
      </c>
      <c r="Q3728" t="str">
        <f t="shared" si="351"/>
        <v>theater</v>
      </c>
      <c r="R3728" t="str">
        <f t="shared" si="352"/>
        <v>plays</v>
      </c>
      <c r="S3728" s="9">
        <f t="shared" si="349"/>
        <v>42489.875</v>
      </c>
      <c r="T3728" s="9">
        <f t="shared" si="350"/>
        <v>42462.140868055561</v>
      </c>
      <c r="U3728" t="str" cm="1">
        <f t="array" ref="U3728">_xlfn.IFS(D3728&lt;1000,"Less than 1000",AND(D3728&gt;=1000,D3728&lt;=4999),"1000 to 4999",AND(D3728&gt;=5000,D3728&lt;=9999),"5000 to 9999",AND(D3728&gt;=10000,D3728&lt;=14999),"10000 to 14999",AND(D3728&gt;=15000,D3728&lt;=19999),"15000 to 19999",AND(D3728&gt;=20000,D3728&lt;=24999),"20000 to 24999",AND(D3728&gt;=25000,D3728&lt;=29999),"25000 to 29999",AND(D3728&gt;=30000,D3728&lt;=34999),"30000 to 34999",AND(D3728&gt;=35000,D3728&lt;=39999),"35000 to 39999",AND(D3728&gt;=40000,D3728&lt;=44999),"40000 to 44999",AND(D3728&gt;=45000,D3728&lt;=49999),"45000 to 49999",D3728&gt;=50000,"Greater than or equal to 50000")</f>
        <v>Less than 1000</v>
      </c>
      <c r="V3728" t="str" cm="1">
        <f t="array" ref="V3728">_xlfn.IFS(OR(F3728="canceled",F3728="failed"),"unsuccessful",F3728="successful","successful",F3728="live","live")</f>
        <v>successful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100.75</v>
      </c>
      <c r="P3729" s="5">
        <f t="shared" si="353"/>
        <v>61.060606060606062</v>
      </c>
      <c r="Q3729" t="str">
        <f t="shared" si="351"/>
        <v>theater</v>
      </c>
      <c r="R3729" t="str">
        <f t="shared" si="352"/>
        <v>plays</v>
      </c>
      <c r="S3729" s="9">
        <f t="shared" si="349"/>
        <v>42663.204861111109</v>
      </c>
      <c r="T3729" s="9">
        <f t="shared" si="350"/>
        <v>42632.348310185189</v>
      </c>
      <c r="U3729" t="str" cm="1">
        <f t="array" ref="U3729">_xlfn.IFS(D3729&lt;1000,"Less than 1000",AND(D3729&gt;=1000,D3729&lt;=4999),"1000 to 4999",AND(D3729&gt;=5000,D3729&lt;=9999),"5000 to 9999",AND(D3729&gt;=10000,D3729&lt;=14999),"10000 to 14999",AND(D3729&gt;=15000,D3729&lt;=19999),"15000 to 19999",AND(D3729&gt;=20000,D3729&lt;=24999),"20000 to 24999",AND(D3729&gt;=25000,D3729&lt;=29999),"25000 to 29999",AND(D3729&gt;=30000,D3729&lt;=34999),"30000 to 34999",AND(D3729&gt;=35000,D3729&lt;=39999),"35000 to 39999",AND(D3729&gt;=40000,D3729&lt;=44999),"40000 to 44999",AND(D3729&gt;=45000,D3729&lt;=49999),"45000 to 49999",D3729&gt;=50000,"Greater than or equal to 50000")</f>
        <v>1000 to 4999</v>
      </c>
      <c r="V3729" t="str" cm="1">
        <f t="array" ref="V3729">_xlfn.IFS(OR(F3729="canceled",F3729="failed"),"unsuccessful",F3729="successful","successful",F3729="live","live")</f>
        <v>successful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</v>
      </c>
      <c r="P3730" s="5">
        <f t="shared" si="353"/>
        <v>60.064516129032256</v>
      </c>
      <c r="Q3730" t="str">
        <f t="shared" si="351"/>
        <v>theater</v>
      </c>
      <c r="R3730" t="str">
        <f t="shared" si="352"/>
        <v>plays</v>
      </c>
      <c r="S3730" s="9">
        <f t="shared" si="349"/>
        <v>42235.171018518522</v>
      </c>
      <c r="T3730" s="9">
        <f t="shared" si="350"/>
        <v>42205.171018518522</v>
      </c>
      <c r="U3730" t="str" cm="1">
        <f t="array" ref="U3730">_xlfn.IFS(D3730&lt;1000,"Less than 1000",AND(D3730&gt;=1000,D3730&lt;=4999),"1000 to 4999",AND(D3730&gt;=5000,D3730&lt;=9999),"5000 to 9999",AND(D3730&gt;=10000,D3730&lt;=14999),"10000 to 14999",AND(D3730&gt;=15000,D3730&lt;=19999),"15000 to 19999",AND(D3730&gt;=20000,D3730&lt;=24999),"20000 to 24999",AND(D3730&gt;=25000,D3730&lt;=29999),"25000 to 29999",AND(D3730&gt;=30000,D3730&lt;=34999),"30000 to 34999",AND(D3730&gt;=35000,D3730&lt;=39999),"35000 to 39999",AND(D3730&gt;=40000,D3730&lt;=44999),"40000 to 44999",AND(D3730&gt;=45000,D3730&lt;=49999),"45000 to 49999",D3730&gt;=50000,"Greater than or equal to 50000")</f>
        <v>20000 to 24999</v>
      </c>
      <c r="V3730" t="str" cm="1">
        <f t="array" ref="V3730">_xlfn.IFS(OR(F3730="canceled",F3730="failed"),"unsuccessful",F3730="successful","successful",F3730="live","live")</f>
        <v>unsuccessful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</v>
      </c>
      <c r="P3731" s="5">
        <f t="shared" si="353"/>
        <v>72.400000000000006</v>
      </c>
      <c r="Q3731" t="str">
        <f t="shared" si="351"/>
        <v>theater</v>
      </c>
      <c r="R3731" t="str">
        <f t="shared" si="352"/>
        <v>plays</v>
      </c>
      <c r="S3731" s="9">
        <f t="shared" si="349"/>
        <v>42086.16333333333</v>
      </c>
      <c r="T3731" s="9">
        <f t="shared" si="350"/>
        <v>42041.205000000002</v>
      </c>
      <c r="U3731" t="str" cm="1">
        <f t="array" ref="U3731">_xlfn.IFS(D3731&lt;1000,"Less than 1000",AND(D3731&gt;=1000,D3731&lt;=4999),"1000 to 4999",AND(D3731&gt;=5000,D3731&lt;=9999),"5000 to 9999",AND(D3731&gt;=10000,D3731&lt;=14999),"10000 to 14999",AND(D3731&gt;=15000,D3731&lt;=19999),"15000 to 19999",AND(D3731&gt;=20000,D3731&lt;=24999),"20000 to 24999",AND(D3731&gt;=25000,D3731&lt;=29999),"25000 to 29999",AND(D3731&gt;=30000,D3731&lt;=34999),"30000 to 34999",AND(D3731&gt;=35000,D3731&lt;=39999),"35000 to 39999",AND(D3731&gt;=40000,D3731&lt;=44999),"40000 to 44999",AND(D3731&gt;=45000,D3731&lt;=49999),"45000 to 49999",D3731&gt;=50000,"Greater than or equal to 50000")</f>
        <v>5000 to 9999</v>
      </c>
      <c r="V3731" t="str" cm="1">
        <f t="array" ref="V3731">_xlfn.IFS(OR(F3731="canceled",F3731="failed"),"unsuccessful",F3731="successful","successful",F3731="live","live")</f>
        <v>unsuccessful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10</v>
      </c>
      <c r="P3732" s="5">
        <f t="shared" si="353"/>
        <v>100</v>
      </c>
      <c r="Q3732" t="str">
        <f t="shared" si="351"/>
        <v>theater</v>
      </c>
      <c r="R3732" t="str">
        <f t="shared" si="352"/>
        <v>plays</v>
      </c>
      <c r="S3732" s="9">
        <f t="shared" si="349"/>
        <v>42233.677766203706</v>
      </c>
      <c r="T3732" s="9">
        <f t="shared" si="350"/>
        <v>42203.677766203706</v>
      </c>
      <c r="U3732" t="str" cm="1">
        <f t="array" ref="U3732">_xlfn.IFS(D3732&lt;1000,"Less than 1000",AND(D3732&gt;=1000,D3732&lt;=4999),"1000 to 4999",AND(D3732&gt;=5000,D3732&lt;=9999),"5000 to 9999",AND(D3732&gt;=10000,D3732&lt;=14999),"10000 to 14999",AND(D3732&gt;=15000,D3732&lt;=19999),"15000 to 19999",AND(D3732&gt;=20000,D3732&lt;=24999),"20000 to 24999",AND(D3732&gt;=25000,D3732&lt;=29999),"25000 to 29999",AND(D3732&gt;=30000,D3732&lt;=34999),"30000 to 34999",AND(D3732&gt;=35000,D3732&lt;=39999),"35000 to 39999",AND(D3732&gt;=40000,D3732&lt;=44999),"40000 to 44999",AND(D3732&gt;=45000,D3732&lt;=49999),"45000 to 49999",D3732&gt;=50000,"Greater than or equal to 50000")</f>
        <v>1000 to 4999</v>
      </c>
      <c r="V3732" t="str" cm="1">
        <f t="array" ref="V3732">_xlfn.IFS(OR(F3732="canceled",F3732="failed"),"unsuccessful",F3732="successful","successful",F3732="live","live")</f>
        <v>unsuccessful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11.272727272727273</v>
      </c>
      <c r="P3733" s="5">
        <f t="shared" si="353"/>
        <v>51.666666666666664</v>
      </c>
      <c r="Q3733" t="str">
        <f t="shared" si="351"/>
        <v>theater</v>
      </c>
      <c r="R3733" t="str">
        <f t="shared" si="352"/>
        <v>plays</v>
      </c>
      <c r="S3733" s="9">
        <f t="shared" si="349"/>
        <v>42014.140972222223</v>
      </c>
      <c r="T3733" s="9">
        <f t="shared" si="350"/>
        <v>41983.752847222218</v>
      </c>
      <c r="U3733" t="str" cm="1">
        <f t="array" ref="U3733">_xlfn.IFS(D3733&lt;1000,"Less than 1000",AND(D3733&gt;=1000,D3733&lt;=4999),"1000 to 4999",AND(D3733&gt;=5000,D3733&lt;=9999),"5000 to 9999",AND(D3733&gt;=10000,D3733&lt;=14999),"10000 to 14999",AND(D3733&gt;=15000,D3733&lt;=19999),"15000 to 19999",AND(D3733&gt;=20000,D3733&lt;=24999),"20000 to 24999",AND(D3733&gt;=25000,D3733&lt;=29999),"25000 to 29999",AND(D3733&gt;=30000,D3733&lt;=34999),"30000 to 34999",AND(D3733&gt;=35000,D3733&lt;=39999),"35000 to 39999",AND(D3733&gt;=40000,D3733&lt;=44999),"40000 to 44999",AND(D3733&gt;=45000,D3733&lt;=49999),"45000 to 49999",D3733&gt;=50000,"Greater than or equal to 50000")</f>
        <v>5000 to 9999</v>
      </c>
      <c r="V3733" t="str" cm="1">
        <f t="array" ref="V3733">_xlfn.IFS(OR(F3733="canceled",F3733="failed"),"unsuccessful",F3733="successful","successful",F3733="live","live")</f>
        <v>unsuccessful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15.411764705882353</v>
      </c>
      <c r="P3734" s="5">
        <f t="shared" si="353"/>
        <v>32.75</v>
      </c>
      <c r="Q3734" t="str">
        <f t="shared" si="351"/>
        <v>theater</v>
      </c>
      <c r="R3734" t="str">
        <f t="shared" si="352"/>
        <v>plays</v>
      </c>
      <c r="S3734" s="9">
        <f t="shared" si="349"/>
        <v>42028.5</v>
      </c>
      <c r="T3734" s="9">
        <f t="shared" si="350"/>
        <v>41968.677465277782</v>
      </c>
      <c r="U3734" t="str" cm="1">
        <f t="array" ref="U3734">_xlfn.IFS(D3734&lt;1000,"Less than 1000",AND(D3734&gt;=1000,D3734&lt;=4999),"1000 to 4999",AND(D3734&gt;=5000,D3734&lt;=9999),"5000 to 9999",AND(D3734&gt;=10000,D3734&lt;=14999),"10000 to 14999",AND(D3734&gt;=15000,D3734&lt;=19999),"15000 to 19999",AND(D3734&gt;=20000,D3734&lt;=24999),"20000 to 24999",AND(D3734&gt;=25000,D3734&lt;=29999),"25000 to 29999",AND(D3734&gt;=30000,D3734&lt;=34999),"30000 to 34999",AND(D3734&gt;=35000,D3734&lt;=39999),"35000 to 39999",AND(D3734&gt;=40000,D3734&lt;=44999),"40000 to 44999",AND(D3734&gt;=45000,D3734&lt;=49999),"45000 to 49999",D3734&gt;=50000,"Greater than or equal to 50000")</f>
        <v>Less than 1000</v>
      </c>
      <c r="V3734" t="str" cm="1">
        <f t="array" ref="V3734">_xlfn.IFS(OR(F3734="canceled",F3734="failed"),"unsuccessful",F3734="successful","successful",F3734="live","live")</f>
        <v>unsuccessful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5">
        <f t="shared" si="353"/>
        <v>0</v>
      </c>
      <c r="Q3735" t="str">
        <f t="shared" si="351"/>
        <v>theater</v>
      </c>
      <c r="R3735" t="str">
        <f t="shared" si="352"/>
        <v>plays</v>
      </c>
      <c r="S3735" s="9">
        <f t="shared" si="349"/>
        <v>42112.9375</v>
      </c>
      <c r="T3735" s="9">
        <f t="shared" si="350"/>
        <v>42103.024398148147</v>
      </c>
      <c r="U3735" t="str" cm="1">
        <f t="array" ref="U3735">_xlfn.IFS(D3735&lt;1000,"Less than 1000",AND(D3735&gt;=1000,D3735&lt;=4999),"1000 to 4999",AND(D3735&gt;=5000,D3735&lt;=9999),"5000 to 9999",AND(D3735&gt;=10000,D3735&lt;=14999),"10000 to 14999",AND(D3735&gt;=15000,D3735&lt;=19999),"15000 to 19999",AND(D3735&gt;=20000,D3735&lt;=24999),"20000 to 24999",AND(D3735&gt;=25000,D3735&lt;=29999),"25000 to 29999",AND(D3735&gt;=30000,D3735&lt;=34999),"30000 to 34999",AND(D3735&gt;=35000,D3735&lt;=39999),"35000 to 39999",AND(D3735&gt;=40000,D3735&lt;=44999),"40000 to 44999",AND(D3735&gt;=45000,D3735&lt;=49999),"45000 to 49999",D3735&gt;=50000,"Greater than or equal to 50000")</f>
        <v>1000 to 4999</v>
      </c>
      <c r="V3735" t="str" cm="1">
        <f t="array" ref="V3735">_xlfn.IFS(OR(F3735="canceled",F3735="failed"),"unsuccessful",F3735="successful","successful",F3735="live","live")</f>
        <v>unsuccessful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28.466666666666669</v>
      </c>
      <c r="P3736" s="5">
        <f t="shared" si="353"/>
        <v>61</v>
      </c>
      <c r="Q3736" t="str">
        <f t="shared" si="351"/>
        <v>theater</v>
      </c>
      <c r="R3736" t="str">
        <f t="shared" si="352"/>
        <v>plays</v>
      </c>
      <c r="S3736" s="9">
        <f t="shared" si="349"/>
        <v>42149.901574074072</v>
      </c>
      <c r="T3736" s="9">
        <f t="shared" si="350"/>
        <v>42089.901574074072</v>
      </c>
      <c r="U3736" t="str" cm="1">
        <f t="array" ref="U3736">_xlfn.IFS(D3736&lt;1000,"Less than 1000",AND(D3736&gt;=1000,D3736&lt;=4999),"1000 to 4999",AND(D3736&gt;=5000,D3736&lt;=9999),"5000 to 9999",AND(D3736&gt;=10000,D3736&lt;=14999),"10000 to 14999",AND(D3736&gt;=15000,D3736&lt;=19999),"15000 to 19999",AND(D3736&gt;=20000,D3736&lt;=24999),"20000 to 24999",AND(D3736&gt;=25000,D3736&lt;=29999),"25000 to 29999",AND(D3736&gt;=30000,D3736&lt;=34999),"30000 to 34999",AND(D3736&gt;=35000,D3736&lt;=39999),"35000 to 39999",AND(D3736&gt;=40000,D3736&lt;=44999),"40000 to 44999",AND(D3736&gt;=45000,D3736&lt;=49999),"45000 to 49999",D3736&gt;=50000,"Greater than or equal to 50000")</f>
        <v>1000 to 4999</v>
      </c>
      <c r="V3736" t="str" cm="1">
        <f t="array" ref="V3736">_xlfn.IFS(OR(F3736="canceled",F3736="failed"),"unsuccessful",F3736="successful","successful",F3736="live","live")</f>
        <v>unsuccessful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13.333333333333334</v>
      </c>
      <c r="P3737" s="5">
        <f t="shared" si="353"/>
        <v>10</v>
      </c>
      <c r="Q3737" t="str">
        <f t="shared" si="351"/>
        <v>theater</v>
      </c>
      <c r="R3737" t="str">
        <f t="shared" si="352"/>
        <v>plays</v>
      </c>
      <c r="S3737" s="9">
        <f t="shared" si="349"/>
        <v>42152.693159722221</v>
      </c>
      <c r="T3737" s="9">
        <f t="shared" si="350"/>
        <v>42122.693159722221</v>
      </c>
      <c r="U3737" t="str" cm="1">
        <f t="array" ref="U3737">_xlfn.IFS(D3737&lt;1000,"Less than 1000",AND(D3737&gt;=1000,D3737&lt;=4999),"1000 to 4999",AND(D3737&gt;=5000,D3737&lt;=9999),"5000 to 9999",AND(D3737&gt;=10000,D3737&lt;=14999),"10000 to 14999",AND(D3737&gt;=15000,D3737&lt;=19999),"15000 to 19999",AND(D3737&gt;=20000,D3737&lt;=24999),"20000 to 24999",AND(D3737&gt;=25000,D3737&lt;=29999),"25000 to 29999",AND(D3737&gt;=30000,D3737&lt;=34999),"30000 to 34999",AND(D3737&gt;=35000,D3737&lt;=39999),"35000 to 39999",AND(D3737&gt;=40000,D3737&lt;=44999),"40000 to 44999",AND(D3737&gt;=45000,D3737&lt;=49999),"45000 to 49999",D3737&gt;=50000,"Greater than or equal to 50000")</f>
        <v>Less than 1000</v>
      </c>
      <c r="V3737" t="str" cm="1">
        <f t="array" ref="V3737">_xlfn.IFS(OR(F3737="canceled",F3737="failed"),"unsuccessful",F3737="successful","successful",F3737="live","live")</f>
        <v>unsuccessful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0.66666666666666674</v>
      </c>
      <c r="P3738" s="5">
        <f t="shared" si="353"/>
        <v>10</v>
      </c>
      <c r="Q3738" t="str">
        <f t="shared" si="351"/>
        <v>theater</v>
      </c>
      <c r="R3738" t="str">
        <f t="shared" si="352"/>
        <v>plays</v>
      </c>
      <c r="S3738" s="9">
        <f t="shared" si="349"/>
        <v>42086.75</v>
      </c>
      <c r="T3738" s="9">
        <f t="shared" si="350"/>
        <v>42048.711724537032</v>
      </c>
      <c r="U3738" t="str" cm="1">
        <f t="array" ref="U3738">_xlfn.IFS(D3738&lt;1000,"Less than 1000",AND(D3738&gt;=1000,D3738&lt;=4999),"1000 to 4999",AND(D3738&gt;=5000,D3738&lt;=9999),"5000 to 9999",AND(D3738&gt;=10000,D3738&lt;=14999),"10000 to 14999",AND(D3738&gt;=15000,D3738&lt;=19999),"15000 to 19999",AND(D3738&gt;=20000,D3738&lt;=24999),"20000 to 24999",AND(D3738&gt;=25000,D3738&lt;=29999),"25000 to 29999",AND(D3738&gt;=30000,D3738&lt;=34999),"30000 to 34999",AND(D3738&gt;=35000,D3738&lt;=39999),"35000 to 39999",AND(D3738&gt;=40000,D3738&lt;=44999),"40000 to 44999",AND(D3738&gt;=45000,D3738&lt;=49999),"45000 to 49999",D3738&gt;=50000,"Greater than or equal to 50000")</f>
        <v>1000 to 4999</v>
      </c>
      <c r="V3738" t="str" cm="1">
        <f t="array" ref="V3738">_xlfn.IFS(OR(F3738="canceled",F3738="failed"),"unsuccessful",F3738="successful","successful",F3738="live","live")</f>
        <v>unsuccessful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21.428571428571427</v>
      </c>
      <c r="P3739" s="5">
        <f t="shared" si="353"/>
        <v>37.5</v>
      </c>
      <c r="Q3739" t="str">
        <f t="shared" si="351"/>
        <v>theater</v>
      </c>
      <c r="R3739" t="str">
        <f t="shared" si="352"/>
        <v>plays</v>
      </c>
      <c r="S3739" s="9">
        <f t="shared" si="349"/>
        <v>42320.290972222225</v>
      </c>
      <c r="T3739" s="9">
        <f t="shared" si="350"/>
        <v>42297.691006944442</v>
      </c>
      <c r="U3739" t="str" cm="1">
        <f t="array" ref="U3739">_xlfn.IFS(D3739&lt;1000,"Less than 1000",AND(D3739&gt;=1000,D3739&lt;=4999),"1000 to 4999",AND(D3739&gt;=5000,D3739&lt;=9999),"5000 to 9999",AND(D3739&gt;=10000,D3739&lt;=14999),"10000 to 14999",AND(D3739&gt;=15000,D3739&lt;=19999),"15000 to 19999",AND(D3739&gt;=20000,D3739&lt;=24999),"20000 to 24999",AND(D3739&gt;=25000,D3739&lt;=29999),"25000 to 29999",AND(D3739&gt;=30000,D3739&lt;=34999),"30000 to 34999",AND(D3739&gt;=35000,D3739&lt;=39999),"35000 to 39999",AND(D3739&gt;=40000,D3739&lt;=44999),"40000 to 44999",AND(D3739&gt;=45000,D3739&lt;=49999),"45000 to 49999",D3739&gt;=50000,"Greater than or equal to 50000")</f>
        <v>Less than 1000</v>
      </c>
      <c r="V3739" t="str" cm="1">
        <f t="array" ref="V3739">_xlfn.IFS(OR(F3739="canceled",F3739="failed"),"unsuccessful",F3739="successful","successful",F3739="live","live")</f>
        <v>unsuccessful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18</v>
      </c>
      <c r="P3740" s="5">
        <f t="shared" si="353"/>
        <v>45</v>
      </c>
      <c r="Q3740" t="str">
        <f t="shared" si="351"/>
        <v>theater</v>
      </c>
      <c r="R3740" t="str">
        <f t="shared" si="352"/>
        <v>plays</v>
      </c>
      <c r="S3740" s="9">
        <f t="shared" si="349"/>
        <v>41835.916666666664</v>
      </c>
      <c r="T3740" s="9">
        <f t="shared" si="350"/>
        <v>41813.938715277778</v>
      </c>
      <c r="U3740" t="str" cm="1">
        <f t="array" ref="U3740">_xlfn.IFS(D3740&lt;1000,"Less than 1000",AND(D3740&gt;=1000,D3740&lt;=4999),"1000 to 4999",AND(D3740&gt;=5000,D3740&lt;=9999),"5000 to 9999",AND(D3740&gt;=10000,D3740&lt;=14999),"10000 to 14999",AND(D3740&gt;=15000,D3740&lt;=19999),"15000 to 19999",AND(D3740&gt;=20000,D3740&lt;=24999),"20000 to 24999",AND(D3740&gt;=25000,D3740&lt;=29999),"25000 to 29999",AND(D3740&gt;=30000,D3740&lt;=34999),"30000 to 34999",AND(D3740&gt;=35000,D3740&lt;=39999),"35000 to 39999",AND(D3740&gt;=40000,D3740&lt;=44999),"40000 to 44999",AND(D3740&gt;=45000,D3740&lt;=49999),"45000 to 49999",D3740&gt;=50000,"Greater than or equal to 50000")</f>
        <v>1000 to 4999</v>
      </c>
      <c r="V3740" t="str" cm="1">
        <f t="array" ref="V3740">_xlfn.IFS(OR(F3740="canceled",F3740="failed"),"unsuccessful",F3740="successful","successful",F3740="live","live")</f>
        <v>unsuccessful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20.125</v>
      </c>
      <c r="P3741" s="5">
        <f t="shared" si="353"/>
        <v>100.625</v>
      </c>
      <c r="Q3741" t="str">
        <f t="shared" si="351"/>
        <v>theater</v>
      </c>
      <c r="R3741" t="str">
        <f t="shared" si="352"/>
        <v>plays</v>
      </c>
      <c r="S3741" s="9">
        <f t="shared" si="349"/>
        <v>42568.449861111112</v>
      </c>
      <c r="T3741" s="9">
        <f t="shared" si="350"/>
        <v>42548.449861111112</v>
      </c>
      <c r="U3741" t="str" cm="1">
        <f t="array" ref="U3741">_xlfn.IFS(D3741&lt;1000,"Less than 1000",AND(D3741&gt;=1000,D3741&lt;=4999),"1000 to 4999",AND(D3741&gt;=5000,D3741&lt;=9999),"5000 to 9999",AND(D3741&gt;=10000,D3741&lt;=14999),"10000 to 14999",AND(D3741&gt;=15000,D3741&lt;=19999),"15000 to 19999",AND(D3741&gt;=20000,D3741&lt;=24999),"20000 to 24999",AND(D3741&gt;=25000,D3741&lt;=29999),"25000 to 29999",AND(D3741&gt;=30000,D3741&lt;=34999),"30000 to 34999",AND(D3741&gt;=35000,D3741&lt;=39999),"35000 to 39999",AND(D3741&gt;=40000,D3741&lt;=44999),"40000 to 44999",AND(D3741&gt;=45000,D3741&lt;=49999),"45000 to 49999",D3741&gt;=50000,"Greater than or equal to 50000")</f>
        <v>1000 to 4999</v>
      </c>
      <c r="V3741" t="str" cm="1">
        <f t="array" ref="V3741">_xlfn.IFS(OR(F3741="canceled",F3741="failed"),"unsuccessful",F3741="successful","successful",F3741="live","live")</f>
        <v>unsuccessful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17.899999999999999</v>
      </c>
      <c r="P3742" s="5">
        <f t="shared" si="353"/>
        <v>25.571428571428573</v>
      </c>
      <c r="Q3742" t="str">
        <f t="shared" si="351"/>
        <v>theater</v>
      </c>
      <c r="R3742" t="str">
        <f t="shared" si="352"/>
        <v>plays</v>
      </c>
      <c r="S3742" s="9">
        <f t="shared" si="349"/>
        <v>41863.079143518517</v>
      </c>
      <c r="T3742" s="9">
        <f t="shared" si="350"/>
        <v>41833.089756944442</v>
      </c>
      <c r="U3742" t="str" cm="1">
        <f t="array" ref="U3742">_xlfn.IFS(D3742&lt;1000,"Less than 1000",AND(D3742&gt;=1000,D3742&lt;=4999),"1000 to 4999",AND(D3742&gt;=5000,D3742&lt;=9999),"5000 to 9999",AND(D3742&gt;=10000,D3742&lt;=14999),"10000 to 14999",AND(D3742&gt;=15000,D3742&lt;=19999),"15000 to 19999",AND(D3742&gt;=20000,D3742&lt;=24999),"20000 to 24999",AND(D3742&gt;=25000,D3742&lt;=29999),"25000 to 29999",AND(D3742&gt;=30000,D3742&lt;=34999),"30000 to 34999",AND(D3742&gt;=35000,D3742&lt;=39999),"35000 to 39999",AND(D3742&gt;=40000,D3742&lt;=44999),"40000 to 44999",AND(D3742&gt;=45000,D3742&lt;=49999),"45000 to 49999",D3742&gt;=50000,"Greater than or equal to 50000")</f>
        <v>1000 to 4999</v>
      </c>
      <c r="V3742" t="str" cm="1">
        <f t="array" ref="V3742">_xlfn.IFS(OR(F3742="canceled",F3742="failed"),"unsuccessful",F3742="successful","successful",F3742="live","live")</f>
        <v>unsuccessful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5">
        <f t="shared" si="353"/>
        <v>0</v>
      </c>
      <c r="Q3743" t="str">
        <f t="shared" si="351"/>
        <v>theater</v>
      </c>
      <c r="R3743" t="str">
        <f t="shared" si="352"/>
        <v>plays</v>
      </c>
      <c r="S3743" s="9">
        <f t="shared" si="349"/>
        <v>42355.920717592591</v>
      </c>
      <c r="T3743" s="9">
        <f t="shared" si="350"/>
        <v>42325.920717592591</v>
      </c>
      <c r="U3743" t="str" cm="1">
        <f t="array" ref="U3743">_xlfn.IFS(D3743&lt;1000,"Less than 1000",AND(D3743&gt;=1000,D3743&lt;=4999),"1000 to 4999",AND(D3743&gt;=5000,D3743&lt;=9999),"5000 to 9999",AND(D3743&gt;=10000,D3743&lt;=14999),"10000 to 14999",AND(D3743&gt;=15000,D3743&lt;=19999),"15000 to 19999",AND(D3743&gt;=20000,D3743&lt;=24999),"20000 to 24999",AND(D3743&gt;=25000,D3743&lt;=29999),"25000 to 29999",AND(D3743&gt;=30000,D3743&lt;=34999),"30000 to 34999",AND(D3743&gt;=35000,D3743&lt;=39999),"35000 to 39999",AND(D3743&gt;=40000,D3743&lt;=44999),"40000 to 44999",AND(D3743&gt;=45000,D3743&lt;=49999),"45000 to 49999",D3743&gt;=50000,"Greater than or equal to 50000")</f>
        <v>20000 to 24999</v>
      </c>
      <c r="V3743" t="str" cm="1">
        <f t="array" ref="V3743">_xlfn.IFS(OR(F3743="canceled",F3743="failed"),"unsuccessful",F3743="successful","successful",F3743="live","live")</f>
        <v>unsuccessful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2</v>
      </c>
      <c r="P3744" s="5">
        <f t="shared" si="353"/>
        <v>25</v>
      </c>
      <c r="Q3744" t="str">
        <f t="shared" si="351"/>
        <v>theater</v>
      </c>
      <c r="R3744" t="str">
        <f t="shared" si="352"/>
        <v>plays</v>
      </c>
      <c r="S3744" s="9">
        <f t="shared" si="349"/>
        <v>41888.214629629627</v>
      </c>
      <c r="T3744" s="9">
        <f t="shared" si="350"/>
        <v>41858.214629629627</v>
      </c>
      <c r="U3744" t="str" cm="1">
        <f t="array" ref="U3744">_xlfn.IFS(D3744&lt;1000,"Less than 1000",AND(D3744&gt;=1000,D3744&lt;=4999),"1000 to 4999",AND(D3744&gt;=5000,D3744&lt;=9999),"5000 to 9999",AND(D3744&gt;=10000,D3744&lt;=14999),"10000 to 14999",AND(D3744&gt;=15000,D3744&lt;=19999),"15000 to 19999",AND(D3744&gt;=20000,D3744&lt;=24999),"20000 to 24999",AND(D3744&gt;=25000,D3744&lt;=29999),"25000 to 29999",AND(D3744&gt;=30000,D3744&lt;=34999),"30000 to 34999",AND(D3744&gt;=35000,D3744&lt;=39999),"35000 to 39999",AND(D3744&gt;=40000,D3744&lt;=44999),"40000 to 44999",AND(D3744&gt;=45000,D3744&lt;=49999),"45000 to 49999",D3744&gt;=50000,"Greater than or equal to 50000")</f>
        <v>5000 to 9999</v>
      </c>
      <c r="V3744" t="str" cm="1">
        <f t="array" ref="V3744">_xlfn.IFS(OR(F3744="canceled",F3744="failed"),"unsuccessful",F3744="successful","successful",F3744="live","live")</f>
        <v>unsuccessful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5">
        <f t="shared" si="353"/>
        <v>0</v>
      </c>
      <c r="Q3745" t="str">
        <f t="shared" si="351"/>
        <v>theater</v>
      </c>
      <c r="R3745" t="str">
        <f t="shared" si="352"/>
        <v>plays</v>
      </c>
      <c r="S3745" s="9">
        <f t="shared" si="349"/>
        <v>41823.710231481484</v>
      </c>
      <c r="T3745" s="9">
        <f t="shared" si="350"/>
        <v>41793.710231481484</v>
      </c>
      <c r="U3745" t="str" cm="1">
        <f t="array" ref="U3745">_xlfn.IFS(D3745&lt;1000,"Less than 1000",AND(D3745&gt;=1000,D3745&lt;=4999),"1000 to 4999",AND(D3745&gt;=5000,D3745&lt;=9999),"5000 to 9999",AND(D3745&gt;=10000,D3745&lt;=14999),"10000 to 14999",AND(D3745&gt;=15000,D3745&lt;=19999),"15000 to 19999",AND(D3745&gt;=20000,D3745&lt;=24999),"20000 to 24999",AND(D3745&gt;=25000,D3745&lt;=29999),"25000 to 29999",AND(D3745&gt;=30000,D3745&lt;=34999),"30000 to 34999",AND(D3745&gt;=35000,D3745&lt;=39999),"35000 to 39999",AND(D3745&gt;=40000,D3745&lt;=44999),"40000 to 44999",AND(D3745&gt;=45000,D3745&lt;=49999),"45000 to 49999",D3745&gt;=50000,"Greater than or equal to 50000")</f>
        <v>1000 to 4999</v>
      </c>
      <c r="V3745" t="str" cm="1">
        <f t="array" ref="V3745">_xlfn.IFS(OR(F3745="canceled",F3745="failed"),"unsuccessful",F3745="successful","successful",F3745="live","live")</f>
        <v>unsuccessful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5">
        <f t="shared" si="353"/>
        <v>0</v>
      </c>
      <c r="Q3746" t="str">
        <f t="shared" si="351"/>
        <v>theater</v>
      </c>
      <c r="R3746" t="str">
        <f t="shared" si="352"/>
        <v>plays</v>
      </c>
      <c r="S3746" s="9">
        <f t="shared" si="349"/>
        <v>41825.165972222225</v>
      </c>
      <c r="T3746" s="9">
        <f t="shared" si="350"/>
        <v>41793.814259259263</v>
      </c>
      <c r="U3746" t="str" cm="1">
        <f t="array" ref="U3746">_xlfn.IFS(D3746&lt;1000,"Less than 1000",AND(D3746&gt;=1000,D3746&lt;=4999),"1000 to 4999",AND(D3746&gt;=5000,D3746&lt;=9999),"5000 to 9999",AND(D3746&gt;=10000,D3746&lt;=14999),"10000 to 14999",AND(D3746&gt;=15000,D3746&lt;=19999),"15000 to 19999",AND(D3746&gt;=20000,D3746&lt;=24999),"20000 to 24999",AND(D3746&gt;=25000,D3746&lt;=29999),"25000 to 29999",AND(D3746&gt;=30000,D3746&lt;=34999),"30000 to 34999",AND(D3746&gt;=35000,D3746&lt;=39999),"35000 to 39999",AND(D3746&gt;=40000,D3746&lt;=44999),"40000 to 44999",AND(D3746&gt;=45000,D3746&lt;=49999),"45000 to 49999",D3746&gt;=50000,"Greater than or equal to 50000")</f>
        <v>1000 to 4999</v>
      </c>
      <c r="V3746" t="str" cm="1">
        <f t="array" ref="V3746">_xlfn.IFS(OR(F3746="canceled",F3746="failed"),"unsuccessful",F3746="successful","successful",F3746="live","live")</f>
        <v>unsuccessful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10</v>
      </c>
      <c r="P3747" s="5">
        <f t="shared" si="353"/>
        <v>10</v>
      </c>
      <c r="Q3747" t="str">
        <f t="shared" si="351"/>
        <v>theater</v>
      </c>
      <c r="R3747" t="str">
        <f t="shared" si="352"/>
        <v>plays</v>
      </c>
      <c r="S3747" s="9">
        <f t="shared" si="349"/>
        <v>41861.697939814818</v>
      </c>
      <c r="T3747" s="9">
        <f t="shared" si="350"/>
        <v>41831.697939814818</v>
      </c>
      <c r="U3747" t="str" cm="1">
        <f t="array" ref="U3747">_xlfn.IFS(D3747&lt;1000,"Less than 1000",AND(D3747&gt;=1000,D3747&lt;=4999),"1000 to 4999",AND(D3747&gt;=5000,D3747&lt;=9999),"5000 to 9999",AND(D3747&gt;=10000,D3747&lt;=14999),"10000 to 14999",AND(D3747&gt;=15000,D3747&lt;=19999),"15000 to 19999",AND(D3747&gt;=20000,D3747&lt;=24999),"20000 to 24999",AND(D3747&gt;=25000,D3747&lt;=29999),"25000 to 29999",AND(D3747&gt;=30000,D3747&lt;=34999),"30000 to 34999",AND(D3747&gt;=35000,D3747&lt;=39999),"35000 to 39999",AND(D3747&gt;=40000,D3747&lt;=44999),"40000 to 44999",AND(D3747&gt;=45000,D3747&lt;=49999),"45000 to 49999",D3747&gt;=50000,"Greater than or equal to 50000")</f>
        <v>Less than 1000</v>
      </c>
      <c r="V3747" t="str" cm="1">
        <f t="array" ref="V3747">_xlfn.IFS(OR(F3747="canceled",F3747="failed"),"unsuccessful",F3747="successful","successful",F3747="live","live")</f>
        <v>unsuccessful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</v>
      </c>
      <c r="P3748" s="5">
        <f t="shared" si="353"/>
        <v>202</v>
      </c>
      <c r="Q3748" t="str">
        <f t="shared" si="351"/>
        <v>theater</v>
      </c>
      <c r="R3748" t="str">
        <f t="shared" si="352"/>
        <v>plays</v>
      </c>
      <c r="S3748" s="9">
        <f t="shared" si="349"/>
        <v>42651.389340277776</v>
      </c>
      <c r="T3748" s="9">
        <f t="shared" si="350"/>
        <v>42621.389340277776</v>
      </c>
      <c r="U3748" t="str" cm="1">
        <f t="array" ref="U3748">_xlfn.IFS(D3748&lt;1000,"Less than 1000",AND(D3748&gt;=1000,D3748&lt;=4999),"1000 to 4999",AND(D3748&gt;=5000,D3748&lt;=9999),"5000 to 9999",AND(D3748&gt;=10000,D3748&lt;=14999),"10000 to 14999",AND(D3748&gt;=15000,D3748&lt;=19999),"15000 to 19999",AND(D3748&gt;=20000,D3748&lt;=24999),"20000 to 24999",AND(D3748&gt;=25000,D3748&lt;=29999),"25000 to 29999",AND(D3748&gt;=30000,D3748&lt;=34999),"30000 to 34999",AND(D3748&gt;=35000,D3748&lt;=39999),"35000 to 39999",AND(D3748&gt;=40000,D3748&lt;=44999),"40000 to 44999",AND(D3748&gt;=45000,D3748&lt;=49999),"45000 to 49999",D3748&gt;=50000,"Greater than or equal to 50000")</f>
        <v>5000 to 9999</v>
      </c>
      <c r="V3748" t="str" cm="1">
        <f t="array" ref="V3748">_xlfn.IFS(OR(F3748="canceled",F3748="failed"),"unsuccessful",F3748="successful","successful",F3748="live","live")</f>
        <v>unsuccessful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1</v>
      </c>
      <c r="P3749" s="5">
        <f t="shared" si="353"/>
        <v>25</v>
      </c>
      <c r="Q3749" t="str">
        <f t="shared" si="351"/>
        <v>theater</v>
      </c>
      <c r="R3749" t="str">
        <f t="shared" si="352"/>
        <v>plays</v>
      </c>
      <c r="S3749" s="9">
        <f t="shared" si="349"/>
        <v>42190.957638888889</v>
      </c>
      <c r="T3749" s="9">
        <f t="shared" si="350"/>
        <v>42164.299722222218</v>
      </c>
      <c r="U3749" t="str" cm="1">
        <f t="array" ref="U3749">_xlfn.IFS(D3749&lt;1000,"Less than 1000",AND(D3749&gt;=1000,D3749&lt;=4999),"1000 to 4999",AND(D3749&gt;=5000,D3749&lt;=9999),"5000 to 9999",AND(D3749&gt;=10000,D3749&lt;=14999),"10000 to 14999",AND(D3749&gt;=15000,D3749&lt;=19999),"15000 to 19999",AND(D3749&gt;=20000,D3749&lt;=24999),"20000 to 24999",AND(D3749&gt;=25000,D3749&lt;=29999),"25000 to 29999",AND(D3749&gt;=30000,D3749&lt;=34999),"30000 to 34999",AND(D3749&gt;=35000,D3749&lt;=39999),"35000 to 39999",AND(D3749&gt;=40000,D3749&lt;=44999),"40000 to 44999",AND(D3749&gt;=45000,D3749&lt;=49999),"45000 to 49999",D3749&gt;=50000,"Greater than or equal to 50000")</f>
        <v>1000 to 4999</v>
      </c>
      <c r="V3749" t="str" cm="1">
        <f t="array" ref="V3749">_xlfn.IFS(OR(F3749="canceled",F3749="failed"),"unsuccessful",F3749="successful","successful",F3749="live","live")</f>
        <v>unsuccessful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103.52</v>
      </c>
      <c r="P3750" s="5">
        <f t="shared" si="353"/>
        <v>99.538461538461533</v>
      </c>
      <c r="Q3750" t="str">
        <f t="shared" si="351"/>
        <v>theater</v>
      </c>
      <c r="R3750" t="str">
        <f t="shared" si="352"/>
        <v>musical</v>
      </c>
      <c r="S3750" s="9">
        <f t="shared" si="349"/>
        <v>42416.249305555553</v>
      </c>
      <c r="T3750" s="9">
        <f t="shared" si="350"/>
        <v>42395.706435185188</v>
      </c>
      <c r="U3750" t="str" cm="1">
        <f t="array" ref="U3750">_xlfn.IFS(D3750&lt;1000,"Less than 1000",AND(D3750&gt;=1000,D3750&lt;=4999),"1000 to 4999",AND(D3750&gt;=5000,D3750&lt;=9999),"5000 to 9999",AND(D3750&gt;=10000,D3750&lt;=14999),"10000 to 14999",AND(D3750&gt;=15000,D3750&lt;=19999),"15000 to 19999",AND(D3750&gt;=20000,D3750&lt;=24999),"20000 to 24999",AND(D3750&gt;=25000,D3750&lt;=29999),"25000 to 29999",AND(D3750&gt;=30000,D3750&lt;=34999),"30000 to 34999",AND(D3750&gt;=35000,D3750&lt;=39999),"35000 to 39999",AND(D3750&gt;=40000,D3750&lt;=44999),"40000 to 44999",AND(D3750&gt;=45000,D3750&lt;=49999),"45000 to 49999",D3750&gt;=50000,"Greater than or equal to 50000")</f>
        <v>5000 to 9999</v>
      </c>
      <c r="V3750" t="str" cm="1">
        <f t="array" ref="V3750">_xlfn.IFS(OR(F3750="canceled",F3750="failed"),"unsuccessful",F3750="successful","successful",F3750="live","live")</f>
        <v>successful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105</v>
      </c>
      <c r="P3751" s="5">
        <f t="shared" si="353"/>
        <v>75</v>
      </c>
      <c r="Q3751" t="str">
        <f t="shared" si="351"/>
        <v>theater</v>
      </c>
      <c r="R3751" t="str">
        <f t="shared" si="352"/>
        <v>musical</v>
      </c>
      <c r="S3751" s="9">
        <f t="shared" si="349"/>
        <v>42489.165972222225</v>
      </c>
      <c r="T3751" s="9">
        <f t="shared" si="350"/>
        <v>42458.127175925925</v>
      </c>
      <c r="U3751" t="str" cm="1">
        <f t="array" ref="U3751">_xlfn.IFS(D3751&lt;1000,"Less than 1000",AND(D3751&gt;=1000,D3751&lt;=4999),"1000 to 4999",AND(D3751&gt;=5000,D3751&lt;=9999),"5000 to 9999",AND(D3751&gt;=10000,D3751&lt;=14999),"10000 to 14999",AND(D3751&gt;=15000,D3751&lt;=19999),"15000 to 19999",AND(D3751&gt;=20000,D3751&lt;=24999),"20000 to 24999",AND(D3751&gt;=25000,D3751&lt;=29999),"25000 to 29999",AND(D3751&gt;=30000,D3751&lt;=34999),"30000 to 34999",AND(D3751&gt;=35000,D3751&lt;=39999),"35000 to 39999",AND(D3751&gt;=40000,D3751&lt;=44999),"40000 to 44999",AND(D3751&gt;=45000,D3751&lt;=49999),"45000 to 49999",D3751&gt;=50000,"Greater than or equal to 50000")</f>
        <v>Less than 1000</v>
      </c>
      <c r="V3751" t="str" cm="1">
        <f t="array" ref="V3751">_xlfn.IFS(OR(F3751="canceled",F3751="failed"),"unsuccessful",F3751="successful","successful",F3751="live","live")</f>
        <v>successful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100.44999999999999</v>
      </c>
      <c r="P3752" s="5">
        <f t="shared" si="353"/>
        <v>215.25</v>
      </c>
      <c r="Q3752" t="str">
        <f t="shared" si="351"/>
        <v>theater</v>
      </c>
      <c r="R3752" t="str">
        <f t="shared" si="352"/>
        <v>musical</v>
      </c>
      <c r="S3752" s="9">
        <f t="shared" si="349"/>
        <v>42045.332638888889</v>
      </c>
      <c r="T3752" s="9">
        <f t="shared" si="350"/>
        <v>42016.981574074074</v>
      </c>
      <c r="U3752" t="str" cm="1">
        <f t="array" ref="U3752">_xlfn.IFS(D3752&lt;1000,"Less than 1000",AND(D3752&gt;=1000,D3752&lt;=4999),"1000 to 4999",AND(D3752&gt;=5000,D3752&lt;=9999),"5000 to 9999",AND(D3752&gt;=10000,D3752&lt;=14999),"10000 to 14999",AND(D3752&gt;=15000,D3752&lt;=19999),"15000 to 19999",AND(D3752&gt;=20000,D3752&lt;=24999),"20000 to 24999",AND(D3752&gt;=25000,D3752&lt;=29999),"25000 to 29999",AND(D3752&gt;=30000,D3752&lt;=34999),"30000 to 34999",AND(D3752&gt;=35000,D3752&lt;=39999),"35000 to 39999",AND(D3752&gt;=40000,D3752&lt;=44999),"40000 to 44999",AND(D3752&gt;=45000,D3752&lt;=49999),"45000 to 49999",D3752&gt;=50000,"Greater than or equal to 50000")</f>
        <v>5000 to 9999</v>
      </c>
      <c r="V3752" t="str" cm="1">
        <f t="array" ref="V3752">_xlfn.IFS(OR(F3752="canceled",F3752="failed"),"unsuccessful",F3752="successful","successful",F3752="live","live")</f>
        <v>successful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132.6</v>
      </c>
      <c r="P3753" s="5">
        <f t="shared" si="353"/>
        <v>120.54545454545455</v>
      </c>
      <c r="Q3753" t="str">
        <f t="shared" si="351"/>
        <v>theater</v>
      </c>
      <c r="R3753" t="str">
        <f t="shared" si="352"/>
        <v>musical</v>
      </c>
      <c r="S3753" s="9">
        <f t="shared" si="349"/>
        <v>42462.993900462956</v>
      </c>
      <c r="T3753" s="9">
        <f t="shared" si="350"/>
        <v>42403.035567129627</v>
      </c>
      <c r="U3753" t="str" cm="1">
        <f t="array" ref="U3753">_xlfn.IFS(D3753&lt;1000,"Less than 1000",AND(D3753&gt;=1000,D3753&lt;=4999),"1000 to 4999",AND(D3753&gt;=5000,D3753&lt;=9999),"5000 to 9999",AND(D3753&gt;=10000,D3753&lt;=14999),"10000 to 14999",AND(D3753&gt;=15000,D3753&lt;=19999),"15000 to 19999",AND(D3753&gt;=20000,D3753&lt;=24999),"20000 to 24999",AND(D3753&gt;=25000,D3753&lt;=29999),"25000 to 29999",AND(D3753&gt;=30000,D3753&lt;=34999),"30000 to 34999",AND(D3753&gt;=35000,D3753&lt;=39999),"35000 to 39999",AND(D3753&gt;=40000,D3753&lt;=44999),"40000 to 44999",AND(D3753&gt;=45000,D3753&lt;=49999),"45000 to 49999",D3753&gt;=50000,"Greater than or equal to 50000")</f>
        <v>1000 to 4999</v>
      </c>
      <c r="V3753" t="str" cm="1">
        <f t="array" ref="V3753">_xlfn.IFS(OR(F3753="canceled",F3753="failed"),"unsuccessful",F3753="successful","successful",F3753="live","live")</f>
        <v>successful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112.99999999999999</v>
      </c>
      <c r="P3754" s="5">
        <f t="shared" si="353"/>
        <v>37.666666666666664</v>
      </c>
      <c r="Q3754" t="str">
        <f t="shared" si="351"/>
        <v>theater</v>
      </c>
      <c r="R3754" t="str">
        <f t="shared" si="352"/>
        <v>musical</v>
      </c>
      <c r="S3754" s="9">
        <f t="shared" si="349"/>
        <v>42659.875</v>
      </c>
      <c r="T3754" s="9">
        <f t="shared" si="350"/>
        <v>42619.802488425921</v>
      </c>
      <c r="U3754" t="str" cm="1">
        <f t="array" ref="U3754">_xlfn.IFS(D3754&lt;1000,"Less than 1000",AND(D3754&gt;=1000,D3754&lt;=4999),"1000 to 4999",AND(D3754&gt;=5000,D3754&lt;=9999),"5000 to 9999",AND(D3754&gt;=10000,D3754&lt;=14999),"10000 to 14999",AND(D3754&gt;=15000,D3754&lt;=19999),"15000 to 19999",AND(D3754&gt;=20000,D3754&lt;=24999),"20000 to 24999",AND(D3754&gt;=25000,D3754&lt;=29999),"25000 to 29999",AND(D3754&gt;=30000,D3754&lt;=34999),"30000 to 34999",AND(D3754&gt;=35000,D3754&lt;=39999),"35000 to 39999",AND(D3754&gt;=40000,D3754&lt;=44999),"40000 to 44999",AND(D3754&gt;=45000,D3754&lt;=49999),"45000 to 49999",D3754&gt;=50000,"Greater than or equal to 50000")</f>
        <v>Less than 1000</v>
      </c>
      <c r="V3754" t="str" cm="1">
        <f t="array" ref="V3754">_xlfn.IFS(OR(F3754="canceled",F3754="failed"),"unsuccessful",F3754="successful","successful",F3754="live","live")</f>
        <v>successful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103.34</v>
      </c>
      <c r="P3755" s="5">
        <f t="shared" si="353"/>
        <v>172.23333333333332</v>
      </c>
      <c r="Q3755" t="str">
        <f t="shared" si="351"/>
        <v>theater</v>
      </c>
      <c r="R3755" t="str">
        <f t="shared" si="352"/>
        <v>musical</v>
      </c>
      <c r="S3755" s="9">
        <f t="shared" si="349"/>
        <v>42158</v>
      </c>
      <c r="T3755" s="9">
        <f t="shared" si="350"/>
        <v>42128.824074074073</v>
      </c>
      <c r="U3755" t="str" cm="1">
        <f t="array" ref="U3755">_xlfn.IFS(D3755&lt;1000,"Less than 1000",AND(D3755&gt;=1000,D3755&lt;=4999),"1000 to 4999",AND(D3755&gt;=5000,D3755&lt;=9999),"5000 to 9999",AND(D3755&gt;=10000,D3755&lt;=14999),"10000 to 14999",AND(D3755&gt;=15000,D3755&lt;=19999),"15000 to 19999",AND(D3755&gt;=20000,D3755&lt;=24999),"20000 to 24999",AND(D3755&gt;=25000,D3755&lt;=29999),"25000 to 29999",AND(D3755&gt;=30000,D3755&lt;=34999),"30000 to 34999",AND(D3755&gt;=35000,D3755&lt;=39999),"35000 to 39999",AND(D3755&gt;=40000,D3755&lt;=44999),"40000 to 44999",AND(D3755&gt;=45000,D3755&lt;=49999),"45000 to 49999",D3755&gt;=50000,"Greater than or equal to 50000")</f>
        <v>5000 to 9999</v>
      </c>
      <c r="V3755" t="str" cm="1">
        <f t="array" ref="V3755">_xlfn.IFS(OR(F3755="canceled",F3755="failed"),"unsuccessful",F3755="successful","successful",F3755="live","live")</f>
        <v>successful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120</v>
      </c>
      <c r="P3756" s="5">
        <f t="shared" si="353"/>
        <v>111.11111111111111</v>
      </c>
      <c r="Q3756" t="str">
        <f t="shared" si="351"/>
        <v>theater</v>
      </c>
      <c r="R3756" t="str">
        <f t="shared" si="352"/>
        <v>musical</v>
      </c>
      <c r="S3756" s="9">
        <f t="shared" si="349"/>
        <v>41846.207638888889</v>
      </c>
      <c r="T3756" s="9">
        <f t="shared" si="350"/>
        <v>41808.881215277775</v>
      </c>
      <c r="U3756" t="str" cm="1">
        <f t="array" ref="U3756">_xlfn.IFS(D3756&lt;1000,"Less than 1000",AND(D3756&gt;=1000,D3756&lt;=4999),"1000 to 4999",AND(D3756&gt;=5000,D3756&lt;=9999),"5000 to 9999",AND(D3756&gt;=10000,D3756&lt;=14999),"10000 to 14999",AND(D3756&gt;=15000,D3756&lt;=19999),"15000 to 19999",AND(D3756&gt;=20000,D3756&lt;=24999),"20000 to 24999",AND(D3756&gt;=25000,D3756&lt;=29999),"25000 to 29999",AND(D3756&gt;=30000,D3756&lt;=34999),"30000 to 34999",AND(D3756&gt;=35000,D3756&lt;=39999),"35000 to 39999",AND(D3756&gt;=40000,D3756&lt;=44999),"40000 to 44999",AND(D3756&gt;=45000,D3756&lt;=49999),"45000 to 49999",D3756&gt;=50000,"Greater than or equal to 50000")</f>
        <v>1000 to 4999</v>
      </c>
      <c r="V3756" t="str" cm="1">
        <f t="array" ref="V3756">_xlfn.IFS(OR(F3756="canceled",F3756="failed"),"unsuccessful",F3756="successful","successful",F3756="live","live")</f>
        <v>successful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129.63636363636363</v>
      </c>
      <c r="P3757" s="5">
        <f t="shared" si="353"/>
        <v>25.464285714285715</v>
      </c>
      <c r="Q3757" t="str">
        <f t="shared" si="351"/>
        <v>theater</v>
      </c>
      <c r="R3757" t="str">
        <f t="shared" si="352"/>
        <v>musical</v>
      </c>
      <c r="S3757" s="9">
        <f t="shared" si="349"/>
        <v>42475.866979166662</v>
      </c>
      <c r="T3757" s="9">
        <f t="shared" si="350"/>
        <v>42445.866979166662</v>
      </c>
      <c r="U3757" t="str" cm="1">
        <f t="array" ref="U3757">_xlfn.IFS(D3757&lt;1000,"Less than 1000",AND(D3757&gt;=1000,D3757&lt;=4999),"1000 to 4999",AND(D3757&gt;=5000,D3757&lt;=9999),"5000 to 9999",AND(D3757&gt;=10000,D3757&lt;=14999),"10000 to 14999",AND(D3757&gt;=15000,D3757&lt;=19999),"15000 to 19999",AND(D3757&gt;=20000,D3757&lt;=24999),"20000 to 24999",AND(D3757&gt;=25000,D3757&lt;=29999),"25000 to 29999",AND(D3757&gt;=30000,D3757&lt;=34999),"30000 to 34999",AND(D3757&gt;=35000,D3757&lt;=39999),"35000 to 39999",AND(D3757&gt;=40000,D3757&lt;=44999),"40000 to 44999",AND(D3757&gt;=45000,D3757&lt;=49999),"45000 to 49999",D3757&gt;=50000,"Greater than or equal to 50000")</f>
        <v>Less than 1000</v>
      </c>
      <c r="V3757" t="str" cm="1">
        <f t="array" ref="V3757">_xlfn.IFS(OR(F3757="canceled",F3757="failed"),"unsuccessful",F3757="successful","successful",F3757="live","live")</f>
        <v>successful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101.11111111111111</v>
      </c>
      <c r="P3758" s="5">
        <f t="shared" si="353"/>
        <v>267.64705882352939</v>
      </c>
      <c r="Q3758" t="str">
        <f t="shared" si="351"/>
        <v>theater</v>
      </c>
      <c r="R3758" t="str">
        <f t="shared" si="352"/>
        <v>musical</v>
      </c>
      <c r="S3758" s="9">
        <f t="shared" si="349"/>
        <v>41801.814791666664</v>
      </c>
      <c r="T3758" s="9">
        <f t="shared" si="350"/>
        <v>41771.814791666664</v>
      </c>
      <c r="U3758" t="str" cm="1">
        <f t="array" ref="U3758">_xlfn.IFS(D3758&lt;1000,"Less than 1000",AND(D3758&gt;=1000,D3758&lt;=4999),"1000 to 4999",AND(D3758&gt;=5000,D3758&lt;=9999),"5000 to 9999",AND(D3758&gt;=10000,D3758&lt;=14999),"10000 to 14999",AND(D3758&gt;=15000,D3758&lt;=19999),"15000 to 19999",AND(D3758&gt;=20000,D3758&lt;=24999),"20000 to 24999",AND(D3758&gt;=25000,D3758&lt;=29999),"25000 to 29999",AND(D3758&gt;=30000,D3758&lt;=34999),"30000 to 34999",AND(D3758&gt;=35000,D3758&lt;=39999),"35000 to 39999",AND(D3758&gt;=40000,D3758&lt;=44999),"40000 to 44999",AND(D3758&gt;=45000,D3758&lt;=49999),"45000 to 49999",D3758&gt;=50000,"Greater than or equal to 50000")</f>
        <v>1000 to 4999</v>
      </c>
      <c r="V3758" t="str" cm="1">
        <f t="array" ref="V3758">_xlfn.IFS(OR(F3758="canceled",F3758="failed"),"unsuccessful",F3758="successful","successful",F3758="live","live")</f>
        <v>successful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108.51428571428572</v>
      </c>
      <c r="P3759" s="5">
        <f t="shared" si="353"/>
        <v>75.959999999999994</v>
      </c>
      <c r="Q3759" t="str">
        <f t="shared" si="351"/>
        <v>theater</v>
      </c>
      <c r="R3759" t="str">
        <f t="shared" si="352"/>
        <v>musical</v>
      </c>
      <c r="S3759" s="9">
        <f t="shared" si="349"/>
        <v>41974.850868055553</v>
      </c>
      <c r="T3759" s="9">
        <f t="shared" si="350"/>
        <v>41954.850868055553</v>
      </c>
      <c r="U3759" t="str" cm="1">
        <f t="array" ref="U3759">_xlfn.IFS(D3759&lt;1000,"Less than 1000",AND(D3759&gt;=1000,D3759&lt;=4999),"1000 to 4999",AND(D3759&gt;=5000,D3759&lt;=9999),"5000 to 9999",AND(D3759&gt;=10000,D3759&lt;=14999),"10000 to 14999",AND(D3759&gt;=15000,D3759&lt;=19999),"15000 to 19999",AND(D3759&gt;=20000,D3759&lt;=24999),"20000 to 24999",AND(D3759&gt;=25000,D3759&lt;=29999),"25000 to 29999",AND(D3759&gt;=30000,D3759&lt;=34999),"30000 to 34999",AND(D3759&gt;=35000,D3759&lt;=39999),"35000 to 39999",AND(D3759&gt;=40000,D3759&lt;=44999),"40000 to 44999",AND(D3759&gt;=45000,D3759&lt;=49999),"45000 to 49999",D3759&gt;=50000,"Greater than or equal to 50000")</f>
        <v>1000 to 4999</v>
      </c>
      <c r="V3759" t="str" cm="1">
        <f t="array" ref="V3759">_xlfn.IFS(OR(F3759="canceled",F3759="failed"),"unsuccessful",F3759="successful","successful",F3759="live","live")</f>
        <v>successful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102.33333333333334</v>
      </c>
      <c r="P3760" s="5">
        <f t="shared" si="353"/>
        <v>59.03846153846154</v>
      </c>
      <c r="Q3760" t="str">
        <f t="shared" si="351"/>
        <v>theater</v>
      </c>
      <c r="R3760" t="str">
        <f t="shared" si="352"/>
        <v>musical</v>
      </c>
      <c r="S3760" s="9">
        <f t="shared" si="349"/>
        <v>41778.208333333336</v>
      </c>
      <c r="T3760" s="9">
        <f t="shared" si="350"/>
        <v>41747.471504629626</v>
      </c>
      <c r="U3760" t="str" cm="1">
        <f t="array" ref="U3760">_xlfn.IFS(D3760&lt;1000,"Less than 1000",AND(D3760&gt;=1000,D3760&lt;=4999),"1000 to 4999",AND(D3760&gt;=5000,D3760&lt;=9999),"5000 to 9999",AND(D3760&gt;=10000,D3760&lt;=14999),"10000 to 14999",AND(D3760&gt;=15000,D3760&lt;=19999),"15000 to 19999",AND(D3760&gt;=20000,D3760&lt;=24999),"20000 to 24999",AND(D3760&gt;=25000,D3760&lt;=29999),"25000 to 29999",AND(D3760&gt;=30000,D3760&lt;=34999),"30000 to 34999",AND(D3760&gt;=35000,D3760&lt;=39999),"35000 to 39999",AND(D3760&gt;=40000,D3760&lt;=44999),"40000 to 44999",AND(D3760&gt;=45000,D3760&lt;=49999),"45000 to 49999",D3760&gt;=50000,"Greater than or equal to 50000")</f>
        <v>1000 to 4999</v>
      </c>
      <c r="V3760" t="str" cm="1">
        <f t="array" ref="V3760">_xlfn.IFS(OR(F3760="canceled",F3760="failed"),"unsuccessful",F3760="successful","successful",F3760="live","live")</f>
        <v>successful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110.24425000000002</v>
      </c>
      <c r="P3761" s="5">
        <f t="shared" si="353"/>
        <v>50.111022727272733</v>
      </c>
      <c r="Q3761" t="str">
        <f t="shared" si="351"/>
        <v>theater</v>
      </c>
      <c r="R3761" t="str">
        <f t="shared" si="352"/>
        <v>musical</v>
      </c>
      <c r="S3761" s="9">
        <f t="shared" si="349"/>
        <v>42242.108252314814</v>
      </c>
      <c r="T3761" s="9">
        <f t="shared" si="350"/>
        <v>42182.108252314814</v>
      </c>
      <c r="U3761" t="str" cm="1">
        <f t="array" ref="U3761">_xlfn.IFS(D3761&lt;1000,"Less than 1000",AND(D3761&gt;=1000,D3761&lt;=4999),"1000 to 4999",AND(D3761&gt;=5000,D3761&lt;=9999),"5000 to 9999",AND(D3761&gt;=10000,D3761&lt;=14999),"10000 to 14999",AND(D3761&gt;=15000,D3761&lt;=19999),"15000 to 19999",AND(D3761&gt;=20000,D3761&lt;=24999),"20000 to 24999",AND(D3761&gt;=25000,D3761&lt;=29999),"25000 to 29999",AND(D3761&gt;=30000,D3761&lt;=34999),"30000 to 34999",AND(D3761&gt;=35000,D3761&lt;=39999),"35000 to 39999",AND(D3761&gt;=40000,D3761&lt;=44999),"40000 to 44999",AND(D3761&gt;=45000,D3761&lt;=49999),"45000 to 49999",D3761&gt;=50000,"Greater than or equal to 50000")</f>
        <v>1000 to 4999</v>
      </c>
      <c r="V3761" t="str" cm="1">
        <f t="array" ref="V3761">_xlfn.IFS(OR(F3761="canceled",F3761="failed"),"unsuccessful",F3761="successful","successful",F3761="live","live")</f>
        <v>successful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101.0154</v>
      </c>
      <c r="P3762" s="5">
        <f t="shared" si="353"/>
        <v>55.502967032967035</v>
      </c>
      <c r="Q3762" t="str">
        <f t="shared" si="351"/>
        <v>theater</v>
      </c>
      <c r="R3762" t="str">
        <f t="shared" si="352"/>
        <v>musical</v>
      </c>
      <c r="S3762" s="9">
        <f t="shared" si="349"/>
        <v>41764.525300925925</v>
      </c>
      <c r="T3762" s="9">
        <f t="shared" si="350"/>
        <v>41739.525300925925</v>
      </c>
      <c r="U3762" t="str" cm="1">
        <f t="array" ref="U3762">_xlfn.IFS(D3762&lt;1000,"Less than 1000",AND(D3762&gt;=1000,D3762&lt;=4999),"1000 to 4999",AND(D3762&gt;=5000,D3762&lt;=9999),"5000 to 9999",AND(D3762&gt;=10000,D3762&lt;=14999),"10000 to 14999",AND(D3762&gt;=15000,D3762&lt;=19999),"15000 to 19999",AND(D3762&gt;=20000,D3762&lt;=24999),"20000 to 24999",AND(D3762&gt;=25000,D3762&lt;=29999),"25000 to 29999",AND(D3762&gt;=30000,D3762&lt;=34999),"30000 to 34999",AND(D3762&gt;=35000,D3762&lt;=39999),"35000 to 39999",AND(D3762&gt;=40000,D3762&lt;=44999),"40000 to 44999",AND(D3762&gt;=45000,D3762&lt;=49999),"45000 to 49999",D3762&gt;=50000,"Greater than or equal to 50000")</f>
        <v>5000 to 9999</v>
      </c>
      <c r="V3762" t="str" cm="1">
        <f t="array" ref="V3762">_xlfn.IFS(OR(F3762="canceled",F3762="failed"),"unsuccessful",F3762="successful","successful",F3762="live","live")</f>
        <v>successful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100</v>
      </c>
      <c r="P3763" s="5">
        <f t="shared" si="353"/>
        <v>166.66666666666666</v>
      </c>
      <c r="Q3763" t="str">
        <f t="shared" si="351"/>
        <v>theater</v>
      </c>
      <c r="R3763" t="str">
        <f t="shared" si="352"/>
        <v>musical</v>
      </c>
      <c r="S3763" s="9">
        <f t="shared" si="349"/>
        <v>42226.958333333328</v>
      </c>
      <c r="T3763" s="9">
        <f t="shared" si="350"/>
        <v>42173.466863425929</v>
      </c>
      <c r="U3763" t="str" cm="1">
        <f t="array" ref="U3763">_xlfn.IFS(D3763&lt;1000,"Less than 1000",AND(D3763&gt;=1000,D3763&lt;=4999),"1000 to 4999",AND(D3763&gt;=5000,D3763&lt;=9999),"5000 to 9999",AND(D3763&gt;=10000,D3763&lt;=14999),"10000 to 14999",AND(D3763&gt;=15000,D3763&lt;=19999),"15000 to 19999",AND(D3763&gt;=20000,D3763&lt;=24999),"20000 to 24999",AND(D3763&gt;=25000,D3763&lt;=29999),"25000 to 29999",AND(D3763&gt;=30000,D3763&lt;=34999),"30000 to 34999",AND(D3763&gt;=35000,D3763&lt;=39999),"35000 to 39999",AND(D3763&gt;=40000,D3763&lt;=44999),"40000 to 44999",AND(D3763&gt;=45000,D3763&lt;=49999),"45000 to 49999",D3763&gt;=50000,"Greater than or equal to 50000")</f>
        <v>Less than 1000</v>
      </c>
      <c r="V3763" t="str" cm="1">
        <f t="array" ref="V3763">_xlfn.IFS(OR(F3763="canceled",F3763="failed"),"unsuccessful",F3763="successful","successful",F3763="live","live")</f>
        <v>successful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106.24</v>
      </c>
      <c r="P3764" s="5">
        <f t="shared" si="353"/>
        <v>47.428571428571431</v>
      </c>
      <c r="Q3764" t="str">
        <f t="shared" si="351"/>
        <v>theater</v>
      </c>
      <c r="R3764" t="str">
        <f t="shared" si="352"/>
        <v>musical</v>
      </c>
      <c r="S3764" s="9">
        <f t="shared" si="349"/>
        <v>42218.813530092593</v>
      </c>
      <c r="T3764" s="9">
        <f t="shared" si="350"/>
        <v>42193.813530092593</v>
      </c>
      <c r="U3764" t="str" cm="1">
        <f t="array" ref="U3764">_xlfn.IFS(D3764&lt;1000,"Less than 1000",AND(D3764&gt;=1000,D3764&lt;=4999),"1000 to 4999",AND(D3764&gt;=5000,D3764&lt;=9999),"5000 to 9999",AND(D3764&gt;=10000,D3764&lt;=14999),"10000 to 14999",AND(D3764&gt;=15000,D3764&lt;=19999),"15000 to 19999",AND(D3764&gt;=20000,D3764&lt;=24999),"20000 to 24999",AND(D3764&gt;=25000,D3764&lt;=29999),"25000 to 29999",AND(D3764&gt;=30000,D3764&lt;=34999),"30000 to 34999",AND(D3764&gt;=35000,D3764&lt;=39999),"35000 to 39999",AND(D3764&gt;=40000,D3764&lt;=44999),"40000 to 44999",AND(D3764&gt;=45000,D3764&lt;=49999),"45000 to 49999",D3764&gt;=50000,"Greater than or equal to 50000")</f>
        <v>1000 to 4999</v>
      </c>
      <c r="V3764" t="str" cm="1">
        <f t="array" ref="V3764">_xlfn.IFS(OR(F3764="canceled",F3764="failed"),"unsuccessful",F3764="successful","successful",F3764="live","live")</f>
        <v>successful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100</v>
      </c>
      <c r="P3765" s="5">
        <f t="shared" si="353"/>
        <v>64.935064935064929</v>
      </c>
      <c r="Q3765" t="str">
        <f t="shared" si="351"/>
        <v>theater</v>
      </c>
      <c r="R3765" t="str">
        <f t="shared" si="352"/>
        <v>musical</v>
      </c>
      <c r="S3765" s="9">
        <f t="shared" si="349"/>
        <v>42095.708634259259</v>
      </c>
      <c r="T3765" s="9">
        <f t="shared" si="350"/>
        <v>42065.750300925924</v>
      </c>
      <c r="U3765" t="str" cm="1">
        <f t="array" ref="U3765">_xlfn.IFS(D3765&lt;1000,"Less than 1000",AND(D3765&gt;=1000,D3765&lt;=4999),"1000 to 4999",AND(D3765&gt;=5000,D3765&lt;=9999),"5000 to 9999",AND(D3765&gt;=10000,D3765&lt;=14999),"10000 to 14999",AND(D3765&gt;=15000,D3765&lt;=19999),"15000 to 19999",AND(D3765&gt;=20000,D3765&lt;=24999),"20000 to 24999",AND(D3765&gt;=25000,D3765&lt;=29999),"25000 to 29999",AND(D3765&gt;=30000,D3765&lt;=34999),"30000 to 34999",AND(D3765&gt;=35000,D3765&lt;=39999),"35000 to 39999",AND(D3765&gt;=40000,D3765&lt;=44999),"40000 to 44999",AND(D3765&gt;=45000,D3765&lt;=49999),"45000 to 49999",D3765&gt;=50000,"Greater than or equal to 50000")</f>
        <v>5000 to 9999</v>
      </c>
      <c r="V3765" t="str" cm="1">
        <f t="array" ref="V3765">_xlfn.IFS(OR(F3765="canceled",F3765="failed"),"unsuccessful",F3765="successful","successful",F3765="live","live")</f>
        <v>successful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100</v>
      </c>
      <c r="P3766" s="5">
        <f t="shared" si="353"/>
        <v>55.555555555555557</v>
      </c>
      <c r="Q3766" t="str">
        <f t="shared" si="351"/>
        <v>theater</v>
      </c>
      <c r="R3766" t="str">
        <f t="shared" si="352"/>
        <v>musical</v>
      </c>
      <c r="S3766" s="9">
        <f t="shared" si="349"/>
        <v>42519.024999999994</v>
      </c>
      <c r="T3766" s="9">
        <f t="shared" si="350"/>
        <v>42499.842962962968</v>
      </c>
      <c r="U3766" t="str" cm="1">
        <f t="array" ref="U3766">_xlfn.IFS(D3766&lt;1000,"Less than 1000",AND(D3766&gt;=1000,D3766&lt;=4999),"1000 to 4999",AND(D3766&gt;=5000,D3766&lt;=9999),"5000 to 9999",AND(D3766&gt;=10000,D3766&lt;=14999),"10000 to 14999",AND(D3766&gt;=15000,D3766&lt;=19999),"15000 to 19999",AND(D3766&gt;=20000,D3766&lt;=24999),"20000 to 24999",AND(D3766&gt;=25000,D3766&lt;=29999),"25000 to 29999",AND(D3766&gt;=30000,D3766&lt;=34999),"30000 to 34999",AND(D3766&gt;=35000,D3766&lt;=39999),"35000 to 39999",AND(D3766&gt;=40000,D3766&lt;=44999),"40000 to 44999",AND(D3766&gt;=45000,D3766&lt;=49999),"45000 to 49999",D3766&gt;=50000,"Greater than or equal to 50000")</f>
        <v>1000 to 4999</v>
      </c>
      <c r="V3766" t="str" cm="1">
        <f t="array" ref="V3766">_xlfn.IFS(OR(F3766="canceled",F3766="failed"),"unsuccessful",F3766="successful","successful",F3766="live","live")</f>
        <v>successful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113.45714285714286</v>
      </c>
      <c r="P3767" s="5">
        <f t="shared" si="353"/>
        <v>74.224299065420567</v>
      </c>
      <c r="Q3767" t="str">
        <f t="shared" si="351"/>
        <v>theater</v>
      </c>
      <c r="R3767" t="str">
        <f t="shared" si="352"/>
        <v>musical</v>
      </c>
      <c r="S3767" s="9">
        <f t="shared" si="349"/>
        <v>41850.776412037041</v>
      </c>
      <c r="T3767" s="9">
        <f t="shared" si="350"/>
        <v>41820.776412037041</v>
      </c>
      <c r="U3767" t="str" cm="1">
        <f t="array" ref="U3767">_xlfn.IFS(D3767&lt;1000,"Less than 1000",AND(D3767&gt;=1000,D3767&lt;=4999),"1000 to 4999",AND(D3767&gt;=5000,D3767&lt;=9999),"5000 to 9999",AND(D3767&gt;=10000,D3767&lt;=14999),"10000 to 14999",AND(D3767&gt;=15000,D3767&lt;=19999),"15000 to 19999",AND(D3767&gt;=20000,D3767&lt;=24999),"20000 to 24999",AND(D3767&gt;=25000,D3767&lt;=29999),"25000 to 29999",AND(D3767&gt;=30000,D3767&lt;=34999),"30000 to 34999",AND(D3767&gt;=35000,D3767&lt;=39999),"35000 to 39999",AND(D3767&gt;=40000,D3767&lt;=44999),"40000 to 44999",AND(D3767&gt;=45000,D3767&lt;=49999),"45000 to 49999",D3767&gt;=50000,"Greater than or equal to 50000")</f>
        <v>5000 to 9999</v>
      </c>
      <c r="V3767" t="str" cm="1">
        <f t="array" ref="V3767">_xlfn.IFS(OR(F3767="canceled",F3767="failed"),"unsuccessful",F3767="successful","successful",F3767="live","live")</f>
        <v>successful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102.65010000000001</v>
      </c>
      <c r="P3768" s="5">
        <f t="shared" si="353"/>
        <v>106.9271875</v>
      </c>
      <c r="Q3768" t="str">
        <f t="shared" si="351"/>
        <v>theater</v>
      </c>
      <c r="R3768" t="str">
        <f t="shared" si="352"/>
        <v>musical</v>
      </c>
      <c r="S3768" s="9">
        <f t="shared" si="349"/>
        <v>41823.167187500003</v>
      </c>
      <c r="T3768" s="9">
        <f t="shared" si="350"/>
        <v>41788.167187500003</v>
      </c>
      <c r="U3768" t="str" cm="1">
        <f t="array" ref="U3768">_xlfn.IFS(D3768&lt;1000,"Less than 1000",AND(D3768&gt;=1000,D3768&lt;=4999),"1000 to 4999",AND(D3768&gt;=5000,D3768&lt;=9999),"5000 to 9999",AND(D3768&gt;=10000,D3768&lt;=14999),"10000 to 14999",AND(D3768&gt;=15000,D3768&lt;=19999),"15000 to 19999",AND(D3768&gt;=20000,D3768&lt;=24999),"20000 to 24999",AND(D3768&gt;=25000,D3768&lt;=29999),"25000 to 29999",AND(D3768&gt;=30000,D3768&lt;=34999),"30000 to 34999",AND(D3768&gt;=35000,D3768&lt;=39999),"35000 to 39999",AND(D3768&gt;=40000,D3768&lt;=44999),"40000 to 44999",AND(D3768&gt;=45000,D3768&lt;=49999),"45000 to 49999",D3768&gt;=50000,"Greater than or equal to 50000")</f>
        <v>10000 to 14999</v>
      </c>
      <c r="V3768" t="str" cm="1">
        <f t="array" ref="V3768">_xlfn.IFS(OR(F3768="canceled",F3768="failed"),"unsuccessful",F3768="successful","successful",F3768="live","live")</f>
        <v>successful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116.75</v>
      </c>
      <c r="P3769" s="5">
        <f t="shared" si="353"/>
        <v>41.696428571428569</v>
      </c>
      <c r="Q3769" t="str">
        <f t="shared" si="351"/>
        <v>theater</v>
      </c>
      <c r="R3769" t="str">
        <f t="shared" si="352"/>
        <v>musical</v>
      </c>
      <c r="S3769" s="9">
        <f t="shared" si="349"/>
        <v>42064.207638888889</v>
      </c>
      <c r="T3769" s="9">
        <f t="shared" si="350"/>
        <v>42050.019641203704</v>
      </c>
      <c r="U3769" t="str" cm="1">
        <f t="array" ref="U3769">_xlfn.IFS(D3769&lt;1000,"Less than 1000",AND(D3769&gt;=1000,D3769&lt;=4999),"1000 to 4999",AND(D3769&gt;=5000,D3769&lt;=9999),"5000 to 9999",AND(D3769&gt;=10000,D3769&lt;=14999),"10000 to 14999",AND(D3769&gt;=15000,D3769&lt;=19999),"15000 to 19999",AND(D3769&gt;=20000,D3769&lt;=24999),"20000 to 24999",AND(D3769&gt;=25000,D3769&lt;=29999),"25000 to 29999",AND(D3769&gt;=30000,D3769&lt;=34999),"30000 to 34999",AND(D3769&gt;=35000,D3769&lt;=39999),"35000 to 39999",AND(D3769&gt;=40000,D3769&lt;=44999),"40000 to 44999",AND(D3769&gt;=45000,D3769&lt;=49999),"45000 to 49999",D3769&gt;=50000,"Greater than or equal to 50000")</f>
        <v>1000 to 4999</v>
      </c>
      <c r="V3769" t="str" cm="1">
        <f t="array" ref="V3769">_xlfn.IFS(OR(F3769="canceled",F3769="failed"),"unsuccessful",F3769="successful","successful",F3769="live","live")</f>
        <v>successful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107.65274999999998</v>
      </c>
      <c r="P3770" s="5">
        <f t="shared" si="353"/>
        <v>74.243275862068955</v>
      </c>
      <c r="Q3770" t="str">
        <f t="shared" si="351"/>
        <v>theater</v>
      </c>
      <c r="R3770" t="str">
        <f t="shared" si="352"/>
        <v>musical</v>
      </c>
      <c r="S3770" s="9">
        <f t="shared" si="349"/>
        <v>41802.727893518517</v>
      </c>
      <c r="T3770" s="9">
        <f t="shared" si="350"/>
        <v>41772.727893518517</v>
      </c>
      <c r="U3770" t="str" cm="1">
        <f t="array" ref="U3770">_xlfn.IFS(D3770&lt;1000,"Less than 1000",AND(D3770&gt;=1000,D3770&lt;=4999),"1000 to 4999",AND(D3770&gt;=5000,D3770&lt;=9999),"5000 to 9999",AND(D3770&gt;=10000,D3770&lt;=14999),"10000 to 14999",AND(D3770&gt;=15000,D3770&lt;=19999),"15000 to 19999",AND(D3770&gt;=20000,D3770&lt;=24999),"20000 to 24999",AND(D3770&gt;=25000,D3770&lt;=29999),"25000 to 29999",AND(D3770&gt;=30000,D3770&lt;=34999),"30000 to 34999",AND(D3770&gt;=35000,D3770&lt;=39999),"35000 to 39999",AND(D3770&gt;=40000,D3770&lt;=44999),"40000 to 44999",AND(D3770&gt;=45000,D3770&lt;=49999),"45000 to 49999",D3770&gt;=50000,"Greater than or equal to 50000")</f>
        <v>1000 to 4999</v>
      </c>
      <c r="V3770" t="str" cm="1">
        <f t="array" ref="V3770">_xlfn.IFS(OR(F3770="canceled",F3770="failed"),"unsuccessful",F3770="successful","successful",F3770="live","live")</f>
        <v>successful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100</v>
      </c>
      <c r="P3771" s="5">
        <f t="shared" si="353"/>
        <v>73.333333333333329</v>
      </c>
      <c r="Q3771" t="str">
        <f t="shared" si="351"/>
        <v>theater</v>
      </c>
      <c r="R3771" t="str">
        <f t="shared" si="352"/>
        <v>musical</v>
      </c>
      <c r="S3771" s="9">
        <f t="shared" si="349"/>
        <v>42475.598136574074</v>
      </c>
      <c r="T3771" s="9">
        <f t="shared" si="350"/>
        <v>42445.598136574074</v>
      </c>
      <c r="U3771" t="str" cm="1">
        <f t="array" ref="U3771">_xlfn.IFS(D3771&lt;1000,"Less than 1000",AND(D3771&gt;=1000,D3771&lt;=4999),"1000 to 4999",AND(D3771&gt;=5000,D3771&lt;=9999),"5000 to 9999",AND(D3771&gt;=10000,D3771&lt;=14999),"10000 to 14999",AND(D3771&gt;=15000,D3771&lt;=19999),"15000 to 19999",AND(D3771&gt;=20000,D3771&lt;=24999),"20000 to 24999",AND(D3771&gt;=25000,D3771&lt;=29999),"25000 to 29999",AND(D3771&gt;=30000,D3771&lt;=34999),"30000 to 34999",AND(D3771&gt;=35000,D3771&lt;=39999),"35000 to 39999",AND(D3771&gt;=40000,D3771&lt;=44999),"40000 to 44999",AND(D3771&gt;=45000,D3771&lt;=49999),"45000 to 49999",D3771&gt;=50000,"Greater than or equal to 50000")</f>
        <v>1000 to 4999</v>
      </c>
      <c r="V3771" t="str" cm="1">
        <f t="array" ref="V3771">_xlfn.IFS(OR(F3771="canceled",F3771="failed"),"unsuccessful",F3771="successful","successful",F3771="live","live")</f>
        <v>successful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100</v>
      </c>
      <c r="P3772" s="5">
        <f t="shared" si="353"/>
        <v>100</v>
      </c>
      <c r="Q3772" t="str">
        <f t="shared" si="351"/>
        <v>theater</v>
      </c>
      <c r="R3772" t="str">
        <f t="shared" si="352"/>
        <v>musical</v>
      </c>
      <c r="S3772" s="9">
        <f t="shared" si="349"/>
        <v>42168.930671296301</v>
      </c>
      <c r="T3772" s="9">
        <f t="shared" si="350"/>
        <v>42138.930671296301</v>
      </c>
      <c r="U3772" t="str" cm="1">
        <f t="array" ref="U3772">_xlfn.IFS(D3772&lt;1000,"Less than 1000",AND(D3772&gt;=1000,D3772&lt;=4999),"1000 to 4999",AND(D3772&gt;=5000,D3772&lt;=9999),"5000 to 9999",AND(D3772&gt;=10000,D3772&lt;=14999),"10000 to 14999",AND(D3772&gt;=15000,D3772&lt;=19999),"15000 to 19999",AND(D3772&gt;=20000,D3772&lt;=24999),"20000 to 24999",AND(D3772&gt;=25000,D3772&lt;=29999),"25000 to 29999",AND(D3772&gt;=30000,D3772&lt;=34999),"30000 to 34999",AND(D3772&gt;=35000,D3772&lt;=39999),"35000 to 39999",AND(D3772&gt;=40000,D3772&lt;=44999),"40000 to 44999",AND(D3772&gt;=45000,D3772&lt;=49999),"45000 to 49999",D3772&gt;=50000,"Greater than or equal to 50000")</f>
        <v>1000 to 4999</v>
      </c>
      <c r="V3772" t="str" cm="1">
        <f t="array" ref="V3772">_xlfn.IFS(OR(F3772="canceled",F3772="failed"),"unsuccessful",F3772="successful","successful",F3772="live","live")</f>
        <v>successful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146</v>
      </c>
      <c r="P3773" s="5">
        <f t="shared" si="353"/>
        <v>38.421052631578945</v>
      </c>
      <c r="Q3773" t="str">
        <f t="shared" si="351"/>
        <v>theater</v>
      </c>
      <c r="R3773" t="str">
        <f t="shared" si="352"/>
        <v>musical</v>
      </c>
      <c r="S3773" s="9">
        <f t="shared" si="349"/>
        <v>42508</v>
      </c>
      <c r="T3773" s="9">
        <f t="shared" si="350"/>
        <v>42493.857083333336</v>
      </c>
      <c r="U3773" t="str" cm="1">
        <f t="array" ref="U3773">_xlfn.IFS(D3773&lt;1000,"Less than 1000",AND(D3773&gt;=1000,D3773&lt;=4999),"1000 to 4999",AND(D3773&gt;=5000,D3773&lt;=9999),"5000 to 9999",AND(D3773&gt;=10000,D3773&lt;=14999),"10000 to 14999",AND(D3773&gt;=15000,D3773&lt;=19999),"15000 to 19999",AND(D3773&gt;=20000,D3773&lt;=24999),"20000 to 24999",AND(D3773&gt;=25000,D3773&lt;=29999),"25000 to 29999",AND(D3773&gt;=30000,D3773&lt;=34999),"30000 to 34999",AND(D3773&gt;=35000,D3773&lt;=39999),"35000 to 39999",AND(D3773&gt;=40000,D3773&lt;=44999),"40000 to 44999",AND(D3773&gt;=45000,D3773&lt;=49999),"45000 to 49999",D3773&gt;=50000,"Greater than or equal to 50000")</f>
        <v>1000 to 4999</v>
      </c>
      <c r="V3773" t="str" cm="1">
        <f t="array" ref="V3773">_xlfn.IFS(OR(F3773="canceled",F3773="failed"),"unsuccessful",F3773="successful","successful",F3773="live","live")</f>
        <v>successful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110.2</v>
      </c>
      <c r="P3774" s="5">
        <f t="shared" si="353"/>
        <v>166.96969696969697</v>
      </c>
      <c r="Q3774" t="str">
        <f t="shared" si="351"/>
        <v>theater</v>
      </c>
      <c r="R3774" t="str">
        <f t="shared" si="352"/>
        <v>musical</v>
      </c>
      <c r="S3774" s="9">
        <f t="shared" si="349"/>
        <v>42703.25</v>
      </c>
      <c r="T3774" s="9">
        <f t="shared" si="350"/>
        <v>42682.616967592592</v>
      </c>
      <c r="U3774" t="str" cm="1">
        <f t="array" ref="U3774">_xlfn.IFS(D3774&lt;1000,"Less than 1000",AND(D3774&gt;=1000,D3774&lt;=4999),"1000 to 4999",AND(D3774&gt;=5000,D3774&lt;=9999),"5000 to 9999",AND(D3774&gt;=10000,D3774&lt;=14999),"10000 to 14999",AND(D3774&gt;=15000,D3774&lt;=19999),"15000 to 19999",AND(D3774&gt;=20000,D3774&lt;=24999),"20000 to 24999",AND(D3774&gt;=25000,D3774&lt;=29999),"25000 to 29999",AND(D3774&gt;=30000,D3774&lt;=34999),"30000 to 34999",AND(D3774&gt;=35000,D3774&lt;=39999),"35000 to 39999",AND(D3774&gt;=40000,D3774&lt;=44999),"40000 to 44999",AND(D3774&gt;=45000,D3774&lt;=49999),"45000 to 49999",D3774&gt;=50000,"Greater than or equal to 50000")</f>
        <v>5000 to 9999</v>
      </c>
      <c r="V3774" t="str" cm="1">
        <f t="array" ref="V3774">_xlfn.IFS(OR(F3774="canceled",F3774="failed"),"unsuccessful",F3774="successful","successful",F3774="live","live")</f>
        <v>successful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108.2</v>
      </c>
      <c r="P3775" s="5">
        <f t="shared" si="353"/>
        <v>94.912280701754383</v>
      </c>
      <c r="Q3775" t="str">
        <f t="shared" si="351"/>
        <v>theater</v>
      </c>
      <c r="R3775" t="str">
        <f t="shared" si="352"/>
        <v>musical</v>
      </c>
      <c r="S3775" s="9">
        <f t="shared" si="349"/>
        <v>42689.088888888888</v>
      </c>
      <c r="T3775" s="9">
        <f t="shared" si="350"/>
        <v>42656.005173611105</v>
      </c>
      <c r="U3775" t="str" cm="1">
        <f t="array" ref="U3775">_xlfn.IFS(D3775&lt;1000,"Less than 1000",AND(D3775&gt;=1000,D3775&lt;=4999),"1000 to 4999",AND(D3775&gt;=5000,D3775&lt;=9999),"5000 to 9999",AND(D3775&gt;=10000,D3775&lt;=14999),"10000 to 14999",AND(D3775&gt;=15000,D3775&lt;=19999),"15000 to 19999",AND(D3775&gt;=20000,D3775&lt;=24999),"20000 to 24999",AND(D3775&gt;=25000,D3775&lt;=29999),"25000 to 29999",AND(D3775&gt;=30000,D3775&lt;=34999),"30000 to 34999",AND(D3775&gt;=35000,D3775&lt;=39999),"35000 to 39999",AND(D3775&gt;=40000,D3775&lt;=44999),"40000 to 44999",AND(D3775&gt;=45000,D3775&lt;=49999),"45000 to 49999",D3775&gt;=50000,"Greater than or equal to 50000")</f>
        <v>5000 to 9999</v>
      </c>
      <c r="V3775" t="str" cm="1">
        <f t="array" ref="V3775">_xlfn.IFS(OR(F3775="canceled",F3775="failed"),"unsuccessful",F3775="successful","successful",F3775="live","live")</f>
        <v>successful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100</v>
      </c>
      <c r="P3776" s="5">
        <f t="shared" si="353"/>
        <v>100</v>
      </c>
      <c r="Q3776" t="str">
        <f t="shared" si="351"/>
        <v>theater</v>
      </c>
      <c r="R3776" t="str">
        <f t="shared" si="352"/>
        <v>musical</v>
      </c>
      <c r="S3776" s="9">
        <f t="shared" si="349"/>
        <v>42103.792303240742</v>
      </c>
      <c r="T3776" s="9">
        <f t="shared" si="350"/>
        <v>42087.792303240742</v>
      </c>
      <c r="U3776" t="str" cm="1">
        <f t="array" ref="U3776">_xlfn.IFS(D3776&lt;1000,"Less than 1000",AND(D3776&gt;=1000,D3776&lt;=4999),"1000 to 4999",AND(D3776&gt;=5000,D3776&lt;=9999),"5000 to 9999",AND(D3776&gt;=10000,D3776&lt;=14999),"10000 to 14999",AND(D3776&gt;=15000,D3776&lt;=19999),"15000 to 19999",AND(D3776&gt;=20000,D3776&lt;=24999),"20000 to 24999",AND(D3776&gt;=25000,D3776&lt;=29999),"25000 to 29999",AND(D3776&gt;=30000,D3776&lt;=34999),"30000 to 34999",AND(D3776&gt;=35000,D3776&lt;=39999),"35000 to 39999",AND(D3776&gt;=40000,D3776&lt;=44999),"40000 to 44999",AND(D3776&gt;=45000,D3776&lt;=49999),"45000 to 49999",D3776&gt;=50000,"Greater than or equal to 50000")</f>
        <v>1000 to 4999</v>
      </c>
      <c r="V3776" t="str" cm="1">
        <f t="array" ref="V3776">_xlfn.IFS(OR(F3776="canceled",F3776="failed"),"unsuccessful",F3776="successful","successful",F3776="live","live")</f>
        <v>successful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100.25</v>
      </c>
      <c r="P3777" s="5">
        <f t="shared" si="353"/>
        <v>143.21428571428572</v>
      </c>
      <c r="Q3777" t="str">
        <f t="shared" si="351"/>
        <v>theater</v>
      </c>
      <c r="R3777" t="str">
        <f t="shared" si="352"/>
        <v>musical</v>
      </c>
      <c r="S3777" s="9">
        <f t="shared" si="349"/>
        <v>42103.166666666672</v>
      </c>
      <c r="T3777" s="9">
        <f t="shared" si="350"/>
        <v>42075.942627314813</v>
      </c>
      <c r="U3777" t="str" cm="1">
        <f t="array" ref="U3777">_xlfn.IFS(D3777&lt;1000,"Less than 1000",AND(D3777&gt;=1000,D3777&lt;=4999),"1000 to 4999",AND(D3777&gt;=5000,D3777&lt;=9999),"5000 to 9999",AND(D3777&gt;=10000,D3777&lt;=14999),"10000 to 14999",AND(D3777&gt;=15000,D3777&lt;=19999),"15000 to 19999",AND(D3777&gt;=20000,D3777&lt;=24999),"20000 to 24999",AND(D3777&gt;=25000,D3777&lt;=29999),"25000 to 29999",AND(D3777&gt;=30000,D3777&lt;=34999),"30000 to 34999",AND(D3777&gt;=35000,D3777&lt;=39999),"35000 to 39999",AND(D3777&gt;=40000,D3777&lt;=44999),"40000 to 44999",AND(D3777&gt;=45000,D3777&lt;=49999),"45000 to 49999",D3777&gt;=50000,"Greater than or equal to 50000")</f>
        <v>1000 to 4999</v>
      </c>
      <c r="V3777" t="str" cm="1">
        <f t="array" ref="V3777">_xlfn.IFS(OR(F3777="canceled",F3777="failed"),"unsuccessful",F3777="successful","successful",F3777="live","live")</f>
        <v>successful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ref="O3778:O3841" si="354">(E3778/D3778)*100</f>
        <v>106.71250000000001</v>
      </c>
      <c r="P3778" s="5">
        <f t="shared" si="353"/>
        <v>90.819148936170208</v>
      </c>
      <c r="Q3778" t="str">
        <f t="shared" si="351"/>
        <v>theater</v>
      </c>
      <c r="R3778" t="str">
        <f t="shared" si="352"/>
        <v>musical</v>
      </c>
      <c r="S3778" s="9">
        <f t="shared" ref="S3778:S3841" si="355">(((I3778/60)/60)/24)+DATE(1970,1,1)</f>
        <v>41852.041666666664</v>
      </c>
      <c r="T3778" s="9">
        <f t="shared" ref="T3778:T3841" si="356">(((J3778/60)/60)/24)+DATE(1970,1,1)</f>
        <v>41814.367800925924</v>
      </c>
      <c r="U3778" t="str" cm="1">
        <f t="array" ref="U3778">_xlfn.IFS(D3778&lt;1000,"Less than 1000",AND(D3778&gt;=1000,D3778&lt;=4999),"1000 to 4999",AND(D3778&gt;=5000,D3778&lt;=9999),"5000 to 9999",AND(D3778&gt;=10000,D3778&lt;=14999),"10000 to 14999",AND(D3778&gt;=15000,D3778&lt;=19999),"15000 to 19999",AND(D3778&gt;=20000,D3778&lt;=24999),"20000 to 24999",AND(D3778&gt;=25000,D3778&lt;=29999),"25000 to 29999",AND(D3778&gt;=30000,D3778&lt;=34999),"30000 to 34999",AND(D3778&gt;=35000,D3778&lt;=39999),"35000 to 39999",AND(D3778&gt;=40000,D3778&lt;=44999),"40000 to 44999",AND(D3778&gt;=45000,D3778&lt;=49999),"45000 to 49999",D3778&gt;=50000,"Greater than or equal to 50000")</f>
        <v>5000 to 9999</v>
      </c>
      <c r="V3778" t="str" cm="1">
        <f t="array" ref="V3778">_xlfn.IFS(OR(F3778="canceled",F3778="failed"),"unsuccessful",F3778="successful","successful",F3778="live","live")</f>
        <v>successful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354"/>
        <v>143.19999999999999</v>
      </c>
      <c r="P3779" s="5">
        <f t="shared" si="353"/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9">
        <f t="shared" si="355"/>
        <v>41909.166666666664</v>
      </c>
      <c r="T3779" s="9">
        <f t="shared" si="356"/>
        <v>41887.111354166671</v>
      </c>
      <c r="U3779" t="str" cm="1">
        <f t="array" ref="U3779">_xlfn.IFS(D3779&lt;1000,"Less than 1000",AND(D3779&gt;=1000,D3779&lt;=4999),"1000 to 4999",AND(D3779&gt;=5000,D3779&lt;=9999),"5000 to 9999",AND(D3779&gt;=10000,D3779&lt;=14999),"10000 to 14999",AND(D3779&gt;=15000,D3779&lt;=19999),"15000 to 19999",AND(D3779&gt;=20000,D3779&lt;=24999),"20000 to 24999",AND(D3779&gt;=25000,D3779&lt;=29999),"25000 to 29999",AND(D3779&gt;=30000,D3779&lt;=34999),"30000 to 34999",AND(D3779&gt;=35000,D3779&lt;=39999),"35000 to 39999",AND(D3779&gt;=40000,D3779&lt;=44999),"40000 to 44999",AND(D3779&gt;=45000,D3779&lt;=49999),"45000 to 49999",D3779&gt;=50000,"Greater than or equal to 50000")</f>
        <v>1000 to 4999</v>
      </c>
      <c r="V3779" t="str" cm="1">
        <f t="array" ref="V3779">_xlfn.IFS(OR(F3779="canceled",F3779="failed"),"unsuccessful",F3779="successful","successful",F3779="live","live")</f>
        <v>successful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105.04166666666667</v>
      </c>
      <c r="P3780" s="5">
        <f t="shared" ref="P3780:P3843" si="359">IFERROR(E3780/L3780,0)</f>
        <v>70.027777777777771</v>
      </c>
      <c r="Q3780" t="str">
        <f t="shared" si="357"/>
        <v>theater</v>
      </c>
      <c r="R3780" t="str">
        <f t="shared" si="358"/>
        <v>musical</v>
      </c>
      <c r="S3780" s="9">
        <f t="shared" si="355"/>
        <v>42049.819212962961</v>
      </c>
      <c r="T3780" s="9">
        <f t="shared" si="356"/>
        <v>41989.819212962961</v>
      </c>
      <c r="U3780" t="str" cm="1">
        <f t="array" ref="U3780">_xlfn.IFS(D3780&lt;1000,"Less than 1000",AND(D3780&gt;=1000,D3780&lt;=4999),"1000 to 4999",AND(D3780&gt;=5000,D3780&lt;=9999),"5000 to 9999",AND(D3780&gt;=10000,D3780&lt;=14999),"10000 to 14999",AND(D3780&gt;=15000,D3780&lt;=19999),"15000 to 19999",AND(D3780&gt;=20000,D3780&lt;=24999),"20000 to 24999",AND(D3780&gt;=25000,D3780&lt;=29999),"25000 to 29999",AND(D3780&gt;=30000,D3780&lt;=34999),"30000 to 34999",AND(D3780&gt;=35000,D3780&lt;=39999),"35000 to 39999",AND(D3780&gt;=40000,D3780&lt;=44999),"40000 to 44999",AND(D3780&gt;=45000,D3780&lt;=49999),"45000 to 49999",D3780&gt;=50000,"Greater than or equal to 50000")</f>
        <v>1000 to 4999</v>
      </c>
      <c r="V3780" t="str" cm="1">
        <f t="array" ref="V3780">_xlfn.IFS(OR(F3780="canceled",F3780="failed"),"unsuccessful",F3780="successful","successful",F3780="live","live")</f>
        <v>successful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103.98</v>
      </c>
      <c r="P3781" s="5">
        <f t="shared" si="359"/>
        <v>135.62608695652173</v>
      </c>
      <c r="Q3781" t="str">
        <f t="shared" si="357"/>
        <v>theater</v>
      </c>
      <c r="R3781" t="str">
        <f t="shared" si="358"/>
        <v>musical</v>
      </c>
      <c r="S3781" s="9">
        <f t="shared" si="355"/>
        <v>42455.693750000006</v>
      </c>
      <c r="T3781" s="9">
        <f t="shared" si="356"/>
        <v>42425.735416666663</v>
      </c>
      <c r="U3781" t="str" cm="1">
        <f t="array" ref="U3781">_xlfn.IFS(D3781&lt;1000,"Less than 1000",AND(D3781&gt;=1000,D3781&lt;=4999),"1000 to 4999",AND(D3781&gt;=5000,D3781&lt;=9999),"5000 to 9999",AND(D3781&gt;=10000,D3781&lt;=14999),"10000 to 14999",AND(D3781&gt;=15000,D3781&lt;=19999),"15000 to 19999",AND(D3781&gt;=20000,D3781&lt;=24999),"20000 to 24999",AND(D3781&gt;=25000,D3781&lt;=29999),"25000 to 29999",AND(D3781&gt;=30000,D3781&lt;=34999),"30000 to 34999",AND(D3781&gt;=35000,D3781&lt;=39999),"35000 to 39999",AND(D3781&gt;=40000,D3781&lt;=44999),"40000 to 44999",AND(D3781&gt;=45000,D3781&lt;=49999),"45000 to 49999",D3781&gt;=50000,"Greater than or equal to 50000")</f>
        <v>15000 to 19999</v>
      </c>
      <c r="V3781" t="str" cm="1">
        <f t="array" ref="V3781">_xlfn.IFS(OR(F3781="canceled",F3781="failed"),"unsuccessful",F3781="successful","successful",F3781="live","live")</f>
        <v>successful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120</v>
      </c>
      <c r="P3782" s="5">
        <f t="shared" si="359"/>
        <v>100</v>
      </c>
      <c r="Q3782" t="str">
        <f t="shared" si="357"/>
        <v>theater</v>
      </c>
      <c r="R3782" t="str">
        <f t="shared" si="358"/>
        <v>musical</v>
      </c>
      <c r="S3782" s="9">
        <f t="shared" si="355"/>
        <v>42198.837499999994</v>
      </c>
      <c r="T3782" s="9">
        <f t="shared" si="356"/>
        <v>42166.219733796301</v>
      </c>
      <c r="U3782" t="str" cm="1">
        <f t="array" ref="U3782">_xlfn.IFS(D3782&lt;1000,"Less than 1000",AND(D3782&gt;=1000,D3782&lt;=4999),"1000 to 4999",AND(D3782&gt;=5000,D3782&lt;=9999),"5000 to 9999",AND(D3782&gt;=10000,D3782&lt;=14999),"10000 to 14999",AND(D3782&gt;=15000,D3782&lt;=19999),"15000 to 19999",AND(D3782&gt;=20000,D3782&lt;=24999),"20000 to 24999",AND(D3782&gt;=25000,D3782&lt;=29999),"25000 to 29999",AND(D3782&gt;=30000,D3782&lt;=34999),"30000 to 34999",AND(D3782&gt;=35000,D3782&lt;=39999),"35000 to 39999",AND(D3782&gt;=40000,D3782&lt;=44999),"40000 to 44999",AND(D3782&gt;=45000,D3782&lt;=49999),"45000 to 49999",D3782&gt;=50000,"Greater than or equal to 50000")</f>
        <v>1000 to 4999</v>
      </c>
      <c r="V3782" t="str" cm="1">
        <f t="array" ref="V3782">_xlfn.IFS(OR(F3782="canceled",F3782="failed"),"unsuccessful",F3782="successful","successful",F3782="live","live")</f>
        <v>successful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109.66666666666667</v>
      </c>
      <c r="P3783" s="5">
        <f t="shared" si="359"/>
        <v>94.90384615384616</v>
      </c>
      <c r="Q3783" t="str">
        <f t="shared" si="357"/>
        <v>theater</v>
      </c>
      <c r="R3783" t="str">
        <f t="shared" si="358"/>
        <v>musical</v>
      </c>
      <c r="S3783" s="9">
        <f t="shared" si="355"/>
        <v>41890.882928240739</v>
      </c>
      <c r="T3783" s="9">
        <f t="shared" si="356"/>
        <v>41865.882928240739</v>
      </c>
      <c r="U3783" t="str" cm="1">
        <f t="array" ref="U3783">_xlfn.IFS(D3783&lt;1000,"Less than 1000",AND(D3783&gt;=1000,D3783&lt;=4999),"1000 to 4999",AND(D3783&gt;=5000,D3783&lt;=9999),"5000 to 9999",AND(D3783&gt;=10000,D3783&lt;=14999),"10000 to 14999",AND(D3783&gt;=15000,D3783&lt;=19999),"15000 to 19999",AND(D3783&gt;=20000,D3783&lt;=24999),"20000 to 24999",AND(D3783&gt;=25000,D3783&lt;=29999),"25000 to 29999",AND(D3783&gt;=30000,D3783&lt;=34999),"30000 to 34999",AND(D3783&gt;=35000,D3783&lt;=39999),"35000 to 39999",AND(D3783&gt;=40000,D3783&lt;=44999),"40000 to 44999",AND(D3783&gt;=45000,D3783&lt;=49999),"45000 to 49999",D3783&gt;=50000,"Greater than or equal to 50000")</f>
        <v>1000 to 4999</v>
      </c>
      <c r="V3783" t="str" cm="1">
        <f t="array" ref="V3783">_xlfn.IFS(OR(F3783="canceled",F3783="failed"),"unsuccessful",F3783="successful","successful",F3783="live","live")</f>
        <v>successful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101.75</v>
      </c>
      <c r="P3784" s="5">
        <f t="shared" si="359"/>
        <v>75.370370370370367</v>
      </c>
      <c r="Q3784" t="str">
        <f t="shared" si="357"/>
        <v>theater</v>
      </c>
      <c r="R3784" t="str">
        <f t="shared" si="358"/>
        <v>musical</v>
      </c>
      <c r="S3784" s="9">
        <f t="shared" si="355"/>
        <v>42575.958333333328</v>
      </c>
      <c r="T3784" s="9">
        <f t="shared" si="356"/>
        <v>42546.862233796302</v>
      </c>
      <c r="U3784" t="str" cm="1">
        <f t="array" ref="U3784">_xlfn.IFS(D3784&lt;1000,"Less than 1000",AND(D3784&gt;=1000,D3784&lt;=4999),"1000 to 4999",AND(D3784&gt;=5000,D3784&lt;=9999),"5000 to 9999",AND(D3784&gt;=10000,D3784&lt;=14999),"10000 to 14999",AND(D3784&gt;=15000,D3784&lt;=19999),"15000 to 19999",AND(D3784&gt;=20000,D3784&lt;=24999),"20000 to 24999",AND(D3784&gt;=25000,D3784&lt;=29999),"25000 to 29999",AND(D3784&gt;=30000,D3784&lt;=34999),"30000 to 34999",AND(D3784&gt;=35000,D3784&lt;=39999),"35000 to 39999",AND(D3784&gt;=40000,D3784&lt;=44999),"40000 to 44999",AND(D3784&gt;=45000,D3784&lt;=49999),"45000 to 49999",D3784&gt;=50000,"Greater than or equal to 50000")</f>
        <v>1000 to 4999</v>
      </c>
      <c r="V3784" t="str" cm="1">
        <f t="array" ref="V3784">_xlfn.IFS(OR(F3784="canceled",F3784="failed"),"unsuccessful",F3784="successful","successful",F3784="live","live")</f>
        <v>successful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128.91666666666666</v>
      </c>
      <c r="P3785" s="5">
        <f t="shared" si="359"/>
        <v>64.458333333333329</v>
      </c>
      <c r="Q3785" t="str">
        <f t="shared" si="357"/>
        <v>theater</v>
      </c>
      <c r="R3785" t="str">
        <f t="shared" si="358"/>
        <v>musical</v>
      </c>
      <c r="S3785" s="9">
        <f t="shared" si="355"/>
        <v>42444.666666666672</v>
      </c>
      <c r="T3785" s="9">
        <f t="shared" si="356"/>
        <v>42420.140277777777</v>
      </c>
      <c r="U3785" t="str" cm="1">
        <f t="array" ref="U3785">_xlfn.IFS(D3785&lt;1000,"Less than 1000",AND(D3785&gt;=1000,D3785&lt;=4999),"1000 to 4999",AND(D3785&gt;=5000,D3785&lt;=9999),"5000 to 9999",AND(D3785&gt;=10000,D3785&lt;=14999),"10000 to 14999",AND(D3785&gt;=15000,D3785&lt;=19999),"15000 to 19999",AND(D3785&gt;=20000,D3785&lt;=24999),"20000 to 24999",AND(D3785&gt;=25000,D3785&lt;=29999),"25000 to 29999",AND(D3785&gt;=30000,D3785&lt;=34999),"30000 to 34999",AND(D3785&gt;=35000,D3785&lt;=39999),"35000 to 39999",AND(D3785&gt;=40000,D3785&lt;=44999),"40000 to 44999",AND(D3785&gt;=45000,D3785&lt;=49999),"45000 to 49999",D3785&gt;=50000,"Greater than or equal to 50000")</f>
        <v>1000 to 4999</v>
      </c>
      <c r="V3785" t="str" cm="1">
        <f t="array" ref="V3785">_xlfn.IFS(OR(F3785="canceled",F3785="failed"),"unsuccessful",F3785="successful","successful",F3785="live","live")</f>
        <v>successful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114.99999999999999</v>
      </c>
      <c r="P3786" s="5">
        <f t="shared" si="359"/>
        <v>115</v>
      </c>
      <c r="Q3786" t="str">
        <f t="shared" si="357"/>
        <v>theater</v>
      </c>
      <c r="R3786" t="str">
        <f t="shared" si="358"/>
        <v>musical</v>
      </c>
      <c r="S3786" s="9">
        <f t="shared" si="355"/>
        <v>42561.980694444443</v>
      </c>
      <c r="T3786" s="9">
        <f t="shared" si="356"/>
        <v>42531.980694444443</v>
      </c>
      <c r="U3786" t="str" cm="1">
        <f t="array" ref="U3786">_xlfn.IFS(D3786&lt;1000,"Less than 1000",AND(D3786&gt;=1000,D3786&lt;=4999),"1000 to 4999",AND(D3786&gt;=5000,D3786&lt;=9999),"5000 to 9999",AND(D3786&gt;=10000,D3786&lt;=14999),"10000 to 14999",AND(D3786&gt;=15000,D3786&lt;=19999),"15000 to 19999",AND(D3786&gt;=20000,D3786&lt;=24999),"20000 to 24999",AND(D3786&gt;=25000,D3786&lt;=29999),"25000 to 29999",AND(D3786&gt;=30000,D3786&lt;=34999),"30000 to 34999",AND(D3786&gt;=35000,D3786&lt;=39999),"35000 to 39999",AND(D3786&gt;=40000,D3786&lt;=44999),"40000 to 44999",AND(D3786&gt;=45000,D3786&lt;=49999),"45000 to 49999",D3786&gt;=50000,"Greater than or equal to 50000")</f>
        <v>1000 to 4999</v>
      </c>
      <c r="V3786" t="str" cm="1">
        <f t="array" ref="V3786">_xlfn.IFS(OR(F3786="canceled",F3786="failed"),"unsuccessful",F3786="successful","successful",F3786="live","live")</f>
        <v>successful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150.75</v>
      </c>
      <c r="P3787" s="5">
        <f t="shared" si="359"/>
        <v>100.5</v>
      </c>
      <c r="Q3787" t="str">
        <f t="shared" si="357"/>
        <v>theater</v>
      </c>
      <c r="R3787" t="str">
        <f t="shared" si="358"/>
        <v>musical</v>
      </c>
      <c r="S3787" s="9">
        <f t="shared" si="355"/>
        <v>42584.418749999997</v>
      </c>
      <c r="T3787" s="9">
        <f t="shared" si="356"/>
        <v>42548.63853009259</v>
      </c>
      <c r="U3787" t="str" cm="1">
        <f t="array" ref="U3787">_xlfn.IFS(D3787&lt;1000,"Less than 1000",AND(D3787&gt;=1000,D3787&lt;=4999),"1000 to 4999",AND(D3787&gt;=5000,D3787&lt;=9999),"5000 to 9999",AND(D3787&gt;=10000,D3787&lt;=14999),"10000 to 14999",AND(D3787&gt;=15000,D3787&lt;=19999),"15000 to 19999",AND(D3787&gt;=20000,D3787&lt;=24999),"20000 to 24999",AND(D3787&gt;=25000,D3787&lt;=29999),"25000 to 29999",AND(D3787&gt;=30000,D3787&lt;=34999),"30000 to 34999",AND(D3787&gt;=35000,D3787&lt;=39999),"35000 to 39999",AND(D3787&gt;=40000,D3787&lt;=44999),"40000 to 44999",AND(D3787&gt;=45000,D3787&lt;=49999),"45000 to 49999",D3787&gt;=50000,"Greater than or equal to 50000")</f>
        <v>1000 to 4999</v>
      </c>
      <c r="V3787" t="str" cm="1">
        <f t="array" ref="V3787">_xlfn.IFS(OR(F3787="canceled",F3787="failed"),"unsuccessful",F3787="successful","successful",F3787="live","live")</f>
        <v>successful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110.96666666666665</v>
      </c>
      <c r="P3788" s="5">
        <f t="shared" si="359"/>
        <v>93.774647887323937</v>
      </c>
      <c r="Q3788" t="str">
        <f t="shared" si="357"/>
        <v>theater</v>
      </c>
      <c r="R3788" t="str">
        <f t="shared" si="358"/>
        <v>musical</v>
      </c>
      <c r="S3788" s="9">
        <f t="shared" si="355"/>
        <v>42517.037905092591</v>
      </c>
      <c r="T3788" s="9">
        <f t="shared" si="356"/>
        <v>42487.037905092591</v>
      </c>
      <c r="U3788" t="str" cm="1">
        <f t="array" ref="U3788">_xlfn.IFS(D3788&lt;1000,"Less than 1000",AND(D3788&gt;=1000,D3788&lt;=4999),"1000 to 4999",AND(D3788&gt;=5000,D3788&lt;=9999),"5000 to 9999",AND(D3788&gt;=10000,D3788&lt;=14999),"10000 to 14999",AND(D3788&gt;=15000,D3788&lt;=19999),"15000 to 19999",AND(D3788&gt;=20000,D3788&lt;=24999),"20000 to 24999",AND(D3788&gt;=25000,D3788&lt;=29999),"25000 to 29999",AND(D3788&gt;=30000,D3788&lt;=34999),"30000 to 34999",AND(D3788&gt;=35000,D3788&lt;=39999),"35000 to 39999",AND(D3788&gt;=40000,D3788&lt;=44999),"40000 to 44999",AND(D3788&gt;=45000,D3788&lt;=49999),"45000 to 49999",D3788&gt;=50000,"Greater than or equal to 50000")</f>
        <v>5000 to 9999</v>
      </c>
      <c r="V3788" t="str" cm="1">
        <f t="array" ref="V3788">_xlfn.IFS(OR(F3788="canceled",F3788="failed"),"unsuccessful",F3788="successful","successful",F3788="live","live")</f>
        <v>successful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100.28571428571429</v>
      </c>
      <c r="P3789" s="5">
        <f t="shared" si="359"/>
        <v>35.1</v>
      </c>
      <c r="Q3789" t="str">
        <f t="shared" si="357"/>
        <v>theater</v>
      </c>
      <c r="R3789" t="str">
        <f t="shared" si="358"/>
        <v>musical</v>
      </c>
      <c r="S3789" s="9">
        <f t="shared" si="355"/>
        <v>42196.165972222225</v>
      </c>
      <c r="T3789" s="9">
        <f t="shared" si="356"/>
        <v>42167.534791666665</v>
      </c>
      <c r="U3789" t="str" cm="1">
        <f t="array" ref="U3789">_xlfn.IFS(D3789&lt;1000,"Less than 1000",AND(D3789&gt;=1000,D3789&lt;=4999),"1000 to 4999",AND(D3789&gt;=5000,D3789&lt;=9999),"5000 to 9999",AND(D3789&gt;=10000,D3789&lt;=14999),"10000 to 14999",AND(D3789&gt;=15000,D3789&lt;=19999),"15000 to 19999",AND(D3789&gt;=20000,D3789&lt;=24999),"20000 to 24999",AND(D3789&gt;=25000,D3789&lt;=29999),"25000 to 29999",AND(D3789&gt;=30000,D3789&lt;=34999),"30000 to 34999",AND(D3789&gt;=35000,D3789&lt;=39999),"35000 to 39999",AND(D3789&gt;=40000,D3789&lt;=44999),"40000 to 44999",AND(D3789&gt;=45000,D3789&lt;=49999),"45000 to 49999",D3789&gt;=50000,"Greater than or equal to 50000")</f>
        <v>Less than 1000</v>
      </c>
      <c r="V3789" t="str" cm="1">
        <f t="array" ref="V3789">_xlfn.IFS(OR(F3789="canceled",F3789="failed"),"unsuccessful",F3789="successful","successful",F3789="live","live")</f>
        <v>successful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0.66666666666666674</v>
      </c>
      <c r="P3790" s="5">
        <f t="shared" si="359"/>
        <v>500</v>
      </c>
      <c r="Q3790" t="str">
        <f t="shared" si="357"/>
        <v>theater</v>
      </c>
      <c r="R3790" t="str">
        <f t="shared" si="358"/>
        <v>musical</v>
      </c>
      <c r="S3790" s="9">
        <f t="shared" si="355"/>
        <v>42361.679166666669</v>
      </c>
      <c r="T3790" s="9">
        <f t="shared" si="356"/>
        <v>42333.695821759262</v>
      </c>
      <c r="U3790" t="str" cm="1">
        <f t="array" ref="U3790">_xlfn.IFS(D3790&lt;1000,"Less than 1000",AND(D3790&gt;=1000,D3790&lt;=4999),"1000 to 4999",AND(D3790&gt;=5000,D3790&lt;=9999),"5000 to 9999",AND(D3790&gt;=10000,D3790&lt;=14999),"10000 to 14999",AND(D3790&gt;=15000,D3790&lt;=19999),"15000 to 19999",AND(D3790&gt;=20000,D3790&lt;=24999),"20000 to 24999",AND(D3790&gt;=25000,D3790&lt;=29999),"25000 to 29999",AND(D3790&gt;=30000,D3790&lt;=34999),"30000 to 34999",AND(D3790&gt;=35000,D3790&lt;=39999),"35000 to 39999",AND(D3790&gt;=40000,D3790&lt;=44999),"40000 to 44999",AND(D3790&gt;=45000,D3790&lt;=49999),"45000 to 49999",D3790&gt;=50000,"Greater than or equal to 50000")</f>
        <v>Greater than or equal to 50000</v>
      </c>
      <c r="V3790" t="str" cm="1">
        <f t="array" ref="V3790">_xlfn.IFS(OR(F3790="canceled",F3790="failed"),"unsuccessful",F3790="successful","successful",F3790="live","live")</f>
        <v>unsuccessful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</v>
      </c>
      <c r="P3791" s="5">
        <f t="shared" si="359"/>
        <v>29</v>
      </c>
      <c r="Q3791" t="str">
        <f t="shared" si="357"/>
        <v>theater</v>
      </c>
      <c r="R3791" t="str">
        <f t="shared" si="358"/>
        <v>musical</v>
      </c>
      <c r="S3791" s="9">
        <f t="shared" si="355"/>
        <v>42170.798819444448</v>
      </c>
      <c r="T3791" s="9">
        <f t="shared" si="356"/>
        <v>42138.798819444448</v>
      </c>
      <c r="U3791" t="str" cm="1">
        <f t="array" ref="U3791">_xlfn.IFS(D3791&lt;1000,"Less than 1000",AND(D3791&gt;=1000,D3791&lt;=4999),"1000 to 4999",AND(D3791&gt;=5000,D3791&lt;=9999),"5000 to 9999",AND(D3791&gt;=10000,D3791&lt;=14999),"10000 to 14999",AND(D3791&gt;=15000,D3791&lt;=19999),"15000 to 19999",AND(D3791&gt;=20000,D3791&lt;=24999),"20000 to 24999",AND(D3791&gt;=25000,D3791&lt;=29999),"25000 to 29999",AND(D3791&gt;=30000,D3791&lt;=34999),"30000 to 34999",AND(D3791&gt;=35000,D3791&lt;=39999),"35000 to 39999",AND(D3791&gt;=40000,D3791&lt;=44999),"40000 to 44999",AND(D3791&gt;=45000,D3791&lt;=49999),"45000 to 49999",D3791&gt;=50000,"Greater than or equal to 50000")</f>
        <v>1000 to 4999</v>
      </c>
      <c r="V3791" t="str" cm="1">
        <f t="array" ref="V3791">_xlfn.IFS(OR(F3791="canceled",F3791="failed"),"unsuccessful",F3791="successful","successful",F3791="live","live")</f>
        <v>unsuccessful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5">
        <f t="shared" si="359"/>
        <v>0</v>
      </c>
      <c r="Q3792" t="str">
        <f t="shared" si="357"/>
        <v>theater</v>
      </c>
      <c r="R3792" t="str">
        <f t="shared" si="358"/>
        <v>musical</v>
      </c>
      <c r="S3792" s="9">
        <f t="shared" si="355"/>
        <v>42696.708599537036</v>
      </c>
      <c r="T3792" s="9">
        <f t="shared" si="356"/>
        <v>42666.666932870372</v>
      </c>
      <c r="U3792" t="str" cm="1">
        <f t="array" ref="U3792">_xlfn.IFS(D3792&lt;1000,"Less than 1000",AND(D3792&gt;=1000,D3792&lt;=4999),"1000 to 4999",AND(D3792&gt;=5000,D3792&lt;=9999),"5000 to 9999",AND(D3792&gt;=10000,D3792&lt;=14999),"10000 to 14999",AND(D3792&gt;=15000,D3792&lt;=19999),"15000 to 19999",AND(D3792&gt;=20000,D3792&lt;=24999),"20000 to 24999",AND(D3792&gt;=25000,D3792&lt;=29999),"25000 to 29999",AND(D3792&gt;=30000,D3792&lt;=34999),"30000 to 34999",AND(D3792&gt;=35000,D3792&lt;=39999),"35000 to 39999",AND(D3792&gt;=40000,D3792&lt;=44999),"40000 to 44999",AND(D3792&gt;=45000,D3792&lt;=49999),"45000 to 49999",D3792&gt;=50000,"Greater than or equal to 50000")</f>
        <v>15000 to 19999</v>
      </c>
      <c r="V3792" t="str" cm="1">
        <f t="array" ref="V3792">_xlfn.IFS(OR(F3792="canceled",F3792="failed"),"unsuccessful",F3792="successful","successful",F3792="live","live")</f>
        <v>unsuccessful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5">
        <f t="shared" si="359"/>
        <v>0</v>
      </c>
      <c r="Q3793" t="str">
        <f t="shared" si="357"/>
        <v>theater</v>
      </c>
      <c r="R3793" t="str">
        <f t="shared" si="358"/>
        <v>musical</v>
      </c>
      <c r="S3793" s="9">
        <f t="shared" si="355"/>
        <v>41826.692037037035</v>
      </c>
      <c r="T3793" s="9">
        <f t="shared" si="356"/>
        <v>41766.692037037035</v>
      </c>
      <c r="U3793" t="str" cm="1">
        <f t="array" ref="U3793">_xlfn.IFS(D3793&lt;1000,"Less than 1000",AND(D3793&gt;=1000,D3793&lt;=4999),"1000 to 4999",AND(D3793&gt;=5000,D3793&lt;=9999),"5000 to 9999",AND(D3793&gt;=10000,D3793&lt;=14999),"10000 to 14999",AND(D3793&gt;=15000,D3793&lt;=19999),"15000 to 19999",AND(D3793&gt;=20000,D3793&lt;=24999),"20000 to 24999",AND(D3793&gt;=25000,D3793&lt;=29999),"25000 to 29999",AND(D3793&gt;=30000,D3793&lt;=34999),"30000 to 34999",AND(D3793&gt;=35000,D3793&lt;=39999),"35000 to 39999",AND(D3793&gt;=40000,D3793&lt;=44999),"40000 to 44999",AND(D3793&gt;=45000,D3793&lt;=49999),"45000 to 49999",D3793&gt;=50000,"Greater than or equal to 50000")</f>
        <v>1000 to 4999</v>
      </c>
      <c r="V3793" t="str" cm="1">
        <f t="array" ref="V3793">_xlfn.IFS(OR(F3793="canceled",F3793="failed"),"unsuccessful",F3793="successful","successful",F3793="live","live")</f>
        <v>unsuccessful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0.27999999999999997</v>
      </c>
      <c r="P3794" s="5">
        <f t="shared" si="359"/>
        <v>17.5</v>
      </c>
      <c r="Q3794" t="str">
        <f t="shared" si="357"/>
        <v>theater</v>
      </c>
      <c r="R3794" t="str">
        <f t="shared" si="358"/>
        <v>musical</v>
      </c>
      <c r="S3794" s="9">
        <f t="shared" si="355"/>
        <v>42200.447013888886</v>
      </c>
      <c r="T3794" s="9">
        <f t="shared" si="356"/>
        <v>42170.447013888886</v>
      </c>
      <c r="U3794" t="str" cm="1">
        <f t="array" ref="U3794">_xlfn.IFS(D3794&lt;1000,"Less than 1000",AND(D3794&gt;=1000,D3794&lt;=4999),"1000 to 4999",AND(D3794&gt;=5000,D3794&lt;=9999),"5000 to 9999",AND(D3794&gt;=10000,D3794&lt;=14999),"10000 to 14999",AND(D3794&gt;=15000,D3794&lt;=19999),"15000 to 19999",AND(D3794&gt;=20000,D3794&lt;=24999),"20000 to 24999",AND(D3794&gt;=25000,D3794&lt;=29999),"25000 to 29999",AND(D3794&gt;=30000,D3794&lt;=34999),"30000 to 34999",AND(D3794&gt;=35000,D3794&lt;=39999),"35000 to 39999",AND(D3794&gt;=40000,D3794&lt;=44999),"40000 to 44999",AND(D3794&gt;=45000,D3794&lt;=49999),"45000 to 49999",D3794&gt;=50000,"Greater than or equal to 50000")</f>
        <v>10000 to 14999</v>
      </c>
      <c r="V3794" t="str" cm="1">
        <f t="array" ref="V3794">_xlfn.IFS(OR(F3794="canceled",F3794="failed"),"unsuccessful",F3794="successful","successful",F3794="live","live")</f>
        <v>unsuccessful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59.657142857142851</v>
      </c>
      <c r="P3795" s="5">
        <f t="shared" si="359"/>
        <v>174</v>
      </c>
      <c r="Q3795" t="str">
        <f t="shared" si="357"/>
        <v>theater</v>
      </c>
      <c r="R3795" t="str">
        <f t="shared" si="358"/>
        <v>musical</v>
      </c>
      <c r="S3795" s="9">
        <f t="shared" si="355"/>
        <v>41989.938993055555</v>
      </c>
      <c r="T3795" s="9">
        <f t="shared" si="356"/>
        <v>41968.938993055555</v>
      </c>
      <c r="U3795" t="str" cm="1">
        <f t="array" ref="U3795">_xlfn.IFS(D3795&lt;1000,"Less than 1000",AND(D3795&gt;=1000,D3795&lt;=4999),"1000 to 4999",AND(D3795&gt;=5000,D3795&lt;=9999),"5000 to 9999",AND(D3795&gt;=10000,D3795&lt;=14999),"10000 to 14999",AND(D3795&gt;=15000,D3795&lt;=19999),"15000 to 19999",AND(D3795&gt;=20000,D3795&lt;=24999),"20000 to 24999",AND(D3795&gt;=25000,D3795&lt;=29999),"25000 to 29999",AND(D3795&gt;=30000,D3795&lt;=34999),"30000 to 34999",AND(D3795&gt;=35000,D3795&lt;=39999),"35000 to 39999",AND(D3795&gt;=40000,D3795&lt;=44999),"40000 to 44999",AND(D3795&gt;=45000,D3795&lt;=49999),"45000 to 49999",D3795&gt;=50000,"Greater than or equal to 50000")</f>
        <v>5000 to 9999</v>
      </c>
      <c r="V3795" t="str" cm="1">
        <f t="array" ref="V3795">_xlfn.IFS(OR(F3795="canceled",F3795="failed"),"unsuccessful",F3795="successful","successful",F3795="live","live")</f>
        <v>unsuccessful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1</v>
      </c>
      <c r="P3796" s="5">
        <f t="shared" si="359"/>
        <v>50</v>
      </c>
      <c r="Q3796" t="str">
        <f t="shared" si="357"/>
        <v>theater</v>
      </c>
      <c r="R3796" t="str">
        <f t="shared" si="358"/>
        <v>musical</v>
      </c>
      <c r="S3796" s="9">
        <f t="shared" si="355"/>
        <v>42162.58048611111</v>
      </c>
      <c r="T3796" s="9">
        <f t="shared" si="356"/>
        <v>42132.58048611111</v>
      </c>
      <c r="U3796" t="str" cm="1">
        <f t="array" ref="U3796">_xlfn.IFS(D3796&lt;1000,"Less than 1000",AND(D3796&gt;=1000,D3796&lt;=4999),"1000 to 4999",AND(D3796&gt;=5000,D3796&lt;=9999),"5000 to 9999",AND(D3796&gt;=10000,D3796&lt;=14999),"10000 to 14999",AND(D3796&gt;=15000,D3796&lt;=19999),"15000 to 19999",AND(D3796&gt;=20000,D3796&lt;=24999),"20000 to 24999",AND(D3796&gt;=25000,D3796&lt;=29999),"25000 to 29999",AND(D3796&gt;=30000,D3796&lt;=34999),"30000 to 34999",AND(D3796&gt;=35000,D3796&lt;=39999),"35000 to 39999",AND(D3796&gt;=40000,D3796&lt;=44999),"40000 to 44999",AND(D3796&gt;=45000,D3796&lt;=49999),"45000 to 49999",D3796&gt;=50000,"Greater than or equal to 50000")</f>
        <v>5000 to 9999</v>
      </c>
      <c r="V3796" t="str" cm="1">
        <f t="array" ref="V3796">_xlfn.IFS(OR(F3796="canceled",F3796="failed"),"unsuccessful",F3796="successful","successful",F3796="live","live")</f>
        <v>unsuccessful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1.6666666666666667</v>
      </c>
      <c r="P3797" s="5">
        <f t="shared" si="359"/>
        <v>5</v>
      </c>
      <c r="Q3797" t="str">
        <f t="shared" si="357"/>
        <v>theater</v>
      </c>
      <c r="R3797" t="str">
        <f t="shared" si="358"/>
        <v>musical</v>
      </c>
      <c r="S3797" s="9">
        <f t="shared" si="355"/>
        <v>42244.9375</v>
      </c>
      <c r="T3797" s="9">
        <f t="shared" si="356"/>
        <v>42201.436226851853</v>
      </c>
      <c r="U3797" t="str" cm="1">
        <f t="array" ref="U3797">_xlfn.IFS(D3797&lt;1000,"Less than 1000",AND(D3797&gt;=1000,D3797&lt;=4999),"1000 to 4999",AND(D3797&gt;=5000,D3797&lt;=9999),"5000 to 9999",AND(D3797&gt;=10000,D3797&lt;=14999),"10000 to 14999",AND(D3797&gt;=15000,D3797&lt;=19999),"15000 to 19999",AND(D3797&gt;=20000,D3797&lt;=24999),"20000 to 24999",AND(D3797&gt;=25000,D3797&lt;=29999),"25000 to 29999",AND(D3797&gt;=30000,D3797&lt;=34999),"30000 to 34999",AND(D3797&gt;=35000,D3797&lt;=39999),"35000 to 39999",AND(D3797&gt;=40000,D3797&lt;=44999),"40000 to 44999",AND(D3797&gt;=45000,D3797&lt;=49999),"45000 to 49999",D3797&gt;=50000,"Greater than or equal to 50000")</f>
        <v>Less than 1000</v>
      </c>
      <c r="V3797" t="str" cm="1">
        <f t="array" ref="V3797">_xlfn.IFS(OR(F3797="canceled",F3797="failed"),"unsuccessful",F3797="successful","successful",F3797="live","live")</f>
        <v>unsuccessful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4.4444444444444444E-3</v>
      </c>
      <c r="P3798" s="5">
        <f t="shared" si="359"/>
        <v>1</v>
      </c>
      <c r="Q3798" t="str">
        <f t="shared" si="357"/>
        <v>theater</v>
      </c>
      <c r="R3798" t="str">
        <f t="shared" si="358"/>
        <v>musical</v>
      </c>
      <c r="S3798" s="9">
        <f t="shared" si="355"/>
        <v>42749.029583333337</v>
      </c>
      <c r="T3798" s="9">
        <f t="shared" si="356"/>
        <v>42689.029583333337</v>
      </c>
      <c r="U3798" t="str" cm="1">
        <f t="array" ref="U3798">_xlfn.IFS(D3798&lt;1000,"Less than 1000",AND(D3798&gt;=1000,D3798&lt;=4999),"1000 to 4999",AND(D3798&gt;=5000,D3798&lt;=9999),"5000 to 9999",AND(D3798&gt;=10000,D3798&lt;=14999),"10000 to 14999",AND(D3798&gt;=15000,D3798&lt;=19999),"15000 to 19999",AND(D3798&gt;=20000,D3798&lt;=24999),"20000 to 24999",AND(D3798&gt;=25000,D3798&lt;=29999),"25000 to 29999",AND(D3798&gt;=30000,D3798&lt;=34999),"30000 to 34999",AND(D3798&gt;=35000,D3798&lt;=39999),"35000 to 39999",AND(D3798&gt;=40000,D3798&lt;=44999),"40000 to 44999",AND(D3798&gt;=45000,D3798&lt;=49999),"45000 to 49999",D3798&gt;=50000,"Greater than or equal to 50000")</f>
        <v>20000 to 24999</v>
      </c>
      <c r="V3798" t="str" cm="1">
        <f t="array" ref="V3798">_xlfn.IFS(OR(F3798="canceled",F3798="failed"),"unsuccessful",F3798="successful","successful",F3798="live","live")</f>
        <v>unsuccessful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89.666666666666657</v>
      </c>
      <c r="P3799" s="5">
        <f t="shared" si="359"/>
        <v>145.40540540540542</v>
      </c>
      <c r="Q3799" t="str">
        <f t="shared" si="357"/>
        <v>theater</v>
      </c>
      <c r="R3799" t="str">
        <f t="shared" si="358"/>
        <v>musical</v>
      </c>
      <c r="S3799" s="9">
        <f t="shared" si="355"/>
        <v>42114.881539351853</v>
      </c>
      <c r="T3799" s="9">
        <f t="shared" si="356"/>
        <v>42084.881539351853</v>
      </c>
      <c r="U3799" t="str" cm="1">
        <f t="array" ref="U3799">_xlfn.IFS(D3799&lt;1000,"Less than 1000",AND(D3799&gt;=1000,D3799&lt;=4999),"1000 to 4999",AND(D3799&gt;=5000,D3799&lt;=9999),"5000 to 9999",AND(D3799&gt;=10000,D3799&lt;=14999),"10000 to 14999",AND(D3799&gt;=15000,D3799&lt;=19999),"15000 to 19999",AND(D3799&gt;=20000,D3799&lt;=24999),"20000 to 24999",AND(D3799&gt;=25000,D3799&lt;=29999),"25000 to 29999",AND(D3799&gt;=30000,D3799&lt;=34999),"30000 to 34999",AND(D3799&gt;=35000,D3799&lt;=39999),"35000 to 39999",AND(D3799&gt;=40000,D3799&lt;=44999),"40000 to 44999",AND(D3799&gt;=45000,D3799&lt;=49999),"45000 to 49999",D3799&gt;=50000,"Greater than or equal to 50000")</f>
        <v>5000 to 9999</v>
      </c>
      <c r="V3799" t="str" cm="1">
        <f t="array" ref="V3799">_xlfn.IFS(OR(F3799="canceled",F3799="failed"),"unsuccessful",F3799="successful","successful",F3799="live","live")</f>
        <v>unsuccessful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1.4642857142857144</v>
      </c>
      <c r="P3800" s="5">
        <f t="shared" si="359"/>
        <v>205</v>
      </c>
      <c r="Q3800" t="str">
        <f t="shared" si="357"/>
        <v>theater</v>
      </c>
      <c r="R3800" t="str">
        <f t="shared" si="358"/>
        <v>musical</v>
      </c>
      <c r="S3800" s="9">
        <f t="shared" si="355"/>
        <v>41861.722777777781</v>
      </c>
      <c r="T3800" s="9">
        <f t="shared" si="356"/>
        <v>41831.722777777781</v>
      </c>
      <c r="U3800" t="str" cm="1">
        <f t="array" ref="U3800">_xlfn.IFS(D3800&lt;1000,"Less than 1000",AND(D3800&gt;=1000,D3800&lt;=4999),"1000 to 4999",AND(D3800&gt;=5000,D3800&lt;=9999),"5000 to 9999",AND(D3800&gt;=10000,D3800&lt;=14999),"10000 to 14999",AND(D3800&gt;=15000,D3800&lt;=19999),"15000 to 19999",AND(D3800&gt;=20000,D3800&lt;=24999),"20000 to 24999",AND(D3800&gt;=25000,D3800&lt;=29999),"25000 to 29999",AND(D3800&gt;=30000,D3800&lt;=34999),"30000 to 34999",AND(D3800&gt;=35000,D3800&lt;=39999),"35000 to 39999",AND(D3800&gt;=40000,D3800&lt;=44999),"40000 to 44999",AND(D3800&gt;=45000,D3800&lt;=49999),"45000 to 49999",D3800&gt;=50000,"Greater than or equal to 50000")</f>
        <v>Greater than or equal to 50000</v>
      </c>
      <c r="V3800" t="str" cm="1">
        <f t="array" ref="V3800">_xlfn.IFS(OR(F3800="canceled",F3800="failed"),"unsuccessful",F3800="successful","successful",F3800="live","live")</f>
        <v>unsuccessful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4.0199999999999996</v>
      </c>
      <c r="P3801" s="5">
        <f t="shared" si="359"/>
        <v>100.5</v>
      </c>
      <c r="Q3801" t="str">
        <f t="shared" si="357"/>
        <v>theater</v>
      </c>
      <c r="R3801" t="str">
        <f t="shared" si="358"/>
        <v>musical</v>
      </c>
      <c r="S3801" s="9">
        <f t="shared" si="355"/>
        <v>42440.93105324074</v>
      </c>
      <c r="T3801" s="9">
        <f t="shared" si="356"/>
        <v>42410.93105324074</v>
      </c>
      <c r="U3801" t="str" cm="1">
        <f t="array" ref="U3801">_xlfn.IFS(D3801&lt;1000,"Less than 1000",AND(D3801&gt;=1000,D3801&lt;=4999),"1000 to 4999",AND(D3801&gt;=5000,D3801&lt;=9999),"5000 to 9999",AND(D3801&gt;=10000,D3801&lt;=14999),"10000 to 14999",AND(D3801&gt;=15000,D3801&lt;=19999),"15000 to 19999",AND(D3801&gt;=20000,D3801&lt;=24999),"20000 to 24999",AND(D3801&gt;=25000,D3801&lt;=29999),"25000 to 29999",AND(D3801&gt;=30000,D3801&lt;=34999),"30000 to 34999",AND(D3801&gt;=35000,D3801&lt;=39999),"35000 to 39999",AND(D3801&gt;=40000,D3801&lt;=44999),"40000 to 44999",AND(D3801&gt;=45000,D3801&lt;=49999),"45000 to 49999",D3801&gt;=50000,"Greater than or equal to 50000")</f>
        <v>10000 to 14999</v>
      </c>
      <c r="V3801" t="str" cm="1">
        <f t="array" ref="V3801">_xlfn.IFS(OR(F3801="canceled",F3801="failed"),"unsuccessful",F3801="successful","successful",F3801="live","live")</f>
        <v>unsuccessful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</v>
      </c>
      <c r="P3802" s="5">
        <f t="shared" si="359"/>
        <v>55.0625</v>
      </c>
      <c r="Q3802" t="str">
        <f t="shared" si="357"/>
        <v>theater</v>
      </c>
      <c r="R3802" t="str">
        <f t="shared" si="358"/>
        <v>musical</v>
      </c>
      <c r="S3802" s="9">
        <f t="shared" si="355"/>
        <v>42015.207638888889</v>
      </c>
      <c r="T3802" s="9">
        <f t="shared" si="356"/>
        <v>41982.737071759257</v>
      </c>
      <c r="U3802" t="str" cm="1">
        <f t="array" ref="U3802">_xlfn.IFS(D3802&lt;1000,"Less than 1000",AND(D3802&gt;=1000,D3802&lt;=4999),"1000 to 4999",AND(D3802&gt;=5000,D3802&lt;=9999),"5000 to 9999",AND(D3802&gt;=10000,D3802&lt;=14999),"10000 to 14999",AND(D3802&gt;=15000,D3802&lt;=19999),"15000 to 19999",AND(D3802&gt;=20000,D3802&lt;=24999),"20000 to 24999",AND(D3802&gt;=25000,D3802&lt;=29999),"25000 to 29999",AND(D3802&gt;=30000,D3802&lt;=34999),"30000 to 34999",AND(D3802&gt;=35000,D3802&lt;=39999),"35000 to 39999",AND(D3802&gt;=40000,D3802&lt;=44999),"40000 to 44999",AND(D3802&gt;=45000,D3802&lt;=49999),"45000 to 49999",D3802&gt;=50000,"Greater than or equal to 50000")</f>
        <v>20000 to 24999</v>
      </c>
      <c r="V3802" t="str" cm="1">
        <f t="array" ref="V3802">_xlfn.IFS(OR(F3802="canceled",F3802="failed"),"unsuccessful",F3802="successful","successful",F3802="live","live")</f>
        <v>unsuccessful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8.52</v>
      </c>
      <c r="P3803" s="5">
        <f t="shared" si="359"/>
        <v>47.333333333333336</v>
      </c>
      <c r="Q3803" t="str">
        <f t="shared" si="357"/>
        <v>theater</v>
      </c>
      <c r="R3803" t="str">
        <f t="shared" si="358"/>
        <v>musical</v>
      </c>
      <c r="S3803" s="9">
        <f t="shared" si="355"/>
        <v>42006.676111111112</v>
      </c>
      <c r="T3803" s="9">
        <f t="shared" si="356"/>
        <v>41975.676111111112</v>
      </c>
      <c r="U3803" t="str" cm="1">
        <f t="array" ref="U3803">_xlfn.IFS(D3803&lt;1000,"Less than 1000",AND(D3803&gt;=1000,D3803&lt;=4999),"1000 to 4999",AND(D3803&gt;=5000,D3803&lt;=9999),"5000 to 9999",AND(D3803&gt;=10000,D3803&lt;=14999),"10000 to 14999",AND(D3803&gt;=15000,D3803&lt;=19999),"15000 to 19999",AND(D3803&gt;=20000,D3803&lt;=24999),"20000 to 24999",AND(D3803&gt;=25000,D3803&lt;=29999),"25000 to 29999",AND(D3803&gt;=30000,D3803&lt;=34999),"30000 to 34999",AND(D3803&gt;=35000,D3803&lt;=39999),"35000 to 39999",AND(D3803&gt;=40000,D3803&lt;=44999),"40000 to 44999",AND(D3803&gt;=45000,D3803&lt;=49999),"45000 to 49999",D3803&gt;=50000,"Greater than or equal to 50000")</f>
        <v>5000 to 9999</v>
      </c>
      <c r="V3803" t="str" cm="1">
        <f t="array" ref="V3803">_xlfn.IFS(OR(F3803="canceled",F3803="failed"),"unsuccessful",F3803="successful","successful",F3803="live","live")</f>
        <v>unsuccessful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5">
        <f t="shared" si="359"/>
        <v>0</v>
      </c>
      <c r="Q3804" t="str">
        <f t="shared" si="357"/>
        <v>theater</v>
      </c>
      <c r="R3804" t="str">
        <f t="shared" si="358"/>
        <v>musical</v>
      </c>
      <c r="S3804" s="9">
        <f t="shared" si="355"/>
        <v>42299.126226851848</v>
      </c>
      <c r="T3804" s="9">
        <f t="shared" si="356"/>
        <v>42269.126226851848</v>
      </c>
      <c r="U3804" t="str" cm="1">
        <f t="array" ref="U3804">_xlfn.IFS(D3804&lt;1000,"Less than 1000",AND(D3804&gt;=1000,D3804&lt;=4999),"1000 to 4999",AND(D3804&gt;=5000,D3804&lt;=9999),"5000 to 9999",AND(D3804&gt;=10000,D3804&lt;=14999),"10000 to 14999",AND(D3804&gt;=15000,D3804&lt;=19999),"15000 to 19999",AND(D3804&gt;=20000,D3804&lt;=24999),"20000 to 24999",AND(D3804&gt;=25000,D3804&lt;=29999),"25000 to 29999",AND(D3804&gt;=30000,D3804&lt;=34999),"30000 to 34999",AND(D3804&gt;=35000,D3804&lt;=39999),"35000 to 39999",AND(D3804&gt;=40000,D3804&lt;=44999),"40000 to 44999",AND(D3804&gt;=45000,D3804&lt;=49999),"45000 to 49999",D3804&gt;=50000,"Greater than or equal to 50000")</f>
        <v>1000 to 4999</v>
      </c>
      <c r="V3804" t="str" cm="1">
        <f t="array" ref="V3804">_xlfn.IFS(OR(F3804="canceled",F3804="failed"),"unsuccessful",F3804="successful","successful",F3804="live","live")</f>
        <v>unsuccessful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19.650000000000002</v>
      </c>
      <c r="P3805" s="5">
        <f t="shared" si="359"/>
        <v>58.95</v>
      </c>
      <c r="Q3805" t="str">
        <f t="shared" si="357"/>
        <v>theater</v>
      </c>
      <c r="R3805" t="str">
        <f t="shared" si="358"/>
        <v>musical</v>
      </c>
      <c r="S3805" s="9">
        <f t="shared" si="355"/>
        <v>42433.971851851849</v>
      </c>
      <c r="T3805" s="9">
        <f t="shared" si="356"/>
        <v>42403.971851851849</v>
      </c>
      <c r="U3805" t="str" cm="1">
        <f t="array" ref="U3805">_xlfn.IFS(D3805&lt;1000,"Less than 1000",AND(D3805&gt;=1000,D3805&lt;=4999),"1000 to 4999",AND(D3805&gt;=5000,D3805&lt;=9999),"5000 to 9999",AND(D3805&gt;=10000,D3805&lt;=14999),"10000 to 14999",AND(D3805&gt;=15000,D3805&lt;=19999),"15000 to 19999",AND(D3805&gt;=20000,D3805&lt;=24999),"20000 to 24999",AND(D3805&gt;=25000,D3805&lt;=29999),"25000 to 29999",AND(D3805&gt;=30000,D3805&lt;=34999),"30000 to 34999",AND(D3805&gt;=35000,D3805&lt;=39999),"35000 to 39999",AND(D3805&gt;=40000,D3805&lt;=44999),"40000 to 44999",AND(D3805&gt;=45000,D3805&lt;=49999),"45000 to 49999",D3805&gt;=50000,"Greater than or equal to 50000")</f>
        <v>10000 to 14999</v>
      </c>
      <c r="V3805" t="str" cm="1">
        <f t="array" ref="V3805">_xlfn.IFS(OR(F3805="canceled",F3805="failed"),"unsuccessful",F3805="successful","successful",F3805="live","live")</f>
        <v>unsuccessful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5">
        <f t="shared" si="359"/>
        <v>0</v>
      </c>
      <c r="Q3806" t="str">
        <f t="shared" si="357"/>
        <v>theater</v>
      </c>
      <c r="R3806" t="str">
        <f t="shared" si="358"/>
        <v>musical</v>
      </c>
      <c r="S3806" s="9">
        <f t="shared" si="355"/>
        <v>42582.291666666672</v>
      </c>
      <c r="T3806" s="9">
        <f t="shared" si="356"/>
        <v>42527.00953703704</v>
      </c>
      <c r="U3806" t="str" cm="1">
        <f t="array" ref="U3806">_xlfn.IFS(D3806&lt;1000,"Less than 1000",AND(D3806&gt;=1000,D3806&lt;=4999),"1000 to 4999",AND(D3806&gt;=5000,D3806&lt;=9999),"5000 to 9999",AND(D3806&gt;=10000,D3806&lt;=14999),"10000 to 14999",AND(D3806&gt;=15000,D3806&lt;=19999),"15000 to 19999",AND(D3806&gt;=20000,D3806&lt;=24999),"20000 to 24999",AND(D3806&gt;=25000,D3806&lt;=29999),"25000 to 29999",AND(D3806&gt;=30000,D3806&lt;=34999),"30000 to 34999",AND(D3806&gt;=35000,D3806&lt;=39999),"35000 to 39999",AND(D3806&gt;=40000,D3806&lt;=44999),"40000 to 44999",AND(D3806&gt;=45000,D3806&lt;=49999),"45000 to 49999",D3806&gt;=50000,"Greater than or equal to 50000")</f>
        <v>5000 to 9999</v>
      </c>
      <c r="V3806" t="str" cm="1">
        <f t="array" ref="V3806">_xlfn.IFS(OR(F3806="canceled",F3806="failed"),"unsuccessful",F3806="successful","successful",F3806="live","live")</f>
        <v>unsuccessful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2E-3</v>
      </c>
      <c r="P3807" s="5">
        <f t="shared" si="359"/>
        <v>1.5</v>
      </c>
      <c r="Q3807" t="str">
        <f t="shared" si="357"/>
        <v>theater</v>
      </c>
      <c r="R3807" t="str">
        <f t="shared" si="358"/>
        <v>musical</v>
      </c>
      <c r="S3807" s="9">
        <f t="shared" si="355"/>
        <v>41909.887037037035</v>
      </c>
      <c r="T3807" s="9">
        <f t="shared" si="356"/>
        <v>41849.887037037035</v>
      </c>
      <c r="U3807" t="str" cm="1">
        <f t="array" ref="U3807">_xlfn.IFS(D3807&lt;1000,"Less than 1000",AND(D3807&gt;=1000,D3807&lt;=4999),"1000 to 4999",AND(D3807&gt;=5000,D3807&lt;=9999),"5000 to 9999",AND(D3807&gt;=10000,D3807&lt;=14999),"10000 to 14999",AND(D3807&gt;=15000,D3807&lt;=19999),"15000 to 19999",AND(D3807&gt;=20000,D3807&lt;=24999),"20000 to 24999",AND(D3807&gt;=25000,D3807&lt;=29999),"25000 to 29999",AND(D3807&gt;=30000,D3807&lt;=34999),"30000 to 34999",AND(D3807&gt;=35000,D3807&lt;=39999),"35000 to 39999",AND(D3807&gt;=40000,D3807&lt;=44999),"40000 to 44999",AND(D3807&gt;=45000,D3807&lt;=49999),"45000 to 49999",D3807&gt;=50000,"Greater than or equal to 50000")</f>
        <v>Greater than or equal to 50000</v>
      </c>
      <c r="V3807" t="str" cm="1">
        <f t="array" ref="V3807">_xlfn.IFS(OR(F3807="canceled",F3807="failed"),"unsuccessful",F3807="successful","successful",F3807="live","live")</f>
        <v>unsuccessful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6.6666666666666666E-2</v>
      </c>
      <c r="P3808" s="5">
        <f t="shared" si="359"/>
        <v>5</v>
      </c>
      <c r="Q3808" t="str">
        <f t="shared" si="357"/>
        <v>theater</v>
      </c>
      <c r="R3808" t="str">
        <f t="shared" si="358"/>
        <v>musical</v>
      </c>
      <c r="S3808" s="9">
        <f t="shared" si="355"/>
        <v>41819.259039351848</v>
      </c>
      <c r="T3808" s="9">
        <f t="shared" si="356"/>
        <v>41799.259039351848</v>
      </c>
      <c r="U3808" t="str" cm="1">
        <f t="array" ref="U3808">_xlfn.IFS(D3808&lt;1000,"Less than 1000",AND(D3808&gt;=1000,D3808&lt;=4999),"1000 to 4999",AND(D3808&gt;=5000,D3808&lt;=9999),"5000 to 9999",AND(D3808&gt;=10000,D3808&lt;=14999),"10000 to 14999",AND(D3808&gt;=15000,D3808&lt;=19999),"15000 to 19999",AND(D3808&gt;=20000,D3808&lt;=24999),"20000 to 24999",AND(D3808&gt;=25000,D3808&lt;=29999),"25000 to 29999",AND(D3808&gt;=30000,D3808&lt;=34999),"30000 to 34999",AND(D3808&gt;=35000,D3808&lt;=39999),"35000 to 39999",AND(D3808&gt;=40000,D3808&lt;=44999),"40000 to 44999",AND(D3808&gt;=45000,D3808&lt;=49999),"45000 to 49999",D3808&gt;=50000,"Greater than or equal to 50000")</f>
        <v>5000 to 9999</v>
      </c>
      <c r="V3808" t="str" cm="1">
        <f t="array" ref="V3808">_xlfn.IFS(OR(F3808="canceled",F3808="failed"),"unsuccessful",F3808="successful","successful",F3808="live","live")</f>
        <v>unsuccessful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30.333333333333336</v>
      </c>
      <c r="P3809" s="5">
        <f t="shared" si="359"/>
        <v>50.555555555555557</v>
      </c>
      <c r="Q3809" t="str">
        <f t="shared" si="357"/>
        <v>theater</v>
      </c>
      <c r="R3809" t="str">
        <f t="shared" si="358"/>
        <v>musical</v>
      </c>
      <c r="S3809" s="9">
        <f t="shared" si="355"/>
        <v>42097.909016203703</v>
      </c>
      <c r="T3809" s="9">
        <f t="shared" si="356"/>
        <v>42090.909016203703</v>
      </c>
      <c r="U3809" t="str" cm="1">
        <f t="array" ref="U3809">_xlfn.IFS(D3809&lt;1000,"Less than 1000",AND(D3809&gt;=1000,D3809&lt;=4999),"1000 to 4999",AND(D3809&gt;=5000,D3809&lt;=9999),"5000 to 9999",AND(D3809&gt;=10000,D3809&lt;=14999),"10000 to 14999",AND(D3809&gt;=15000,D3809&lt;=19999),"15000 to 19999",AND(D3809&gt;=20000,D3809&lt;=24999),"20000 to 24999",AND(D3809&gt;=25000,D3809&lt;=29999),"25000 to 29999",AND(D3809&gt;=30000,D3809&lt;=34999),"30000 to 34999",AND(D3809&gt;=35000,D3809&lt;=39999),"35000 to 39999",AND(D3809&gt;=40000,D3809&lt;=44999),"40000 to 44999",AND(D3809&gt;=45000,D3809&lt;=49999),"45000 to 49999",D3809&gt;=50000,"Greater than or equal to 50000")</f>
        <v>1000 to 4999</v>
      </c>
      <c r="V3809" t="str" cm="1">
        <f t="array" ref="V3809">_xlfn.IFS(OR(F3809="canceled",F3809="failed"),"unsuccessful",F3809="successful","successful",F3809="live","live")</f>
        <v>unsuccessful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100</v>
      </c>
      <c r="P3810" s="5">
        <f t="shared" si="359"/>
        <v>41.666666666666664</v>
      </c>
      <c r="Q3810" t="str">
        <f t="shared" si="357"/>
        <v>theater</v>
      </c>
      <c r="R3810" t="str">
        <f t="shared" si="358"/>
        <v>plays</v>
      </c>
      <c r="S3810" s="9">
        <f t="shared" si="355"/>
        <v>42119.412256944444</v>
      </c>
      <c r="T3810" s="9">
        <f t="shared" si="356"/>
        <v>42059.453923611116</v>
      </c>
      <c r="U3810" t="str" cm="1">
        <f t="array" ref="U3810">_xlfn.IFS(D3810&lt;1000,"Less than 1000",AND(D3810&gt;=1000,D3810&lt;=4999),"1000 to 4999",AND(D3810&gt;=5000,D3810&lt;=9999),"5000 to 9999",AND(D3810&gt;=10000,D3810&lt;=14999),"10000 to 14999",AND(D3810&gt;=15000,D3810&lt;=19999),"15000 to 19999",AND(D3810&gt;=20000,D3810&lt;=24999),"20000 to 24999",AND(D3810&gt;=25000,D3810&lt;=29999),"25000 to 29999",AND(D3810&gt;=30000,D3810&lt;=34999),"30000 to 34999",AND(D3810&gt;=35000,D3810&lt;=39999),"35000 to 39999",AND(D3810&gt;=40000,D3810&lt;=44999),"40000 to 44999",AND(D3810&gt;=45000,D3810&lt;=49999),"45000 to 49999",D3810&gt;=50000,"Greater than or equal to 50000")</f>
        <v>1000 to 4999</v>
      </c>
      <c r="V3810" t="str" cm="1">
        <f t="array" ref="V3810">_xlfn.IFS(OR(F3810="canceled",F3810="failed"),"unsuccessful",F3810="successful","successful",F3810="live","live")</f>
        <v>successful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101.25</v>
      </c>
      <c r="P3811" s="5">
        <f t="shared" si="359"/>
        <v>53.289473684210527</v>
      </c>
      <c r="Q3811" t="str">
        <f t="shared" si="357"/>
        <v>theater</v>
      </c>
      <c r="R3811" t="str">
        <f t="shared" si="358"/>
        <v>plays</v>
      </c>
      <c r="S3811" s="9">
        <f t="shared" si="355"/>
        <v>41850.958333333336</v>
      </c>
      <c r="T3811" s="9">
        <f t="shared" si="356"/>
        <v>41800.526701388888</v>
      </c>
      <c r="U3811" t="str" cm="1">
        <f t="array" ref="U3811">_xlfn.IFS(D3811&lt;1000,"Less than 1000",AND(D3811&gt;=1000,D3811&lt;=4999),"1000 to 4999",AND(D3811&gt;=5000,D3811&lt;=9999),"5000 to 9999",AND(D3811&gt;=10000,D3811&lt;=14999),"10000 to 14999",AND(D3811&gt;=15000,D3811&lt;=19999),"15000 to 19999",AND(D3811&gt;=20000,D3811&lt;=24999),"20000 to 24999",AND(D3811&gt;=25000,D3811&lt;=29999),"25000 to 29999",AND(D3811&gt;=30000,D3811&lt;=34999),"30000 to 34999",AND(D3811&gt;=35000,D3811&lt;=39999),"35000 to 39999",AND(D3811&gt;=40000,D3811&lt;=44999),"40000 to 44999",AND(D3811&gt;=45000,D3811&lt;=49999),"45000 to 49999",D3811&gt;=50000,"Greater than or equal to 50000")</f>
        <v>1000 to 4999</v>
      </c>
      <c r="V3811" t="str" cm="1">
        <f t="array" ref="V3811">_xlfn.IFS(OR(F3811="canceled",F3811="failed"),"unsuccessful",F3811="successful","successful",F3811="live","live")</f>
        <v>successful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121.73333333333333</v>
      </c>
      <c r="P3812" s="5">
        <f t="shared" si="359"/>
        <v>70.230769230769226</v>
      </c>
      <c r="Q3812" t="str">
        <f t="shared" si="357"/>
        <v>theater</v>
      </c>
      <c r="R3812" t="str">
        <f t="shared" si="358"/>
        <v>plays</v>
      </c>
      <c r="S3812" s="9">
        <f t="shared" si="355"/>
        <v>42084.807384259257</v>
      </c>
      <c r="T3812" s="9">
        <f t="shared" si="356"/>
        <v>42054.849050925928</v>
      </c>
      <c r="U3812" t="str" cm="1">
        <f t="array" ref="U3812">_xlfn.IFS(D3812&lt;1000,"Less than 1000",AND(D3812&gt;=1000,D3812&lt;=4999),"1000 to 4999",AND(D3812&gt;=5000,D3812&lt;=9999),"5000 to 9999",AND(D3812&gt;=10000,D3812&lt;=14999),"10000 to 14999",AND(D3812&gt;=15000,D3812&lt;=19999),"15000 to 19999",AND(D3812&gt;=20000,D3812&lt;=24999),"20000 to 24999",AND(D3812&gt;=25000,D3812&lt;=29999),"25000 to 29999",AND(D3812&gt;=30000,D3812&lt;=34999),"30000 to 34999",AND(D3812&gt;=35000,D3812&lt;=39999),"35000 to 39999",AND(D3812&gt;=40000,D3812&lt;=44999),"40000 to 44999",AND(D3812&gt;=45000,D3812&lt;=49999),"45000 to 49999",D3812&gt;=50000,"Greater than or equal to 50000")</f>
        <v>1000 to 4999</v>
      </c>
      <c r="V3812" t="str" cm="1">
        <f t="array" ref="V3812">_xlfn.IFS(OR(F3812="canceled",F3812="failed"),"unsuccessful",F3812="successful","successful",F3812="live","live")</f>
        <v>successful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330</v>
      </c>
      <c r="P3813" s="5">
        <f t="shared" si="359"/>
        <v>43.421052631578945</v>
      </c>
      <c r="Q3813" t="str">
        <f t="shared" si="357"/>
        <v>theater</v>
      </c>
      <c r="R3813" t="str">
        <f t="shared" si="358"/>
        <v>plays</v>
      </c>
      <c r="S3813" s="9">
        <f t="shared" si="355"/>
        <v>42521.458333333328</v>
      </c>
      <c r="T3813" s="9">
        <f t="shared" si="356"/>
        <v>42487.62700231481</v>
      </c>
      <c r="U3813" t="str" cm="1">
        <f t="array" ref="U3813">_xlfn.IFS(D3813&lt;1000,"Less than 1000",AND(D3813&gt;=1000,D3813&lt;=4999),"1000 to 4999",AND(D3813&gt;=5000,D3813&lt;=9999),"5000 to 9999",AND(D3813&gt;=10000,D3813&lt;=14999),"10000 to 14999",AND(D3813&gt;=15000,D3813&lt;=19999),"15000 to 19999",AND(D3813&gt;=20000,D3813&lt;=24999),"20000 to 24999",AND(D3813&gt;=25000,D3813&lt;=29999),"25000 to 29999",AND(D3813&gt;=30000,D3813&lt;=34999),"30000 to 34999",AND(D3813&gt;=35000,D3813&lt;=39999),"35000 to 39999",AND(D3813&gt;=40000,D3813&lt;=44999),"40000 to 44999",AND(D3813&gt;=45000,D3813&lt;=49999),"45000 to 49999",D3813&gt;=50000,"Greater than or equal to 50000")</f>
        <v>Less than 1000</v>
      </c>
      <c r="V3813" t="str" cm="1">
        <f t="array" ref="V3813">_xlfn.IFS(OR(F3813="canceled",F3813="failed"),"unsuccessful",F3813="successful","successful",F3813="live","live")</f>
        <v>successful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109.55</v>
      </c>
      <c r="P3814" s="5">
        <f t="shared" si="359"/>
        <v>199.18181818181819</v>
      </c>
      <c r="Q3814" t="str">
        <f t="shared" si="357"/>
        <v>theater</v>
      </c>
      <c r="R3814" t="str">
        <f t="shared" si="358"/>
        <v>plays</v>
      </c>
      <c r="S3814" s="9">
        <f t="shared" si="355"/>
        <v>42156.165972222225</v>
      </c>
      <c r="T3814" s="9">
        <f t="shared" si="356"/>
        <v>42109.751250000001</v>
      </c>
      <c r="U3814" t="str" cm="1">
        <f t="array" ref="U3814">_xlfn.IFS(D3814&lt;1000,"Less than 1000",AND(D3814&gt;=1000,D3814&lt;=4999),"1000 to 4999",AND(D3814&gt;=5000,D3814&lt;=9999),"5000 to 9999",AND(D3814&gt;=10000,D3814&lt;=14999),"10000 to 14999",AND(D3814&gt;=15000,D3814&lt;=19999),"15000 to 19999",AND(D3814&gt;=20000,D3814&lt;=24999),"20000 to 24999",AND(D3814&gt;=25000,D3814&lt;=29999),"25000 to 29999",AND(D3814&gt;=30000,D3814&lt;=34999),"30000 to 34999",AND(D3814&gt;=35000,D3814&lt;=39999),"35000 to 39999",AND(D3814&gt;=40000,D3814&lt;=44999),"40000 to 44999",AND(D3814&gt;=45000,D3814&lt;=49999),"45000 to 49999",D3814&gt;=50000,"Greater than or equal to 50000")</f>
        <v>1000 to 4999</v>
      </c>
      <c r="V3814" t="str" cm="1">
        <f t="array" ref="V3814">_xlfn.IFS(OR(F3814="canceled",F3814="failed"),"unsuccessful",F3814="successful","successful",F3814="live","live")</f>
        <v>successful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100.95190476190474</v>
      </c>
      <c r="P3815" s="5">
        <f t="shared" si="359"/>
        <v>78.518148148148143</v>
      </c>
      <c r="Q3815" t="str">
        <f t="shared" si="357"/>
        <v>theater</v>
      </c>
      <c r="R3815" t="str">
        <f t="shared" si="358"/>
        <v>plays</v>
      </c>
      <c r="S3815" s="9">
        <f t="shared" si="355"/>
        <v>42535.904861111107</v>
      </c>
      <c r="T3815" s="9">
        <f t="shared" si="356"/>
        <v>42497.275706018518</v>
      </c>
      <c r="U3815" t="str" cm="1">
        <f t="array" ref="U3815">_xlfn.IFS(D3815&lt;1000,"Less than 1000",AND(D3815&gt;=1000,D3815&lt;=4999),"1000 to 4999",AND(D3815&gt;=5000,D3815&lt;=9999),"5000 to 9999",AND(D3815&gt;=10000,D3815&lt;=14999),"10000 to 14999",AND(D3815&gt;=15000,D3815&lt;=19999),"15000 to 19999",AND(D3815&gt;=20000,D3815&lt;=24999),"20000 to 24999",AND(D3815&gt;=25000,D3815&lt;=29999),"25000 to 29999",AND(D3815&gt;=30000,D3815&lt;=34999),"30000 to 34999",AND(D3815&gt;=35000,D3815&lt;=39999),"35000 to 39999",AND(D3815&gt;=40000,D3815&lt;=44999),"40000 to 44999",AND(D3815&gt;=45000,D3815&lt;=49999),"45000 to 49999",D3815&gt;=50000,"Greater than or equal to 50000")</f>
        <v>1000 to 4999</v>
      </c>
      <c r="V3815" t="str" cm="1">
        <f t="array" ref="V3815">_xlfn.IFS(OR(F3815="canceled",F3815="failed"),"unsuccessful",F3815="successful","successful",F3815="live","live")</f>
        <v>successful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140.13333333333333</v>
      </c>
      <c r="P3816" s="5">
        <f t="shared" si="359"/>
        <v>61.823529411764703</v>
      </c>
      <c r="Q3816" t="str">
        <f t="shared" si="357"/>
        <v>theater</v>
      </c>
      <c r="R3816" t="str">
        <f t="shared" si="358"/>
        <v>plays</v>
      </c>
      <c r="S3816" s="9">
        <f t="shared" si="355"/>
        <v>42095.165972222225</v>
      </c>
      <c r="T3816" s="9">
        <f t="shared" si="356"/>
        <v>42058.904074074075</v>
      </c>
      <c r="U3816" t="str" cm="1">
        <f t="array" ref="U3816">_xlfn.IFS(D3816&lt;1000,"Less than 1000",AND(D3816&gt;=1000,D3816&lt;=4999),"1000 to 4999",AND(D3816&gt;=5000,D3816&lt;=9999),"5000 to 9999",AND(D3816&gt;=10000,D3816&lt;=14999),"10000 to 14999",AND(D3816&gt;=15000,D3816&lt;=19999),"15000 to 19999",AND(D3816&gt;=20000,D3816&lt;=24999),"20000 to 24999",AND(D3816&gt;=25000,D3816&lt;=29999),"25000 to 29999",AND(D3816&gt;=30000,D3816&lt;=34999),"30000 to 34999",AND(D3816&gt;=35000,D3816&lt;=39999),"35000 to 39999",AND(D3816&gt;=40000,D3816&lt;=44999),"40000 to 44999",AND(D3816&gt;=45000,D3816&lt;=49999),"45000 to 49999",D3816&gt;=50000,"Greater than or equal to 50000")</f>
        <v>1000 to 4999</v>
      </c>
      <c r="V3816" t="str" cm="1">
        <f t="array" ref="V3816">_xlfn.IFS(OR(F3816="canceled",F3816="failed"),"unsuccessful",F3816="successful","successful",F3816="live","live")</f>
        <v>successful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100.001</v>
      </c>
      <c r="P3817" s="5">
        <f t="shared" si="359"/>
        <v>50.000500000000002</v>
      </c>
      <c r="Q3817" t="str">
        <f t="shared" si="357"/>
        <v>theater</v>
      </c>
      <c r="R3817" t="str">
        <f t="shared" si="358"/>
        <v>plays</v>
      </c>
      <c r="S3817" s="9">
        <f t="shared" si="355"/>
        <v>42236.958333333328</v>
      </c>
      <c r="T3817" s="9">
        <f t="shared" si="356"/>
        <v>42207.259918981479</v>
      </c>
      <c r="U3817" t="str" cm="1">
        <f t="array" ref="U3817">_xlfn.IFS(D3817&lt;1000,"Less than 1000",AND(D3817&gt;=1000,D3817&lt;=4999),"1000 to 4999",AND(D3817&gt;=5000,D3817&lt;=9999),"5000 to 9999",AND(D3817&gt;=10000,D3817&lt;=14999),"10000 to 14999",AND(D3817&gt;=15000,D3817&lt;=19999),"15000 to 19999",AND(D3817&gt;=20000,D3817&lt;=24999),"20000 to 24999",AND(D3817&gt;=25000,D3817&lt;=29999),"25000 to 29999",AND(D3817&gt;=30000,D3817&lt;=34999),"30000 to 34999",AND(D3817&gt;=35000,D3817&lt;=39999),"35000 to 39999",AND(D3817&gt;=40000,D3817&lt;=44999),"40000 to 44999",AND(D3817&gt;=45000,D3817&lt;=49999),"45000 to 49999",D3817&gt;=50000,"Greater than or equal to 50000")</f>
        <v>1000 to 4999</v>
      </c>
      <c r="V3817" t="str" cm="1">
        <f t="array" ref="V3817">_xlfn.IFS(OR(F3817="canceled",F3817="failed"),"unsuccessful",F3817="successful","successful",F3817="live","live")</f>
        <v>successful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119.238</v>
      </c>
      <c r="P3818" s="5">
        <f t="shared" si="359"/>
        <v>48.339729729729726</v>
      </c>
      <c r="Q3818" t="str">
        <f t="shared" si="357"/>
        <v>theater</v>
      </c>
      <c r="R3818" t="str">
        <f t="shared" si="358"/>
        <v>plays</v>
      </c>
      <c r="S3818" s="9">
        <f t="shared" si="355"/>
        <v>41837.690081018518</v>
      </c>
      <c r="T3818" s="9">
        <f t="shared" si="356"/>
        <v>41807.690081018518</v>
      </c>
      <c r="U3818" t="str" cm="1">
        <f t="array" ref="U3818">_xlfn.IFS(D3818&lt;1000,"Less than 1000",AND(D3818&gt;=1000,D3818&lt;=4999),"1000 to 4999",AND(D3818&gt;=5000,D3818&lt;=9999),"5000 to 9999",AND(D3818&gt;=10000,D3818&lt;=14999),"10000 to 14999",AND(D3818&gt;=15000,D3818&lt;=19999),"15000 to 19999",AND(D3818&gt;=20000,D3818&lt;=24999),"20000 to 24999",AND(D3818&gt;=25000,D3818&lt;=29999),"25000 to 29999",AND(D3818&gt;=30000,D3818&lt;=34999),"30000 to 34999",AND(D3818&gt;=35000,D3818&lt;=39999),"35000 to 39999",AND(D3818&gt;=40000,D3818&lt;=44999),"40000 to 44999",AND(D3818&gt;=45000,D3818&lt;=49999),"45000 to 49999",D3818&gt;=50000,"Greater than or equal to 50000")</f>
        <v>1000 to 4999</v>
      </c>
      <c r="V3818" t="str" cm="1">
        <f t="array" ref="V3818">_xlfn.IFS(OR(F3818="canceled",F3818="failed"),"unsuccessful",F3818="successful","successful",F3818="live","live")</f>
        <v>successful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107.25</v>
      </c>
      <c r="P3819" s="5">
        <f t="shared" si="359"/>
        <v>107.25</v>
      </c>
      <c r="Q3819" t="str">
        <f t="shared" si="357"/>
        <v>theater</v>
      </c>
      <c r="R3819" t="str">
        <f t="shared" si="358"/>
        <v>plays</v>
      </c>
      <c r="S3819" s="9">
        <f t="shared" si="355"/>
        <v>42301.165972222225</v>
      </c>
      <c r="T3819" s="9">
        <f t="shared" si="356"/>
        <v>42284.69694444444</v>
      </c>
      <c r="U3819" t="str" cm="1">
        <f t="array" ref="U3819">_xlfn.IFS(D3819&lt;1000,"Less than 1000",AND(D3819&gt;=1000,D3819&lt;=4999),"1000 to 4999",AND(D3819&gt;=5000,D3819&lt;=9999),"5000 to 9999",AND(D3819&gt;=10000,D3819&lt;=14999),"10000 to 14999",AND(D3819&gt;=15000,D3819&lt;=19999),"15000 to 19999",AND(D3819&gt;=20000,D3819&lt;=24999),"20000 to 24999",AND(D3819&gt;=25000,D3819&lt;=29999),"25000 to 29999",AND(D3819&gt;=30000,D3819&lt;=34999),"30000 to 34999",AND(D3819&gt;=35000,D3819&lt;=39999),"35000 to 39999",AND(D3819&gt;=40000,D3819&lt;=44999),"40000 to 44999",AND(D3819&gt;=45000,D3819&lt;=49999),"45000 to 49999",D3819&gt;=50000,"Greater than or equal to 50000")</f>
        <v>1000 to 4999</v>
      </c>
      <c r="V3819" t="str" cm="1">
        <f t="array" ref="V3819">_xlfn.IFS(OR(F3819="canceled",F3819="failed"),"unsuccessful",F3819="successful","successful",F3819="live","live")</f>
        <v>successful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227.99999999999997</v>
      </c>
      <c r="P3820" s="5">
        <f t="shared" si="359"/>
        <v>57</v>
      </c>
      <c r="Q3820" t="str">
        <f t="shared" si="357"/>
        <v>theater</v>
      </c>
      <c r="R3820" t="str">
        <f t="shared" si="358"/>
        <v>plays</v>
      </c>
      <c r="S3820" s="9">
        <f t="shared" si="355"/>
        <v>42075.800717592589</v>
      </c>
      <c r="T3820" s="9">
        <f t="shared" si="356"/>
        <v>42045.84238425926</v>
      </c>
      <c r="U3820" t="str" cm="1">
        <f t="array" ref="U3820">_xlfn.IFS(D3820&lt;1000,"Less than 1000",AND(D3820&gt;=1000,D3820&lt;=4999),"1000 to 4999",AND(D3820&gt;=5000,D3820&lt;=9999),"5000 to 9999",AND(D3820&gt;=10000,D3820&lt;=14999),"10000 to 14999",AND(D3820&gt;=15000,D3820&lt;=19999),"15000 to 19999",AND(D3820&gt;=20000,D3820&lt;=24999),"20000 to 24999",AND(D3820&gt;=25000,D3820&lt;=29999),"25000 to 29999",AND(D3820&gt;=30000,D3820&lt;=34999),"30000 to 34999",AND(D3820&gt;=35000,D3820&lt;=39999),"35000 to 39999",AND(D3820&gt;=40000,D3820&lt;=44999),"40000 to 44999",AND(D3820&gt;=45000,D3820&lt;=49999),"45000 to 49999",D3820&gt;=50000,"Greater than or equal to 50000")</f>
        <v>Less than 1000</v>
      </c>
      <c r="V3820" t="str" cm="1">
        <f t="array" ref="V3820">_xlfn.IFS(OR(F3820="canceled",F3820="failed"),"unsuccessful",F3820="successful","successful",F3820="live","live")</f>
        <v>successful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106.4</v>
      </c>
      <c r="P3821" s="5">
        <f t="shared" si="359"/>
        <v>40.92307692307692</v>
      </c>
      <c r="Q3821" t="str">
        <f t="shared" si="357"/>
        <v>theater</v>
      </c>
      <c r="R3821" t="str">
        <f t="shared" si="358"/>
        <v>plays</v>
      </c>
      <c r="S3821" s="9">
        <f t="shared" si="355"/>
        <v>42202.876388888893</v>
      </c>
      <c r="T3821" s="9">
        <f t="shared" si="356"/>
        <v>42184.209537037037</v>
      </c>
      <c r="U3821" t="str" cm="1">
        <f t="array" ref="U3821">_xlfn.IFS(D3821&lt;1000,"Less than 1000",AND(D3821&gt;=1000,D3821&lt;=4999),"1000 to 4999",AND(D3821&gt;=5000,D3821&lt;=9999),"5000 to 9999",AND(D3821&gt;=10000,D3821&lt;=14999),"10000 to 14999",AND(D3821&gt;=15000,D3821&lt;=19999),"15000 to 19999",AND(D3821&gt;=20000,D3821&lt;=24999),"20000 to 24999",AND(D3821&gt;=25000,D3821&lt;=29999),"25000 to 29999",AND(D3821&gt;=30000,D3821&lt;=34999),"30000 to 34999",AND(D3821&gt;=35000,D3821&lt;=39999),"35000 to 39999",AND(D3821&gt;=40000,D3821&lt;=44999),"40000 to 44999",AND(D3821&gt;=45000,D3821&lt;=49999),"45000 to 49999",D3821&gt;=50000,"Greater than or equal to 50000")</f>
        <v>1000 to 4999</v>
      </c>
      <c r="V3821" t="str" cm="1">
        <f t="array" ref="V3821">_xlfn.IFS(OR(F3821="canceled",F3821="failed"),"unsuccessful",F3821="successful","successful",F3821="live","live")</f>
        <v>successful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143.33333333333334</v>
      </c>
      <c r="P3822" s="5">
        <f t="shared" si="359"/>
        <v>21.5</v>
      </c>
      <c r="Q3822" t="str">
        <f t="shared" si="357"/>
        <v>theater</v>
      </c>
      <c r="R3822" t="str">
        <f t="shared" si="358"/>
        <v>plays</v>
      </c>
      <c r="S3822" s="9">
        <f t="shared" si="355"/>
        <v>42190.651817129634</v>
      </c>
      <c r="T3822" s="9">
        <f t="shared" si="356"/>
        <v>42160.651817129634</v>
      </c>
      <c r="U3822" t="str" cm="1">
        <f t="array" ref="U3822">_xlfn.IFS(D3822&lt;1000,"Less than 1000",AND(D3822&gt;=1000,D3822&lt;=4999),"1000 to 4999",AND(D3822&gt;=5000,D3822&lt;=9999),"5000 to 9999",AND(D3822&gt;=10000,D3822&lt;=14999),"10000 to 14999",AND(D3822&gt;=15000,D3822&lt;=19999),"15000 to 19999",AND(D3822&gt;=20000,D3822&lt;=24999),"20000 to 24999",AND(D3822&gt;=25000,D3822&lt;=29999),"25000 to 29999",AND(D3822&gt;=30000,D3822&lt;=34999),"30000 to 34999",AND(D3822&gt;=35000,D3822&lt;=39999),"35000 to 39999",AND(D3822&gt;=40000,D3822&lt;=44999),"40000 to 44999",AND(D3822&gt;=45000,D3822&lt;=49999),"45000 to 49999",D3822&gt;=50000,"Greater than or equal to 50000")</f>
        <v>Less than 1000</v>
      </c>
      <c r="V3822" t="str" cm="1">
        <f t="array" ref="V3822">_xlfn.IFS(OR(F3822="canceled",F3822="failed"),"unsuccessful",F3822="successful","successful",F3822="live","live")</f>
        <v>successful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104.54285714285714</v>
      </c>
      <c r="P3823" s="5">
        <f t="shared" si="359"/>
        <v>79.543478260869563</v>
      </c>
      <c r="Q3823" t="str">
        <f t="shared" si="357"/>
        <v>theater</v>
      </c>
      <c r="R3823" t="str">
        <f t="shared" si="358"/>
        <v>plays</v>
      </c>
      <c r="S3823" s="9">
        <f t="shared" si="355"/>
        <v>42373.180636574078</v>
      </c>
      <c r="T3823" s="9">
        <f t="shared" si="356"/>
        <v>42341.180636574078</v>
      </c>
      <c r="U3823" t="str" cm="1">
        <f t="array" ref="U3823">_xlfn.IFS(D3823&lt;1000,"Less than 1000",AND(D3823&gt;=1000,D3823&lt;=4999),"1000 to 4999",AND(D3823&gt;=5000,D3823&lt;=9999),"5000 to 9999",AND(D3823&gt;=10000,D3823&lt;=14999),"10000 to 14999",AND(D3823&gt;=15000,D3823&lt;=19999),"15000 to 19999",AND(D3823&gt;=20000,D3823&lt;=24999),"20000 to 24999",AND(D3823&gt;=25000,D3823&lt;=29999),"25000 to 29999",AND(D3823&gt;=30000,D3823&lt;=34999),"30000 to 34999",AND(D3823&gt;=35000,D3823&lt;=39999),"35000 to 39999",AND(D3823&gt;=40000,D3823&lt;=44999),"40000 to 44999",AND(D3823&gt;=45000,D3823&lt;=49999),"45000 to 49999",D3823&gt;=50000,"Greater than or equal to 50000")</f>
        <v>1000 to 4999</v>
      </c>
      <c r="V3823" t="str" cm="1">
        <f t="array" ref="V3823">_xlfn.IFS(OR(F3823="canceled",F3823="failed"),"unsuccessful",F3823="successful","successful",F3823="live","live")</f>
        <v>successful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110.02000000000001</v>
      </c>
      <c r="P3824" s="5">
        <f t="shared" si="359"/>
        <v>72.381578947368425</v>
      </c>
      <c r="Q3824" t="str">
        <f t="shared" si="357"/>
        <v>theater</v>
      </c>
      <c r="R3824" t="str">
        <f t="shared" si="358"/>
        <v>plays</v>
      </c>
      <c r="S3824" s="9">
        <f t="shared" si="355"/>
        <v>42388.957638888889</v>
      </c>
      <c r="T3824" s="9">
        <f t="shared" si="356"/>
        <v>42329.838159722218</v>
      </c>
      <c r="U3824" t="str" cm="1">
        <f t="array" ref="U3824">_xlfn.IFS(D3824&lt;1000,"Less than 1000",AND(D3824&gt;=1000,D3824&lt;=4999),"1000 to 4999",AND(D3824&gt;=5000,D3824&lt;=9999),"5000 to 9999",AND(D3824&gt;=10000,D3824&lt;=14999),"10000 to 14999",AND(D3824&gt;=15000,D3824&lt;=19999),"15000 to 19999",AND(D3824&gt;=20000,D3824&lt;=24999),"20000 to 24999",AND(D3824&gt;=25000,D3824&lt;=29999),"25000 to 29999",AND(D3824&gt;=30000,D3824&lt;=34999),"30000 to 34999",AND(D3824&gt;=35000,D3824&lt;=39999),"35000 to 39999",AND(D3824&gt;=40000,D3824&lt;=44999),"40000 to 44999",AND(D3824&gt;=45000,D3824&lt;=49999),"45000 to 49999",D3824&gt;=50000,"Greater than or equal to 50000")</f>
        <v>5000 to 9999</v>
      </c>
      <c r="V3824" t="str" cm="1">
        <f t="array" ref="V3824">_xlfn.IFS(OR(F3824="canceled",F3824="failed"),"unsuccessful",F3824="successful","successful",F3824="live","live")</f>
        <v>successful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106</v>
      </c>
      <c r="P3825" s="5">
        <f t="shared" si="359"/>
        <v>64.634146341463421</v>
      </c>
      <c r="Q3825" t="str">
        <f t="shared" si="357"/>
        <v>theater</v>
      </c>
      <c r="R3825" t="str">
        <f t="shared" si="358"/>
        <v>plays</v>
      </c>
      <c r="S3825" s="9">
        <f t="shared" si="355"/>
        <v>42205.165972222225</v>
      </c>
      <c r="T3825" s="9">
        <f t="shared" si="356"/>
        <v>42170.910231481481</v>
      </c>
      <c r="U3825" t="str" cm="1">
        <f t="array" ref="U3825">_xlfn.IFS(D3825&lt;1000,"Less than 1000",AND(D3825&gt;=1000,D3825&lt;=4999),"1000 to 4999",AND(D3825&gt;=5000,D3825&lt;=9999),"5000 to 9999",AND(D3825&gt;=10000,D3825&lt;=14999),"10000 to 14999",AND(D3825&gt;=15000,D3825&lt;=19999),"15000 to 19999",AND(D3825&gt;=20000,D3825&lt;=24999),"20000 to 24999",AND(D3825&gt;=25000,D3825&lt;=29999),"25000 to 29999",AND(D3825&gt;=30000,D3825&lt;=34999),"30000 to 34999",AND(D3825&gt;=35000,D3825&lt;=39999),"35000 to 39999",AND(D3825&gt;=40000,D3825&lt;=44999),"40000 to 44999",AND(D3825&gt;=45000,D3825&lt;=49999),"45000 to 49999",D3825&gt;=50000,"Greater than or equal to 50000")</f>
        <v>1000 to 4999</v>
      </c>
      <c r="V3825" t="str" cm="1">
        <f t="array" ref="V3825">_xlfn.IFS(OR(F3825="canceled",F3825="failed"),"unsuccessful",F3825="successful","successful",F3825="live","live")</f>
        <v>successful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108</v>
      </c>
      <c r="P3826" s="5">
        <f t="shared" si="359"/>
        <v>38.571428571428569</v>
      </c>
      <c r="Q3826" t="str">
        <f t="shared" si="357"/>
        <v>theater</v>
      </c>
      <c r="R3826" t="str">
        <f t="shared" si="358"/>
        <v>plays</v>
      </c>
      <c r="S3826" s="9">
        <f t="shared" si="355"/>
        <v>42583.570138888885</v>
      </c>
      <c r="T3826" s="9">
        <f t="shared" si="356"/>
        <v>42571.626192129625</v>
      </c>
      <c r="U3826" t="str" cm="1">
        <f t="array" ref="U3826">_xlfn.IFS(D3826&lt;1000,"Less than 1000",AND(D3826&gt;=1000,D3826&lt;=4999),"1000 to 4999",AND(D3826&gt;=5000,D3826&lt;=9999),"5000 to 9999",AND(D3826&gt;=10000,D3826&lt;=14999),"10000 to 14999",AND(D3826&gt;=15000,D3826&lt;=19999),"15000 to 19999",AND(D3826&gt;=20000,D3826&lt;=24999),"20000 to 24999",AND(D3826&gt;=25000,D3826&lt;=29999),"25000 to 29999",AND(D3826&gt;=30000,D3826&lt;=34999),"30000 to 34999",AND(D3826&gt;=35000,D3826&lt;=39999),"35000 to 39999",AND(D3826&gt;=40000,D3826&lt;=44999),"40000 to 44999",AND(D3826&gt;=45000,D3826&lt;=49999),"45000 to 49999",D3826&gt;=50000,"Greater than or equal to 50000")</f>
        <v>Less than 1000</v>
      </c>
      <c r="V3826" t="str" cm="1">
        <f t="array" ref="V3826">_xlfn.IFS(OR(F3826="canceled",F3826="failed"),"unsuccessful",F3826="successful","successful",F3826="live","live")</f>
        <v>successful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105.42</v>
      </c>
      <c r="P3827" s="5">
        <f t="shared" si="359"/>
        <v>107.57142857142857</v>
      </c>
      <c r="Q3827" t="str">
        <f t="shared" si="357"/>
        <v>theater</v>
      </c>
      <c r="R3827" t="str">
        <f t="shared" si="358"/>
        <v>plays</v>
      </c>
      <c r="S3827" s="9">
        <f t="shared" si="355"/>
        <v>42172.069606481484</v>
      </c>
      <c r="T3827" s="9">
        <f t="shared" si="356"/>
        <v>42151.069606481484</v>
      </c>
      <c r="U3827" t="str" cm="1">
        <f t="array" ref="U3827">_xlfn.IFS(D3827&lt;1000,"Less than 1000",AND(D3827&gt;=1000,D3827&lt;=4999),"1000 to 4999",AND(D3827&gt;=5000,D3827&lt;=9999),"5000 to 9999",AND(D3827&gt;=10000,D3827&lt;=14999),"10000 to 14999",AND(D3827&gt;=15000,D3827&lt;=19999),"15000 to 19999",AND(D3827&gt;=20000,D3827&lt;=24999),"20000 to 24999",AND(D3827&gt;=25000,D3827&lt;=29999),"25000 to 29999",AND(D3827&gt;=30000,D3827&lt;=34999),"30000 to 34999",AND(D3827&gt;=35000,D3827&lt;=39999),"35000 to 39999",AND(D3827&gt;=40000,D3827&lt;=44999),"40000 to 44999",AND(D3827&gt;=45000,D3827&lt;=49999),"45000 to 49999",D3827&gt;=50000,"Greater than or equal to 50000")</f>
        <v>5000 to 9999</v>
      </c>
      <c r="V3827" t="str" cm="1">
        <f t="array" ref="V3827">_xlfn.IFS(OR(F3827="canceled",F3827="failed"),"unsuccessful",F3827="successful","successful",F3827="live","live")</f>
        <v>successful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119.16666666666667</v>
      </c>
      <c r="P3828" s="5">
        <f t="shared" si="359"/>
        <v>27.5</v>
      </c>
      <c r="Q3828" t="str">
        <f t="shared" si="357"/>
        <v>theater</v>
      </c>
      <c r="R3828" t="str">
        <f t="shared" si="358"/>
        <v>plays</v>
      </c>
      <c r="S3828" s="9">
        <f t="shared" si="355"/>
        <v>42131.423541666663</v>
      </c>
      <c r="T3828" s="9">
        <f t="shared" si="356"/>
        <v>42101.423541666663</v>
      </c>
      <c r="U3828" t="str" cm="1">
        <f t="array" ref="U3828">_xlfn.IFS(D3828&lt;1000,"Less than 1000",AND(D3828&gt;=1000,D3828&lt;=4999),"1000 to 4999",AND(D3828&gt;=5000,D3828&lt;=9999),"5000 to 9999",AND(D3828&gt;=10000,D3828&lt;=14999),"10000 to 14999",AND(D3828&gt;=15000,D3828&lt;=19999),"15000 to 19999",AND(D3828&gt;=20000,D3828&lt;=24999),"20000 to 24999",AND(D3828&gt;=25000,D3828&lt;=29999),"25000 to 29999",AND(D3828&gt;=30000,D3828&lt;=34999),"30000 to 34999",AND(D3828&gt;=35000,D3828&lt;=39999),"35000 to 39999",AND(D3828&gt;=40000,D3828&lt;=44999),"40000 to 44999",AND(D3828&gt;=45000,D3828&lt;=49999),"45000 to 49999",D3828&gt;=50000,"Greater than or equal to 50000")</f>
        <v>Less than 1000</v>
      </c>
      <c r="V3828" t="str" cm="1">
        <f t="array" ref="V3828">_xlfn.IFS(OR(F3828="canceled",F3828="failed"),"unsuccessful",F3828="successful","successful",F3828="live","live")</f>
        <v>successful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152.66666666666666</v>
      </c>
      <c r="P3829" s="5">
        <f t="shared" si="359"/>
        <v>70.461538461538467</v>
      </c>
      <c r="Q3829" t="str">
        <f t="shared" si="357"/>
        <v>theater</v>
      </c>
      <c r="R3829" t="str">
        <f t="shared" si="358"/>
        <v>plays</v>
      </c>
      <c r="S3829" s="9">
        <f t="shared" si="355"/>
        <v>42090</v>
      </c>
      <c r="T3829" s="9">
        <f t="shared" si="356"/>
        <v>42034.928252314814</v>
      </c>
      <c r="U3829" t="str" cm="1">
        <f t="array" ref="U3829">_xlfn.IFS(D3829&lt;1000,"Less than 1000",AND(D3829&gt;=1000,D3829&lt;=4999),"1000 to 4999",AND(D3829&gt;=5000,D3829&lt;=9999),"5000 to 9999",AND(D3829&gt;=10000,D3829&lt;=14999),"10000 to 14999",AND(D3829&gt;=15000,D3829&lt;=19999),"15000 to 19999",AND(D3829&gt;=20000,D3829&lt;=24999),"20000 to 24999",AND(D3829&gt;=25000,D3829&lt;=29999),"25000 to 29999",AND(D3829&gt;=30000,D3829&lt;=34999),"30000 to 34999",AND(D3829&gt;=35000,D3829&lt;=39999),"35000 to 39999",AND(D3829&gt;=40000,D3829&lt;=44999),"40000 to 44999",AND(D3829&gt;=45000,D3829&lt;=49999),"45000 to 49999",D3829&gt;=50000,"Greater than or equal to 50000")</f>
        <v>1000 to 4999</v>
      </c>
      <c r="V3829" t="str" cm="1">
        <f t="array" ref="V3829">_xlfn.IFS(OR(F3829="canceled",F3829="failed"),"unsuccessful",F3829="successful","successful",F3829="live","live")</f>
        <v>successful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100</v>
      </c>
      <c r="P3830" s="5">
        <f t="shared" si="359"/>
        <v>178.57142857142858</v>
      </c>
      <c r="Q3830" t="str">
        <f t="shared" si="357"/>
        <v>theater</v>
      </c>
      <c r="R3830" t="str">
        <f t="shared" si="358"/>
        <v>plays</v>
      </c>
      <c r="S3830" s="9">
        <f t="shared" si="355"/>
        <v>42004.569293981483</v>
      </c>
      <c r="T3830" s="9">
        <f t="shared" si="356"/>
        <v>41944.527627314819</v>
      </c>
      <c r="U3830" t="str" cm="1">
        <f t="array" ref="U3830">_xlfn.IFS(D3830&lt;1000,"Less than 1000",AND(D3830&gt;=1000,D3830&lt;=4999),"1000 to 4999",AND(D3830&gt;=5000,D3830&lt;=9999),"5000 to 9999",AND(D3830&gt;=10000,D3830&lt;=14999),"10000 to 14999",AND(D3830&gt;=15000,D3830&lt;=19999),"15000 to 19999",AND(D3830&gt;=20000,D3830&lt;=24999),"20000 to 24999",AND(D3830&gt;=25000,D3830&lt;=29999),"25000 to 29999",AND(D3830&gt;=30000,D3830&lt;=34999),"30000 to 34999",AND(D3830&gt;=35000,D3830&lt;=39999),"35000 to 39999",AND(D3830&gt;=40000,D3830&lt;=44999),"40000 to 44999",AND(D3830&gt;=45000,D3830&lt;=49999),"45000 to 49999",D3830&gt;=50000,"Greater than or equal to 50000")</f>
        <v>5000 to 9999</v>
      </c>
      <c r="V3830" t="str" cm="1">
        <f t="array" ref="V3830">_xlfn.IFS(OR(F3830="canceled",F3830="failed"),"unsuccessful",F3830="successful","successful",F3830="live","live")</f>
        <v>successful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100.2</v>
      </c>
      <c r="P3831" s="5">
        <f t="shared" si="359"/>
        <v>62.625</v>
      </c>
      <c r="Q3831" t="str">
        <f t="shared" si="357"/>
        <v>theater</v>
      </c>
      <c r="R3831" t="str">
        <f t="shared" si="358"/>
        <v>plays</v>
      </c>
      <c r="S3831" s="9">
        <f t="shared" si="355"/>
        <v>42613.865405092598</v>
      </c>
      <c r="T3831" s="9">
        <f t="shared" si="356"/>
        <v>42593.865405092598</v>
      </c>
      <c r="U3831" t="str" cm="1">
        <f t="array" ref="U3831">_xlfn.IFS(D3831&lt;1000,"Less than 1000",AND(D3831&gt;=1000,D3831&lt;=4999),"1000 to 4999",AND(D3831&gt;=5000,D3831&lt;=9999),"5000 to 9999",AND(D3831&gt;=10000,D3831&lt;=14999),"10000 to 14999",AND(D3831&gt;=15000,D3831&lt;=19999),"15000 to 19999",AND(D3831&gt;=20000,D3831&lt;=24999),"20000 to 24999",AND(D3831&gt;=25000,D3831&lt;=29999),"25000 to 29999",AND(D3831&gt;=30000,D3831&lt;=34999),"30000 to 34999",AND(D3831&gt;=35000,D3831&lt;=39999),"35000 to 39999",AND(D3831&gt;=40000,D3831&lt;=44999),"40000 to 44999",AND(D3831&gt;=45000,D3831&lt;=49999),"45000 to 49999",D3831&gt;=50000,"Greater than or equal to 50000")</f>
        <v>Less than 1000</v>
      </c>
      <c r="V3831" t="str" cm="1">
        <f t="array" ref="V3831">_xlfn.IFS(OR(F3831="canceled",F3831="failed"),"unsuccessful",F3831="successful","successful",F3831="live","live")</f>
        <v>successful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225</v>
      </c>
      <c r="P3832" s="5">
        <f t="shared" si="359"/>
        <v>75</v>
      </c>
      <c r="Q3832" t="str">
        <f t="shared" si="357"/>
        <v>theater</v>
      </c>
      <c r="R3832" t="str">
        <f t="shared" si="358"/>
        <v>plays</v>
      </c>
      <c r="S3832" s="9">
        <f t="shared" si="355"/>
        <v>42517.740868055553</v>
      </c>
      <c r="T3832" s="9">
        <f t="shared" si="356"/>
        <v>42503.740868055553</v>
      </c>
      <c r="U3832" t="str" cm="1">
        <f t="array" ref="U3832">_xlfn.IFS(D3832&lt;1000,"Less than 1000",AND(D3832&gt;=1000,D3832&lt;=4999),"1000 to 4999",AND(D3832&gt;=5000,D3832&lt;=9999),"5000 to 9999",AND(D3832&gt;=10000,D3832&lt;=14999),"10000 to 14999",AND(D3832&gt;=15000,D3832&lt;=19999),"15000 to 19999",AND(D3832&gt;=20000,D3832&lt;=24999),"20000 to 24999",AND(D3832&gt;=25000,D3832&lt;=29999),"25000 to 29999",AND(D3832&gt;=30000,D3832&lt;=34999),"30000 to 34999",AND(D3832&gt;=35000,D3832&lt;=39999),"35000 to 39999",AND(D3832&gt;=40000,D3832&lt;=44999),"40000 to 44999",AND(D3832&gt;=45000,D3832&lt;=49999),"45000 to 49999",D3832&gt;=50000,"Greater than or equal to 50000")</f>
        <v>Less than 1000</v>
      </c>
      <c r="V3832" t="str" cm="1">
        <f t="array" ref="V3832">_xlfn.IFS(OR(F3832="canceled",F3832="failed"),"unsuccessful",F3832="successful","successful",F3832="live","live")</f>
        <v>successful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106.02199999999999</v>
      </c>
      <c r="P3833" s="5">
        <f t="shared" si="359"/>
        <v>58.901111111111113</v>
      </c>
      <c r="Q3833" t="str">
        <f t="shared" si="357"/>
        <v>theater</v>
      </c>
      <c r="R3833" t="str">
        <f t="shared" si="358"/>
        <v>plays</v>
      </c>
      <c r="S3833" s="9">
        <f t="shared" si="355"/>
        <v>41948.890567129631</v>
      </c>
      <c r="T3833" s="9">
        <f t="shared" si="356"/>
        <v>41927.848900462966</v>
      </c>
      <c r="U3833" t="str" cm="1">
        <f t="array" ref="U3833">_xlfn.IFS(D3833&lt;1000,"Less than 1000",AND(D3833&gt;=1000,D3833&lt;=4999),"1000 to 4999",AND(D3833&gt;=5000,D3833&lt;=9999),"5000 to 9999",AND(D3833&gt;=10000,D3833&lt;=14999),"10000 to 14999",AND(D3833&gt;=15000,D3833&lt;=19999),"15000 to 19999",AND(D3833&gt;=20000,D3833&lt;=24999),"20000 to 24999",AND(D3833&gt;=25000,D3833&lt;=29999),"25000 to 29999",AND(D3833&gt;=30000,D3833&lt;=34999),"30000 to 34999",AND(D3833&gt;=35000,D3833&lt;=39999),"35000 to 39999",AND(D3833&gt;=40000,D3833&lt;=44999),"40000 to 44999",AND(D3833&gt;=45000,D3833&lt;=49999),"45000 to 49999",D3833&gt;=50000,"Greater than or equal to 50000")</f>
        <v>Less than 1000</v>
      </c>
      <c r="V3833" t="str" cm="1">
        <f t="array" ref="V3833">_xlfn.IFS(OR(F3833="canceled",F3833="failed"),"unsuccessful",F3833="successful","successful",F3833="live","live")</f>
        <v>successful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104.66666666666666</v>
      </c>
      <c r="P3834" s="5">
        <f t="shared" si="359"/>
        <v>139.55555555555554</v>
      </c>
      <c r="Q3834" t="str">
        <f t="shared" si="357"/>
        <v>theater</v>
      </c>
      <c r="R3834" t="str">
        <f t="shared" si="358"/>
        <v>plays</v>
      </c>
      <c r="S3834" s="9">
        <f t="shared" si="355"/>
        <v>42420.114988425921</v>
      </c>
      <c r="T3834" s="9">
        <f t="shared" si="356"/>
        <v>42375.114988425921</v>
      </c>
      <c r="U3834" t="str" cm="1">
        <f t="array" ref="U3834">_xlfn.IFS(D3834&lt;1000,"Less than 1000",AND(D3834&gt;=1000,D3834&lt;=4999),"1000 to 4999",AND(D3834&gt;=5000,D3834&lt;=9999),"5000 to 9999",AND(D3834&gt;=10000,D3834&lt;=14999),"10000 to 14999",AND(D3834&gt;=15000,D3834&lt;=19999),"15000 to 19999",AND(D3834&gt;=20000,D3834&lt;=24999),"20000 to 24999",AND(D3834&gt;=25000,D3834&lt;=29999),"25000 to 29999",AND(D3834&gt;=30000,D3834&lt;=34999),"30000 to 34999",AND(D3834&gt;=35000,D3834&lt;=39999),"35000 to 39999",AND(D3834&gt;=40000,D3834&lt;=44999),"40000 to 44999",AND(D3834&gt;=45000,D3834&lt;=49999),"45000 to 49999",D3834&gt;=50000,"Greater than or equal to 50000")</f>
        <v>1000 to 4999</v>
      </c>
      <c r="V3834" t="str" cm="1">
        <f t="array" ref="V3834">_xlfn.IFS(OR(F3834="canceled",F3834="failed"),"unsuccessful",F3834="successful","successful",F3834="live","live")</f>
        <v>successful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116.66666666666667</v>
      </c>
      <c r="P3835" s="5">
        <f t="shared" si="359"/>
        <v>70</v>
      </c>
      <c r="Q3835" t="str">
        <f t="shared" si="357"/>
        <v>theater</v>
      </c>
      <c r="R3835" t="str">
        <f t="shared" si="358"/>
        <v>plays</v>
      </c>
      <c r="S3835" s="9">
        <f t="shared" si="355"/>
        <v>41974.797916666663</v>
      </c>
      <c r="T3835" s="9">
        <f t="shared" si="356"/>
        <v>41963.872361111105</v>
      </c>
      <c r="U3835" t="str" cm="1">
        <f t="array" ref="U3835">_xlfn.IFS(D3835&lt;1000,"Less than 1000",AND(D3835&gt;=1000,D3835&lt;=4999),"1000 to 4999",AND(D3835&gt;=5000,D3835&lt;=9999),"5000 to 9999",AND(D3835&gt;=10000,D3835&lt;=14999),"10000 to 14999",AND(D3835&gt;=15000,D3835&lt;=19999),"15000 to 19999",AND(D3835&gt;=20000,D3835&lt;=24999),"20000 to 24999",AND(D3835&gt;=25000,D3835&lt;=29999),"25000 to 29999",AND(D3835&gt;=30000,D3835&lt;=34999),"30000 to 34999",AND(D3835&gt;=35000,D3835&lt;=39999),"35000 to 39999",AND(D3835&gt;=40000,D3835&lt;=44999),"40000 to 44999",AND(D3835&gt;=45000,D3835&lt;=49999),"45000 to 49999",D3835&gt;=50000,"Greater than or equal to 50000")</f>
        <v>1000 to 4999</v>
      </c>
      <c r="V3835" t="str" cm="1">
        <f t="array" ref="V3835">_xlfn.IFS(OR(F3835="canceled",F3835="failed"),"unsuccessful",F3835="successful","successful",F3835="live","live")</f>
        <v>successful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109.03333333333333</v>
      </c>
      <c r="P3836" s="5">
        <f t="shared" si="359"/>
        <v>57.385964912280699</v>
      </c>
      <c r="Q3836" t="str">
        <f t="shared" si="357"/>
        <v>theater</v>
      </c>
      <c r="R3836" t="str">
        <f t="shared" si="358"/>
        <v>plays</v>
      </c>
      <c r="S3836" s="9">
        <f t="shared" si="355"/>
        <v>42173.445219907408</v>
      </c>
      <c r="T3836" s="9">
        <f t="shared" si="356"/>
        <v>42143.445219907408</v>
      </c>
      <c r="U3836" t="str" cm="1">
        <f t="array" ref="U3836">_xlfn.IFS(D3836&lt;1000,"Less than 1000",AND(D3836&gt;=1000,D3836&lt;=4999),"1000 to 4999",AND(D3836&gt;=5000,D3836&lt;=9999),"5000 to 9999",AND(D3836&gt;=10000,D3836&lt;=14999),"10000 to 14999",AND(D3836&gt;=15000,D3836&lt;=19999),"15000 to 19999",AND(D3836&gt;=20000,D3836&lt;=24999),"20000 to 24999",AND(D3836&gt;=25000,D3836&lt;=29999),"25000 to 29999",AND(D3836&gt;=30000,D3836&lt;=34999),"30000 to 34999",AND(D3836&gt;=35000,D3836&lt;=39999),"35000 to 39999",AND(D3836&gt;=40000,D3836&lt;=44999),"40000 to 44999",AND(D3836&gt;=45000,D3836&lt;=49999),"45000 to 49999",D3836&gt;=50000,"Greater than or equal to 50000")</f>
        <v>1000 to 4999</v>
      </c>
      <c r="V3836" t="str" cm="1">
        <f t="array" ref="V3836">_xlfn.IFS(OR(F3836="canceled",F3836="failed"),"unsuccessful",F3836="successful","successful",F3836="live","live")</f>
        <v>successful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160</v>
      </c>
      <c r="P3837" s="5">
        <f t="shared" si="359"/>
        <v>40</v>
      </c>
      <c r="Q3837" t="str">
        <f t="shared" si="357"/>
        <v>theater</v>
      </c>
      <c r="R3837" t="str">
        <f t="shared" si="358"/>
        <v>plays</v>
      </c>
      <c r="S3837" s="9">
        <f t="shared" si="355"/>
        <v>42481.94222222222</v>
      </c>
      <c r="T3837" s="9">
        <f t="shared" si="356"/>
        <v>42460.94222222222</v>
      </c>
      <c r="U3837" t="str" cm="1">
        <f t="array" ref="U3837">_xlfn.IFS(D3837&lt;1000,"Less than 1000",AND(D3837&gt;=1000,D3837&lt;=4999),"1000 to 4999",AND(D3837&gt;=5000,D3837&lt;=9999),"5000 to 9999",AND(D3837&gt;=10000,D3837&lt;=14999),"10000 to 14999",AND(D3837&gt;=15000,D3837&lt;=19999),"15000 to 19999",AND(D3837&gt;=20000,D3837&lt;=24999),"20000 to 24999",AND(D3837&gt;=25000,D3837&lt;=29999),"25000 to 29999",AND(D3837&gt;=30000,D3837&lt;=34999),"30000 to 34999",AND(D3837&gt;=35000,D3837&lt;=39999),"35000 to 39999",AND(D3837&gt;=40000,D3837&lt;=44999),"40000 to 44999",AND(D3837&gt;=45000,D3837&lt;=49999),"45000 to 49999",D3837&gt;=50000,"Greater than or equal to 50000")</f>
        <v>Less than 1000</v>
      </c>
      <c r="V3837" t="str" cm="1">
        <f t="array" ref="V3837">_xlfn.IFS(OR(F3837="canceled",F3837="failed"),"unsuccessful",F3837="successful","successful",F3837="live","live")</f>
        <v>successful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112.5</v>
      </c>
      <c r="P3838" s="5">
        <f t="shared" si="359"/>
        <v>64.285714285714292</v>
      </c>
      <c r="Q3838" t="str">
        <f t="shared" si="357"/>
        <v>theater</v>
      </c>
      <c r="R3838" t="str">
        <f t="shared" si="358"/>
        <v>plays</v>
      </c>
      <c r="S3838" s="9">
        <f t="shared" si="355"/>
        <v>42585.172916666663</v>
      </c>
      <c r="T3838" s="9">
        <f t="shared" si="356"/>
        <v>42553.926527777774</v>
      </c>
      <c r="U3838" t="str" cm="1">
        <f t="array" ref="U3838">_xlfn.IFS(D3838&lt;1000,"Less than 1000",AND(D3838&gt;=1000,D3838&lt;=4999),"1000 to 4999",AND(D3838&gt;=5000,D3838&lt;=9999),"5000 to 9999",AND(D3838&gt;=10000,D3838&lt;=14999),"10000 to 14999",AND(D3838&gt;=15000,D3838&lt;=19999),"15000 to 19999",AND(D3838&gt;=20000,D3838&lt;=24999),"20000 to 24999",AND(D3838&gt;=25000,D3838&lt;=29999),"25000 to 29999",AND(D3838&gt;=30000,D3838&lt;=34999),"30000 to 34999",AND(D3838&gt;=35000,D3838&lt;=39999),"35000 to 39999",AND(D3838&gt;=40000,D3838&lt;=44999),"40000 to 44999",AND(D3838&gt;=45000,D3838&lt;=49999),"45000 to 49999",D3838&gt;=50000,"Greater than or equal to 50000")</f>
        <v>Less than 1000</v>
      </c>
      <c r="V3838" t="str" cm="1">
        <f t="array" ref="V3838">_xlfn.IFS(OR(F3838="canceled",F3838="failed"),"unsuccessful",F3838="successful","successful",F3838="live","live")</f>
        <v>successful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102.1</v>
      </c>
      <c r="P3839" s="5">
        <f t="shared" si="359"/>
        <v>120.11764705882354</v>
      </c>
      <c r="Q3839" t="str">
        <f t="shared" si="357"/>
        <v>theater</v>
      </c>
      <c r="R3839" t="str">
        <f t="shared" si="358"/>
        <v>plays</v>
      </c>
      <c r="S3839" s="9">
        <f t="shared" si="355"/>
        <v>42188.765717592592</v>
      </c>
      <c r="T3839" s="9">
        <f t="shared" si="356"/>
        <v>42152.765717592592</v>
      </c>
      <c r="U3839" t="str" cm="1">
        <f t="array" ref="U3839">_xlfn.IFS(D3839&lt;1000,"Less than 1000",AND(D3839&gt;=1000,D3839&lt;=4999),"1000 to 4999",AND(D3839&gt;=5000,D3839&lt;=9999),"5000 to 9999",AND(D3839&gt;=10000,D3839&lt;=14999),"10000 to 14999",AND(D3839&gt;=15000,D3839&lt;=19999),"15000 to 19999",AND(D3839&gt;=20000,D3839&lt;=24999),"20000 to 24999",AND(D3839&gt;=25000,D3839&lt;=29999),"25000 to 29999",AND(D3839&gt;=30000,D3839&lt;=34999),"30000 to 34999",AND(D3839&gt;=35000,D3839&lt;=39999),"35000 to 39999",AND(D3839&gt;=40000,D3839&lt;=44999),"40000 to 44999",AND(D3839&gt;=45000,D3839&lt;=49999),"45000 to 49999",D3839&gt;=50000,"Greater than or equal to 50000")</f>
        <v>1000 to 4999</v>
      </c>
      <c r="V3839" t="str" cm="1">
        <f t="array" ref="V3839">_xlfn.IFS(OR(F3839="canceled",F3839="failed"),"unsuccessful",F3839="successful","successful",F3839="live","live")</f>
        <v>successful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100.824</v>
      </c>
      <c r="P3840" s="5">
        <f t="shared" si="359"/>
        <v>1008.24</v>
      </c>
      <c r="Q3840" t="str">
        <f t="shared" si="357"/>
        <v>theater</v>
      </c>
      <c r="R3840" t="str">
        <f t="shared" si="358"/>
        <v>plays</v>
      </c>
      <c r="S3840" s="9">
        <f t="shared" si="355"/>
        <v>42146.710752314815</v>
      </c>
      <c r="T3840" s="9">
        <f t="shared" si="356"/>
        <v>42116.710752314815</v>
      </c>
      <c r="U3840" t="str" cm="1">
        <f t="array" ref="U3840">_xlfn.IFS(D3840&lt;1000,"Less than 1000",AND(D3840&gt;=1000,D3840&lt;=4999),"1000 to 4999",AND(D3840&gt;=5000,D3840&lt;=9999),"5000 to 9999",AND(D3840&gt;=10000,D3840&lt;=14999),"10000 to 14999",AND(D3840&gt;=15000,D3840&lt;=19999),"15000 to 19999",AND(D3840&gt;=20000,D3840&lt;=24999),"20000 to 24999",AND(D3840&gt;=25000,D3840&lt;=29999),"25000 to 29999",AND(D3840&gt;=30000,D3840&lt;=34999),"30000 to 34999",AND(D3840&gt;=35000,D3840&lt;=39999),"35000 to 39999",AND(D3840&gt;=40000,D3840&lt;=44999),"40000 to 44999",AND(D3840&gt;=45000,D3840&lt;=49999),"45000 to 49999",D3840&gt;=50000,"Greater than or equal to 50000")</f>
        <v>Greater than or equal to 50000</v>
      </c>
      <c r="V3840" t="str" cm="1">
        <f t="array" ref="V3840">_xlfn.IFS(OR(F3840="canceled",F3840="failed"),"unsuccessful",F3840="successful","successful",F3840="live","live")</f>
        <v>successful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101.25</v>
      </c>
      <c r="P3841" s="5">
        <f t="shared" si="359"/>
        <v>63.28125</v>
      </c>
      <c r="Q3841" t="str">
        <f t="shared" si="357"/>
        <v>theater</v>
      </c>
      <c r="R3841" t="str">
        <f t="shared" si="358"/>
        <v>plays</v>
      </c>
      <c r="S3841" s="9">
        <f t="shared" si="355"/>
        <v>42215.142638888887</v>
      </c>
      <c r="T3841" s="9">
        <f t="shared" si="356"/>
        <v>42155.142638888887</v>
      </c>
      <c r="U3841" t="str" cm="1">
        <f t="array" ref="U3841">_xlfn.IFS(D3841&lt;1000,"Less than 1000",AND(D3841&gt;=1000,D3841&lt;=4999),"1000 to 4999",AND(D3841&gt;=5000,D3841&lt;=9999),"5000 to 9999",AND(D3841&gt;=10000,D3841&lt;=14999),"10000 to 14999",AND(D3841&gt;=15000,D3841&lt;=19999),"15000 to 19999",AND(D3841&gt;=20000,D3841&lt;=24999),"20000 to 24999",AND(D3841&gt;=25000,D3841&lt;=29999),"25000 to 29999",AND(D3841&gt;=30000,D3841&lt;=34999),"30000 to 34999",AND(D3841&gt;=35000,D3841&lt;=39999),"35000 to 39999",AND(D3841&gt;=40000,D3841&lt;=44999),"40000 to 44999",AND(D3841&gt;=45000,D3841&lt;=49999),"45000 to 49999",D3841&gt;=50000,"Greater than or equal to 50000")</f>
        <v>1000 to 4999</v>
      </c>
      <c r="V3841" t="str" cm="1">
        <f t="array" ref="V3841">_xlfn.IFS(OR(F3841="canceled",F3841="failed"),"unsuccessful",F3841="successful","successful",F3841="live","live")</f>
        <v>successful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ref="O3842:O3905" si="360">(E3842/D3842)*100</f>
        <v>6500</v>
      </c>
      <c r="P3842" s="5">
        <f t="shared" si="359"/>
        <v>21.666666666666668</v>
      </c>
      <c r="Q3842" t="str">
        <f t="shared" si="357"/>
        <v>theater</v>
      </c>
      <c r="R3842" t="str">
        <f t="shared" si="358"/>
        <v>plays</v>
      </c>
      <c r="S3842" s="9">
        <f t="shared" ref="S3842:S3905" si="361">(((I3842/60)/60)/24)+DATE(1970,1,1)</f>
        <v>42457.660057870366</v>
      </c>
      <c r="T3842" s="9">
        <f t="shared" ref="T3842:T3905" si="362">(((J3842/60)/60)/24)+DATE(1970,1,1)</f>
        <v>42432.701724537037</v>
      </c>
      <c r="U3842" t="str" cm="1">
        <f t="array" ref="U3842">_xlfn.IFS(D3842&lt;1000,"Less than 1000",AND(D3842&gt;=1000,D3842&lt;=4999),"1000 to 4999",AND(D3842&gt;=5000,D3842&lt;=9999),"5000 to 9999",AND(D3842&gt;=10000,D3842&lt;=14999),"10000 to 14999",AND(D3842&gt;=15000,D3842&lt;=19999),"15000 to 19999",AND(D3842&gt;=20000,D3842&lt;=24999),"20000 to 24999",AND(D3842&gt;=25000,D3842&lt;=29999),"25000 to 29999",AND(D3842&gt;=30000,D3842&lt;=34999),"30000 to 34999",AND(D3842&gt;=35000,D3842&lt;=39999),"35000 to 39999",AND(D3842&gt;=40000,D3842&lt;=44999),"40000 to 44999",AND(D3842&gt;=45000,D3842&lt;=49999),"45000 to 49999",D3842&gt;=50000,"Greater than or equal to 50000")</f>
        <v>Less than 1000</v>
      </c>
      <c r="V3842" t="str" cm="1">
        <f t="array" ref="V3842">_xlfn.IFS(OR(F3842="canceled",F3842="failed"),"unsuccessful",F3842="successful","successful",F3842="live","live")</f>
        <v>successful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360"/>
        <v>8.7200000000000006</v>
      </c>
      <c r="P3843" s="5">
        <f t="shared" si="359"/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9">
        <f t="shared" si="361"/>
        <v>41840.785729166666</v>
      </c>
      <c r="T3843" s="9">
        <f t="shared" si="362"/>
        <v>41780.785729166666</v>
      </c>
      <c r="U3843" t="str" cm="1">
        <f t="array" ref="U3843">_xlfn.IFS(D3843&lt;1000,"Less than 1000",AND(D3843&gt;=1000,D3843&lt;=4999),"1000 to 4999",AND(D3843&gt;=5000,D3843&lt;=9999),"5000 to 9999",AND(D3843&gt;=10000,D3843&lt;=14999),"10000 to 14999",AND(D3843&gt;=15000,D3843&lt;=19999),"15000 to 19999",AND(D3843&gt;=20000,D3843&lt;=24999),"20000 to 24999",AND(D3843&gt;=25000,D3843&lt;=29999),"25000 to 29999",AND(D3843&gt;=30000,D3843&lt;=34999),"30000 to 34999",AND(D3843&gt;=35000,D3843&lt;=39999),"35000 to 39999",AND(D3843&gt;=40000,D3843&lt;=44999),"40000 to 44999",AND(D3843&gt;=45000,D3843&lt;=49999),"45000 to 49999",D3843&gt;=50000,"Greater than or equal to 50000")</f>
        <v>10000 to 14999</v>
      </c>
      <c r="V3843" t="str" cm="1">
        <f t="array" ref="V3843">_xlfn.IFS(OR(F3843="canceled",F3843="failed"),"unsuccessful",F3843="successful","successful",F3843="live","live")</f>
        <v>unsuccessful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21.94</v>
      </c>
      <c r="P3844" s="5">
        <f t="shared" ref="P3844:P3907" si="365">IFERROR(E3844/L3844,0)</f>
        <v>47.695652173913047</v>
      </c>
      <c r="Q3844" t="str">
        <f t="shared" si="363"/>
        <v>theater</v>
      </c>
      <c r="R3844" t="str">
        <f t="shared" si="364"/>
        <v>plays</v>
      </c>
      <c r="S3844" s="9">
        <f t="shared" si="361"/>
        <v>41770.493657407409</v>
      </c>
      <c r="T3844" s="9">
        <f t="shared" si="362"/>
        <v>41740.493657407409</v>
      </c>
      <c r="U3844" t="str" cm="1">
        <f t="array" ref="U3844">_xlfn.IFS(D3844&lt;1000,"Less than 1000",AND(D3844&gt;=1000,D3844&lt;=4999),"1000 to 4999",AND(D3844&gt;=5000,D3844&lt;=9999),"5000 to 9999",AND(D3844&gt;=10000,D3844&lt;=14999),"10000 to 14999",AND(D3844&gt;=15000,D3844&lt;=19999),"15000 to 19999",AND(D3844&gt;=20000,D3844&lt;=24999),"20000 to 24999",AND(D3844&gt;=25000,D3844&lt;=29999),"25000 to 29999",AND(D3844&gt;=30000,D3844&lt;=34999),"30000 to 34999",AND(D3844&gt;=35000,D3844&lt;=39999),"35000 to 39999",AND(D3844&gt;=40000,D3844&lt;=44999),"40000 to 44999",AND(D3844&gt;=45000,D3844&lt;=49999),"45000 to 49999",D3844&gt;=50000,"Greater than or equal to 50000")</f>
        <v>5000 to 9999</v>
      </c>
      <c r="V3844" t="str" cm="1">
        <f t="array" ref="V3844">_xlfn.IFS(OR(F3844="canceled",F3844="failed"),"unsuccessful",F3844="successful","successful",F3844="live","live")</f>
        <v>unsuccessful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21.3</v>
      </c>
      <c r="P3845" s="5">
        <f t="shared" si="365"/>
        <v>56.05263157894737</v>
      </c>
      <c r="Q3845" t="str">
        <f t="shared" si="363"/>
        <v>theater</v>
      </c>
      <c r="R3845" t="str">
        <f t="shared" si="364"/>
        <v>plays</v>
      </c>
      <c r="S3845" s="9">
        <f t="shared" si="361"/>
        <v>41791.072500000002</v>
      </c>
      <c r="T3845" s="9">
        <f t="shared" si="362"/>
        <v>41766.072500000002</v>
      </c>
      <c r="U3845" t="str" cm="1">
        <f t="array" ref="U3845">_xlfn.IFS(D3845&lt;1000,"Less than 1000",AND(D3845&gt;=1000,D3845&lt;=4999),"1000 to 4999",AND(D3845&gt;=5000,D3845&lt;=9999),"5000 to 9999",AND(D3845&gt;=10000,D3845&lt;=14999),"10000 to 14999",AND(D3845&gt;=15000,D3845&lt;=19999),"15000 to 19999",AND(D3845&gt;=20000,D3845&lt;=24999),"20000 to 24999",AND(D3845&gt;=25000,D3845&lt;=29999),"25000 to 29999",AND(D3845&gt;=30000,D3845&lt;=34999),"30000 to 34999",AND(D3845&gt;=35000,D3845&lt;=39999),"35000 to 39999",AND(D3845&gt;=40000,D3845&lt;=44999),"40000 to 44999",AND(D3845&gt;=45000,D3845&lt;=49999),"45000 to 49999",D3845&gt;=50000,"Greater than or equal to 50000")</f>
        <v>5000 to 9999</v>
      </c>
      <c r="V3845" t="str" cm="1">
        <f t="array" ref="V3845">_xlfn.IFS(OR(F3845="canceled",F3845="failed"),"unsuccessful",F3845="successful","successful",F3845="live","live")</f>
        <v>unsuccessful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41.489795918367342</v>
      </c>
      <c r="P3846" s="5">
        <f t="shared" si="365"/>
        <v>81.319999999999993</v>
      </c>
      <c r="Q3846" t="str">
        <f t="shared" si="363"/>
        <v>theater</v>
      </c>
      <c r="R3846" t="str">
        <f t="shared" si="364"/>
        <v>plays</v>
      </c>
      <c r="S3846" s="9">
        <f t="shared" si="361"/>
        <v>41793.290972222225</v>
      </c>
      <c r="T3846" s="9">
        <f t="shared" si="362"/>
        <v>41766.617291666669</v>
      </c>
      <c r="U3846" t="str" cm="1">
        <f t="array" ref="U3846">_xlfn.IFS(D3846&lt;1000,"Less than 1000",AND(D3846&gt;=1000,D3846&lt;=4999),"1000 to 4999",AND(D3846&gt;=5000,D3846&lt;=9999),"5000 to 9999",AND(D3846&gt;=10000,D3846&lt;=14999),"10000 to 14999",AND(D3846&gt;=15000,D3846&lt;=19999),"15000 to 19999",AND(D3846&gt;=20000,D3846&lt;=24999),"20000 to 24999",AND(D3846&gt;=25000,D3846&lt;=29999),"25000 to 29999",AND(D3846&gt;=30000,D3846&lt;=34999),"30000 to 34999",AND(D3846&gt;=35000,D3846&lt;=39999),"35000 to 39999",AND(D3846&gt;=40000,D3846&lt;=44999),"40000 to 44999",AND(D3846&gt;=45000,D3846&lt;=49999),"45000 to 49999",D3846&gt;=50000,"Greater than or equal to 50000")</f>
        <v>5000 to 9999</v>
      </c>
      <c r="V3846" t="str" cm="1">
        <f t="array" ref="V3846">_xlfn.IFS(OR(F3846="canceled",F3846="failed"),"unsuccessful",F3846="successful","successful",F3846="live","live")</f>
        <v>unsuccessful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2.105</v>
      </c>
      <c r="P3847" s="5">
        <f t="shared" si="365"/>
        <v>70.166666666666671</v>
      </c>
      <c r="Q3847" t="str">
        <f t="shared" si="363"/>
        <v>theater</v>
      </c>
      <c r="R3847" t="str">
        <f t="shared" si="364"/>
        <v>plays</v>
      </c>
      <c r="S3847" s="9">
        <f t="shared" si="361"/>
        <v>42278.627013888887</v>
      </c>
      <c r="T3847" s="9">
        <f t="shared" si="362"/>
        <v>42248.627013888887</v>
      </c>
      <c r="U3847" t="str" cm="1">
        <f t="array" ref="U3847">_xlfn.IFS(D3847&lt;1000,"Less than 1000",AND(D3847&gt;=1000,D3847&lt;=4999),"1000 to 4999",AND(D3847&gt;=5000,D3847&lt;=9999),"5000 to 9999",AND(D3847&gt;=10000,D3847&lt;=14999),"10000 to 14999",AND(D3847&gt;=15000,D3847&lt;=19999),"15000 to 19999",AND(D3847&gt;=20000,D3847&lt;=24999),"20000 to 24999",AND(D3847&gt;=25000,D3847&lt;=29999),"25000 to 29999",AND(D3847&gt;=30000,D3847&lt;=34999),"30000 to 34999",AND(D3847&gt;=35000,D3847&lt;=39999),"35000 to 39999",AND(D3847&gt;=40000,D3847&lt;=44999),"40000 to 44999",AND(D3847&gt;=45000,D3847&lt;=49999),"45000 to 49999",D3847&gt;=50000,"Greater than or equal to 50000")</f>
        <v>40000 to 44999</v>
      </c>
      <c r="V3847" t="str" cm="1">
        <f t="array" ref="V3847">_xlfn.IFS(OR(F3847="canceled",F3847="failed"),"unsuccessful",F3847="successful","successful",F3847="live","live")</f>
        <v>unsuccessful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</v>
      </c>
      <c r="P3848" s="5">
        <f t="shared" si="365"/>
        <v>23.625</v>
      </c>
      <c r="Q3848" t="str">
        <f t="shared" si="363"/>
        <v>theater</v>
      </c>
      <c r="R3848" t="str">
        <f t="shared" si="364"/>
        <v>plays</v>
      </c>
      <c r="S3848" s="9">
        <f t="shared" si="361"/>
        <v>41916.290972222225</v>
      </c>
      <c r="T3848" s="9">
        <f t="shared" si="362"/>
        <v>41885.221550925926</v>
      </c>
      <c r="U3848" t="str" cm="1">
        <f t="array" ref="U3848">_xlfn.IFS(D3848&lt;1000,"Less than 1000",AND(D3848&gt;=1000,D3848&lt;=4999),"1000 to 4999",AND(D3848&gt;=5000,D3848&lt;=9999),"5000 to 9999",AND(D3848&gt;=10000,D3848&lt;=14999),"10000 to 14999",AND(D3848&gt;=15000,D3848&lt;=19999),"15000 to 19999",AND(D3848&gt;=20000,D3848&lt;=24999),"20000 to 24999",AND(D3848&gt;=25000,D3848&lt;=29999),"25000 to 29999",AND(D3848&gt;=30000,D3848&lt;=34999),"30000 to 34999",AND(D3848&gt;=35000,D3848&lt;=39999),"35000 to 39999",AND(D3848&gt;=40000,D3848&lt;=44999),"40000 to 44999",AND(D3848&gt;=45000,D3848&lt;=49999),"45000 to 49999",D3848&gt;=50000,"Greater than or equal to 50000")</f>
        <v>5000 to 9999</v>
      </c>
      <c r="V3848" t="str" cm="1">
        <f t="array" ref="V3848">_xlfn.IFS(OR(F3848="canceled",F3848="failed"),"unsuccessful",F3848="successful","successful",F3848="live","live")</f>
        <v>unsuccessful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16.161904761904761</v>
      </c>
      <c r="P3849" s="5">
        <f t="shared" si="365"/>
        <v>188.55555555555554</v>
      </c>
      <c r="Q3849" t="str">
        <f t="shared" si="363"/>
        <v>theater</v>
      </c>
      <c r="R3849" t="str">
        <f t="shared" si="364"/>
        <v>plays</v>
      </c>
      <c r="S3849" s="9">
        <f t="shared" si="361"/>
        <v>42204.224432870367</v>
      </c>
      <c r="T3849" s="9">
        <f t="shared" si="362"/>
        <v>42159.224432870367</v>
      </c>
      <c r="U3849" t="str" cm="1">
        <f t="array" ref="U3849">_xlfn.IFS(D3849&lt;1000,"Less than 1000",AND(D3849&gt;=1000,D3849&lt;=4999),"1000 to 4999",AND(D3849&gt;=5000,D3849&lt;=9999),"5000 to 9999",AND(D3849&gt;=10000,D3849&lt;=14999),"10000 to 14999",AND(D3849&gt;=15000,D3849&lt;=19999),"15000 to 19999",AND(D3849&gt;=20000,D3849&lt;=24999),"20000 to 24999",AND(D3849&gt;=25000,D3849&lt;=29999),"25000 to 29999",AND(D3849&gt;=30000,D3849&lt;=34999),"30000 to 34999",AND(D3849&gt;=35000,D3849&lt;=39999),"35000 to 39999",AND(D3849&gt;=40000,D3849&lt;=44999),"40000 to 44999",AND(D3849&gt;=45000,D3849&lt;=49999),"45000 to 49999",D3849&gt;=50000,"Greater than or equal to 50000")</f>
        <v>10000 to 14999</v>
      </c>
      <c r="V3849" t="str" cm="1">
        <f t="array" ref="V3849">_xlfn.IFS(OR(F3849="canceled",F3849="failed"),"unsuccessful",F3849="successful","successful",F3849="live","live")</f>
        <v>unsuccessful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16.376923076923077</v>
      </c>
      <c r="P3850" s="5">
        <f t="shared" si="365"/>
        <v>49.511627906976742</v>
      </c>
      <c r="Q3850" t="str">
        <f t="shared" si="363"/>
        <v>theater</v>
      </c>
      <c r="R3850" t="str">
        <f t="shared" si="364"/>
        <v>plays</v>
      </c>
      <c r="S3850" s="9">
        <f t="shared" si="361"/>
        <v>42295.817002314812</v>
      </c>
      <c r="T3850" s="9">
        <f t="shared" si="362"/>
        <v>42265.817002314812</v>
      </c>
      <c r="U3850" t="str" cm="1">
        <f t="array" ref="U3850">_xlfn.IFS(D3850&lt;1000,"Less than 1000",AND(D3850&gt;=1000,D3850&lt;=4999),"1000 to 4999",AND(D3850&gt;=5000,D3850&lt;=9999),"5000 to 9999",AND(D3850&gt;=10000,D3850&lt;=14999),"10000 to 14999",AND(D3850&gt;=15000,D3850&lt;=19999),"15000 to 19999",AND(D3850&gt;=20000,D3850&lt;=24999),"20000 to 24999",AND(D3850&gt;=25000,D3850&lt;=29999),"25000 to 29999",AND(D3850&gt;=30000,D3850&lt;=34999),"30000 to 34999",AND(D3850&gt;=35000,D3850&lt;=39999),"35000 to 39999",AND(D3850&gt;=40000,D3850&lt;=44999),"40000 to 44999",AND(D3850&gt;=45000,D3850&lt;=49999),"45000 to 49999",D3850&gt;=50000,"Greater than or equal to 50000")</f>
        <v>10000 to 14999</v>
      </c>
      <c r="V3850" t="str" cm="1">
        <f t="array" ref="V3850">_xlfn.IFS(OR(F3850="canceled",F3850="failed"),"unsuccessful",F3850="successful","successful",F3850="live","live")</f>
        <v>unsuccessful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</v>
      </c>
      <c r="P3851" s="5">
        <f t="shared" si="365"/>
        <v>75.464285714285708</v>
      </c>
      <c r="Q3851" t="str">
        <f t="shared" si="363"/>
        <v>theater</v>
      </c>
      <c r="R3851" t="str">
        <f t="shared" si="364"/>
        <v>plays</v>
      </c>
      <c r="S3851" s="9">
        <f t="shared" si="361"/>
        <v>42166.767175925925</v>
      </c>
      <c r="T3851" s="9">
        <f t="shared" si="362"/>
        <v>42136.767175925925</v>
      </c>
      <c r="U3851" t="str" cm="1">
        <f t="array" ref="U3851">_xlfn.IFS(D3851&lt;1000,"Less than 1000",AND(D3851&gt;=1000,D3851&lt;=4999),"1000 to 4999",AND(D3851&gt;=5000,D3851&lt;=9999),"5000 to 9999",AND(D3851&gt;=10000,D3851&lt;=14999),"10000 to 14999",AND(D3851&gt;=15000,D3851&lt;=19999),"15000 to 19999",AND(D3851&gt;=20000,D3851&lt;=24999),"20000 to 24999",AND(D3851&gt;=25000,D3851&lt;=29999),"25000 to 29999",AND(D3851&gt;=30000,D3851&lt;=34999),"30000 to 34999",AND(D3851&gt;=35000,D3851&lt;=39999),"35000 to 39999",AND(D3851&gt;=40000,D3851&lt;=44999),"40000 to 44999",AND(D3851&gt;=45000,D3851&lt;=49999),"45000 to 49999",D3851&gt;=50000,"Greater than or equal to 50000")</f>
        <v>30000 to 34999</v>
      </c>
      <c r="V3851" t="str" cm="1">
        <f t="array" ref="V3851">_xlfn.IFS(OR(F3851="canceled",F3851="failed"),"unsuccessful",F3851="successful","successful",F3851="live","live")</f>
        <v>unsuccessful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3.8</v>
      </c>
      <c r="P3852" s="5">
        <f t="shared" si="365"/>
        <v>9.5</v>
      </c>
      <c r="Q3852" t="str">
        <f t="shared" si="363"/>
        <v>theater</v>
      </c>
      <c r="R3852" t="str">
        <f t="shared" si="364"/>
        <v>plays</v>
      </c>
      <c r="S3852" s="9">
        <f t="shared" si="361"/>
        <v>42005.124340277776</v>
      </c>
      <c r="T3852" s="9">
        <f t="shared" si="362"/>
        <v>41975.124340277776</v>
      </c>
      <c r="U3852" t="str" cm="1">
        <f t="array" ref="U3852">_xlfn.IFS(D3852&lt;1000,"Less than 1000",AND(D3852&gt;=1000,D3852&lt;=4999),"1000 to 4999",AND(D3852&gt;=5000,D3852&lt;=9999),"5000 to 9999",AND(D3852&gt;=10000,D3852&lt;=14999),"10000 to 14999",AND(D3852&gt;=15000,D3852&lt;=19999),"15000 to 19999",AND(D3852&gt;=20000,D3852&lt;=24999),"20000 to 24999",AND(D3852&gt;=25000,D3852&lt;=29999),"25000 to 29999",AND(D3852&gt;=30000,D3852&lt;=34999),"30000 to 34999",AND(D3852&gt;=35000,D3852&lt;=39999),"35000 to 39999",AND(D3852&gt;=40000,D3852&lt;=44999),"40000 to 44999",AND(D3852&gt;=45000,D3852&lt;=49999),"45000 to 49999",D3852&gt;=50000,"Greater than or equal to 50000")</f>
        <v>1000 to 4999</v>
      </c>
      <c r="V3852" t="str" cm="1">
        <f t="array" ref="V3852">_xlfn.IFS(OR(F3852="canceled",F3852="failed"),"unsuccessful",F3852="successful","successful",F3852="live","live")</f>
        <v>unsuccessful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34.08</v>
      </c>
      <c r="P3853" s="5">
        <f t="shared" si="365"/>
        <v>35.5</v>
      </c>
      <c r="Q3853" t="str">
        <f t="shared" si="363"/>
        <v>theater</v>
      </c>
      <c r="R3853" t="str">
        <f t="shared" si="364"/>
        <v>plays</v>
      </c>
      <c r="S3853" s="9">
        <f t="shared" si="361"/>
        <v>42202.439571759256</v>
      </c>
      <c r="T3853" s="9">
        <f t="shared" si="362"/>
        <v>42172.439571759256</v>
      </c>
      <c r="U3853" t="str" cm="1">
        <f t="array" ref="U3853">_xlfn.IFS(D3853&lt;1000,"Less than 1000",AND(D3853&gt;=1000,D3853&lt;=4999),"1000 to 4999",AND(D3853&gt;=5000,D3853&lt;=9999),"5000 to 9999",AND(D3853&gt;=10000,D3853&lt;=14999),"10000 to 14999",AND(D3853&gt;=15000,D3853&lt;=19999),"15000 to 19999",AND(D3853&gt;=20000,D3853&lt;=24999),"20000 to 24999",AND(D3853&gt;=25000,D3853&lt;=29999),"25000 to 29999",AND(D3853&gt;=30000,D3853&lt;=34999),"30000 to 34999",AND(D3853&gt;=35000,D3853&lt;=39999),"35000 to 39999",AND(D3853&gt;=40000,D3853&lt;=44999),"40000 to 44999",AND(D3853&gt;=45000,D3853&lt;=49999),"45000 to 49999",D3853&gt;=50000,"Greater than or equal to 50000")</f>
        <v>1000 to 4999</v>
      </c>
      <c r="V3853" t="str" cm="1">
        <f t="array" ref="V3853">_xlfn.IFS(OR(F3853="canceled",F3853="failed"),"unsuccessful",F3853="successful","successful",F3853="live","live")</f>
        <v>unsuccessful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0.2</v>
      </c>
      <c r="P3854" s="5">
        <f t="shared" si="365"/>
        <v>10</v>
      </c>
      <c r="Q3854" t="str">
        <f t="shared" si="363"/>
        <v>theater</v>
      </c>
      <c r="R3854" t="str">
        <f t="shared" si="364"/>
        <v>plays</v>
      </c>
      <c r="S3854" s="9">
        <f t="shared" si="361"/>
        <v>42090.149027777778</v>
      </c>
      <c r="T3854" s="9">
        <f t="shared" si="362"/>
        <v>42065.190694444449</v>
      </c>
      <c r="U3854" t="str" cm="1">
        <f t="array" ref="U3854">_xlfn.IFS(D3854&lt;1000,"Less than 1000",AND(D3854&gt;=1000,D3854&lt;=4999),"1000 to 4999",AND(D3854&gt;=5000,D3854&lt;=9999),"5000 to 9999",AND(D3854&gt;=10000,D3854&lt;=14999),"10000 to 14999",AND(D3854&gt;=15000,D3854&lt;=19999),"15000 to 19999",AND(D3854&gt;=20000,D3854&lt;=24999),"20000 to 24999",AND(D3854&gt;=25000,D3854&lt;=29999),"25000 to 29999",AND(D3854&gt;=30000,D3854&lt;=34999),"30000 to 34999",AND(D3854&gt;=35000,D3854&lt;=39999),"35000 to 39999",AND(D3854&gt;=40000,D3854&lt;=44999),"40000 to 44999",AND(D3854&gt;=45000,D3854&lt;=49999),"45000 to 49999",D3854&gt;=50000,"Greater than or equal to 50000")</f>
        <v>10000 to 14999</v>
      </c>
      <c r="V3854" t="str" cm="1">
        <f t="array" ref="V3854">_xlfn.IFS(OR(F3854="canceled",F3854="failed"),"unsuccessful",F3854="successful","successful",F3854="live","live")</f>
        <v>unsuccessful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2.5999999999999999E-2</v>
      </c>
      <c r="P3855" s="5">
        <f t="shared" si="365"/>
        <v>13</v>
      </c>
      <c r="Q3855" t="str">
        <f t="shared" si="363"/>
        <v>theater</v>
      </c>
      <c r="R3855" t="str">
        <f t="shared" si="364"/>
        <v>plays</v>
      </c>
      <c r="S3855" s="9">
        <f t="shared" si="361"/>
        <v>41883.84002314815</v>
      </c>
      <c r="T3855" s="9">
        <f t="shared" si="362"/>
        <v>41848.84002314815</v>
      </c>
      <c r="U3855" t="str" cm="1">
        <f t="array" ref="U3855">_xlfn.IFS(D3855&lt;1000,"Less than 1000",AND(D3855&gt;=1000,D3855&lt;=4999),"1000 to 4999",AND(D3855&gt;=5000,D3855&lt;=9999),"5000 to 9999",AND(D3855&gt;=10000,D3855&lt;=14999),"10000 to 14999",AND(D3855&gt;=15000,D3855&lt;=19999),"15000 to 19999",AND(D3855&gt;=20000,D3855&lt;=24999),"20000 to 24999",AND(D3855&gt;=25000,D3855&lt;=29999),"25000 to 29999",AND(D3855&gt;=30000,D3855&lt;=34999),"30000 to 34999",AND(D3855&gt;=35000,D3855&lt;=39999),"35000 to 39999",AND(D3855&gt;=40000,D3855&lt;=44999),"40000 to 44999",AND(D3855&gt;=45000,D3855&lt;=49999),"45000 to 49999",D3855&gt;=50000,"Greater than or equal to 50000")</f>
        <v>Greater than or equal to 50000</v>
      </c>
      <c r="V3855" t="str" cm="1">
        <f t="array" ref="V3855">_xlfn.IFS(OR(F3855="canceled",F3855="failed"),"unsuccessful",F3855="successful","successful",F3855="live","live")</f>
        <v>unsuccessful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16.254545454545454</v>
      </c>
      <c r="P3856" s="5">
        <f t="shared" si="365"/>
        <v>89.4</v>
      </c>
      <c r="Q3856" t="str">
        <f t="shared" si="363"/>
        <v>theater</v>
      </c>
      <c r="R3856" t="str">
        <f t="shared" si="364"/>
        <v>plays</v>
      </c>
      <c r="S3856" s="9">
        <f t="shared" si="361"/>
        <v>42133.884930555556</v>
      </c>
      <c r="T3856" s="9">
        <f t="shared" si="362"/>
        <v>42103.884930555556</v>
      </c>
      <c r="U3856" t="str" cm="1">
        <f t="array" ref="U3856">_xlfn.IFS(D3856&lt;1000,"Less than 1000",AND(D3856&gt;=1000,D3856&lt;=4999),"1000 to 4999",AND(D3856&gt;=5000,D3856&lt;=9999),"5000 to 9999",AND(D3856&gt;=10000,D3856&lt;=14999),"10000 to 14999",AND(D3856&gt;=15000,D3856&lt;=19999),"15000 to 19999",AND(D3856&gt;=20000,D3856&lt;=24999),"20000 to 24999",AND(D3856&gt;=25000,D3856&lt;=29999),"25000 to 29999",AND(D3856&gt;=30000,D3856&lt;=34999),"30000 to 34999",AND(D3856&gt;=35000,D3856&lt;=39999),"35000 to 39999",AND(D3856&gt;=40000,D3856&lt;=44999),"40000 to 44999",AND(D3856&gt;=45000,D3856&lt;=49999),"45000 to 49999",D3856&gt;=50000,"Greater than or equal to 50000")</f>
        <v>10000 to 14999</v>
      </c>
      <c r="V3856" t="str" cm="1">
        <f t="array" ref="V3856">_xlfn.IFS(OR(F3856="canceled",F3856="failed"),"unsuccessful",F3856="successful","successful",F3856="live","live")</f>
        <v>unsuccessful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</v>
      </c>
      <c r="P3857" s="5">
        <f t="shared" si="365"/>
        <v>25</v>
      </c>
      <c r="Q3857" t="str">
        <f t="shared" si="363"/>
        <v>theater</v>
      </c>
      <c r="R3857" t="str">
        <f t="shared" si="364"/>
        <v>plays</v>
      </c>
      <c r="S3857" s="9">
        <f t="shared" si="361"/>
        <v>42089.929062499999</v>
      </c>
      <c r="T3857" s="9">
        <f t="shared" si="362"/>
        <v>42059.970729166671</v>
      </c>
      <c r="U3857" t="str" cm="1">
        <f t="array" ref="U3857">_xlfn.IFS(D3857&lt;1000,"Less than 1000",AND(D3857&gt;=1000,D3857&lt;=4999),"1000 to 4999",AND(D3857&gt;=5000,D3857&lt;=9999),"5000 to 9999",AND(D3857&gt;=10000,D3857&lt;=14999),"10000 to 14999",AND(D3857&gt;=15000,D3857&lt;=19999),"15000 to 19999",AND(D3857&gt;=20000,D3857&lt;=24999),"20000 to 24999",AND(D3857&gt;=25000,D3857&lt;=29999),"25000 to 29999",AND(D3857&gt;=30000,D3857&lt;=34999),"30000 to 34999",AND(D3857&gt;=35000,D3857&lt;=39999),"35000 to 39999",AND(D3857&gt;=40000,D3857&lt;=44999),"40000 to 44999",AND(D3857&gt;=45000,D3857&lt;=49999),"45000 to 49999",D3857&gt;=50000,"Greater than or equal to 50000")</f>
        <v>1000 to 4999</v>
      </c>
      <c r="V3857" t="str" cm="1">
        <f t="array" ref="V3857">_xlfn.IFS(OR(F3857="canceled",F3857="failed"),"unsuccessful",F3857="successful","successful",F3857="live","live")</f>
        <v>unsuccessful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0.02</v>
      </c>
      <c r="P3858" s="5">
        <f t="shared" si="365"/>
        <v>1</v>
      </c>
      <c r="Q3858" t="str">
        <f t="shared" si="363"/>
        <v>theater</v>
      </c>
      <c r="R3858" t="str">
        <f t="shared" si="364"/>
        <v>plays</v>
      </c>
      <c r="S3858" s="9">
        <f t="shared" si="361"/>
        <v>42071.701423611114</v>
      </c>
      <c r="T3858" s="9">
        <f t="shared" si="362"/>
        <v>42041.743090277778</v>
      </c>
      <c r="U3858" t="str" cm="1">
        <f t="array" ref="U3858">_xlfn.IFS(D3858&lt;1000,"Less than 1000",AND(D3858&gt;=1000,D3858&lt;=4999),"1000 to 4999",AND(D3858&gt;=5000,D3858&lt;=9999),"5000 to 9999",AND(D3858&gt;=10000,D3858&lt;=14999),"10000 to 14999",AND(D3858&gt;=15000,D3858&lt;=19999),"15000 to 19999",AND(D3858&gt;=20000,D3858&lt;=24999),"20000 to 24999",AND(D3858&gt;=25000,D3858&lt;=29999),"25000 to 29999",AND(D3858&gt;=30000,D3858&lt;=34999),"30000 to 34999",AND(D3858&gt;=35000,D3858&lt;=39999),"35000 to 39999",AND(D3858&gt;=40000,D3858&lt;=44999),"40000 to 44999",AND(D3858&gt;=45000,D3858&lt;=49999),"45000 to 49999",D3858&gt;=50000,"Greater than or equal to 50000")</f>
        <v>5000 to 9999</v>
      </c>
      <c r="V3858" t="str" cm="1">
        <f t="array" ref="V3858">_xlfn.IFS(OR(F3858="canceled",F3858="failed"),"unsuccessful",F3858="successful","successful",F3858="live","live")</f>
        <v>unsuccessful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5.2</v>
      </c>
      <c r="P3859" s="5">
        <f t="shared" si="365"/>
        <v>65</v>
      </c>
      <c r="Q3859" t="str">
        <f t="shared" si="363"/>
        <v>theater</v>
      </c>
      <c r="R3859" t="str">
        <f t="shared" si="364"/>
        <v>plays</v>
      </c>
      <c r="S3859" s="9">
        <f t="shared" si="361"/>
        <v>41852.716666666667</v>
      </c>
      <c r="T3859" s="9">
        <f t="shared" si="362"/>
        <v>41829.73715277778</v>
      </c>
      <c r="U3859" t="str" cm="1">
        <f t="array" ref="U3859">_xlfn.IFS(D3859&lt;1000,"Less than 1000",AND(D3859&gt;=1000,D3859&lt;=4999),"1000 to 4999",AND(D3859&gt;=5000,D3859&lt;=9999),"5000 to 9999",AND(D3859&gt;=10000,D3859&lt;=14999),"10000 to 14999",AND(D3859&gt;=15000,D3859&lt;=19999),"15000 to 19999",AND(D3859&gt;=20000,D3859&lt;=24999),"20000 to 24999",AND(D3859&gt;=25000,D3859&lt;=29999),"25000 to 29999",AND(D3859&gt;=30000,D3859&lt;=34999),"30000 to 34999",AND(D3859&gt;=35000,D3859&lt;=39999),"35000 to 39999",AND(D3859&gt;=40000,D3859&lt;=44999),"40000 to 44999",AND(D3859&gt;=45000,D3859&lt;=49999),"45000 to 49999",D3859&gt;=50000,"Greater than or equal to 50000")</f>
        <v>5000 to 9999</v>
      </c>
      <c r="V3859" t="str" cm="1">
        <f t="array" ref="V3859">_xlfn.IFS(OR(F3859="canceled",F3859="failed"),"unsuccessful",F3859="successful","successful",F3859="live","live")</f>
        <v>unsuccessful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2</v>
      </c>
      <c r="P3860" s="5">
        <f t="shared" si="365"/>
        <v>10</v>
      </c>
      <c r="Q3860" t="str">
        <f t="shared" si="363"/>
        <v>theater</v>
      </c>
      <c r="R3860" t="str">
        <f t="shared" si="364"/>
        <v>plays</v>
      </c>
      <c r="S3860" s="9">
        <f t="shared" si="361"/>
        <v>42146.875</v>
      </c>
      <c r="T3860" s="9">
        <f t="shared" si="362"/>
        <v>42128.431064814817</v>
      </c>
      <c r="U3860" t="str" cm="1">
        <f t="array" ref="U3860">_xlfn.IFS(D3860&lt;1000,"Less than 1000",AND(D3860&gt;=1000,D3860&lt;=4999),"1000 to 4999",AND(D3860&gt;=5000,D3860&lt;=9999),"5000 to 9999",AND(D3860&gt;=10000,D3860&lt;=14999),"10000 to 14999",AND(D3860&gt;=15000,D3860&lt;=19999),"15000 to 19999",AND(D3860&gt;=20000,D3860&lt;=24999),"20000 to 24999",AND(D3860&gt;=25000,D3860&lt;=29999),"25000 to 29999",AND(D3860&gt;=30000,D3860&lt;=34999),"30000 to 34999",AND(D3860&gt;=35000,D3860&lt;=39999),"35000 to 39999",AND(D3860&gt;=40000,D3860&lt;=44999),"40000 to 44999",AND(D3860&gt;=45000,D3860&lt;=49999),"45000 to 49999",D3860&gt;=50000,"Greater than or equal to 50000")</f>
        <v>Less than 1000</v>
      </c>
      <c r="V3860" t="str" cm="1">
        <f t="array" ref="V3860">_xlfn.IFS(OR(F3860="canceled",F3860="failed"),"unsuccessful",F3860="successful","successful",F3860="live","live")</f>
        <v>unsuccessful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0.04</v>
      </c>
      <c r="P3861" s="5">
        <f t="shared" si="365"/>
        <v>1</v>
      </c>
      <c r="Q3861" t="str">
        <f t="shared" si="363"/>
        <v>theater</v>
      </c>
      <c r="R3861" t="str">
        <f t="shared" si="364"/>
        <v>plays</v>
      </c>
      <c r="S3861" s="9">
        <f t="shared" si="361"/>
        <v>41815.875</v>
      </c>
      <c r="T3861" s="9">
        <f t="shared" si="362"/>
        <v>41789.893599537041</v>
      </c>
      <c r="U3861" t="str" cm="1">
        <f t="array" ref="U3861">_xlfn.IFS(D3861&lt;1000,"Less than 1000",AND(D3861&gt;=1000,D3861&lt;=4999),"1000 to 4999",AND(D3861&gt;=5000,D3861&lt;=9999),"5000 to 9999",AND(D3861&gt;=10000,D3861&lt;=14999),"10000 to 14999",AND(D3861&gt;=15000,D3861&lt;=19999),"15000 to 19999",AND(D3861&gt;=20000,D3861&lt;=24999),"20000 to 24999",AND(D3861&gt;=25000,D3861&lt;=29999),"25000 to 29999",AND(D3861&gt;=30000,D3861&lt;=34999),"30000 to 34999",AND(D3861&gt;=35000,D3861&lt;=39999),"35000 to 39999",AND(D3861&gt;=40000,D3861&lt;=44999),"40000 to 44999",AND(D3861&gt;=45000,D3861&lt;=49999),"45000 to 49999",D3861&gt;=50000,"Greater than or equal to 50000")</f>
        <v>1000 to 4999</v>
      </c>
      <c r="V3861" t="str" cm="1">
        <f t="array" ref="V3861">_xlfn.IFS(OR(F3861="canceled",F3861="failed"),"unsuccessful",F3861="successful","successful",F3861="live","live")</f>
        <v>unsuccessful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17.666666666666668</v>
      </c>
      <c r="P3862" s="5">
        <f t="shared" si="365"/>
        <v>81.538461538461533</v>
      </c>
      <c r="Q3862" t="str">
        <f t="shared" si="363"/>
        <v>theater</v>
      </c>
      <c r="R3862" t="str">
        <f t="shared" si="364"/>
        <v>plays</v>
      </c>
      <c r="S3862" s="9">
        <f t="shared" si="361"/>
        <v>41863.660995370366</v>
      </c>
      <c r="T3862" s="9">
        <f t="shared" si="362"/>
        <v>41833.660995370366</v>
      </c>
      <c r="U3862" t="str" cm="1">
        <f t="array" ref="U3862">_xlfn.IFS(D3862&lt;1000,"Less than 1000",AND(D3862&gt;=1000,D3862&lt;=4999),"1000 to 4999",AND(D3862&gt;=5000,D3862&lt;=9999),"5000 to 9999",AND(D3862&gt;=10000,D3862&lt;=14999),"10000 to 14999",AND(D3862&gt;=15000,D3862&lt;=19999),"15000 to 19999",AND(D3862&gt;=20000,D3862&lt;=24999),"20000 to 24999",AND(D3862&gt;=25000,D3862&lt;=29999),"25000 to 29999",AND(D3862&gt;=30000,D3862&lt;=34999),"30000 to 34999",AND(D3862&gt;=35000,D3862&lt;=39999),"35000 to 39999",AND(D3862&gt;=40000,D3862&lt;=44999),"40000 to 44999",AND(D3862&gt;=45000,D3862&lt;=49999),"45000 to 49999",D3862&gt;=50000,"Greater than or equal to 50000")</f>
        <v>5000 to 9999</v>
      </c>
      <c r="V3862" t="str" cm="1">
        <f t="array" ref="V3862">_xlfn.IFS(OR(F3862="canceled",F3862="failed"),"unsuccessful",F3862="successful","successful",F3862="live","live")</f>
        <v>unsuccessful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5</v>
      </c>
      <c r="P3863" s="5">
        <f t="shared" si="365"/>
        <v>100</v>
      </c>
      <c r="Q3863" t="str">
        <f t="shared" si="363"/>
        <v>theater</v>
      </c>
      <c r="R3863" t="str">
        <f t="shared" si="364"/>
        <v>plays</v>
      </c>
      <c r="S3863" s="9">
        <f t="shared" si="361"/>
        <v>41955.907638888893</v>
      </c>
      <c r="T3863" s="9">
        <f t="shared" si="362"/>
        <v>41914.590011574073</v>
      </c>
      <c r="U3863" t="str" cm="1">
        <f t="array" ref="U3863">_xlfn.IFS(D3863&lt;1000,"Less than 1000",AND(D3863&gt;=1000,D3863&lt;=4999),"1000 to 4999",AND(D3863&gt;=5000,D3863&lt;=9999),"5000 to 9999",AND(D3863&gt;=10000,D3863&lt;=14999),"10000 to 14999",AND(D3863&gt;=15000,D3863&lt;=19999),"15000 to 19999",AND(D3863&gt;=20000,D3863&lt;=24999),"20000 to 24999",AND(D3863&gt;=25000,D3863&lt;=29999),"25000 to 29999",AND(D3863&gt;=30000,D3863&lt;=34999),"30000 to 34999",AND(D3863&gt;=35000,D3863&lt;=39999),"35000 to 39999",AND(D3863&gt;=40000,D3863&lt;=44999),"40000 to 44999",AND(D3863&gt;=45000,D3863&lt;=49999),"45000 to 49999",D3863&gt;=50000,"Greater than or equal to 50000")</f>
        <v>1000 to 4999</v>
      </c>
      <c r="V3863" t="str" cm="1">
        <f t="array" ref="V3863">_xlfn.IFS(OR(F3863="canceled",F3863="failed"),"unsuccessful",F3863="successful","successful",F3863="live","live")</f>
        <v>unsuccessful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1.3333333333333334E-2</v>
      </c>
      <c r="P3864" s="5">
        <f t="shared" si="365"/>
        <v>1</v>
      </c>
      <c r="Q3864" t="str">
        <f t="shared" si="363"/>
        <v>theater</v>
      </c>
      <c r="R3864" t="str">
        <f t="shared" si="364"/>
        <v>plays</v>
      </c>
      <c r="S3864" s="9">
        <f t="shared" si="361"/>
        <v>42625.707638888889</v>
      </c>
      <c r="T3864" s="9">
        <f t="shared" si="362"/>
        <v>42611.261064814811</v>
      </c>
      <c r="U3864" t="str" cm="1">
        <f t="array" ref="U3864">_xlfn.IFS(D3864&lt;1000,"Less than 1000",AND(D3864&gt;=1000,D3864&lt;=4999),"1000 to 4999",AND(D3864&gt;=5000,D3864&lt;=9999),"5000 to 9999",AND(D3864&gt;=10000,D3864&lt;=14999),"10000 to 14999",AND(D3864&gt;=15000,D3864&lt;=19999),"15000 to 19999",AND(D3864&gt;=20000,D3864&lt;=24999),"20000 to 24999",AND(D3864&gt;=25000,D3864&lt;=29999),"25000 to 29999",AND(D3864&gt;=30000,D3864&lt;=34999),"30000 to 34999",AND(D3864&gt;=35000,D3864&lt;=39999),"35000 to 39999",AND(D3864&gt;=40000,D3864&lt;=44999),"40000 to 44999",AND(D3864&gt;=45000,D3864&lt;=49999),"45000 to 49999",D3864&gt;=50000,"Greater than or equal to 50000")</f>
        <v>5000 to 9999</v>
      </c>
      <c r="V3864" t="str" cm="1">
        <f t="array" ref="V3864">_xlfn.IFS(OR(F3864="canceled",F3864="failed"),"unsuccessful",F3864="successful","successful",F3864="live","live")</f>
        <v>unsuccessful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5">
        <f t="shared" si="365"/>
        <v>0</v>
      </c>
      <c r="Q3865" t="str">
        <f t="shared" si="363"/>
        <v>theater</v>
      </c>
      <c r="R3865" t="str">
        <f t="shared" si="364"/>
        <v>plays</v>
      </c>
      <c r="S3865" s="9">
        <f t="shared" si="361"/>
        <v>42313.674826388888</v>
      </c>
      <c r="T3865" s="9">
        <f t="shared" si="362"/>
        <v>42253.633159722223</v>
      </c>
      <c r="U3865" t="str" cm="1">
        <f t="array" ref="U3865">_xlfn.IFS(D3865&lt;1000,"Less than 1000",AND(D3865&gt;=1000,D3865&lt;=4999),"1000 to 4999",AND(D3865&gt;=5000,D3865&lt;=9999),"5000 to 9999",AND(D3865&gt;=10000,D3865&lt;=14999),"10000 to 14999",AND(D3865&gt;=15000,D3865&lt;=19999),"15000 to 19999",AND(D3865&gt;=20000,D3865&lt;=24999),"20000 to 24999",AND(D3865&gt;=25000,D3865&lt;=29999),"25000 to 29999",AND(D3865&gt;=30000,D3865&lt;=34999),"30000 to 34999",AND(D3865&gt;=35000,D3865&lt;=39999),"35000 to 39999",AND(D3865&gt;=40000,D3865&lt;=44999),"40000 to 44999",AND(D3865&gt;=45000,D3865&lt;=49999),"45000 to 49999",D3865&gt;=50000,"Greater than or equal to 50000")</f>
        <v>5000 to 9999</v>
      </c>
      <c r="V3865" t="str" cm="1">
        <f t="array" ref="V3865">_xlfn.IFS(OR(F3865="canceled",F3865="failed"),"unsuccessful",F3865="successful","successful",F3865="live","live")</f>
        <v>unsuccessful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</v>
      </c>
      <c r="P3866" s="5">
        <f t="shared" si="365"/>
        <v>20</v>
      </c>
      <c r="Q3866" t="str">
        <f t="shared" si="363"/>
        <v>theater</v>
      </c>
      <c r="R3866" t="str">
        <f t="shared" si="364"/>
        <v>plays</v>
      </c>
      <c r="S3866" s="9">
        <f t="shared" si="361"/>
        <v>42325.933495370366</v>
      </c>
      <c r="T3866" s="9">
        <f t="shared" si="362"/>
        <v>42295.891828703709</v>
      </c>
      <c r="U3866" t="str" cm="1">
        <f t="array" ref="U3866">_xlfn.IFS(D3866&lt;1000,"Less than 1000",AND(D3866&gt;=1000,D3866&lt;=4999),"1000 to 4999",AND(D3866&gt;=5000,D3866&lt;=9999),"5000 to 9999",AND(D3866&gt;=10000,D3866&lt;=14999),"10000 to 14999",AND(D3866&gt;=15000,D3866&lt;=19999),"15000 to 19999",AND(D3866&gt;=20000,D3866&lt;=24999),"20000 to 24999",AND(D3866&gt;=25000,D3866&lt;=29999),"25000 to 29999",AND(D3866&gt;=30000,D3866&lt;=34999),"30000 to 34999",AND(D3866&gt;=35000,D3866&lt;=39999),"35000 to 39999",AND(D3866&gt;=40000,D3866&lt;=44999),"40000 to 44999",AND(D3866&gt;=45000,D3866&lt;=49999),"45000 to 49999",D3866&gt;=50000,"Greater than or equal to 50000")</f>
        <v>5000 to 9999</v>
      </c>
      <c r="V3866" t="str" cm="1">
        <f t="array" ref="V3866">_xlfn.IFS(OR(F3866="canceled",F3866="failed"),"unsuccessful",F3866="successful","successful",F3866="live","live")</f>
        <v>unsuccessful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26.937422295897225</v>
      </c>
      <c r="P3867" s="5">
        <f t="shared" si="365"/>
        <v>46.428571428571431</v>
      </c>
      <c r="Q3867" t="str">
        <f t="shared" si="363"/>
        <v>theater</v>
      </c>
      <c r="R3867" t="str">
        <f t="shared" si="364"/>
        <v>plays</v>
      </c>
      <c r="S3867" s="9">
        <f t="shared" si="361"/>
        <v>41881.229166666664</v>
      </c>
      <c r="T3867" s="9">
        <f t="shared" si="362"/>
        <v>41841.651597222226</v>
      </c>
      <c r="U3867" t="str" cm="1">
        <f t="array" ref="U3867">_xlfn.IFS(D3867&lt;1000,"Less than 1000",AND(D3867&gt;=1000,D3867&lt;=4999),"1000 to 4999",AND(D3867&gt;=5000,D3867&lt;=9999),"5000 to 9999",AND(D3867&gt;=10000,D3867&lt;=14999),"10000 to 14999",AND(D3867&gt;=15000,D3867&lt;=19999),"15000 to 19999",AND(D3867&gt;=20000,D3867&lt;=24999),"20000 to 24999",AND(D3867&gt;=25000,D3867&lt;=29999),"25000 to 29999",AND(D3867&gt;=30000,D3867&lt;=34999),"30000 to 34999",AND(D3867&gt;=35000,D3867&lt;=39999),"35000 to 39999",AND(D3867&gt;=40000,D3867&lt;=44999),"40000 to 44999",AND(D3867&gt;=45000,D3867&lt;=49999),"45000 to 49999",D3867&gt;=50000,"Greater than or equal to 50000")</f>
        <v>1000 to 4999</v>
      </c>
      <c r="V3867" t="str" cm="1">
        <f t="array" ref="V3867">_xlfn.IFS(OR(F3867="canceled",F3867="failed"),"unsuccessful",F3867="successful","successful",F3867="live","live")</f>
        <v>unsuccessful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0.54999999999999993</v>
      </c>
      <c r="P3868" s="5">
        <f t="shared" si="365"/>
        <v>5.5</v>
      </c>
      <c r="Q3868" t="str">
        <f t="shared" si="363"/>
        <v>theater</v>
      </c>
      <c r="R3868" t="str">
        <f t="shared" si="364"/>
        <v>plays</v>
      </c>
      <c r="S3868" s="9">
        <f t="shared" si="361"/>
        <v>42452.145138888889</v>
      </c>
      <c r="T3868" s="9">
        <f t="shared" si="362"/>
        <v>42402.947002314817</v>
      </c>
      <c r="U3868" t="str" cm="1">
        <f t="array" ref="U3868">_xlfn.IFS(D3868&lt;1000,"Less than 1000",AND(D3868&gt;=1000,D3868&lt;=4999),"1000 to 4999",AND(D3868&gt;=5000,D3868&lt;=9999),"5000 to 9999",AND(D3868&gt;=10000,D3868&lt;=14999),"10000 to 14999",AND(D3868&gt;=15000,D3868&lt;=19999),"15000 to 19999",AND(D3868&gt;=20000,D3868&lt;=24999),"20000 to 24999",AND(D3868&gt;=25000,D3868&lt;=29999),"25000 to 29999",AND(D3868&gt;=30000,D3868&lt;=34999),"30000 to 34999",AND(D3868&gt;=35000,D3868&lt;=39999),"35000 to 39999",AND(D3868&gt;=40000,D3868&lt;=44999),"40000 to 44999",AND(D3868&gt;=45000,D3868&lt;=49999),"45000 to 49999",D3868&gt;=50000,"Greater than or equal to 50000")</f>
        <v>1000 to 4999</v>
      </c>
      <c r="V3868" t="str" cm="1">
        <f t="array" ref="V3868">_xlfn.IFS(OR(F3868="canceled",F3868="failed"),"unsuccessful",F3868="successful","successful",F3868="live","live")</f>
        <v>unsuccessful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12.55</v>
      </c>
      <c r="P3869" s="5">
        <f t="shared" si="365"/>
        <v>50.2</v>
      </c>
      <c r="Q3869" t="str">
        <f t="shared" si="363"/>
        <v>theater</v>
      </c>
      <c r="R3869" t="str">
        <f t="shared" si="364"/>
        <v>plays</v>
      </c>
      <c r="S3869" s="9">
        <f t="shared" si="361"/>
        <v>42539.814108796301</v>
      </c>
      <c r="T3869" s="9">
        <f t="shared" si="362"/>
        <v>42509.814108796301</v>
      </c>
      <c r="U3869" t="str" cm="1">
        <f t="array" ref="U3869">_xlfn.IFS(D3869&lt;1000,"Less than 1000",AND(D3869&gt;=1000,D3869&lt;=4999),"1000 to 4999",AND(D3869&gt;=5000,D3869&lt;=9999),"5000 to 9999",AND(D3869&gt;=10000,D3869&lt;=14999),"10000 to 14999",AND(D3869&gt;=15000,D3869&lt;=19999),"15000 to 19999",AND(D3869&gt;=20000,D3869&lt;=24999),"20000 to 24999",AND(D3869&gt;=25000,D3869&lt;=29999),"25000 to 29999",AND(D3869&gt;=30000,D3869&lt;=34999),"30000 to 34999",AND(D3869&gt;=35000,D3869&lt;=39999),"35000 to 39999",AND(D3869&gt;=40000,D3869&lt;=44999),"40000 to 44999",AND(D3869&gt;=45000,D3869&lt;=49999),"45000 to 49999",D3869&gt;=50000,"Greater than or equal to 50000")</f>
        <v>1000 to 4999</v>
      </c>
      <c r="V3869" t="str" cm="1">
        <f t="array" ref="V3869">_xlfn.IFS(OR(F3869="canceled",F3869="failed"),"unsuccessful",F3869="successful","successful",F3869="live","live")</f>
        <v>unsuccessful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0.2</v>
      </c>
      <c r="P3870" s="5">
        <f t="shared" si="365"/>
        <v>10</v>
      </c>
      <c r="Q3870" t="str">
        <f t="shared" si="363"/>
        <v>theater</v>
      </c>
      <c r="R3870" t="str">
        <f t="shared" si="364"/>
        <v>musical</v>
      </c>
      <c r="S3870" s="9">
        <f t="shared" si="361"/>
        <v>41890.659780092588</v>
      </c>
      <c r="T3870" s="9">
        <f t="shared" si="362"/>
        <v>41865.659780092588</v>
      </c>
      <c r="U3870" t="str" cm="1">
        <f t="array" ref="U3870">_xlfn.IFS(D3870&lt;1000,"Less than 1000",AND(D3870&gt;=1000,D3870&lt;=4999),"1000 to 4999",AND(D3870&gt;=5000,D3870&lt;=9999),"5000 to 9999",AND(D3870&gt;=10000,D3870&lt;=14999),"10000 to 14999",AND(D3870&gt;=15000,D3870&lt;=19999),"15000 to 19999",AND(D3870&gt;=20000,D3870&lt;=24999),"20000 to 24999",AND(D3870&gt;=25000,D3870&lt;=29999),"25000 to 29999",AND(D3870&gt;=30000,D3870&lt;=34999),"30000 to 34999",AND(D3870&gt;=35000,D3870&lt;=39999),"35000 to 39999",AND(D3870&gt;=40000,D3870&lt;=44999),"40000 to 44999",AND(D3870&gt;=45000,D3870&lt;=49999),"45000 to 49999",D3870&gt;=50000,"Greater than or equal to 50000")</f>
        <v>5000 to 9999</v>
      </c>
      <c r="V3870" t="str" cm="1">
        <f t="array" ref="V3870">_xlfn.IFS(OR(F3870="canceled",F3870="failed"),"unsuccessful",F3870="successful","successful",F3870="live","live")</f>
        <v>unsuccessful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3.4474868431088401</v>
      </c>
      <c r="P3871" s="5">
        <f t="shared" si="365"/>
        <v>30.133333333333333</v>
      </c>
      <c r="Q3871" t="str">
        <f t="shared" si="363"/>
        <v>theater</v>
      </c>
      <c r="R3871" t="str">
        <f t="shared" si="364"/>
        <v>musical</v>
      </c>
      <c r="S3871" s="9">
        <f t="shared" si="361"/>
        <v>42077.132638888885</v>
      </c>
      <c r="T3871" s="9">
        <f t="shared" si="362"/>
        <v>42047.724444444444</v>
      </c>
      <c r="U3871" t="str" cm="1">
        <f t="array" ref="U3871">_xlfn.IFS(D3871&lt;1000,"Less than 1000",AND(D3871&gt;=1000,D3871&lt;=4999),"1000 to 4999",AND(D3871&gt;=5000,D3871&lt;=9999),"5000 to 9999",AND(D3871&gt;=10000,D3871&lt;=14999),"10000 to 14999",AND(D3871&gt;=15000,D3871&lt;=19999),"15000 to 19999",AND(D3871&gt;=20000,D3871&lt;=24999),"20000 to 24999",AND(D3871&gt;=25000,D3871&lt;=29999),"25000 to 29999",AND(D3871&gt;=30000,D3871&lt;=34999),"30000 to 34999",AND(D3871&gt;=35000,D3871&lt;=39999),"35000 to 39999",AND(D3871&gt;=40000,D3871&lt;=44999),"40000 to 44999",AND(D3871&gt;=45000,D3871&lt;=49999),"45000 to 49999",D3871&gt;=50000,"Greater than or equal to 50000")</f>
        <v>10000 to 14999</v>
      </c>
      <c r="V3871" t="str" cm="1">
        <f t="array" ref="V3871">_xlfn.IFS(OR(F3871="canceled",F3871="failed"),"unsuccessful",F3871="successful","successful",F3871="live","live")</f>
        <v>unsuccessful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15</v>
      </c>
      <c r="P3872" s="5">
        <f t="shared" si="365"/>
        <v>150</v>
      </c>
      <c r="Q3872" t="str">
        <f t="shared" si="363"/>
        <v>theater</v>
      </c>
      <c r="R3872" t="str">
        <f t="shared" si="364"/>
        <v>musical</v>
      </c>
      <c r="S3872" s="9">
        <f t="shared" si="361"/>
        <v>41823.17219907407</v>
      </c>
      <c r="T3872" s="9">
        <f t="shared" si="362"/>
        <v>41793.17219907407</v>
      </c>
      <c r="U3872" t="str" cm="1">
        <f t="array" ref="U3872">_xlfn.IFS(D3872&lt;1000,"Less than 1000",AND(D3872&gt;=1000,D3872&lt;=4999),"1000 to 4999",AND(D3872&gt;=5000,D3872&lt;=9999),"5000 to 9999",AND(D3872&gt;=10000,D3872&lt;=14999),"10000 to 14999",AND(D3872&gt;=15000,D3872&lt;=19999),"15000 to 19999",AND(D3872&gt;=20000,D3872&lt;=24999),"20000 to 24999",AND(D3872&gt;=25000,D3872&lt;=29999),"25000 to 29999",AND(D3872&gt;=30000,D3872&lt;=34999),"30000 to 34999",AND(D3872&gt;=35000,D3872&lt;=39999),"35000 to 39999",AND(D3872&gt;=40000,D3872&lt;=44999),"40000 to 44999",AND(D3872&gt;=45000,D3872&lt;=49999),"45000 to 49999",D3872&gt;=50000,"Greater than or equal to 50000")</f>
        <v>10000 to 14999</v>
      </c>
      <c r="V3872" t="str" cm="1">
        <f t="array" ref="V3872">_xlfn.IFS(OR(F3872="canceled",F3872="failed"),"unsuccessful",F3872="successful","successful",F3872="live","live")</f>
        <v>unsuccessful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2.666666666666667</v>
      </c>
      <c r="P3873" s="5">
        <f t="shared" si="365"/>
        <v>13.333333333333334</v>
      </c>
      <c r="Q3873" t="str">
        <f t="shared" si="363"/>
        <v>theater</v>
      </c>
      <c r="R3873" t="str">
        <f t="shared" si="364"/>
        <v>musical</v>
      </c>
      <c r="S3873" s="9">
        <f t="shared" si="361"/>
        <v>42823.739004629635</v>
      </c>
      <c r="T3873" s="9">
        <f t="shared" si="362"/>
        <v>42763.780671296292</v>
      </c>
      <c r="U3873" t="str" cm="1">
        <f t="array" ref="U3873">_xlfn.IFS(D3873&lt;1000,"Less than 1000",AND(D3873&gt;=1000,D3873&lt;=4999),"1000 to 4999",AND(D3873&gt;=5000,D3873&lt;=9999),"5000 to 9999",AND(D3873&gt;=10000,D3873&lt;=14999),"10000 to 14999",AND(D3873&gt;=15000,D3873&lt;=19999),"15000 to 19999",AND(D3873&gt;=20000,D3873&lt;=24999),"20000 to 24999",AND(D3873&gt;=25000,D3873&lt;=29999),"25000 to 29999",AND(D3873&gt;=30000,D3873&lt;=34999),"30000 to 34999",AND(D3873&gt;=35000,D3873&lt;=39999),"35000 to 39999",AND(D3873&gt;=40000,D3873&lt;=44999),"40000 to 44999",AND(D3873&gt;=45000,D3873&lt;=49999),"45000 to 49999",D3873&gt;=50000,"Greater than or equal to 50000")</f>
        <v>1000 to 4999</v>
      </c>
      <c r="V3873" t="str" cm="1">
        <f t="array" ref="V3873">_xlfn.IFS(OR(F3873="canceled",F3873="failed"),"unsuccessful",F3873="successful","successful",F3873="live","live")</f>
        <v>unsuccessful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5">
        <f t="shared" si="365"/>
        <v>0</v>
      </c>
      <c r="Q3874" t="str">
        <f t="shared" si="363"/>
        <v>theater</v>
      </c>
      <c r="R3874" t="str">
        <f t="shared" si="364"/>
        <v>musical</v>
      </c>
      <c r="S3874" s="9">
        <f t="shared" si="361"/>
        <v>42230.145787037036</v>
      </c>
      <c r="T3874" s="9">
        <f t="shared" si="362"/>
        <v>42180.145787037036</v>
      </c>
      <c r="U3874" t="str" cm="1">
        <f t="array" ref="U3874">_xlfn.IFS(D3874&lt;1000,"Less than 1000",AND(D3874&gt;=1000,D3874&lt;=4999),"1000 to 4999",AND(D3874&gt;=5000,D3874&lt;=9999),"5000 to 9999",AND(D3874&gt;=10000,D3874&lt;=14999),"10000 to 14999",AND(D3874&gt;=15000,D3874&lt;=19999),"15000 to 19999",AND(D3874&gt;=20000,D3874&lt;=24999),"20000 to 24999",AND(D3874&gt;=25000,D3874&lt;=29999),"25000 to 29999",AND(D3874&gt;=30000,D3874&lt;=34999),"30000 to 34999",AND(D3874&gt;=35000,D3874&lt;=39999),"35000 to 39999",AND(D3874&gt;=40000,D3874&lt;=44999),"40000 to 44999",AND(D3874&gt;=45000,D3874&lt;=49999),"45000 to 49999",D3874&gt;=50000,"Greater than or equal to 50000")</f>
        <v>15000 to 19999</v>
      </c>
      <c r="V3874" t="str" cm="1">
        <f t="array" ref="V3874">_xlfn.IFS(OR(F3874="canceled",F3874="failed"),"unsuccessful",F3874="successful","successful",F3874="live","live")</f>
        <v>unsuccessful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5">
        <f t="shared" si="365"/>
        <v>0</v>
      </c>
      <c r="Q3875" t="str">
        <f t="shared" si="363"/>
        <v>theater</v>
      </c>
      <c r="R3875" t="str">
        <f t="shared" si="364"/>
        <v>musical</v>
      </c>
      <c r="S3875" s="9">
        <f t="shared" si="361"/>
        <v>42285.696006944447</v>
      </c>
      <c r="T3875" s="9">
        <f t="shared" si="362"/>
        <v>42255.696006944447</v>
      </c>
      <c r="U3875" t="str" cm="1">
        <f t="array" ref="U3875">_xlfn.IFS(D3875&lt;1000,"Less than 1000",AND(D3875&gt;=1000,D3875&lt;=4999),"1000 to 4999",AND(D3875&gt;=5000,D3875&lt;=9999),"5000 to 9999",AND(D3875&gt;=10000,D3875&lt;=14999),"10000 to 14999",AND(D3875&gt;=15000,D3875&lt;=19999),"15000 to 19999",AND(D3875&gt;=20000,D3875&lt;=24999),"20000 to 24999",AND(D3875&gt;=25000,D3875&lt;=29999),"25000 to 29999",AND(D3875&gt;=30000,D3875&lt;=34999),"30000 to 34999",AND(D3875&gt;=35000,D3875&lt;=39999),"35000 to 39999",AND(D3875&gt;=40000,D3875&lt;=44999),"40000 to 44999",AND(D3875&gt;=45000,D3875&lt;=49999),"45000 to 49999",D3875&gt;=50000,"Greater than or equal to 50000")</f>
        <v>5000 to 9999</v>
      </c>
      <c r="V3875" t="str" cm="1">
        <f t="array" ref="V3875">_xlfn.IFS(OR(F3875="canceled",F3875="failed"),"unsuccessful",F3875="successful","successful",F3875="live","live")</f>
        <v>unsuccessful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5">
        <f t="shared" si="365"/>
        <v>0</v>
      </c>
      <c r="Q3876" t="str">
        <f t="shared" si="363"/>
        <v>theater</v>
      </c>
      <c r="R3876" t="str">
        <f t="shared" si="364"/>
        <v>musical</v>
      </c>
      <c r="S3876" s="9">
        <f t="shared" si="361"/>
        <v>42028.041666666672</v>
      </c>
      <c r="T3876" s="9">
        <f t="shared" si="362"/>
        <v>42007.016458333332</v>
      </c>
      <c r="U3876" t="str" cm="1">
        <f t="array" ref="U3876">_xlfn.IFS(D3876&lt;1000,"Less than 1000",AND(D3876&gt;=1000,D3876&lt;=4999),"1000 to 4999",AND(D3876&gt;=5000,D3876&lt;=9999),"5000 to 9999",AND(D3876&gt;=10000,D3876&lt;=14999),"10000 to 14999",AND(D3876&gt;=15000,D3876&lt;=19999),"15000 to 19999",AND(D3876&gt;=20000,D3876&lt;=24999),"20000 to 24999",AND(D3876&gt;=25000,D3876&lt;=29999),"25000 to 29999",AND(D3876&gt;=30000,D3876&lt;=34999),"30000 to 34999",AND(D3876&gt;=35000,D3876&lt;=39999),"35000 to 39999",AND(D3876&gt;=40000,D3876&lt;=44999),"40000 to 44999",AND(D3876&gt;=45000,D3876&lt;=49999),"45000 to 49999",D3876&gt;=50000,"Greater than or equal to 50000")</f>
        <v>Less than 1000</v>
      </c>
      <c r="V3876" t="str" cm="1">
        <f t="array" ref="V3876">_xlfn.IFS(OR(F3876="canceled",F3876="failed"),"unsuccessful",F3876="successful","successful",F3876="live","live")</f>
        <v>unsuccessful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5">
        <f t="shared" si="365"/>
        <v>0</v>
      </c>
      <c r="Q3877" t="str">
        <f t="shared" si="363"/>
        <v>theater</v>
      </c>
      <c r="R3877" t="str">
        <f t="shared" si="364"/>
        <v>musical</v>
      </c>
      <c r="S3877" s="9">
        <f t="shared" si="361"/>
        <v>42616.416666666672</v>
      </c>
      <c r="T3877" s="9">
        <f t="shared" si="362"/>
        <v>42615.346817129626</v>
      </c>
      <c r="U3877" t="str" cm="1">
        <f t="array" ref="U3877">_xlfn.IFS(D3877&lt;1000,"Less than 1000",AND(D3877&gt;=1000,D3877&lt;=4999),"1000 to 4999",AND(D3877&gt;=5000,D3877&lt;=9999),"5000 to 9999",AND(D3877&gt;=10000,D3877&lt;=14999),"10000 to 14999",AND(D3877&gt;=15000,D3877&lt;=19999),"15000 to 19999",AND(D3877&gt;=20000,D3877&lt;=24999),"20000 to 24999",AND(D3877&gt;=25000,D3877&lt;=29999),"25000 to 29999",AND(D3877&gt;=30000,D3877&lt;=34999),"30000 to 34999",AND(D3877&gt;=35000,D3877&lt;=39999),"35000 to 39999",AND(D3877&gt;=40000,D3877&lt;=44999),"40000 to 44999",AND(D3877&gt;=45000,D3877&lt;=49999),"45000 to 49999",D3877&gt;=50000,"Greater than or equal to 50000")</f>
        <v>30000 to 34999</v>
      </c>
      <c r="V3877" t="str" cm="1">
        <f t="array" ref="V3877">_xlfn.IFS(OR(F3877="canceled",F3877="failed"),"unsuccessful",F3877="successful","successful",F3877="live","live")</f>
        <v>unsuccessful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52.794871794871788</v>
      </c>
      <c r="P3878" s="5">
        <f t="shared" si="365"/>
        <v>44.760869565217391</v>
      </c>
      <c r="Q3878" t="str">
        <f t="shared" si="363"/>
        <v>theater</v>
      </c>
      <c r="R3878" t="str">
        <f t="shared" si="364"/>
        <v>musical</v>
      </c>
      <c r="S3878" s="9">
        <f t="shared" si="361"/>
        <v>42402.624166666668</v>
      </c>
      <c r="T3878" s="9">
        <f t="shared" si="362"/>
        <v>42372.624166666668</v>
      </c>
      <c r="U3878" t="str" cm="1">
        <f t="array" ref="U3878">_xlfn.IFS(D3878&lt;1000,"Less than 1000",AND(D3878&gt;=1000,D3878&lt;=4999),"1000 to 4999",AND(D3878&gt;=5000,D3878&lt;=9999),"5000 to 9999",AND(D3878&gt;=10000,D3878&lt;=14999),"10000 to 14999",AND(D3878&gt;=15000,D3878&lt;=19999),"15000 to 19999",AND(D3878&gt;=20000,D3878&lt;=24999),"20000 to 24999",AND(D3878&gt;=25000,D3878&lt;=29999),"25000 to 29999",AND(D3878&gt;=30000,D3878&lt;=34999),"30000 to 34999",AND(D3878&gt;=35000,D3878&lt;=39999),"35000 to 39999",AND(D3878&gt;=40000,D3878&lt;=44999),"40000 to 44999",AND(D3878&gt;=45000,D3878&lt;=49999),"45000 to 49999",D3878&gt;=50000,"Greater than or equal to 50000")</f>
        <v>1000 to 4999</v>
      </c>
      <c r="V3878" t="str" cm="1">
        <f t="array" ref="V3878">_xlfn.IFS(OR(F3878="canceled",F3878="failed"),"unsuccessful",F3878="successful","successful",F3878="live","live")</f>
        <v>unsuccessful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4.9639999999999995</v>
      </c>
      <c r="P3879" s="5">
        <f t="shared" si="365"/>
        <v>88.642857142857139</v>
      </c>
      <c r="Q3879" t="str">
        <f t="shared" si="363"/>
        <v>theater</v>
      </c>
      <c r="R3879" t="str">
        <f t="shared" si="364"/>
        <v>musical</v>
      </c>
      <c r="S3879" s="9">
        <f t="shared" si="361"/>
        <v>42712.67768518519</v>
      </c>
      <c r="T3879" s="9">
        <f t="shared" si="362"/>
        <v>42682.67768518519</v>
      </c>
      <c r="U3879" t="str" cm="1">
        <f t="array" ref="U3879">_xlfn.IFS(D3879&lt;1000,"Less than 1000",AND(D3879&gt;=1000,D3879&lt;=4999),"1000 to 4999",AND(D3879&gt;=5000,D3879&lt;=9999),"5000 to 9999",AND(D3879&gt;=10000,D3879&lt;=14999),"10000 to 14999",AND(D3879&gt;=15000,D3879&lt;=19999),"15000 to 19999",AND(D3879&gt;=20000,D3879&lt;=24999),"20000 to 24999",AND(D3879&gt;=25000,D3879&lt;=29999),"25000 to 29999",AND(D3879&gt;=30000,D3879&lt;=34999),"30000 to 34999",AND(D3879&gt;=35000,D3879&lt;=39999),"35000 to 39999",AND(D3879&gt;=40000,D3879&lt;=44999),"40000 to 44999",AND(D3879&gt;=45000,D3879&lt;=49999),"45000 to 49999",D3879&gt;=50000,"Greater than or equal to 50000")</f>
        <v>25000 to 29999</v>
      </c>
      <c r="V3879" t="str" cm="1">
        <f t="array" ref="V3879">_xlfn.IFS(OR(F3879="canceled",F3879="failed"),"unsuccessful",F3879="successful","successful",F3879="live","live")</f>
        <v>unsuccessful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5.5555555555555552E-2</v>
      </c>
      <c r="P3880" s="5">
        <f t="shared" si="365"/>
        <v>10</v>
      </c>
      <c r="Q3880" t="str">
        <f t="shared" si="363"/>
        <v>theater</v>
      </c>
      <c r="R3880" t="str">
        <f t="shared" si="364"/>
        <v>musical</v>
      </c>
      <c r="S3880" s="9">
        <f t="shared" si="361"/>
        <v>42185.165972222225</v>
      </c>
      <c r="T3880" s="9">
        <f t="shared" si="362"/>
        <v>42154.818819444445</v>
      </c>
      <c r="U3880" t="str" cm="1">
        <f t="array" ref="U3880">_xlfn.IFS(D3880&lt;1000,"Less than 1000",AND(D3880&gt;=1000,D3880&lt;=4999),"1000 to 4999",AND(D3880&gt;=5000,D3880&lt;=9999),"5000 to 9999",AND(D3880&gt;=10000,D3880&lt;=14999),"10000 to 14999",AND(D3880&gt;=15000,D3880&lt;=19999),"15000 to 19999",AND(D3880&gt;=20000,D3880&lt;=24999),"20000 to 24999",AND(D3880&gt;=25000,D3880&lt;=29999),"25000 to 29999",AND(D3880&gt;=30000,D3880&lt;=34999),"30000 to 34999",AND(D3880&gt;=35000,D3880&lt;=39999),"35000 to 39999",AND(D3880&gt;=40000,D3880&lt;=44999),"40000 to 44999",AND(D3880&gt;=45000,D3880&lt;=49999),"45000 to 49999",D3880&gt;=50000,"Greater than or equal to 50000")</f>
        <v>15000 to 19999</v>
      </c>
      <c r="V3880" t="str" cm="1">
        <f t="array" ref="V3880">_xlfn.IFS(OR(F3880="canceled",F3880="failed"),"unsuccessful",F3880="successful","successful",F3880="live","live")</f>
        <v>unsuccessful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5">
        <f t="shared" si="365"/>
        <v>0</v>
      </c>
      <c r="Q3881" t="str">
        <f t="shared" si="363"/>
        <v>theater</v>
      </c>
      <c r="R3881" t="str">
        <f t="shared" si="364"/>
        <v>musical</v>
      </c>
      <c r="S3881" s="9">
        <f t="shared" si="361"/>
        <v>42029.861064814817</v>
      </c>
      <c r="T3881" s="9">
        <f t="shared" si="362"/>
        <v>41999.861064814817</v>
      </c>
      <c r="U3881" t="str" cm="1">
        <f t="array" ref="U3881">_xlfn.IFS(D3881&lt;1000,"Less than 1000",AND(D3881&gt;=1000,D3881&lt;=4999),"1000 to 4999",AND(D3881&gt;=5000,D3881&lt;=9999),"5000 to 9999",AND(D3881&gt;=10000,D3881&lt;=14999),"10000 to 14999",AND(D3881&gt;=15000,D3881&lt;=19999),"15000 to 19999",AND(D3881&gt;=20000,D3881&lt;=24999),"20000 to 24999",AND(D3881&gt;=25000,D3881&lt;=29999),"25000 to 29999",AND(D3881&gt;=30000,D3881&lt;=34999),"30000 to 34999",AND(D3881&gt;=35000,D3881&lt;=39999),"35000 to 39999",AND(D3881&gt;=40000,D3881&lt;=44999),"40000 to 44999",AND(D3881&gt;=45000,D3881&lt;=49999),"45000 to 49999",D3881&gt;=50000,"Greater than or equal to 50000")</f>
        <v>15000 to 19999</v>
      </c>
      <c r="V3881" t="str" cm="1">
        <f t="array" ref="V3881">_xlfn.IFS(OR(F3881="canceled",F3881="failed"),"unsuccessful",F3881="successful","successful",F3881="live","live")</f>
        <v>unsuccessful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13.066666666666665</v>
      </c>
      <c r="P3882" s="5">
        <f t="shared" si="365"/>
        <v>57.647058823529413</v>
      </c>
      <c r="Q3882" t="str">
        <f t="shared" si="363"/>
        <v>theater</v>
      </c>
      <c r="R3882" t="str">
        <f t="shared" si="364"/>
        <v>musical</v>
      </c>
      <c r="S3882" s="9">
        <f t="shared" si="361"/>
        <v>41850.958333333336</v>
      </c>
      <c r="T3882" s="9">
        <f t="shared" si="362"/>
        <v>41815.815046296295</v>
      </c>
      <c r="U3882" t="str" cm="1">
        <f t="array" ref="U3882">_xlfn.IFS(D3882&lt;1000,"Less than 1000",AND(D3882&gt;=1000,D3882&lt;=4999),"1000 to 4999",AND(D3882&gt;=5000,D3882&lt;=9999),"5000 to 9999",AND(D3882&gt;=10000,D3882&lt;=14999),"10000 to 14999",AND(D3882&gt;=15000,D3882&lt;=19999),"15000 to 19999",AND(D3882&gt;=20000,D3882&lt;=24999),"20000 to 24999",AND(D3882&gt;=25000,D3882&lt;=29999),"25000 to 29999",AND(D3882&gt;=30000,D3882&lt;=34999),"30000 to 34999",AND(D3882&gt;=35000,D3882&lt;=39999),"35000 to 39999",AND(D3882&gt;=40000,D3882&lt;=44999),"40000 to 44999",AND(D3882&gt;=45000,D3882&lt;=49999),"45000 to 49999",D3882&gt;=50000,"Greater than or equal to 50000")</f>
        <v>5000 to 9999</v>
      </c>
      <c r="V3882" t="str" cm="1">
        <f t="array" ref="V3882">_xlfn.IFS(OR(F3882="canceled",F3882="failed"),"unsuccessful",F3882="successful","successful",F3882="live","live")</f>
        <v>unsuccessful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5</v>
      </c>
      <c r="P3883" s="5">
        <f t="shared" si="365"/>
        <v>25</v>
      </c>
      <c r="Q3883" t="str">
        <f t="shared" si="363"/>
        <v>theater</v>
      </c>
      <c r="R3883" t="str">
        <f t="shared" si="364"/>
        <v>musical</v>
      </c>
      <c r="S3883" s="9">
        <f t="shared" si="361"/>
        <v>42786.018506944441</v>
      </c>
      <c r="T3883" s="9">
        <f t="shared" si="362"/>
        <v>42756.018506944441</v>
      </c>
      <c r="U3883" t="str" cm="1">
        <f t="array" ref="U3883">_xlfn.IFS(D3883&lt;1000,"Less than 1000",AND(D3883&gt;=1000,D3883&lt;=4999),"1000 to 4999",AND(D3883&gt;=5000,D3883&lt;=9999),"5000 to 9999",AND(D3883&gt;=10000,D3883&lt;=14999),"10000 to 14999",AND(D3883&gt;=15000,D3883&lt;=19999),"15000 to 19999",AND(D3883&gt;=20000,D3883&lt;=24999),"20000 to 24999",AND(D3883&gt;=25000,D3883&lt;=29999),"25000 to 29999",AND(D3883&gt;=30000,D3883&lt;=34999),"30000 to 34999",AND(D3883&gt;=35000,D3883&lt;=39999),"35000 to 39999",AND(D3883&gt;=40000,D3883&lt;=44999),"40000 to 44999",AND(D3883&gt;=45000,D3883&lt;=49999),"45000 to 49999",D3883&gt;=50000,"Greater than or equal to 50000")</f>
        <v>Less than 1000</v>
      </c>
      <c r="V3883" t="str" cm="1">
        <f t="array" ref="V3883">_xlfn.IFS(OR(F3883="canceled",F3883="failed"),"unsuccessful",F3883="successful","successful",F3883="live","live")</f>
        <v>unsuccessful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5">
        <f t="shared" si="365"/>
        <v>0</v>
      </c>
      <c r="Q3884" t="str">
        <f t="shared" si="363"/>
        <v>theater</v>
      </c>
      <c r="R3884" t="str">
        <f t="shared" si="364"/>
        <v>musical</v>
      </c>
      <c r="S3884" s="9">
        <f t="shared" si="361"/>
        <v>42400.960416666669</v>
      </c>
      <c r="T3884" s="9">
        <f t="shared" si="362"/>
        <v>42373.983449074076</v>
      </c>
      <c r="U3884" t="str" cm="1">
        <f t="array" ref="U3884">_xlfn.IFS(D3884&lt;1000,"Less than 1000",AND(D3884&gt;=1000,D3884&lt;=4999),"1000 to 4999",AND(D3884&gt;=5000,D3884&lt;=9999),"5000 to 9999",AND(D3884&gt;=10000,D3884&lt;=14999),"10000 to 14999",AND(D3884&gt;=15000,D3884&lt;=19999),"15000 to 19999",AND(D3884&gt;=20000,D3884&lt;=24999),"20000 to 24999",AND(D3884&gt;=25000,D3884&lt;=29999),"25000 to 29999",AND(D3884&gt;=30000,D3884&lt;=34999),"30000 to 34999",AND(D3884&gt;=35000,D3884&lt;=39999),"35000 to 39999",AND(D3884&gt;=40000,D3884&lt;=44999),"40000 to 44999",AND(D3884&gt;=45000,D3884&lt;=49999),"45000 to 49999",D3884&gt;=50000,"Greater than or equal to 50000")</f>
        <v>30000 to 34999</v>
      </c>
      <c r="V3884" t="str" cm="1">
        <f t="array" ref="V3884">_xlfn.IFS(OR(F3884="canceled",F3884="failed"),"unsuccessful",F3884="successful","successful",F3884="live","live")</f>
        <v>unsuccessful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5">
        <f t="shared" si="365"/>
        <v>0</v>
      </c>
      <c r="Q3885" t="str">
        <f t="shared" si="363"/>
        <v>theater</v>
      </c>
      <c r="R3885" t="str">
        <f t="shared" si="364"/>
        <v>musical</v>
      </c>
      <c r="S3885" s="9">
        <f t="shared" si="361"/>
        <v>41884.602650462963</v>
      </c>
      <c r="T3885" s="9">
        <f t="shared" si="362"/>
        <v>41854.602650462963</v>
      </c>
      <c r="U3885" t="str" cm="1">
        <f t="array" ref="U3885">_xlfn.IFS(D3885&lt;1000,"Less than 1000",AND(D3885&gt;=1000,D3885&lt;=4999),"1000 to 4999",AND(D3885&gt;=5000,D3885&lt;=9999),"5000 to 9999",AND(D3885&gt;=10000,D3885&lt;=14999),"10000 to 14999",AND(D3885&gt;=15000,D3885&lt;=19999),"15000 to 19999",AND(D3885&gt;=20000,D3885&lt;=24999),"20000 to 24999",AND(D3885&gt;=25000,D3885&lt;=29999),"25000 to 29999",AND(D3885&gt;=30000,D3885&lt;=34999),"30000 to 34999",AND(D3885&gt;=35000,D3885&lt;=39999),"35000 to 39999",AND(D3885&gt;=40000,D3885&lt;=44999),"40000 to 44999",AND(D3885&gt;=45000,D3885&lt;=49999),"45000 to 49999",D3885&gt;=50000,"Greater than or equal to 50000")</f>
        <v>15000 to 19999</v>
      </c>
      <c r="V3885" t="str" cm="1">
        <f t="array" ref="V3885">_xlfn.IFS(OR(F3885="canceled",F3885="failed"),"unsuccessful",F3885="successful","successful",F3885="live","live")</f>
        <v>unsuccessful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5">
        <f t="shared" si="365"/>
        <v>0</v>
      </c>
      <c r="Q3886" t="str">
        <f t="shared" si="363"/>
        <v>theater</v>
      </c>
      <c r="R3886" t="str">
        <f t="shared" si="364"/>
        <v>musical</v>
      </c>
      <c r="S3886" s="9">
        <f t="shared" si="361"/>
        <v>42090.749907407408</v>
      </c>
      <c r="T3886" s="9">
        <f t="shared" si="362"/>
        <v>42065.791574074072</v>
      </c>
      <c r="U3886" t="str" cm="1">
        <f t="array" ref="U3886">_xlfn.IFS(D3886&lt;1000,"Less than 1000",AND(D3886&gt;=1000,D3886&lt;=4999),"1000 to 4999",AND(D3886&gt;=5000,D3886&lt;=9999),"5000 to 9999",AND(D3886&gt;=10000,D3886&lt;=14999),"10000 to 14999",AND(D3886&gt;=15000,D3886&lt;=19999),"15000 to 19999",AND(D3886&gt;=20000,D3886&lt;=24999),"20000 to 24999",AND(D3886&gt;=25000,D3886&lt;=29999),"25000 to 29999",AND(D3886&gt;=30000,D3886&lt;=34999),"30000 to 34999",AND(D3886&gt;=35000,D3886&lt;=39999),"35000 to 39999",AND(D3886&gt;=40000,D3886&lt;=44999),"40000 to 44999",AND(D3886&gt;=45000,D3886&lt;=49999),"45000 to 49999",D3886&gt;=50000,"Greater than or equal to 50000")</f>
        <v>10000 to 14999</v>
      </c>
      <c r="V3886" t="str" cm="1">
        <f t="array" ref="V3886">_xlfn.IFS(OR(F3886="canceled",F3886="failed"),"unsuccessful",F3886="successful","successful",F3886="live","live")</f>
        <v>unsuccessful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5">
        <f t="shared" si="365"/>
        <v>0</v>
      </c>
      <c r="Q3887" t="str">
        <f t="shared" si="363"/>
        <v>theater</v>
      </c>
      <c r="R3887" t="str">
        <f t="shared" si="364"/>
        <v>musical</v>
      </c>
      <c r="S3887" s="9">
        <f t="shared" si="361"/>
        <v>42499.951284722221</v>
      </c>
      <c r="T3887" s="9">
        <f t="shared" si="362"/>
        <v>42469.951284722221</v>
      </c>
      <c r="U3887" t="str" cm="1">
        <f t="array" ref="U3887">_xlfn.IFS(D3887&lt;1000,"Less than 1000",AND(D3887&gt;=1000,D3887&lt;=4999),"1000 to 4999",AND(D3887&gt;=5000,D3887&lt;=9999),"5000 to 9999",AND(D3887&gt;=10000,D3887&lt;=14999),"10000 to 14999",AND(D3887&gt;=15000,D3887&lt;=19999),"15000 to 19999",AND(D3887&gt;=20000,D3887&lt;=24999),"20000 to 24999",AND(D3887&gt;=25000,D3887&lt;=29999),"25000 to 29999",AND(D3887&gt;=30000,D3887&lt;=34999),"30000 to 34999",AND(D3887&gt;=35000,D3887&lt;=39999),"35000 to 39999",AND(D3887&gt;=40000,D3887&lt;=44999),"40000 to 44999",AND(D3887&gt;=45000,D3887&lt;=49999),"45000 to 49999",D3887&gt;=50000,"Greater than or equal to 50000")</f>
        <v>Greater than or equal to 50000</v>
      </c>
      <c r="V3887" t="str" cm="1">
        <f t="array" ref="V3887">_xlfn.IFS(OR(F3887="canceled",F3887="failed"),"unsuccessful",F3887="successful","successful",F3887="live","live")</f>
        <v>unsuccessful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5">
        <f t="shared" si="365"/>
        <v>0</v>
      </c>
      <c r="Q3888" t="str">
        <f t="shared" si="363"/>
        <v>theater</v>
      </c>
      <c r="R3888" t="str">
        <f t="shared" si="364"/>
        <v>musical</v>
      </c>
      <c r="S3888" s="9">
        <f t="shared" si="361"/>
        <v>41984.228032407409</v>
      </c>
      <c r="T3888" s="9">
        <f t="shared" si="362"/>
        <v>41954.228032407409</v>
      </c>
      <c r="U3888" t="str" cm="1">
        <f t="array" ref="U3888">_xlfn.IFS(D3888&lt;1000,"Less than 1000",AND(D3888&gt;=1000,D3888&lt;=4999),"1000 to 4999",AND(D3888&gt;=5000,D3888&lt;=9999),"5000 to 9999",AND(D3888&gt;=10000,D3888&lt;=14999),"10000 to 14999",AND(D3888&gt;=15000,D3888&lt;=19999),"15000 to 19999",AND(D3888&gt;=20000,D3888&lt;=24999),"20000 to 24999",AND(D3888&gt;=25000,D3888&lt;=29999),"25000 to 29999",AND(D3888&gt;=30000,D3888&lt;=34999),"30000 to 34999",AND(D3888&gt;=35000,D3888&lt;=39999),"35000 to 39999",AND(D3888&gt;=40000,D3888&lt;=44999),"40000 to 44999",AND(D3888&gt;=45000,D3888&lt;=49999),"45000 to 49999",D3888&gt;=50000,"Greater than or equal to 50000")</f>
        <v>10000 to 14999</v>
      </c>
      <c r="V3888" t="str" cm="1">
        <f t="array" ref="V3888">_xlfn.IFS(OR(F3888="canceled",F3888="failed"),"unsuccessful",F3888="successful","successful",F3888="live","live")</f>
        <v>unsuccessful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</v>
      </c>
      <c r="P3889" s="5">
        <f t="shared" si="365"/>
        <v>17.5</v>
      </c>
      <c r="Q3889" t="str">
        <f t="shared" si="363"/>
        <v>theater</v>
      </c>
      <c r="R3889" t="str">
        <f t="shared" si="364"/>
        <v>musical</v>
      </c>
      <c r="S3889" s="9">
        <f t="shared" si="361"/>
        <v>42125.916666666672</v>
      </c>
      <c r="T3889" s="9">
        <f t="shared" si="362"/>
        <v>42079.857974537037</v>
      </c>
      <c r="U3889" t="str" cm="1">
        <f t="array" ref="U3889">_xlfn.IFS(D3889&lt;1000,"Less than 1000",AND(D3889&gt;=1000,D3889&lt;=4999),"1000 to 4999",AND(D3889&gt;=5000,D3889&lt;=9999),"5000 to 9999",AND(D3889&gt;=10000,D3889&lt;=14999),"10000 to 14999",AND(D3889&gt;=15000,D3889&lt;=19999),"15000 to 19999",AND(D3889&gt;=20000,D3889&lt;=24999),"20000 to 24999",AND(D3889&gt;=25000,D3889&lt;=29999),"25000 to 29999",AND(D3889&gt;=30000,D3889&lt;=34999),"30000 to 34999",AND(D3889&gt;=35000,D3889&lt;=39999),"35000 to 39999",AND(D3889&gt;=40000,D3889&lt;=44999),"40000 to 44999",AND(D3889&gt;=45000,D3889&lt;=49999),"45000 to 49999",D3889&gt;=50000,"Greater than or equal to 50000")</f>
        <v>1000 to 4999</v>
      </c>
      <c r="V3889" t="str" cm="1">
        <f t="array" ref="V3889">_xlfn.IFS(OR(F3889="canceled",F3889="failed"),"unsuccessful",F3889="successful","successful",F3889="live","live")</f>
        <v>unsuccessful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27.1</v>
      </c>
      <c r="P3890" s="5">
        <f t="shared" si="365"/>
        <v>38.714285714285715</v>
      </c>
      <c r="Q3890" t="str">
        <f t="shared" si="363"/>
        <v>theater</v>
      </c>
      <c r="R3890" t="str">
        <f t="shared" si="364"/>
        <v>plays</v>
      </c>
      <c r="S3890" s="9">
        <f t="shared" si="361"/>
        <v>42792.545810185184</v>
      </c>
      <c r="T3890" s="9">
        <f t="shared" si="362"/>
        <v>42762.545810185184</v>
      </c>
      <c r="U3890" t="str" cm="1">
        <f t="array" ref="U3890">_xlfn.IFS(D3890&lt;1000,"Less than 1000",AND(D3890&gt;=1000,D3890&lt;=4999),"1000 to 4999",AND(D3890&gt;=5000,D3890&lt;=9999),"5000 to 9999",AND(D3890&gt;=10000,D3890&lt;=14999),"10000 to 14999",AND(D3890&gt;=15000,D3890&lt;=19999),"15000 to 19999",AND(D3890&gt;=20000,D3890&lt;=24999),"20000 to 24999",AND(D3890&gt;=25000,D3890&lt;=29999),"25000 to 29999",AND(D3890&gt;=30000,D3890&lt;=34999),"30000 to 34999",AND(D3890&gt;=35000,D3890&lt;=39999),"35000 to 39999",AND(D3890&gt;=40000,D3890&lt;=44999),"40000 to 44999",AND(D3890&gt;=45000,D3890&lt;=49999),"45000 to 49999",D3890&gt;=50000,"Greater than or equal to 50000")</f>
        <v>1000 to 4999</v>
      </c>
      <c r="V3890" t="str" cm="1">
        <f t="array" ref="V3890">_xlfn.IFS(OR(F3890="canceled",F3890="failed"),"unsuccessful",F3890="successful","successful",F3890="live","live")</f>
        <v>unsuccessful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</v>
      </c>
      <c r="P3891" s="5">
        <f t="shared" si="365"/>
        <v>13.111111111111111</v>
      </c>
      <c r="Q3891" t="str">
        <f t="shared" si="363"/>
        <v>theater</v>
      </c>
      <c r="R3891" t="str">
        <f t="shared" si="364"/>
        <v>plays</v>
      </c>
      <c r="S3891" s="9">
        <f t="shared" si="361"/>
        <v>42008.976388888885</v>
      </c>
      <c r="T3891" s="9">
        <f t="shared" si="362"/>
        <v>41977.004976851851</v>
      </c>
      <c r="U3891" t="str" cm="1">
        <f t="array" ref="U3891">_xlfn.IFS(D3891&lt;1000,"Less than 1000",AND(D3891&gt;=1000,D3891&lt;=4999),"1000 to 4999",AND(D3891&gt;=5000,D3891&lt;=9999),"5000 to 9999",AND(D3891&gt;=10000,D3891&lt;=14999),"10000 to 14999",AND(D3891&gt;=15000,D3891&lt;=19999),"15000 to 19999",AND(D3891&gt;=20000,D3891&lt;=24999),"20000 to 24999",AND(D3891&gt;=25000,D3891&lt;=29999),"25000 to 29999",AND(D3891&gt;=30000,D3891&lt;=34999),"30000 to 34999",AND(D3891&gt;=35000,D3891&lt;=39999),"35000 to 39999",AND(D3891&gt;=40000,D3891&lt;=44999),"40000 to 44999",AND(D3891&gt;=45000,D3891&lt;=49999),"45000 to 49999",D3891&gt;=50000,"Greater than or equal to 50000")</f>
        <v>5000 to 9999</v>
      </c>
      <c r="V3891" t="str" cm="1">
        <f t="array" ref="V3891">_xlfn.IFS(OR(F3891="canceled",F3891="failed"),"unsuccessful",F3891="successful","successful",F3891="live","live")</f>
        <v>unsuccessful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16.826666666666668</v>
      </c>
      <c r="P3892" s="5">
        <f t="shared" si="365"/>
        <v>315.5</v>
      </c>
      <c r="Q3892" t="str">
        <f t="shared" si="363"/>
        <v>theater</v>
      </c>
      <c r="R3892" t="str">
        <f t="shared" si="364"/>
        <v>plays</v>
      </c>
      <c r="S3892" s="9">
        <f t="shared" si="361"/>
        <v>42231.758611111116</v>
      </c>
      <c r="T3892" s="9">
        <f t="shared" si="362"/>
        <v>42171.758611111116</v>
      </c>
      <c r="U3892" t="str" cm="1">
        <f t="array" ref="U3892">_xlfn.IFS(D3892&lt;1000,"Less than 1000",AND(D3892&gt;=1000,D3892&lt;=4999),"1000 to 4999",AND(D3892&gt;=5000,D3892&lt;=9999),"5000 to 9999",AND(D3892&gt;=10000,D3892&lt;=14999),"10000 to 14999",AND(D3892&gt;=15000,D3892&lt;=19999),"15000 to 19999",AND(D3892&gt;=20000,D3892&lt;=24999),"20000 to 24999",AND(D3892&gt;=25000,D3892&lt;=29999),"25000 to 29999",AND(D3892&gt;=30000,D3892&lt;=34999),"30000 to 34999",AND(D3892&gt;=35000,D3892&lt;=39999),"35000 to 39999",AND(D3892&gt;=40000,D3892&lt;=44999),"40000 to 44999",AND(D3892&gt;=45000,D3892&lt;=49999),"45000 to 49999",D3892&gt;=50000,"Greater than or equal to 50000")</f>
        <v>15000 to 19999</v>
      </c>
      <c r="V3892" t="str" cm="1">
        <f t="array" ref="V3892">_xlfn.IFS(OR(F3892="canceled",F3892="failed"),"unsuccessful",F3892="successful","successful",F3892="live","live")</f>
        <v>unsuccessful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32.5</v>
      </c>
      <c r="P3893" s="5">
        <f t="shared" si="365"/>
        <v>37.142857142857146</v>
      </c>
      <c r="Q3893" t="str">
        <f t="shared" si="363"/>
        <v>theater</v>
      </c>
      <c r="R3893" t="str">
        <f t="shared" si="364"/>
        <v>plays</v>
      </c>
      <c r="S3893" s="9">
        <f t="shared" si="361"/>
        <v>42086.207638888889</v>
      </c>
      <c r="T3893" s="9">
        <f t="shared" si="362"/>
        <v>42056.1324537037</v>
      </c>
      <c r="U3893" t="str" cm="1">
        <f t="array" ref="U3893">_xlfn.IFS(D3893&lt;1000,"Less than 1000",AND(D3893&gt;=1000,D3893&lt;=4999),"1000 to 4999",AND(D3893&gt;=5000,D3893&lt;=9999),"5000 to 9999",AND(D3893&gt;=10000,D3893&lt;=14999),"10000 to 14999",AND(D3893&gt;=15000,D3893&lt;=19999),"15000 to 19999",AND(D3893&gt;=20000,D3893&lt;=24999),"20000 to 24999",AND(D3893&gt;=25000,D3893&lt;=29999),"25000 to 29999",AND(D3893&gt;=30000,D3893&lt;=34999),"30000 to 34999",AND(D3893&gt;=35000,D3893&lt;=39999),"35000 to 39999",AND(D3893&gt;=40000,D3893&lt;=44999),"40000 to 44999",AND(D3893&gt;=45000,D3893&lt;=49999),"45000 to 49999",D3893&gt;=50000,"Greater than or equal to 50000")</f>
        <v>Less than 1000</v>
      </c>
      <c r="V3893" t="str" cm="1">
        <f t="array" ref="V3893">_xlfn.IFS(OR(F3893="canceled",F3893="failed"),"unsuccessful",F3893="successful","successful",F3893="live","live")</f>
        <v>unsuccessful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5">
        <f t="shared" si="365"/>
        <v>0</v>
      </c>
      <c r="Q3894" t="str">
        <f t="shared" si="363"/>
        <v>theater</v>
      </c>
      <c r="R3894" t="str">
        <f t="shared" si="364"/>
        <v>plays</v>
      </c>
      <c r="S3894" s="9">
        <f t="shared" si="361"/>
        <v>41875.291666666664</v>
      </c>
      <c r="T3894" s="9">
        <f t="shared" si="362"/>
        <v>41867.652280092596</v>
      </c>
      <c r="U3894" t="str" cm="1">
        <f t="array" ref="U3894">_xlfn.IFS(D3894&lt;1000,"Less than 1000",AND(D3894&gt;=1000,D3894&lt;=4999),"1000 to 4999",AND(D3894&gt;=5000,D3894&lt;=9999),"5000 to 9999",AND(D3894&gt;=10000,D3894&lt;=14999),"10000 to 14999",AND(D3894&gt;=15000,D3894&lt;=19999),"15000 to 19999",AND(D3894&gt;=20000,D3894&lt;=24999),"20000 to 24999",AND(D3894&gt;=25000,D3894&lt;=29999),"25000 to 29999",AND(D3894&gt;=30000,D3894&lt;=34999),"30000 to 34999",AND(D3894&gt;=35000,D3894&lt;=39999),"35000 to 39999",AND(D3894&gt;=40000,D3894&lt;=44999),"40000 to 44999",AND(D3894&gt;=45000,D3894&lt;=49999),"45000 to 49999",D3894&gt;=50000,"Greater than or equal to 50000")</f>
        <v>1000 to 4999</v>
      </c>
      <c r="V3894" t="str" cm="1">
        <f t="array" ref="V3894">_xlfn.IFS(OR(F3894="canceled",F3894="failed"),"unsuccessful",F3894="successful","successful",F3894="live","live")</f>
        <v>unsuccessful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21.55</v>
      </c>
      <c r="P3895" s="5">
        <f t="shared" si="365"/>
        <v>128.27380952380952</v>
      </c>
      <c r="Q3895" t="str">
        <f t="shared" si="363"/>
        <v>theater</v>
      </c>
      <c r="R3895" t="str">
        <f t="shared" si="364"/>
        <v>plays</v>
      </c>
      <c r="S3895" s="9">
        <f t="shared" si="361"/>
        <v>41821.25</v>
      </c>
      <c r="T3895" s="9">
        <f t="shared" si="362"/>
        <v>41779.657870370371</v>
      </c>
      <c r="U3895" t="str" cm="1">
        <f t="array" ref="U3895">_xlfn.IFS(D3895&lt;1000,"Less than 1000",AND(D3895&gt;=1000,D3895&lt;=4999),"1000 to 4999",AND(D3895&gt;=5000,D3895&lt;=9999),"5000 to 9999",AND(D3895&gt;=10000,D3895&lt;=14999),"10000 to 14999",AND(D3895&gt;=15000,D3895&lt;=19999),"15000 to 19999",AND(D3895&gt;=20000,D3895&lt;=24999),"20000 to 24999",AND(D3895&gt;=25000,D3895&lt;=29999),"25000 to 29999",AND(D3895&gt;=30000,D3895&lt;=34999),"30000 to 34999",AND(D3895&gt;=35000,D3895&lt;=39999),"35000 to 39999",AND(D3895&gt;=40000,D3895&lt;=44999),"40000 to 44999",AND(D3895&gt;=45000,D3895&lt;=49999),"45000 to 49999",D3895&gt;=50000,"Greater than or equal to 50000")</f>
        <v>Greater than or equal to 50000</v>
      </c>
      <c r="V3895" t="str" cm="1">
        <f t="array" ref="V3895">_xlfn.IFS(OR(F3895="canceled",F3895="failed"),"unsuccessful",F3895="successful","successful",F3895="live","live")</f>
        <v>unsuccessful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3.4666666666666663</v>
      </c>
      <c r="P3896" s="5">
        <f t="shared" si="365"/>
        <v>47.272727272727273</v>
      </c>
      <c r="Q3896" t="str">
        <f t="shared" si="363"/>
        <v>theater</v>
      </c>
      <c r="R3896" t="str">
        <f t="shared" si="364"/>
        <v>plays</v>
      </c>
      <c r="S3896" s="9">
        <f t="shared" si="361"/>
        <v>42710.207638888889</v>
      </c>
      <c r="T3896" s="9">
        <f t="shared" si="362"/>
        <v>42679.958472222221</v>
      </c>
      <c r="U3896" t="str" cm="1">
        <f t="array" ref="U3896">_xlfn.IFS(D3896&lt;1000,"Less than 1000",AND(D3896&gt;=1000,D3896&lt;=4999),"1000 to 4999",AND(D3896&gt;=5000,D3896&lt;=9999),"5000 to 9999",AND(D3896&gt;=10000,D3896&lt;=14999),"10000 to 14999",AND(D3896&gt;=15000,D3896&lt;=19999),"15000 to 19999",AND(D3896&gt;=20000,D3896&lt;=24999),"20000 to 24999",AND(D3896&gt;=25000,D3896&lt;=29999),"25000 to 29999",AND(D3896&gt;=30000,D3896&lt;=34999),"30000 to 34999",AND(D3896&gt;=35000,D3896&lt;=39999),"35000 to 39999",AND(D3896&gt;=40000,D3896&lt;=44999),"40000 to 44999",AND(D3896&gt;=45000,D3896&lt;=49999),"45000 to 49999",D3896&gt;=50000,"Greater than or equal to 50000")</f>
        <v>15000 to 19999</v>
      </c>
      <c r="V3896" t="str" cm="1">
        <f t="array" ref="V3896">_xlfn.IFS(OR(F3896="canceled",F3896="failed"),"unsuccessful",F3896="successful","successful",F3896="live","live")</f>
        <v>unsuccessful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5</v>
      </c>
      <c r="P3897" s="5">
        <f t="shared" si="365"/>
        <v>50</v>
      </c>
      <c r="Q3897" t="str">
        <f t="shared" si="363"/>
        <v>theater</v>
      </c>
      <c r="R3897" t="str">
        <f t="shared" si="364"/>
        <v>plays</v>
      </c>
      <c r="S3897" s="9">
        <f t="shared" si="361"/>
        <v>42063.250208333338</v>
      </c>
      <c r="T3897" s="9">
        <f t="shared" si="362"/>
        <v>42032.250208333338</v>
      </c>
      <c r="U3897" t="str" cm="1">
        <f t="array" ref="U3897">_xlfn.IFS(D3897&lt;1000,"Less than 1000",AND(D3897&gt;=1000,D3897&lt;=4999),"1000 to 4999",AND(D3897&gt;=5000,D3897&lt;=9999),"5000 to 9999",AND(D3897&gt;=10000,D3897&lt;=14999),"10000 to 14999",AND(D3897&gt;=15000,D3897&lt;=19999),"15000 to 19999",AND(D3897&gt;=20000,D3897&lt;=24999),"20000 to 24999",AND(D3897&gt;=25000,D3897&lt;=29999),"25000 to 29999",AND(D3897&gt;=30000,D3897&lt;=34999),"30000 to 34999",AND(D3897&gt;=35000,D3897&lt;=39999),"35000 to 39999",AND(D3897&gt;=40000,D3897&lt;=44999),"40000 to 44999",AND(D3897&gt;=45000,D3897&lt;=49999),"45000 to 49999",D3897&gt;=50000,"Greater than or equal to 50000")</f>
        <v>1000 to 4999</v>
      </c>
      <c r="V3897" t="str" cm="1">
        <f t="array" ref="V3897">_xlfn.IFS(OR(F3897="canceled",F3897="failed"),"unsuccessful",F3897="successful","successful",F3897="live","live")</f>
        <v>unsuccessful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10.625</v>
      </c>
      <c r="P3898" s="5">
        <f t="shared" si="365"/>
        <v>42.5</v>
      </c>
      <c r="Q3898" t="str">
        <f t="shared" si="363"/>
        <v>theater</v>
      </c>
      <c r="R3898" t="str">
        <f t="shared" si="364"/>
        <v>plays</v>
      </c>
      <c r="S3898" s="9">
        <f t="shared" si="361"/>
        <v>41807.191875000004</v>
      </c>
      <c r="T3898" s="9">
        <f t="shared" si="362"/>
        <v>41793.191875000004</v>
      </c>
      <c r="U3898" t="str" cm="1">
        <f t="array" ref="U3898">_xlfn.IFS(D3898&lt;1000,"Less than 1000",AND(D3898&gt;=1000,D3898&lt;=4999),"1000 to 4999",AND(D3898&gt;=5000,D3898&lt;=9999),"5000 to 9999",AND(D3898&gt;=10000,D3898&lt;=14999),"10000 to 14999",AND(D3898&gt;=15000,D3898&lt;=19999),"15000 to 19999",AND(D3898&gt;=20000,D3898&lt;=24999),"20000 to 24999",AND(D3898&gt;=25000,D3898&lt;=29999),"25000 to 29999",AND(D3898&gt;=30000,D3898&lt;=34999),"30000 to 34999",AND(D3898&gt;=35000,D3898&lt;=39999),"35000 to 39999",AND(D3898&gt;=40000,D3898&lt;=44999),"40000 to 44999",AND(D3898&gt;=45000,D3898&lt;=49999),"45000 to 49999",D3898&gt;=50000,"Greater than or equal to 50000")</f>
        <v>1000 to 4999</v>
      </c>
      <c r="V3898" t="str" cm="1">
        <f t="array" ref="V3898">_xlfn.IFS(OR(F3898="canceled",F3898="failed"),"unsuccessful",F3898="successful","successful",F3898="live","live")</f>
        <v>unsuccessful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17.599999999999998</v>
      </c>
      <c r="P3899" s="5">
        <f t="shared" si="365"/>
        <v>44</v>
      </c>
      <c r="Q3899" t="str">
        <f t="shared" si="363"/>
        <v>theater</v>
      </c>
      <c r="R3899" t="str">
        <f t="shared" si="364"/>
        <v>plays</v>
      </c>
      <c r="S3899" s="9">
        <f t="shared" si="361"/>
        <v>42012.87364583333</v>
      </c>
      <c r="T3899" s="9">
        <f t="shared" si="362"/>
        <v>41982.87364583333</v>
      </c>
      <c r="U3899" t="str" cm="1">
        <f t="array" ref="U3899">_xlfn.IFS(D3899&lt;1000,"Less than 1000",AND(D3899&gt;=1000,D3899&lt;=4999),"1000 to 4999",AND(D3899&gt;=5000,D3899&lt;=9999),"5000 to 9999",AND(D3899&gt;=10000,D3899&lt;=14999),"10000 to 14999",AND(D3899&gt;=15000,D3899&lt;=19999),"15000 to 19999",AND(D3899&gt;=20000,D3899&lt;=24999),"20000 to 24999",AND(D3899&gt;=25000,D3899&lt;=29999),"25000 to 29999",AND(D3899&gt;=30000,D3899&lt;=34999),"30000 to 34999",AND(D3899&gt;=35000,D3899&lt;=39999),"35000 to 39999",AND(D3899&gt;=40000,D3899&lt;=44999),"40000 to 44999",AND(D3899&gt;=45000,D3899&lt;=49999),"45000 to 49999",D3899&gt;=50000,"Greater than or equal to 50000")</f>
        <v>1000 to 4999</v>
      </c>
      <c r="V3899" t="str" cm="1">
        <f t="array" ref="V3899">_xlfn.IFS(OR(F3899="canceled",F3899="failed"),"unsuccessful",F3899="successful","successful",F3899="live","live")</f>
        <v>unsuccessful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32.56</v>
      </c>
      <c r="P3900" s="5">
        <f t="shared" si="365"/>
        <v>50.875</v>
      </c>
      <c r="Q3900" t="str">
        <f t="shared" si="363"/>
        <v>theater</v>
      </c>
      <c r="R3900" t="str">
        <f t="shared" si="364"/>
        <v>plays</v>
      </c>
      <c r="S3900" s="9">
        <f t="shared" si="361"/>
        <v>42233.666666666672</v>
      </c>
      <c r="T3900" s="9">
        <f t="shared" si="362"/>
        <v>42193.482291666667</v>
      </c>
      <c r="U3900" t="str" cm="1">
        <f t="array" ref="U3900">_xlfn.IFS(D3900&lt;1000,"Less than 1000",AND(D3900&gt;=1000,D3900&lt;=4999),"1000 to 4999",AND(D3900&gt;=5000,D3900&lt;=9999),"5000 to 9999",AND(D3900&gt;=10000,D3900&lt;=14999),"10000 to 14999",AND(D3900&gt;=15000,D3900&lt;=19999),"15000 to 19999",AND(D3900&gt;=20000,D3900&lt;=24999),"20000 to 24999",AND(D3900&gt;=25000,D3900&lt;=29999),"25000 to 29999",AND(D3900&gt;=30000,D3900&lt;=34999),"30000 to 34999",AND(D3900&gt;=35000,D3900&lt;=39999),"35000 to 39999",AND(D3900&gt;=40000,D3900&lt;=44999),"40000 to 44999",AND(D3900&gt;=45000,D3900&lt;=49999),"45000 to 49999",D3900&gt;=50000,"Greater than or equal to 50000")</f>
        <v>1000 to 4999</v>
      </c>
      <c r="V3900" t="str" cm="1">
        <f t="array" ref="V3900">_xlfn.IFS(OR(F3900="canceled",F3900="failed"),"unsuccessful",F3900="successful","successful",F3900="live","live")</f>
        <v>unsuccessful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</v>
      </c>
      <c r="P3901" s="5">
        <f t="shared" si="365"/>
        <v>62.5</v>
      </c>
      <c r="Q3901" t="str">
        <f t="shared" si="363"/>
        <v>theater</v>
      </c>
      <c r="R3901" t="str">
        <f t="shared" si="364"/>
        <v>plays</v>
      </c>
      <c r="S3901" s="9">
        <f t="shared" si="361"/>
        <v>41863.775011574071</v>
      </c>
      <c r="T3901" s="9">
        <f t="shared" si="362"/>
        <v>41843.775011574071</v>
      </c>
      <c r="U3901" t="str" cm="1">
        <f t="array" ref="U3901">_xlfn.IFS(D3901&lt;1000,"Less than 1000",AND(D3901&gt;=1000,D3901&lt;=4999),"1000 to 4999",AND(D3901&gt;=5000,D3901&lt;=9999),"5000 to 9999",AND(D3901&gt;=10000,D3901&lt;=14999),"10000 to 14999",AND(D3901&gt;=15000,D3901&lt;=19999),"15000 to 19999",AND(D3901&gt;=20000,D3901&lt;=24999),"20000 to 24999",AND(D3901&gt;=25000,D3901&lt;=29999),"25000 to 29999",AND(D3901&gt;=30000,D3901&lt;=34999),"30000 to 34999",AND(D3901&gt;=35000,D3901&lt;=39999),"35000 to 39999",AND(D3901&gt;=40000,D3901&lt;=44999),"40000 to 44999",AND(D3901&gt;=45000,D3901&lt;=49999),"45000 to 49999",D3901&gt;=50000,"Greater than or equal to 50000")</f>
        <v>10000 to 14999</v>
      </c>
      <c r="V3901" t="str" cm="1">
        <f t="array" ref="V3901">_xlfn.IFS(OR(F3901="canceled",F3901="failed"),"unsuccessful",F3901="successful","successful",F3901="live","live")</f>
        <v>unsuccessful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5.4</v>
      </c>
      <c r="P3902" s="5">
        <f t="shared" si="365"/>
        <v>27</v>
      </c>
      <c r="Q3902" t="str">
        <f t="shared" si="363"/>
        <v>theater</v>
      </c>
      <c r="R3902" t="str">
        <f t="shared" si="364"/>
        <v>plays</v>
      </c>
      <c r="S3902" s="9">
        <f t="shared" si="361"/>
        <v>42166.092488425929</v>
      </c>
      <c r="T3902" s="9">
        <f t="shared" si="362"/>
        <v>42136.092488425929</v>
      </c>
      <c r="U3902" t="str" cm="1">
        <f t="array" ref="U3902">_xlfn.IFS(D3902&lt;1000,"Less than 1000",AND(D3902&gt;=1000,D3902&lt;=4999),"1000 to 4999",AND(D3902&gt;=5000,D3902&lt;=9999),"5000 to 9999",AND(D3902&gt;=10000,D3902&lt;=14999),"10000 to 14999",AND(D3902&gt;=15000,D3902&lt;=19999),"15000 to 19999",AND(D3902&gt;=20000,D3902&lt;=24999),"20000 to 24999",AND(D3902&gt;=25000,D3902&lt;=29999),"25000 to 29999",AND(D3902&gt;=30000,D3902&lt;=34999),"30000 to 34999",AND(D3902&gt;=35000,D3902&lt;=39999),"35000 to 39999",AND(D3902&gt;=40000,D3902&lt;=44999),"40000 to 44999",AND(D3902&gt;=45000,D3902&lt;=49999),"45000 to 49999",D3902&gt;=50000,"Greater than or equal to 50000")</f>
        <v>1000 to 4999</v>
      </c>
      <c r="V3902" t="str" cm="1">
        <f t="array" ref="V3902">_xlfn.IFS(OR(F3902="canceled",F3902="failed"),"unsuccessful",F3902="successful","successful",F3902="live","live")</f>
        <v>unsuccessful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0.83333333333333337</v>
      </c>
      <c r="P3903" s="5">
        <f t="shared" si="365"/>
        <v>25</v>
      </c>
      <c r="Q3903" t="str">
        <f t="shared" si="363"/>
        <v>theater</v>
      </c>
      <c r="R3903" t="str">
        <f t="shared" si="364"/>
        <v>plays</v>
      </c>
      <c r="S3903" s="9">
        <f t="shared" si="361"/>
        <v>42357.826377314821</v>
      </c>
      <c r="T3903" s="9">
        <f t="shared" si="362"/>
        <v>42317.826377314821</v>
      </c>
      <c r="U3903" t="str" cm="1">
        <f t="array" ref="U3903">_xlfn.IFS(D3903&lt;1000,"Less than 1000",AND(D3903&gt;=1000,D3903&lt;=4999),"1000 to 4999",AND(D3903&gt;=5000,D3903&lt;=9999),"5000 to 9999",AND(D3903&gt;=10000,D3903&lt;=14999),"10000 to 14999",AND(D3903&gt;=15000,D3903&lt;=19999),"15000 to 19999",AND(D3903&gt;=20000,D3903&lt;=24999),"20000 to 24999",AND(D3903&gt;=25000,D3903&lt;=29999),"25000 to 29999",AND(D3903&gt;=30000,D3903&lt;=34999),"30000 to 34999",AND(D3903&gt;=35000,D3903&lt;=39999),"35000 to 39999",AND(D3903&gt;=40000,D3903&lt;=44999),"40000 to 44999",AND(D3903&gt;=45000,D3903&lt;=49999),"45000 to 49999",D3903&gt;=50000,"Greater than or equal to 50000")</f>
        <v>1000 to 4999</v>
      </c>
      <c r="V3903" t="str" cm="1">
        <f t="array" ref="V3903">_xlfn.IFS(OR(F3903="canceled",F3903="failed"),"unsuccessful",F3903="successful","successful",F3903="live","live")</f>
        <v>unsuccessful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48.833333333333336</v>
      </c>
      <c r="P3904" s="5">
        <f t="shared" si="365"/>
        <v>47.258064516129032</v>
      </c>
      <c r="Q3904" t="str">
        <f t="shared" si="363"/>
        <v>theater</v>
      </c>
      <c r="R3904" t="str">
        <f t="shared" si="364"/>
        <v>plays</v>
      </c>
      <c r="S3904" s="9">
        <f t="shared" si="361"/>
        <v>42688.509745370371</v>
      </c>
      <c r="T3904" s="9">
        <f t="shared" si="362"/>
        <v>42663.468078703707</v>
      </c>
      <c r="U3904" t="str" cm="1">
        <f t="array" ref="U3904">_xlfn.IFS(D3904&lt;1000,"Less than 1000",AND(D3904&gt;=1000,D3904&lt;=4999),"1000 to 4999",AND(D3904&gt;=5000,D3904&lt;=9999),"5000 to 9999",AND(D3904&gt;=10000,D3904&lt;=14999),"10000 to 14999",AND(D3904&gt;=15000,D3904&lt;=19999),"15000 to 19999",AND(D3904&gt;=20000,D3904&lt;=24999),"20000 to 24999",AND(D3904&gt;=25000,D3904&lt;=29999),"25000 to 29999",AND(D3904&gt;=30000,D3904&lt;=34999),"30000 to 34999",AND(D3904&gt;=35000,D3904&lt;=39999),"35000 to 39999",AND(D3904&gt;=40000,D3904&lt;=44999),"40000 to 44999",AND(D3904&gt;=45000,D3904&lt;=49999),"45000 to 49999",D3904&gt;=50000,"Greater than or equal to 50000")</f>
        <v>1000 to 4999</v>
      </c>
      <c r="V3904" t="str" cm="1">
        <f t="array" ref="V3904">_xlfn.IFS(OR(F3904="canceled",F3904="failed"),"unsuccessful",F3904="successful","successful",F3904="live","live")</f>
        <v>unsuccessful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5">
        <f t="shared" si="365"/>
        <v>0</v>
      </c>
      <c r="Q3905" t="str">
        <f t="shared" si="363"/>
        <v>theater</v>
      </c>
      <c r="R3905" t="str">
        <f t="shared" si="364"/>
        <v>plays</v>
      </c>
      <c r="S3905" s="9">
        <f t="shared" si="361"/>
        <v>42230.818055555559</v>
      </c>
      <c r="T3905" s="9">
        <f t="shared" si="362"/>
        <v>42186.01116898148</v>
      </c>
      <c r="U3905" t="str" cm="1">
        <f t="array" ref="U3905">_xlfn.IFS(D3905&lt;1000,"Less than 1000",AND(D3905&gt;=1000,D3905&lt;=4999),"1000 to 4999",AND(D3905&gt;=5000,D3905&lt;=9999),"5000 to 9999",AND(D3905&gt;=10000,D3905&lt;=14999),"10000 to 14999",AND(D3905&gt;=15000,D3905&lt;=19999),"15000 to 19999",AND(D3905&gt;=20000,D3905&lt;=24999),"20000 to 24999",AND(D3905&gt;=25000,D3905&lt;=29999),"25000 to 29999",AND(D3905&gt;=30000,D3905&lt;=34999),"30000 to 34999",AND(D3905&gt;=35000,D3905&lt;=39999),"35000 to 39999",AND(D3905&gt;=40000,D3905&lt;=44999),"40000 to 44999",AND(D3905&gt;=45000,D3905&lt;=49999),"45000 to 49999",D3905&gt;=50000,"Greater than or equal to 50000")</f>
        <v>1000 to 4999</v>
      </c>
      <c r="V3905" t="str" cm="1">
        <f t="array" ref="V3905">_xlfn.IFS(OR(F3905="canceled",F3905="failed"),"unsuccessful",F3905="successful","successful",F3905="live","live")</f>
        <v>unsuccessful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ref="O3906:O3969" si="366">(E3906/D3906)*100</f>
        <v>0.03</v>
      </c>
      <c r="P3906" s="5">
        <f t="shared" si="365"/>
        <v>1.5</v>
      </c>
      <c r="Q3906" t="str">
        <f t="shared" si="363"/>
        <v>theater</v>
      </c>
      <c r="R3906" t="str">
        <f t="shared" si="364"/>
        <v>plays</v>
      </c>
      <c r="S3906" s="9">
        <f t="shared" ref="S3906:S3969" si="367">(((I3906/60)/60)/24)+DATE(1970,1,1)</f>
        <v>42109.211111111115</v>
      </c>
      <c r="T3906" s="9">
        <f t="shared" ref="T3906:T3969" si="368">(((J3906/60)/60)/24)+DATE(1970,1,1)</f>
        <v>42095.229166666672</v>
      </c>
      <c r="U3906" t="str" cm="1">
        <f t="array" ref="U3906">_xlfn.IFS(D3906&lt;1000,"Less than 1000",AND(D3906&gt;=1000,D3906&lt;=4999),"1000 to 4999",AND(D3906&gt;=5000,D3906&lt;=9999),"5000 to 9999",AND(D3906&gt;=10000,D3906&lt;=14999),"10000 to 14999",AND(D3906&gt;=15000,D3906&lt;=19999),"15000 to 19999",AND(D3906&gt;=20000,D3906&lt;=24999),"20000 to 24999",AND(D3906&gt;=25000,D3906&lt;=29999),"25000 to 29999",AND(D3906&gt;=30000,D3906&lt;=34999),"30000 to 34999",AND(D3906&gt;=35000,D3906&lt;=39999),"35000 to 39999",AND(D3906&gt;=40000,D3906&lt;=44999),"40000 to 44999",AND(D3906&gt;=45000,D3906&lt;=49999),"45000 to 49999",D3906&gt;=50000,"Greater than or equal to 50000")</f>
        <v>10000 to 14999</v>
      </c>
      <c r="V3906" t="str" cm="1">
        <f t="array" ref="V3906">_xlfn.IFS(OR(F3906="canceled",F3906="failed"),"unsuccessful",F3906="successful","successful",F3906="live","live")</f>
        <v>unsuccessful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366"/>
        <v>11.533333333333333</v>
      </c>
      <c r="P3907" s="5">
        <f t="shared" si="365"/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9">
        <f t="shared" si="367"/>
        <v>42166.958333333328</v>
      </c>
      <c r="T3907" s="9">
        <f t="shared" si="368"/>
        <v>42124.623877314814</v>
      </c>
      <c r="U3907" t="str" cm="1">
        <f t="array" ref="U3907">_xlfn.IFS(D3907&lt;1000,"Less than 1000",AND(D3907&gt;=1000,D3907&lt;=4999),"1000 to 4999",AND(D3907&gt;=5000,D3907&lt;=9999),"5000 to 9999",AND(D3907&gt;=10000,D3907&lt;=14999),"10000 to 14999",AND(D3907&gt;=15000,D3907&lt;=19999),"15000 to 19999",AND(D3907&gt;=20000,D3907&lt;=24999),"20000 to 24999",AND(D3907&gt;=25000,D3907&lt;=29999),"25000 to 29999",AND(D3907&gt;=30000,D3907&lt;=34999),"30000 to 34999",AND(D3907&gt;=35000,D3907&lt;=39999),"35000 to 39999",AND(D3907&gt;=40000,D3907&lt;=44999),"40000 to 44999",AND(D3907&gt;=45000,D3907&lt;=49999),"45000 to 49999",D3907&gt;=50000,"Greater than or equal to 50000")</f>
        <v>1000 to 4999</v>
      </c>
      <c r="V3907" t="str" cm="1">
        <f t="array" ref="V3907">_xlfn.IFS(OR(F3907="canceled",F3907="failed"),"unsuccessful",F3907="successful","successful",F3907="live","live")</f>
        <v>unsuccessful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67.333333333333329</v>
      </c>
      <c r="P3908" s="5">
        <f t="shared" ref="P3908:P3971" si="371">IFERROR(E3908/L3908,0)</f>
        <v>63.125</v>
      </c>
      <c r="Q3908" t="str">
        <f t="shared" si="369"/>
        <v>theater</v>
      </c>
      <c r="R3908" t="str">
        <f t="shared" si="370"/>
        <v>plays</v>
      </c>
      <c r="S3908" s="9">
        <f t="shared" si="367"/>
        <v>42181.559027777781</v>
      </c>
      <c r="T3908" s="9">
        <f t="shared" si="368"/>
        <v>42143.917743055557</v>
      </c>
      <c r="U3908" t="str" cm="1">
        <f t="array" ref="U3908">_xlfn.IFS(D3908&lt;1000,"Less than 1000",AND(D3908&gt;=1000,D3908&lt;=4999),"1000 to 4999",AND(D3908&gt;=5000,D3908&lt;=9999),"5000 to 9999",AND(D3908&gt;=10000,D3908&lt;=14999),"10000 to 14999",AND(D3908&gt;=15000,D3908&lt;=19999),"15000 to 19999",AND(D3908&gt;=20000,D3908&lt;=24999),"20000 to 24999",AND(D3908&gt;=25000,D3908&lt;=29999),"25000 to 29999",AND(D3908&gt;=30000,D3908&lt;=34999),"30000 to 34999",AND(D3908&gt;=35000,D3908&lt;=39999),"35000 to 39999",AND(D3908&gt;=40000,D3908&lt;=44999),"40000 to 44999",AND(D3908&gt;=45000,D3908&lt;=49999),"45000 to 49999",D3908&gt;=50000,"Greater than or equal to 50000")</f>
        <v>1000 to 4999</v>
      </c>
      <c r="V3908" t="str" cm="1">
        <f t="array" ref="V3908">_xlfn.IFS(OR(F3908="canceled",F3908="failed"),"unsuccessful",F3908="successful","successful",F3908="live","live")</f>
        <v>unsuccessful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15.299999999999999</v>
      </c>
      <c r="P3909" s="5">
        <f t="shared" si="371"/>
        <v>38.25</v>
      </c>
      <c r="Q3909" t="str">
        <f t="shared" si="369"/>
        <v>theater</v>
      </c>
      <c r="R3909" t="str">
        <f t="shared" si="370"/>
        <v>plays</v>
      </c>
      <c r="S3909" s="9">
        <f t="shared" si="367"/>
        <v>41938.838888888888</v>
      </c>
      <c r="T3909" s="9">
        <f t="shared" si="368"/>
        <v>41906.819513888891</v>
      </c>
      <c r="U3909" t="str" cm="1">
        <f t="array" ref="U3909">_xlfn.IFS(D3909&lt;1000,"Less than 1000",AND(D3909&gt;=1000,D3909&lt;=4999),"1000 to 4999",AND(D3909&gt;=5000,D3909&lt;=9999),"5000 to 9999",AND(D3909&gt;=10000,D3909&lt;=14999),"10000 to 14999",AND(D3909&gt;=15000,D3909&lt;=19999),"15000 to 19999",AND(D3909&gt;=20000,D3909&lt;=24999),"20000 to 24999",AND(D3909&gt;=25000,D3909&lt;=29999),"25000 to 29999",AND(D3909&gt;=30000,D3909&lt;=34999),"30000 to 34999",AND(D3909&gt;=35000,D3909&lt;=39999),"35000 to 39999",AND(D3909&gt;=40000,D3909&lt;=44999),"40000 to 44999",AND(D3909&gt;=45000,D3909&lt;=49999),"45000 to 49999",D3909&gt;=50000,"Greater than or equal to 50000")</f>
        <v>1000 to 4999</v>
      </c>
      <c r="V3909" t="str" cm="1">
        <f t="array" ref="V3909">_xlfn.IFS(OR(F3909="canceled",F3909="failed"),"unsuccessful",F3909="successful","successful",F3909="live","live")</f>
        <v>unsuccessful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8.6666666666666679</v>
      </c>
      <c r="P3910" s="5">
        <f t="shared" si="371"/>
        <v>16.25</v>
      </c>
      <c r="Q3910" t="str">
        <f t="shared" si="369"/>
        <v>theater</v>
      </c>
      <c r="R3910" t="str">
        <f t="shared" si="370"/>
        <v>plays</v>
      </c>
      <c r="S3910" s="9">
        <f t="shared" si="367"/>
        <v>41849.135370370372</v>
      </c>
      <c r="T3910" s="9">
        <f t="shared" si="368"/>
        <v>41834.135370370372</v>
      </c>
      <c r="U3910" t="str" cm="1">
        <f t="array" ref="U3910">_xlfn.IFS(D3910&lt;1000,"Less than 1000",AND(D3910&gt;=1000,D3910&lt;=4999),"1000 to 4999",AND(D3910&gt;=5000,D3910&lt;=9999),"5000 to 9999",AND(D3910&gt;=10000,D3910&lt;=14999),"10000 to 14999",AND(D3910&gt;=15000,D3910&lt;=19999),"15000 to 19999",AND(D3910&gt;=20000,D3910&lt;=24999),"20000 to 24999",AND(D3910&gt;=25000,D3910&lt;=29999),"25000 to 29999",AND(D3910&gt;=30000,D3910&lt;=34999),"30000 to 34999",AND(D3910&gt;=35000,D3910&lt;=39999),"35000 to 39999",AND(D3910&gt;=40000,D3910&lt;=44999),"40000 to 44999",AND(D3910&gt;=45000,D3910&lt;=49999),"45000 to 49999",D3910&gt;=50000,"Greater than or equal to 50000")</f>
        <v>Less than 1000</v>
      </c>
      <c r="V3910" t="str" cm="1">
        <f t="array" ref="V3910">_xlfn.IFS(OR(F3910="canceled",F3910="failed"),"unsuccessful",F3910="successful","successful",F3910="live","live")</f>
        <v>unsuccessful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0.22499999999999998</v>
      </c>
      <c r="P3911" s="5">
        <f t="shared" si="371"/>
        <v>33.75</v>
      </c>
      <c r="Q3911" t="str">
        <f t="shared" si="369"/>
        <v>theater</v>
      </c>
      <c r="R3911" t="str">
        <f t="shared" si="370"/>
        <v>plays</v>
      </c>
      <c r="S3911" s="9">
        <f t="shared" si="367"/>
        <v>41893.359282407408</v>
      </c>
      <c r="T3911" s="9">
        <f t="shared" si="368"/>
        <v>41863.359282407408</v>
      </c>
      <c r="U3911" t="str" cm="1">
        <f t="array" ref="U3911">_xlfn.IFS(D3911&lt;1000,"Less than 1000",AND(D3911&gt;=1000,D3911&lt;=4999),"1000 to 4999",AND(D3911&gt;=5000,D3911&lt;=9999),"5000 to 9999",AND(D3911&gt;=10000,D3911&lt;=14999),"10000 to 14999",AND(D3911&gt;=15000,D3911&lt;=19999),"15000 to 19999",AND(D3911&gt;=20000,D3911&lt;=24999),"20000 to 24999",AND(D3911&gt;=25000,D3911&lt;=29999),"25000 to 29999",AND(D3911&gt;=30000,D3911&lt;=34999),"30000 to 34999",AND(D3911&gt;=35000,D3911&lt;=39999),"35000 to 39999",AND(D3911&gt;=40000,D3911&lt;=44999),"40000 to 44999",AND(D3911&gt;=45000,D3911&lt;=49999),"45000 to 49999",D3911&gt;=50000,"Greater than or equal to 50000")</f>
        <v>Greater than or equal to 50000</v>
      </c>
      <c r="V3911" t="str" cm="1">
        <f t="array" ref="V3911">_xlfn.IFS(OR(F3911="canceled",F3911="failed"),"unsuccessful",F3911="successful","successful",F3911="live","live")</f>
        <v>unsuccessful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3.0833333333333335</v>
      </c>
      <c r="P3912" s="5">
        <f t="shared" si="371"/>
        <v>61.666666666666664</v>
      </c>
      <c r="Q3912" t="str">
        <f t="shared" si="369"/>
        <v>theater</v>
      </c>
      <c r="R3912" t="str">
        <f t="shared" si="370"/>
        <v>plays</v>
      </c>
      <c r="S3912" s="9">
        <f t="shared" si="367"/>
        <v>42254.756909722222</v>
      </c>
      <c r="T3912" s="9">
        <f t="shared" si="368"/>
        <v>42224.756909722222</v>
      </c>
      <c r="U3912" t="str" cm="1">
        <f t="array" ref="U3912">_xlfn.IFS(D3912&lt;1000,"Less than 1000",AND(D3912&gt;=1000,D3912&lt;=4999),"1000 to 4999",AND(D3912&gt;=5000,D3912&lt;=9999),"5000 to 9999",AND(D3912&gt;=10000,D3912&lt;=14999),"10000 to 14999",AND(D3912&gt;=15000,D3912&lt;=19999),"15000 to 19999",AND(D3912&gt;=20000,D3912&lt;=24999),"20000 to 24999",AND(D3912&gt;=25000,D3912&lt;=29999),"25000 to 29999",AND(D3912&gt;=30000,D3912&lt;=34999),"30000 to 34999",AND(D3912&gt;=35000,D3912&lt;=39999),"35000 to 39999",AND(D3912&gt;=40000,D3912&lt;=44999),"40000 to 44999",AND(D3912&gt;=45000,D3912&lt;=49999),"45000 to 49999",D3912&gt;=50000,"Greater than or equal to 50000")</f>
        <v>5000 to 9999</v>
      </c>
      <c r="V3912" t="str" cm="1">
        <f t="array" ref="V3912">_xlfn.IFS(OR(F3912="canceled",F3912="failed"),"unsuccessful",F3912="successful","successful",F3912="live","live")</f>
        <v>unsuccessful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37.412500000000001</v>
      </c>
      <c r="P3913" s="5">
        <f t="shared" si="371"/>
        <v>83.138888888888886</v>
      </c>
      <c r="Q3913" t="str">
        <f t="shared" si="369"/>
        <v>theater</v>
      </c>
      <c r="R3913" t="str">
        <f t="shared" si="370"/>
        <v>plays</v>
      </c>
      <c r="S3913" s="9">
        <f t="shared" si="367"/>
        <v>41969.853900462964</v>
      </c>
      <c r="T3913" s="9">
        <f t="shared" si="368"/>
        <v>41939.8122337963</v>
      </c>
      <c r="U3913" t="str" cm="1">
        <f t="array" ref="U3913">_xlfn.IFS(D3913&lt;1000,"Less than 1000",AND(D3913&gt;=1000,D3913&lt;=4999),"1000 to 4999",AND(D3913&gt;=5000,D3913&lt;=9999),"5000 to 9999",AND(D3913&gt;=10000,D3913&lt;=14999),"10000 to 14999",AND(D3913&gt;=15000,D3913&lt;=19999),"15000 to 19999",AND(D3913&gt;=20000,D3913&lt;=24999),"20000 to 24999",AND(D3913&gt;=25000,D3913&lt;=29999),"25000 to 29999",AND(D3913&gt;=30000,D3913&lt;=34999),"30000 to 34999",AND(D3913&gt;=35000,D3913&lt;=39999),"35000 to 39999",AND(D3913&gt;=40000,D3913&lt;=44999),"40000 to 44999",AND(D3913&gt;=45000,D3913&lt;=49999),"45000 to 49999",D3913&gt;=50000,"Greater than or equal to 50000")</f>
        <v>5000 to 9999</v>
      </c>
      <c r="V3913" t="str" cm="1">
        <f t="array" ref="V3913">_xlfn.IFS(OR(F3913="canceled",F3913="failed"),"unsuccessful",F3913="successful","successful",F3913="live","live")</f>
        <v>unsuccessful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6.6666666666666671E-3</v>
      </c>
      <c r="P3914" s="5">
        <f t="shared" si="371"/>
        <v>1</v>
      </c>
      <c r="Q3914" t="str">
        <f t="shared" si="369"/>
        <v>theater</v>
      </c>
      <c r="R3914" t="str">
        <f t="shared" si="370"/>
        <v>plays</v>
      </c>
      <c r="S3914" s="9">
        <f t="shared" si="367"/>
        <v>42119.190972222219</v>
      </c>
      <c r="T3914" s="9">
        <f t="shared" si="368"/>
        <v>42059.270023148143</v>
      </c>
      <c r="U3914" t="str" cm="1">
        <f t="array" ref="U3914">_xlfn.IFS(D3914&lt;1000,"Less than 1000",AND(D3914&gt;=1000,D3914&lt;=4999),"1000 to 4999",AND(D3914&gt;=5000,D3914&lt;=9999),"5000 to 9999",AND(D3914&gt;=10000,D3914&lt;=14999),"10000 to 14999",AND(D3914&gt;=15000,D3914&lt;=19999),"15000 to 19999",AND(D3914&gt;=20000,D3914&lt;=24999),"20000 to 24999",AND(D3914&gt;=25000,D3914&lt;=29999),"25000 to 29999",AND(D3914&gt;=30000,D3914&lt;=34999),"30000 to 34999",AND(D3914&gt;=35000,D3914&lt;=39999),"35000 to 39999",AND(D3914&gt;=40000,D3914&lt;=44999),"40000 to 44999",AND(D3914&gt;=45000,D3914&lt;=49999),"45000 to 49999",D3914&gt;=50000,"Greater than or equal to 50000")</f>
        <v>15000 to 19999</v>
      </c>
      <c r="V3914" t="str" cm="1">
        <f t="array" ref="V3914">_xlfn.IFS(OR(F3914="canceled",F3914="failed"),"unsuccessful",F3914="successful","successful",F3914="live","live")</f>
        <v>unsuccessful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10</v>
      </c>
      <c r="P3915" s="5">
        <f t="shared" si="371"/>
        <v>142.85714285714286</v>
      </c>
      <c r="Q3915" t="str">
        <f t="shared" si="369"/>
        <v>theater</v>
      </c>
      <c r="R3915" t="str">
        <f t="shared" si="370"/>
        <v>plays</v>
      </c>
      <c r="S3915" s="9">
        <f t="shared" si="367"/>
        <v>42338.252881944441</v>
      </c>
      <c r="T3915" s="9">
        <f t="shared" si="368"/>
        <v>42308.211215277777</v>
      </c>
      <c r="U3915" t="str" cm="1">
        <f t="array" ref="U3915">_xlfn.IFS(D3915&lt;1000,"Less than 1000",AND(D3915&gt;=1000,D3915&lt;=4999),"1000 to 4999",AND(D3915&gt;=5000,D3915&lt;=9999),"5000 to 9999",AND(D3915&gt;=10000,D3915&lt;=14999),"10000 to 14999",AND(D3915&gt;=15000,D3915&lt;=19999),"15000 to 19999",AND(D3915&gt;=20000,D3915&lt;=24999),"20000 to 24999",AND(D3915&gt;=25000,D3915&lt;=29999),"25000 to 29999",AND(D3915&gt;=30000,D3915&lt;=34999),"30000 to 34999",AND(D3915&gt;=35000,D3915&lt;=39999),"35000 to 39999",AND(D3915&gt;=40000,D3915&lt;=44999),"40000 to 44999",AND(D3915&gt;=45000,D3915&lt;=49999),"45000 to 49999",D3915&gt;=50000,"Greater than or equal to 50000")</f>
        <v>10000 to 14999</v>
      </c>
      <c r="V3915" t="str" cm="1">
        <f t="array" ref="V3915">_xlfn.IFS(OR(F3915="canceled",F3915="failed"),"unsuccessful",F3915="successful","successful",F3915="live","live")</f>
        <v>unsuccessful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36.36</v>
      </c>
      <c r="P3916" s="5">
        <f t="shared" si="371"/>
        <v>33.666666666666664</v>
      </c>
      <c r="Q3916" t="str">
        <f t="shared" si="369"/>
        <v>theater</v>
      </c>
      <c r="R3916" t="str">
        <f t="shared" si="370"/>
        <v>plays</v>
      </c>
      <c r="S3916" s="9">
        <f t="shared" si="367"/>
        <v>42134.957638888889</v>
      </c>
      <c r="T3916" s="9">
        <f t="shared" si="368"/>
        <v>42114.818935185183</v>
      </c>
      <c r="U3916" t="str" cm="1">
        <f t="array" ref="U3916">_xlfn.IFS(D3916&lt;1000,"Less than 1000",AND(D3916&gt;=1000,D3916&lt;=4999),"1000 to 4999",AND(D3916&gt;=5000,D3916&lt;=9999),"5000 to 9999",AND(D3916&gt;=10000,D3916&lt;=14999),"10000 to 14999",AND(D3916&gt;=15000,D3916&lt;=19999),"15000 to 19999",AND(D3916&gt;=20000,D3916&lt;=24999),"20000 to 24999",AND(D3916&gt;=25000,D3916&lt;=29999),"25000 to 29999",AND(D3916&gt;=30000,D3916&lt;=34999),"30000 to 34999",AND(D3916&gt;=35000,D3916&lt;=39999),"35000 to 39999",AND(D3916&gt;=40000,D3916&lt;=44999),"40000 to 44999",AND(D3916&gt;=45000,D3916&lt;=49999),"45000 to 49999",D3916&gt;=50000,"Greater than or equal to 50000")</f>
        <v>1000 to 4999</v>
      </c>
      <c r="V3916" t="str" cm="1">
        <f t="array" ref="V3916">_xlfn.IFS(OR(F3916="canceled",F3916="failed"),"unsuccessful",F3916="successful","successful",F3916="live","live")</f>
        <v>unsuccessful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0.33333333333333337</v>
      </c>
      <c r="P3917" s="5">
        <f t="shared" si="371"/>
        <v>5</v>
      </c>
      <c r="Q3917" t="str">
        <f t="shared" si="369"/>
        <v>theater</v>
      </c>
      <c r="R3917" t="str">
        <f t="shared" si="370"/>
        <v>plays</v>
      </c>
      <c r="S3917" s="9">
        <f t="shared" si="367"/>
        <v>42522.98505787037</v>
      </c>
      <c r="T3917" s="9">
        <f t="shared" si="368"/>
        <v>42492.98505787037</v>
      </c>
      <c r="U3917" t="str" cm="1">
        <f t="array" ref="U3917">_xlfn.IFS(D3917&lt;1000,"Less than 1000",AND(D3917&gt;=1000,D3917&lt;=4999),"1000 to 4999",AND(D3917&gt;=5000,D3917&lt;=9999),"5000 to 9999",AND(D3917&gt;=10000,D3917&lt;=14999),"10000 to 14999",AND(D3917&gt;=15000,D3917&lt;=19999),"15000 to 19999",AND(D3917&gt;=20000,D3917&lt;=24999),"20000 to 24999",AND(D3917&gt;=25000,D3917&lt;=29999),"25000 to 29999",AND(D3917&gt;=30000,D3917&lt;=34999),"30000 to 34999",AND(D3917&gt;=35000,D3917&lt;=39999),"35000 to 39999",AND(D3917&gt;=40000,D3917&lt;=44999),"40000 to 44999",AND(D3917&gt;=45000,D3917&lt;=49999),"45000 to 49999",D3917&gt;=50000,"Greater than or equal to 50000")</f>
        <v>1000 to 4999</v>
      </c>
      <c r="V3917" t="str" cm="1">
        <f t="array" ref="V3917">_xlfn.IFS(OR(F3917="canceled",F3917="failed"),"unsuccessful",F3917="successful","successful",F3917="live","live")</f>
        <v>unsuccessful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5">
        <f t="shared" si="371"/>
        <v>0</v>
      </c>
      <c r="Q3918" t="str">
        <f t="shared" si="369"/>
        <v>theater</v>
      </c>
      <c r="R3918" t="str">
        <f t="shared" si="370"/>
        <v>plays</v>
      </c>
      <c r="S3918" s="9">
        <f t="shared" si="367"/>
        <v>42524.471666666665</v>
      </c>
      <c r="T3918" s="9">
        <f t="shared" si="368"/>
        <v>42494.471666666665</v>
      </c>
      <c r="U3918" t="str" cm="1">
        <f t="array" ref="U3918">_xlfn.IFS(D3918&lt;1000,"Less than 1000",AND(D3918&gt;=1000,D3918&lt;=4999),"1000 to 4999",AND(D3918&gt;=5000,D3918&lt;=9999),"5000 to 9999",AND(D3918&gt;=10000,D3918&lt;=14999),"10000 to 14999",AND(D3918&gt;=15000,D3918&lt;=19999),"15000 to 19999",AND(D3918&gt;=20000,D3918&lt;=24999),"20000 to 24999",AND(D3918&gt;=25000,D3918&lt;=29999),"25000 to 29999",AND(D3918&gt;=30000,D3918&lt;=34999),"30000 to 34999",AND(D3918&gt;=35000,D3918&lt;=39999),"35000 to 39999",AND(D3918&gt;=40000,D3918&lt;=44999),"40000 to 44999",AND(D3918&gt;=45000,D3918&lt;=49999),"45000 to 49999",D3918&gt;=50000,"Greater than or equal to 50000")</f>
        <v>1000 to 4999</v>
      </c>
      <c r="V3918" t="str" cm="1">
        <f t="array" ref="V3918">_xlfn.IFS(OR(F3918="canceled",F3918="failed"),"unsuccessful",F3918="successful","successful",F3918="live","live")</f>
        <v>unsuccessful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0.2857142857142857</v>
      </c>
      <c r="P3919" s="5">
        <f t="shared" si="371"/>
        <v>10</v>
      </c>
      <c r="Q3919" t="str">
        <f t="shared" si="369"/>
        <v>theater</v>
      </c>
      <c r="R3919" t="str">
        <f t="shared" si="370"/>
        <v>plays</v>
      </c>
      <c r="S3919" s="9">
        <f t="shared" si="367"/>
        <v>41893.527326388888</v>
      </c>
      <c r="T3919" s="9">
        <f t="shared" si="368"/>
        <v>41863.527326388888</v>
      </c>
      <c r="U3919" t="str" cm="1">
        <f t="array" ref="U3919">_xlfn.IFS(D3919&lt;1000,"Less than 1000",AND(D3919&gt;=1000,D3919&lt;=4999),"1000 to 4999",AND(D3919&gt;=5000,D3919&lt;=9999),"5000 to 9999",AND(D3919&gt;=10000,D3919&lt;=14999),"10000 to 14999",AND(D3919&gt;=15000,D3919&lt;=19999),"15000 to 19999",AND(D3919&gt;=20000,D3919&lt;=24999),"20000 to 24999",AND(D3919&gt;=25000,D3919&lt;=29999),"25000 to 29999",AND(D3919&gt;=30000,D3919&lt;=34999),"30000 to 34999",AND(D3919&gt;=35000,D3919&lt;=39999),"35000 to 39999",AND(D3919&gt;=40000,D3919&lt;=44999),"40000 to 44999",AND(D3919&gt;=45000,D3919&lt;=49999),"45000 to 49999",D3919&gt;=50000,"Greater than or equal to 50000")</f>
        <v>1000 to 4999</v>
      </c>
      <c r="V3919" t="str" cm="1">
        <f t="array" ref="V3919">_xlfn.IFS(OR(F3919="canceled",F3919="failed"),"unsuccessful",F3919="successful","successful",F3919="live","live")</f>
        <v>unsuccessful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0.2</v>
      </c>
      <c r="P3920" s="5">
        <f t="shared" si="371"/>
        <v>40</v>
      </c>
      <c r="Q3920" t="str">
        <f t="shared" si="369"/>
        <v>theater</v>
      </c>
      <c r="R3920" t="str">
        <f t="shared" si="370"/>
        <v>plays</v>
      </c>
      <c r="S3920" s="9">
        <f t="shared" si="367"/>
        <v>41855.666666666664</v>
      </c>
      <c r="T3920" s="9">
        <f t="shared" si="368"/>
        <v>41843.664618055554</v>
      </c>
      <c r="U3920" t="str" cm="1">
        <f t="array" ref="U3920">_xlfn.IFS(D3920&lt;1000,"Less than 1000",AND(D3920&gt;=1000,D3920&lt;=4999),"1000 to 4999",AND(D3920&gt;=5000,D3920&lt;=9999),"5000 to 9999",AND(D3920&gt;=10000,D3920&lt;=14999),"10000 to 14999",AND(D3920&gt;=15000,D3920&lt;=19999),"15000 to 19999",AND(D3920&gt;=20000,D3920&lt;=24999),"20000 to 24999",AND(D3920&gt;=25000,D3920&lt;=29999),"25000 to 29999",AND(D3920&gt;=30000,D3920&lt;=34999),"30000 to 34999",AND(D3920&gt;=35000,D3920&lt;=39999),"35000 to 39999",AND(D3920&gt;=40000,D3920&lt;=44999),"40000 to 44999",AND(D3920&gt;=45000,D3920&lt;=49999),"45000 to 49999",D3920&gt;=50000,"Greater than or equal to 50000")</f>
        <v>Greater than or equal to 50000</v>
      </c>
      <c r="V3920" t="str" cm="1">
        <f t="array" ref="V3920">_xlfn.IFS(OR(F3920="canceled",F3920="failed"),"unsuccessful",F3920="successful","successful",F3920="live","live")</f>
        <v>unsuccessful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1.7999999999999998</v>
      </c>
      <c r="P3921" s="5">
        <f t="shared" si="371"/>
        <v>30</v>
      </c>
      <c r="Q3921" t="str">
        <f t="shared" si="369"/>
        <v>theater</v>
      </c>
      <c r="R3921" t="str">
        <f t="shared" si="370"/>
        <v>plays</v>
      </c>
      <c r="S3921" s="9">
        <f t="shared" si="367"/>
        <v>42387</v>
      </c>
      <c r="T3921" s="9">
        <f t="shared" si="368"/>
        <v>42358.684872685189</v>
      </c>
      <c r="U3921" t="str" cm="1">
        <f t="array" ref="U3921">_xlfn.IFS(D3921&lt;1000,"Less than 1000",AND(D3921&gt;=1000,D3921&lt;=4999),"1000 to 4999",AND(D3921&gt;=5000,D3921&lt;=9999),"5000 to 9999",AND(D3921&gt;=10000,D3921&lt;=14999),"10000 to 14999",AND(D3921&gt;=15000,D3921&lt;=19999),"15000 to 19999",AND(D3921&gt;=20000,D3921&lt;=24999),"20000 to 24999",AND(D3921&gt;=25000,D3921&lt;=29999),"25000 to 29999",AND(D3921&gt;=30000,D3921&lt;=34999),"30000 to 34999",AND(D3921&gt;=35000,D3921&lt;=39999),"35000 to 39999",AND(D3921&gt;=40000,D3921&lt;=44999),"40000 to 44999",AND(D3921&gt;=45000,D3921&lt;=49999),"45000 to 49999",D3921&gt;=50000,"Greater than or equal to 50000")</f>
        <v>5000 to 9999</v>
      </c>
      <c r="V3921" t="str" cm="1">
        <f t="array" ref="V3921">_xlfn.IFS(OR(F3921="canceled",F3921="failed"),"unsuccessful",F3921="successful","successful",F3921="live","live")</f>
        <v>unsuccessful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5.4</v>
      </c>
      <c r="P3922" s="5">
        <f t="shared" si="371"/>
        <v>45</v>
      </c>
      <c r="Q3922" t="str">
        <f t="shared" si="369"/>
        <v>theater</v>
      </c>
      <c r="R3922" t="str">
        <f t="shared" si="370"/>
        <v>plays</v>
      </c>
      <c r="S3922" s="9">
        <f t="shared" si="367"/>
        <v>42687.428935185191</v>
      </c>
      <c r="T3922" s="9">
        <f t="shared" si="368"/>
        <v>42657.38726851852</v>
      </c>
      <c r="U3922" t="str" cm="1">
        <f t="array" ref="U3922">_xlfn.IFS(D3922&lt;1000,"Less than 1000",AND(D3922&gt;=1000,D3922&lt;=4999),"1000 to 4999",AND(D3922&gt;=5000,D3922&lt;=9999),"5000 to 9999",AND(D3922&gt;=10000,D3922&lt;=14999),"10000 to 14999",AND(D3922&gt;=15000,D3922&lt;=19999),"15000 to 19999",AND(D3922&gt;=20000,D3922&lt;=24999),"20000 to 24999",AND(D3922&gt;=25000,D3922&lt;=29999),"25000 to 29999",AND(D3922&gt;=30000,D3922&lt;=34999),"30000 to 34999",AND(D3922&gt;=35000,D3922&lt;=39999),"35000 to 39999",AND(D3922&gt;=40000,D3922&lt;=44999),"40000 to 44999",AND(D3922&gt;=45000,D3922&lt;=49999),"45000 to 49999",D3922&gt;=50000,"Greater than or equal to 50000")</f>
        <v>1000 to 4999</v>
      </c>
      <c r="V3922" t="str" cm="1">
        <f t="array" ref="V3922">_xlfn.IFS(OR(F3922="canceled",F3922="failed"),"unsuccessful",F3922="successful","successful",F3922="live","live")</f>
        <v>unsuccessful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5">
        <f t="shared" si="371"/>
        <v>0</v>
      </c>
      <c r="Q3923" t="str">
        <f t="shared" si="369"/>
        <v>theater</v>
      </c>
      <c r="R3923" t="str">
        <f t="shared" si="370"/>
        <v>plays</v>
      </c>
      <c r="S3923" s="9">
        <f t="shared" si="367"/>
        <v>41938.75</v>
      </c>
      <c r="T3923" s="9">
        <f t="shared" si="368"/>
        <v>41926.542303240742</v>
      </c>
      <c r="U3923" t="str" cm="1">
        <f t="array" ref="U3923">_xlfn.IFS(D3923&lt;1000,"Less than 1000",AND(D3923&gt;=1000,D3923&lt;=4999),"1000 to 4999",AND(D3923&gt;=5000,D3923&lt;=9999),"5000 to 9999",AND(D3923&gt;=10000,D3923&lt;=14999),"10000 to 14999",AND(D3923&gt;=15000,D3923&lt;=19999),"15000 to 19999",AND(D3923&gt;=20000,D3923&lt;=24999),"20000 to 24999",AND(D3923&gt;=25000,D3923&lt;=29999),"25000 to 29999",AND(D3923&gt;=30000,D3923&lt;=34999),"30000 to 34999",AND(D3923&gt;=35000,D3923&lt;=39999),"35000 to 39999",AND(D3923&gt;=40000,D3923&lt;=44999),"40000 to 44999",AND(D3923&gt;=45000,D3923&lt;=49999),"45000 to 49999",D3923&gt;=50000,"Greater than or equal to 50000")</f>
        <v>1000 to 4999</v>
      </c>
      <c r="V3923" t="str" cm="1">
        <f t="array" ref="V3923">_xlfn.IFS(OR(F3923="canceled",F3923="failed"),"unsuccessful",F3923="successful","successful",F3923="live","live")</f>
        <v>unsuccessful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8.1333333333333329</v>
      </c>
      <c r="P3924" s="5">
        <f t="shared" si="371"/>
        <v>10.166666666666666</v>
      </c>
      <c r="Q3924" t="str">
        <f t="shared" si="369"/>
        <v>theater</v>
      </c>
      <c r="R3924" t="str">
        <f t="shared" si="370"/>
        <v>plays</v>
      </c>
      <c r="S3924" s="9">
        <f t="shared" si="367"/>
        <v>42065.958333333328</v>
      </c>
      <c r="T3924" s="9">
        <f t="shared" si="368"/>
        <v>42020.768634259264</v>
      </c>
      <c r="U3924" t="str" cm="1">
        <f t="array" ref="U3924">_xlfn.IFS(D3924&lt;1000,"Less than 1000",AND(D3924&gt;=1000,D3924&lt;=4999),"1000 to 4999",AND(D3924&gt;=5000,D3924&lt;=9999),"5000 to 9999",AND(D3924&gt;=10000,D3924&lt;=14999),"10000 to 14999",AND(D3924&gt;=15000,D3924&lt;=19999),"15000 to 19999",AND(D3924&gt;=20000,D3924&lt;=24999),"20000 to 24999",AND(D3924&gt;=25000,D3924&lt;=29999),"25000 to 29999",AND(D3924&gt;=30000,D3924&lt;=34999),"30000 to 34999",AND(D3924&gt;=35000,D3924&lt;=39999),"35000 to 39999",AND(D3924&gt;=40000,D3924&lt;=44999),"40000 to 44999",AND(D3924&gt;=45000,D3924&lt;=49999),"45000 to 49999",D3924&gt;=50000,"Greater than or equal to 50000")</f>
        <v>Less than 1000</v>
      </c>
      <c r="V3924" t="str" cm="1">
        <f t="array" ref="V3924">_xlfn.IFS(OR(F3924="canceled",F3924="failed"),"unsuccessful",F3924="successful","successful",F3924="live","live")</f>
        <v>unsuccessful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12.034782608695652</v>
      </c>
      <c r="P3925" s="5">
        <f t="shared" si="371"/>
        <v>81.411764705882348</v>
      </c>
      <c r="Q3925" t="str">
        <f t="shared" si="369"/>
        <v>theater</v>
      </c>
      <c r="R3925" t="str">
        <f t="shared" si="370"/>
        <v>plays</v>
      </c>
      <c r="S3925" s="9">
        <f t="shared" si="367"/>
        <v>42103.979988425926</v>
      </c>
      <c r="T3925" s="9">
        <f t="shared" si="368"/>
        <v>42075.979988425926</v>
      </c>
      <c r="U3925" t="str" cm="1">
        <f t="array" ref="U3925">_xlfn.IFS(D3925&lt;1000,"Less than 1000",AND(D3925&gt;=1000,D3925&lt;=4999),"1000 to 4999",AND(D3925&gt;=5000,D3925&lt;=9999),"5000 to 9999",AND(D3925&gt;=10000,D3925&lt;=14999),"10000 to 14999",AND(D3925&gt;=15000,D3925&lt;=19999),"15000 to 19999",AND(D3925&gt;=20000,D3925&lt;=24999),"20000 to 24999",AND(D3925&gt;=25000,D3925&lt;=29999),"25000 to 29999",AND(D3925&gt;=30000,D3925&lt;=34999),"30000 to 34999",AND(D3925&gt;=35000,D3925&lt;=39999),"35000 to 39999",AND(D3925&gt;=40000,D3925&lt;=44999),"40000 to 44999",AND(D3925&gt;=45000,D3925&lt;=49999),"45000 to 49999",D3925&gt;=50000,"Greater than or equal to 50000")</f>
        <v>10000 to 14999</v>
      </c>
      <c r="V3925" t="str" cm="1">
        <f t="array" ref="V3925">_xlfn.IFS(OR(F3925="canceled",F3925="failed"),"unsuccessful",F3925="successful","successful",F3925="live","live")</f>
        <v>unsuccessful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15.266666666666667</v>
      </c>
      <c r="P3926" s="5">
        <f t="shared" si="371"/>
        <v>57.25</v>
      </c>
      <c r="Q3926" t="str">
        <f t="shared" si="369"/>
        <v>theater</v>
      </c>
      <c r="R3926" t="str">
        <f t="shared" si="370"/>
        <v>plays</v>
      </c>
      <c r="S3926" s="9">
        <f t="shared" si="367"/>
        <v>41816.959745370368</v>
      </c>
      <c r="T3926" s="9">
        <f t="shared" si="368"/>
        <v>41786.959745370368</v>
      </c>
      <c r="U3926" t="str" cm="1">
        <f t="array" ref="U3926">_xlfn.IFS(D3926&lt;1000,"Less than 1000",AND(D3926&gt;=1000,D3926&lt;=4999),"1000 to 4999",AND(D3926&gt;=5000,D3926&lt;=9999),"5000 to 9999",AND(D3926&gt;=10000,D3926&lt;=14999),"10000 to 14999",AND(D3926&gt;=15000,D3926&lt;=19999),"15000 to 19999",AND(D3926&gt;=20000,D3926&lt;=24999),"20000 to 24999",AND(D3926&gt;=25000,D3926&lt;=29999),"25000 to 29999",AND(D3926&gt;=30000,D3926&lt;=34999),"30000 to 34999",AND(D3926&gt;=35000,D3926&lt;=39999),"35000 to 39999",AND(D3926&gt;=40000,D3926&lt;=44999),"40000 to 44999",AND(D3926&gt;=45000,D3926&lt;=49999),"45000 to 49999",D3926&gt;=50000,"Greater than or equal to 50000")</f>
        <v>15000 to 19999</v>
      </c>
      <c r="V3926" t="str" cm="1">
        <f t="array" ref="V3926">_xlfn.IFS(OR(F3926="canceled",F3926="failed"),"unsuccessful",F3926="successful","successful",F3926="live","live")</f>
        <v>unsuccessful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10</v>
      </c>
      <c r="P3927" s="5">
        <f t="shared" si="371"/>
        <v>5</v>
      </c>
      <c r="Q3927" t="str">
        <f t="shared" si="369"/>
        <v>theater</v>
      </c>
      <c r="R3927" t="str">
        <f t="shared" si="370"/>
        <v>plays</v>
      </c>
      <c r="S3927" s="9">
        <f t="shared" si="367"/>
        <v>41850.870821759258</v>
      </c>
      <c r="T3927" s="9">
        <f t="shared" si="368"/>
        <v>41820.870821759258</v>
      </c>
      <c r="U3927" t="str" cm="1">
        <f t="array" ref="U3927">_xlfn.IFS(D3927&lt;1000,"Less than 1000",AND(D3927&gt;=1000,D3927&lt;=4999),"1000 to 4999",AND(D3927&gt;=5000,D3927&lt;=9999),"5000 to 9999",AND(D3927&gt;=10000,D3927&lt;=14999),"10000 to 14999",AND(D3927&gt;=15000,D3927&lt;=19999),"15000 to 19999",AND(D3927&gt;=20000,D3927&lt;=24999),"20000 to 24999",AND(D3927&gt;=25000,D3927&lt;=29999),"25000 to 29999",AND(D3927&gt;=30000,D3927&lt;=34999),"30000 to 34999",AND(D3927&gt;=35000,D3927&lt;=39999),"35000 to 39999",AND(D3927&gt;=40000,D3927&lt;=44999),"40000 to 44999",AND(D3927&gt;=45000,D3927&lt;=49999),"45000 to 49999",D3927&gt;=50000,"Greater than or equal to 50000")</f>
        <v>Less than 1000</v>
      </c>
      <c r="V3927" t="str" cm="1">
        <f t="array" ref="V3927">_xlfn.IFS(OR(F3927="canceled",F3927="failed"),"unsuccessful",F3927="successful","successful",F3927="live","live")</f>
        <v>unsuccessful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0.3</v>
      </c>
      <c r="P3928" s="5">
        <f t="shared" si="371"/>
        <v>15</v>
      </c>
      <c r="Q3928" t="str">
        <f t="shared" si="369"/>
        <v>theater</v>
      </c>
      <c r="R3928" t="str">
        <f t="shared" si="370"/>
        <v>plays</v>
      </c>
      <c r="S3928" s="9">
        <f t="shared" si="367"/>
        <v>42000.085046296299</v>
      </c>
      <c r="T3928" s="9">
        <f t="shared" si="368"/>
        <v>41970.085046296299</v>
      </c>
      <c r="U3928" t="str" cm="1">
        <f t="array" ref="U3928">_xlfn.IFS(D3928&lt;1000,"Less than 1000",AND(D3928&gt;=1000,D3928&lt;=4999),"1000 to 4999",AND(D3928&gt;=5000,D3928&lt;=9999),"5000 to 9999",AND(D3928&gt;=10000,D3928&lt;=14999),"10000 to 14999",AND(D3928&gt;=15000,D3928&lt;=19999),"15000 to 19999",AND(D3928&gt;=20000,D3928&lt;=24999),"20000 to 24999",AND(D3928&gt;=25000,D3928&lt;=29999),"25000 to 29999",AND(D3928&gt;=30000,D3928&lt;=34999),"30000 to 34999",AND(D3928&gt;=35000,D3928&lt;=39999),"35000 to 39999",AND(D3928&gt;=40000,D3928&lt;=44999),"40000 to 44999",AND(D3928&gt;=45000,D3928&lt;=49999),"45000 to 49999",D3928&gt;=50000,"Greater than or equal to 50000")</f>
        <v>5000 to 9999</v>
      </c>
      <c r="V3928" t="str" cm="1">
        <f t="array" ref="V3928">_xlfn.IFS(OR(F3928="canceled",F3928="failed"),"unsuccessful",F3928="successful","successful",F3928="live","live")</f>
        <v>unsuccessful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1</v>
      </c>
      <c r="P3929" s="5">
        <f t="shared" si="371"/>
        <v>12.5</v>
      </c>
      <c r="Q3929" t="str">
        <f t="shared" si="369"/>
        <v>theater</v>
      </c>
      <c r="R3929" t="str">
        <f t="shared" si="370"/>
        <v>plays</v>
      </c>
      <c r="S3929" s="9">
        <f t="shared" si="367"/>
        <v>41860.267407407409</v>
      </c>
      <c r="T3929" s="9">
        <f t="shared" si="368"/>
        <v>41830.267407407409</v>
      </c>
      <c r="U3929" t="str" cm="1">
        <f t="array" ref="U3929">_xlfn.IFS(D3929&lt;1000,"Less than 1000",AND(D3929&gt;=1000,D3929&lt;=4999),"1000 to 4999",AND(D3929&gt;=5000,D3929&lt;=9999),"5000 to 9999",AND(D3929&gt;=10000,D3929&lt;=14999),"10000 to 14999",AND(D3929&gt;=15000,D3929&lt;=19999),"15000 to 19999",AND(D3929&gt;=20000,D3929&lt;=24999),"20000 to 24999",AND(D3929&gt;=25000,D3929&lt;=29999),"25000 to 29999",AND(D3929&gt;=30000,D3929&lt;=34999),"30000 to 34999",AND(D3929&gt;=35000,D3929&lt;=39999),"35000 to 39999",AND(D3929&gt;=40000,D3929&lt;=44999),"40000 to 44999",AND(D3929&gt;=45000,D3929&lt;=49999),"45000 to 49999",D3929&gt;=50000,"Greater than or equal to 50000")</f>
        <v>1000 to 4999</v>
      </c>
      <c r="V3929" t="str" cm="1">
        <f t="array" ref="V3929">_xlfn.IFS(OR(F3929="canceled",F3929="failed"),"unsuccessful",F3929="successful","successful",F3929="live","live")</f>
        <v>unsuccessful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13.020000000000001</v>
      </c>
      <c r="P3930" s="5">
        <f t="shared" si="371"/>
        <v>93</v>
      </c>
      <c r="Q3930" t="str">
        <f t="shared" si="369"/>
        <v>theater</v>
      </c>
      <c r="R3930" t="str">
        <f t="shared" si="370"/>
        <v>plays</v>
      </c>
      <c r="S3930" s="9">
        <f t="shared" si="367"/>
        <v>42293.207638888889</v>
      </c>
      <c r="T3930" s="9">
        <f t="shared" si="368"/>
        <v>42265.683182870373</v>
      </c>
      <c r="U3930" t="str" cm="1">
        <f t="array" ref="U3930">_xlfn.IFS(D3930&lt;1000,"Less than 1000",AND(D3930&gt;=1000,D3930&lt;=4999),"1000 to 4999",AND(D3930&gt;=5000,D3930&lt;=9999),"5000 to 9999",AND(D3930&gt;=10000,D3930&lt;=14999),"10000 to 14999",AND(D3930&gt;=15000,D3930&lt;=19999),"15000 to 19999",AND(D3930&gt;=20000,D3930&lt;=24999),"20000 to 24999",AND(D3930&gt;=25000,D3930&lt;=29999),"25000 to 29999",AND(D3930&gt;=30000,D3930&lt;=34999),"30000 to 34999",AND(D3930&gt;=35000,D3930&lt;=39999),"35000 to 39999",AND(D3930&gt;=40000,D3930&lt;=44999),"40000 to 44999",AND(D3930&gt;=45000,D3930&lt;=49999),"45000 to 49999",D3930&gt;=50000,"Greater than or equal to 50000")</f>
        <v>5000 to 9999</v>
      </c>
      <c r="V3930" t="str" cm="1">
        <f t="array" ref="V3930">_xlfn.IFS(OR(F3930="canceled",F3930="failed"),"unsuccessful",F3930="successful","successful",F3930="live","live")</f>
        <v>unsuccessful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2.2650000000000001</v>
      </c>
      <c r="P3931" s="5">
        <f t="shared" si="371"/>
        <v>32.357142857142854</v>
      </c>
      <c r="Q3931" t="str">
        <f t="shared" si="369"/>
        <v>theater</v>
      </c>
      <c r="R3931" t="str">
        <f t="shared" si="370"/>
        <v>plays</v>
      </c>
      <c r="S3931" s="9">
        <f t="shared" si="367"/>
        <v>42631.827141203699</v>
      </c>
      <c r="T3931" s="9">
        <f t="shared" si="368"/>
        <v>42601.827141203699</v>
      </c>
      <c r="U3931" t="str" cm="1">
        <f t="array" ref="U3931">_xlfn.IFS(D3931&lt;1000,"Less than 1000",AND(D3931&gt;=1000,D3931&lt;=4999),"1000 to 4999",AND(D3931&gt;=5000,D3931&lt;=9999),"5000 to 9999",AND(D3931&gt;=10000,D3931&lt;=14999),"10000 to 14999",AND(D3931&gt;=15000,D3931&lt;=19999),"15000 to 19999",AND(D3931&gt;=20000,D3931&lt;=24999),"20000 to 24999",AND(D3931&gt;=25000,D3931&lt;=29999),"25000 to 29999",AND(D3931&gt;=30000,D3931&lt;=34999),"30000 to 34999",AND(D3931&gt;=35000,D3931&lt;=39999),"35000 to 39999",AND(D3931&gt;=40000,D3931&lt;=44999),"40000 to 44999",AND(D3931&gt;=45000,D3931&lt;=49999),"45000 to 49999",D3931&gt;=50000,"Greater than or equal to 50000")</f>
        <v>20000 to 24999</v>
      </c>
      <c r="V3931" t="str" cm="1">
        <f t="array" ref="V3931">_xlfn.IFS(OR(F3931="canceled",F3931="failed"),"unsuccessful",F3931="successful","successful",F3931="live","live")</f>
        <v>unsuccessful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5">
        <f t="shared" si="371"/>
        <v>0</v>
      </c>
      <c r="Q3932" t="str">
        <f t="shared" si="369"/>
        <v>theater</v>
      </c>
      <c r="R3932" t="str">
        <f t="shared" si="370"/>
        <v>plays</v>
      </c>
      <c r="S3932" s="9">
        <f t="shared" si="367"/>
        <v>42461.25</v>
      </c>
      <c r="T3932" s="9">
        <f t="shared" si="368"/>
        <v>42433.338749999995</v>
      </c>
      <c r="U3932" t="str" cm="1">
        <f t="array" ref="U3932">_xlfn.IFS(D3932&lt;1000,"Less than 1000",AND(D3932&gt;=1000,D3932&lt;=4999),"1000 to 4999",AND(D3932&gt;=5000,D3932&lt;=9999),"5000 to 9999",AND(D3932&gt;=10000,D3932&lt;=14999),"10000 to 14999",AND(D3932&gt;=15000,D3932&lt;=19999),"15000 to 19999",AND(D3932&gt;=20000,D3932&lt;=24999),"20000 to 24999",AND(D3932&gt;=25000,D3932&lt;=29999),"25000 to 29999",AND(D3932&gt;=30000,D3932&lt;=34999),"30000 to 34999",AND(D3932&gt;=35000,D3932&lt;=39999),"35000 to 39999",AND(D3932&gt;=40000,D3932&lt;=44999),"40000 to 44999",AND(D3932&gt;=45000,D3932&lt;=49999),"45000 to 49999",D3932&gt;=50000,"Greater than or equal to 50000")</f>
        <v>10000 to 14999</v>
      </c>
      <c r="V3932" t="str" cm="1">
        <f t="array" ref="V3932">_xlfn.IFS(OR(F3932="canceled",F3932="failed"),"unsuccessful",F3932="successful","successful",F3932="live","live")</f>
        <v>unsuccessful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5">
        <f t="shared" si="371"/>
        <v>0</v>
      </c>
      <c r="Q3933" t="str">
        <f t="shared" si="369"/>
        <v>theater</v>
      </c>
      <c r="R3933" t="str">
        <f t="shared" si="370"/>
        <v>plays</v>
      </c>
      <c r="S3933" s="9">
        <f t="shared" si="367"/>
        <v>42253.151701388888</v>
      </c>
      <c r="T3933" s="9">
        <f t="shared" si="368"/>
        <v>42228.151701388888</v>
      </c>
      <c r="U3933" t="str" cm="1">
        <f t="array" ref="U3933">_xlfn.IFS(D3933&lt;1000,"Less than 1000",AND(D3933&gt;=1000,D3933&lt;=4999),"1000 to 4999",AND(D3933&gt;=5000,D3933&lt;=9999),"5000 to 9999",AND(D3933&gt;=10000,D3933&lt;=14999),"10000 to 14999",AND(D3933&gt;=15000,D3933&lt;=19999),"15000 to 19999",AND(D3933&gt;=20000,D3933&lt;=24999),"20000 to 24999",AND(D3933&gt;=25000,D3933&lt;=29999),"25000 to 29999",AND(D3933&gt;=30000,D3933&lt;=34999),"30000 to 34999",AND(D3933&gt;=35000,D3933&lt;=39999),"35000 to 39999",AND(D3933&gt;=40000,D3933&lt;=44999),"40000 to 44999",AND(D3933&gt;=45000,D3933&lt;=49999),"45000 to 49999",D3933&gt;=50000,"Greater than or equal to 50000")</f>
        <v>5000 to 9999</v>
      </c>
      <c r="V3933" t="str" cm="1">
        <f t="array" ref="V3933">_xlfn.IFS(OR(F3933="canceled",F3933="failed"),"unsuccessful",F3933="successful","successful",F3933="live","live")</f>
        <v>unsuccessful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8.3333333333333332E-3</v>
      </c>
      <c r="P3934" s="5">
        <f t="shared" si="371"/>
        <v>1</v>
      </c>
      <c r="Q3934" t="str">
        <f t="shared" si="369"/>
        <v>theater</v>
      </c>
      <c r="R3934" t="str">
        <f t="shared" si="370"/>
        <v>plays</v>
      </c>
      <c r="S3934" s="9">
        <f t="shared" si="367"/>
        <v>42445.126898148148</v>
      </c>
      <c r="T3934" s="9">
        <f t="shared" si="368"/>
        <v>42415.168564814812</v>
      </c>
      <c r="U3934" t="str" cm="1">
        <f t="array" ref="U3934">_xlfn.IFS(D3934&lt;1000,"Less than 1000",AND(D3934&gt;=1000,D3934&lt;=4999),"1000 to 4999",AND(D3934&gt;=5000,D3934&lt;=9999),"5000 to 9999",AND(D3934&gt;=10000,D3934&lt;=14999),"10000 to 14999",AND(D3934&gt;=15000,D3934&lt;=19999),"15000 to 19999",AND(D3934&gt;=20000,D3934&lt;=24999),"20000 to 24999",AND(D3934&gt;=25000,D3934&lt;=29999),"25000 to 29999",AND(D3934&gt;=30000,D3934&lt;=34999),"30000 to 34999",AND(D3934&gt;=35000,D3934&lt;=39999),"35000 to 39999",AND(D3934&gt;=40000,D3934&lt;=44999),"40000 to 44999",AND(D3934&gt;=45000,D3934&lt;=49999),"45000 to 49999",D3934&gt;=50000,"Greater than or equal to 50000")</f>
        <v>10000 to 14999</v>
      </c>
      <c r="V3934" t="str" cm="1">
        <f t="array" ref="V3934">_xlfn.IFS(OR(F3934="canceled",F3934="failed"),"unsuccessful",F3934="successful","successful",F3934="live","live")</f>
        <v>unsuccessful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15.742857142857142</v>
      </c>
      <c r="P3935" s="5">
        <f t="shared" si="371"/>
        <v>91.833333333333329</v>
      </c>
      <c r="Q3935" t="str">
        <f t="shared" si="369"/>
        <v>theater</v>
      </c>
      <c r="R3935" t="str">
        <f t="shared" si="370"/>
        <v>plays</v>
      </c>
      <c r="S3935" s="9">
        <f t="shared" si="367"/>
        <v>42568.029861111107</v>
      </c>
      <c r="T3935" s="9">
        <f t="shared" si="368"/>
        <v>42538.968310185184</v>
      </c>
      <c r="U3935" t="str" cm="1">
        <f t="array" ref="U3935">_xlfn.IFS(D3935&lt;1000,"Less than 1000",AND(D3935&gt;=1000,D3935&lt;=4999),"1000 to 4999",AND(D3935&gt;=5000,D3935&lt;=9999),"5000 to 9999",AND(D3935&gt;=10000,D3935&lt;=14999),"10000 to 14999",AND(D3935&gt;=15000,D3935&lt;=19999),"15000 to 19999",AND(D3935&gt;=20000,D3935&lt;=24999),"20000 to 24999",AND(D3935&gt;=25000,D3935&lt;=29999),"25000 to 29999",AND(D3935&gt;=30000,D3935&lt;=34999),"30000 to 34999",AND(D3935&gt;=35000,D3935&lt;=39999),"35000 to 39999",AND(D3935&gt;=40000,D3935&lt;=44999),"40000 to 44999",AND(D3935&gt;=45000,D3935&lt;=49999),"45000 to 49999",D3935&gt;=50000,"Greater than or equal to 50000")</f>
        <v>5000 to 9999</v>
      </c>
      <c r="V3935" t="str" cm="1">
        <f t="array" ref="V3935">_xlfn.IFS(OR(F3935="canceled",F3935="failed"),"unsuccessful",F3935="successful","successful",F3935="live","live")</f>
        <v>unsuccessful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11</v>
      </c>
      <c r="P3936" s="5">
        <f t="shared" si="371"/>
        <v>45.833333333333336</v>
      </c>
      <c r="Q3936" t="str">
        <f t="shared" si="369"/>
        <v>theater</v>
      </c>
      <c r="R3936" t="str">
        <f t="shared" si="370"/>
        <v>plays</v>
      </c>
      <c r="S3936" s="9">
        <f t="shared" si="367"/>
        <v>42278.541666666672</v>
      </c>
      <c r="T3936" s="9">
        <f t="shared" si="368"/>
        <v>42233.671747685185</v>
      </c>
      <c r="U3936" t="str" cm="1">
        <f t="array" ref="U3936">_xlfn.IFS(D3936&lt;1000,"Less than 1000",AND(D3936&gt;=1000,D3936&lt;=4999),"1000 to 4999",AND(D3936&gt;=5000,D3936&lt;=9999),"5000 to 9999",AND(D3936&gt;=10000,D3936&lt;=14999),"10000 to 14999",AND(D3936&gt;=15000,D3936&lt;=19999),"15000 to 19999",AND(D3936&gt;=20000,D3936&lt;=24999),"20000 to 24999",AND(D3936&gt;=25000,D3936&lt;=29999),"25000 to 29999",AND(D3936&gt;=30000,D3936&lt;=34999),"30000 to 34999",AND(D3936&gt;=35000,D3936&lt;=39999),"35000 to 39999",AND(D3936&gt;=40000,D3936&lt;=44999),"40000 to 44999",AND(D3936&gt;=45000,D3936&lt;=49999),"45000 to 49999",D3936&gt;=50000,"Greater than or equal to 50000")</f>
        <v>5000 to 9999</v>
      </c>
      <c r="V3936" t="str" cm="1">
        <f t="array" ref="V3936">_xlfn.IFS(OR(F3936="canceled",F3936="failed"),"unsuccessful",F3936="successful","successful",F3936="live","live")</f>
        <v>unsuccessful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43.833333333333336</v>
      </c>
      <c r="P3937" s="5">
        <f t="shared" si="371"/>
        <v>57.173913043478258</v>
      </c>
      <c r="Q3937" t="str">
        <f t="shared" si="369"/>
        <v>theater</v>
      </c>
      <c r="R3937" t="str">
        <f t="shared" si="370"/>
        <v>plays</v>
      </c>
      <c r="S3937" s="9">
        <f t="shared" si="367"/>
        <v>42281.656782407401</v>
      </c>
      <c r="T3937" s="9">
        <f t="shared" si="368"/>
        <v>42221.656782407401</v>
      </c>
      <c r="U3937" t="str" cm="1">
        <f t="array" ref="U3937">_xlfn.IFS(D3937&lt;1000,"Less than 1000",AND(D3937&gt;=1000,D3937&lt;=4999),"1000 to 4999",AND(D3937&gt;=5000,D3937&lt;=9999),"5000 to 9999",AND(D3937&gt;=10000,D3937&lt;=14999),"10000 to 14999",AND(D3937&gt;=15000,D3937&lt;=19999),"15000 to 19999",AND(D3937&gt;=20000,D3937&lt;=24999),"20000 to 24999",AND(D3937&gt;=25000,D3937&lt;=29999),"25000 to 29999",AND(D3937&gt;=30000,D3937&lt;=34999),"30000 to 34999",AND(D3937&gt;=35000,D3937&lt;=39999),"35000 to 39999",AND(D3937&gt;=40000,D3937&lt;=44999),"40000 to 44999",AND(D3937&gt;=45000,D3937&lt;=49999),"45000 to 49999",D3937&gt;=50000,"Greater than or equal to 50000")</f>
        <v>1000 to 4999</v>
      </c>
      <c r="V3937" t="str" cm="1">
        <f t="array" ref="V3937">_xlfn.IFS(OR(F3937="canceled",F3937="failed"),"unsuccessful",F3937="successful","successful",F3937="live","live")</f>
        <v>unsuccessful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5">
        <f t="shared" si="371"/>
        <v>0</v>
      </c>
      <c r="Q3938" t="str">
        <f t="shared" si="369"/>
        <v>theater</v>
      </c>
      <c r="R3938" t="str">
        <f t="shared" si="370"/>
        <v>plays</v>
      </c>
      <c r="S3938" s="9">
        <f t="shared" si="367"/>
        <v>42705.304629629631</v>
      </c>
      <c r="T3938" s="9">
        <f t="shared" si="368"/>
        <v>42675.262962962966</v>
      </c>
      <c r="U3938" t="str" cm="1">
        <f t="array" ref="U3938">_xlfn.IFS(D3938&lt;1000,"Less than 1000",AND(D3938&gt;=1000,D3938&lt;=4999),"1000 to 4999",AND(D3938&gt;=5000,D3938&lt;=9999),"5000 to 9999",AND(D3938&gt;=10000,D3938&lt;=14999),"10000 to 14999",AND(D3938&gt;=15000,D3938&lt;=19999),"15000 to 19999",AND(D3938&gt;=20000,D3938&lt;=24999),"20000 to 24999",AND(D3938&gt;=25000,D3938&lt;=29999),"25000 to 29999",AND(D3938&gt;=30000,D3938&lt;=34999),"30000 to 34999",AND(D3938&gt;=35000,D3938&lt;=39999),"35000 to 39999",AND(D3938&gt;=40000,D3938&lt;=44999),"40000 to 44999",AND(D3938&gt;=45000,D3938&lt;=49999),"45000 to 49999",D3938&gt;=50000,"Greater than or equal to 50000")</f>
        <v>20000 to 24999</v>
      </c>
      <c r="V3938" t="str" cm="1">
        <f t="array" ref="V3938">_xlfn.IFS(OR(F3938="canceled",F3938="failed"),"unsuccessful",F3938="successful","successful",F3938="live","live")</f>
        <v>unsuccessful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86.135181975736558</v>
      </c>
      <c r="P3939" s="5">
        <f t="shared" si="371"/>
        <v>248.5</v>
      </c>
      <c r="Q3939" t="str">
        <f t="shared" si="369"/>
        <v>theater</v>
      </c>
      <c r="R3939" t="str">
        <f t="shared" si="370"/>
        <v>plays</v>
      </c>
      <c r="S3939" s="9">
        <f t="shared" si="367"/>
        <v>42562.631481481483</v>
      </c>
      <c r="T3939" s="9">
        <f t="shared" si="368"/>
        <v>42534.631481481483</v>
      </c>
      <c r="U3939" t="str" cm="1">
        <f t="array" ref="U3939">_xlfn.IFS(D3939&lt;1000,"Less than 1000",AND(D3939&gt;=1000,D3939&lt;=4999),"1000 to 4999",AND(D3939&gt;=5000,D3939&lt;=9999),"5000 to 9999",AND(D3939&gt;=10000,D3939&lt;=14999),"10000 to 14999",AND(D3939&gt;=15000,D3939&lt;=19999),"15000 to 19999",AND(D3939&gt;=20000,D3939&lt;=24999),"20000 to 24999",AND(D3939&gt;=25000,D3939&lt;=29999),"25000 to 29999",AND(D3939&gt;=30000,D3939&lt;=34999),"30000 to 34999",AND(D3939&gt;=35000,D3939&lt;=39999),"35000 to 39999",AND(D3939&gt;=40000,D3939&lt;=44999),"40000 to 44999",AND(D3939&gt;=45000,D3939&lt;=49999),"45000 to 49999",D3939&gt;=50000,"Greater than or equal to 50000")</f>
        <v>1000 to 4999</v>
      </c>
      <c r="V3939" t="str" cm="1">
        <f t="array" ref="V3939">_xlfn.IFS(OR(F3939="canceled",F3939="failed"),"unsuccessful",F3939="successful","successful",F3939="live","live")</f>
        <v>unsuccessful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12.196620583717358</v>
      </c>
      <c r="P3940" s="5">
        <f t="shared" si="371"/>
        <v>79.400000000000006</v>
      </c>
      <c r="Q3940" t="str">
        <f t="shared" si="369"/>
        <v>theater</v>
      </c>
      <c r="R3940" t="str">
        <f t="shared" si="370"/>
        <v>plays</v>
      </c>
      <c r="S3940" s="9">
        <f t="shared" si="367"/>
        <v>42182.905717592599</v>
      </c>
      <c r="T3940" s="9">
        <f t="shared" si="368"/>
        <v>42151.905717592599</v>
      </c>
      <c r="U3940" t="str" cm="1">
        <f t="array" ref="U3940">_xlfn.IFS(D3940&lt;1000,"Less than 1000",AND(D3940&gt;=1000,D3940&lt;=4999),"1000 to 4999",AND(D3940&gt;=5000,D3940&lt;=9999),"5000 to 9999",AND(D3940&gt;=10000,D3940&lt;=14999),"10000 to 14999",AND(D3940&gt;=15000,D3940&lt;=19999),"15000 to 19999",AND(D3940&gt;=20000,D3940&lt;=24999),"20000 to 24999",AND(D3940&gt;=25000,D3940&lt;=29999),"25000 to 29999",AND(D3940&gt;=30000,D3940&lt;=34999),"30000 to 34999",AND(D3940&gt;=35000,D3940&lt;=39999),"35000 to 39999",AND(D3940&gt;=40000,D3940&lt;=44999),"40000 to 44999",AND(D3940&gt;=45000,D3940&lt;=49999),"45000 to 49999",D3940&gt;=50000,"Greater than or equal to 50000")</f>
        <v>1000 to 4999</v>
      </c>
      <c r="V3940" t="str" cm="1">
        <f t="array" ref="V3940">_xlfn.IFS(OR(F3940="canceled",F3940="failed"),"unsuccessful",F3940="successful","successful",F3940="live","live")</f>
        <v>unsuccessful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0.1</v>
      </c>
      <c r="P3941" s="5">
        <f t="shared" si="371"/>
        <v>5</v>
      </c>
      <c r="Q3941" t="str">
        <f t="shared" si="369"/>
        <v>theater</v>
      </c>
      <c r="R3941" t="str">
        <f t="shared" si="370"/>
        <v>plays</v>
      </c>
      <c r="S3941" s="9">
        <f t="shared" si="367"/>
        <v>41919.1875</v>
      </c>
      <c r="T3941" s="9">
        <f t="shared" si="368"/>
        <v>41915.400219907409</v>
      </c>
      <c r="U3941" t="str" cm="1">
        <f t="array" ref="U3941">_xlfn.IFS(D3941&lt;1000,"Less than 1000",AND(D3941&gt;=1000,D3941&lt;=4999),"1000 to 4999",AND(D3941&gt;=5000,D3941&lt;=9999),"5000 to 9999",AND(D3941&gt;=10000,D3941&lt;=14999),"10000 to 14999",AND(D3941&gt;=15000,D3941&lt;=19999),"15000 to 19999",AND(D3941&gt;=20000,D3941&lt;=24999),"20000 to 24999",AND(D3941&gt;=25000,D3941&lt;=29999),"25000 to 29999",AND(D3941&gt;=30000,D3941&lt;=34999),"30000 to 34999",AND(D3941&gt;=35000,D3941&lt;=39999),"35000 to 39999",AND(D3941&gt;=40000,D3941&lt;=44999),"40000 to 44999",AND(D3941&gt;=45000,D3941&lt;=49999),"45000 to 49999",D3941&gt;=50000,"Greater than or equal to 50000")</f>
        <v>5000 to 9999</v>
      </c>
      <c r="V3941" t="str" cm="1">
        <f t="array" ref="V3941">_xlfn.IFS(OR(F3941="canceled",F3941="failed"),"unsuccessful",F3941="successful","successful",F3941="live","live")</f>
        <v>unsuccessful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0.22</v>
      </c>
      <c r="P3942" s="5">
        <f t="shared" si="371"/>
        <v>5.5</v>
      </c>
      <c r="Q3942" t="str">
        <f t="shared" si="369"/>
        <v>theater</v>
      </c>
      <c r="R3942" t="str">
        <f t="shared" si="370"/>
        <v>plays</v>
      </c>
      <c r="S3942" s="9">
        <f t="shared" si="367"/>
        <v>42006.492488425924</v>
      </c>
      <c r="T3942" s="9">
        <f t="shared" si="368"/>
        <v>41961.492488425924</v>
      </c>
      <c r="U3942" t="str" cm="1">
        <f t="array" ref="U3942">_xlfn.IFS(D3942&lt;1000,"Less than 1000",AND(D3942&gt;=1000,D3942&lt;=4999),"1000 to 4999",AND(D3942&gt;=5000,D3942&lt;=9999),"5000 to 9999",AND(D3942&gt;=10000,D3942&lt;=14999),"10000 to 14999",AND(D3942&gt;=15000,D3942&lt;=19999),"15000 to 19999",AND(D3942&gt;=20000,D3942&lt;=24999),"20000 to 24999",AND(D3942&gt;=25000,D3942&lt;=29999),"25000 to 29999",AND(D3942&gt;=30000,D3942&lt;=34999),"30000 to 34999",AND(D3942&gt;=35000,D3942&lt;=39999),"35000 to 39999",AND(D3942&gt;=40000,D3942&lt;=44999),"40000 to 44999",AND(D3942&gt;=45000,D3942&lt;=49999),"45000 to 49999",D3942&gt;=50000,"Greater than or equal to 50000")</f>
        <v>5000 to 9999</v>
      </c>
      <c r="V3942" t="str" cm="1">
        <f t="array" ref="V3942">_xlfn.IFS(OR(F3942="canceled",F3942="failed"),"unsuccessful",F3942="successful","successful",F3942="live","live")</f>
        <v>unsuccessful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0.90909090909090906</v>
      </c>
      <c r="P3943" s="5">
        <f t="shared" si="371"/>
        <v>25</v>
      </c>
      <c r="Q3943" t="str">
        <f t="shared" si="369"/>
        <v>theater</v>
      </c>
      <c r="R3943" t="str">
        <f t="shared" si="370"/>
        <v>plays</v>
      </c>
      <c r="S3943" s="9">
        <f t="shared" si="367"/>
        <v>41968.041666666672</v>
      </c>
      <c r="T3943" s="9">
        <f t="shared" si="368"/>
        <v>41940.587233796294</v>
      </c>
      <c r="U3943" t="str" cm="1">
        <f t="array" ref="U3943">_xlfn.IFS(D3943&lt;1000,"Less than 1000",AND(D3943&gt;=1000,D3943&lt;=4999),"1000 to 4999",AND(D3943&gt;=5000,D3943&lt;=9999),"5000 to 9999",AND(D3943&gt;=10000,D3943&lt;=14999),"10000 to 14999",AND(D3943&gt;=15000,D3943&lt;=19999),"15000 to 19999",AND(D3943&gt;=20000,D3943&lt;=24999),"20000 to 24999",AND(D3943&gt;=25000,D3943&lt;=29999),"25000 to 29999",AND(D3943&gt;=30000,D3943&lt;=34999),"30000 to 34999",AND(D3943&gt;=35000,D3943&lt;=39999),"35000 to 39999",AND(D3943&gt;=40000,D3943&lt;=44999),"40000 to 44999",AND(D3943&gt;=45000,D3943&lt;=49999),"45000 to 49999",D3943&gt;=50000,"Greater than or equal to 50000")</f>
        <v>5000 to 9999</v>
      </c>
      <c r="V3943" t="str" cm="1">
        <f t="array" ref="V3943">_xlfn.IFS(OR(F3943="canceled",F3943="failed"),"unsuccessful",F3943="successful","successful",F3943="live","live")</f>
        <v>unsuccessful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5">
        <f t="shared" si="371"/>
        <v>0</v>
      </c>
      <c r="Q3944" t="str">
        <f t="shared" si="369"/>
        <v>theater</v>
      </c>
      <c r="R3944" t="str">
        <f t="shared" si="370"/>
        <v>plays</v>
      </c>
      <c r="S3944" s="9">
        <f t="shared" si="367"/>
        <v>42171.904097222221</v>
      </c>
      <c r="T3944" s="9">
        <f t="shared" si="368"/>
        <v>42111.904097222221</v>
      </c>
      <c r="U3944" t="str" cm="1">
        <f t="array" ref="U3944">_xlfn.IFS(D3944&lt;1000,"Less than 1000",AND(D3944&gt;=1000,D3944&lt;=4999),"1000 to 4999",AND(D3944&gt;=5000,D3944&lt;=9999),"5000 to 9999",AND(D3944&gt;=10000,D3944&lt;=14999),"10000 to 14999",AND(D3944&gt;=15000,D3944&lt;=19999),"15000 to 19999",AND(D3944&gt;=20000,D3944&lt;=24999),"20000 to 24999",AND(D3944&gt;=25000,D3944&lt;=29999),"25000 to 29999",AND(D3944&gt;=30000,D3944&lt;=34999),"30000 to 34999",AND(D3944&gt;=35000,D3944&lt;=39999),"35000 to 39999",AND(D3944&gt;=40000,D3944&lt;=44999),"40000 to 44999",AND(D3944&gt;=45000,D3944&lt;=49999),"45000 to 49999",D3944&gt;=50000,"Greater than or equal to 50000")</f>
        <v>1000 to 4999</v>
      </c>
      <c r="V3944" t="str" cm="1">
        <f t="array" ref="V3944">_xlfn.IFS(OR(F3944="canceled",F3944="failed"),"unsuccessful",F3944="successful","successful",F3944="live","live")</f>
        <v>unsuccessful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35.64</v>
      </c>
      <c r="P3945" s="5">
        <f t="shared" si="371"/>
        <v>137.07692307692307</v>
      </c>
      <c r="Q3945" t="str">
        <f t="shared" si="369"/>
        <v>theater</v>
      </c>
      <c r="R3945" t="str">
        <f t="shared" si="370"/>
        <v>plays</v>
      </c>
      <c r="S3945" s="9">
        <f t="shared" si="367"/>
        <v>42310.701388888891</v>
      </c>
      <c r="T3945" s="9">
        <f t="shared" si="368"/>
        <v>42279.778564814813</v>
      </c>
      <c r="U3945" t="str" cm="1">
        <f t="array" ref="U3945">_xlfn.IFS(D3945&lt;1000,"Less than 1000",AND(D3945&gt;=1000,D3945&lt;=4999),"1000 to 4999",AND(D3945&gt;=5000,D3945&lt;=9999),"5000 to 9999",AND(D3945&gt;=10000,D3945&lt;=14999),"10000 to 14999",AND(D3945&gt;=15000,D3945&lt;=19999),"15000 to 19999",AND(D3945&gt;=20000,D3945&lt;=24999),"20000 to 24999",AND(D3945&gt;=25000,D3945&lt;=29999),"25000 to 29999",AND(D3945&gt;=30000,D3945&lt;=34999),"30000 to 34999",AND(D3945&gt;=35000,D3945&lt;=39999),"35000 to 39999",AND(D3945&gt;=40000,D3945&lt;=44999),"40000 to 44999",AND(D3945&gt;=45000,D3945&lt;=49999),"45000 to 49999",D3945&gt;=50000,"Greater than or equal to 50000")</f>
        <v>5000 to 9999</v>
      </c>
      <c r="V3945" t="str" cm="1">
        <f t="array" ref="V3945">_xlfn.IFS(OR(F3945="canceled",F3945="failed"),"unsuccessful",F3945="successful","successful",F3945="live","live")</f>
        <v>unsuccessful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5">
        <f t="shared" si="371"/>
        <v>0</v>
      </c>
      <c r="Q3946" t="str">
        <f t="shared" si="369"/>
        <v>theater</v>
      </c>
      <c r="R3946" t="str">
        <f t="shared" si="370"/>
        <v>plays</v>
      </c>
      <c r="S3946" s="9">
        <f t="shared" si="367"/>
        <v>42243.662905092591</v>
      </c>
      <c r="T3946" s="9">
        <f t="shared" si="368"/>
        <v>42213.662905092591</v>
      </c>
      <c r="U3946" t="str" cm="1">
        <f t="array" ref="U3946">_xlfn.IFS(D3946&lt;1000,"Less than 1000",AND(D3946&gt;=1000,D3946&lt;=4999),"1000 to 4999",AND(D3946&gt;=5000,D3946&lt;=9999),"5000 to 9999",AND(D3946&gt;=10000,D3946&lt;=14999),"10000 to 14999",AND(D3946&gt;=15000,D3946&lt;=19999),"15000 to 19999",AND(D3946&gt;=20000,D3946&lt;=24999),"20000 to 24999",AND(D3946&gt;=25000,D3946&lt;=29999),"25000 to 29999",AND(D3946&gt;=30000,D3946&lt;=34999),"30000 to 34999",AND(D3946&gt;=35000,D3946&lt;=39999),"35000 to 39999",AND(D3946&gt;=40000,D3946&lt;=44999),"40000 to 44999",AND(D3946&gt;=45000,D3946&lt;=49999),"45000 to 49999",D3946&gt;=50000,"Greater than or equal to 50000")</f>
        <v>5000 to 9999</v>
      </c>
      <c r="V3946" t="str" cm="1">
        <f t="array" ref="V3946">_xlfn.IFS(OR(F3946="canceled",F3946="failed"),"unsuccessful",F3946="successful","successful",F3946="live","live")</f>
        <v>unsuccessful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0.25</v>
      </c>
      <c r="P3947" s="5">
        <f t="shared" si="371"/>
        <v>5</v>
      </c>
      <c r="Q3947" t="str">
        <f t="shared" si="369"/>
        <v>theater</v>
      </c>
      <c r="R3947" t="str">
        <f t="shared" si="370"/>
        <v>plays</v>
      </c>
      <c r="S3947" s="9">
        <f t="shared" si="367"/>
        <v>42139.801712962959</v>
      </c>
      <c r="T3947" s="9">
        <f t="shared" si="368"/>
        <v>42109.801712962959</v>
      </c>
      <c r="U3947" t="str" cm="1">
        <f t="array" ref="U3947">_xlfn.IFS(D3947&lt;1000,"Less than 1000",AND(D3947&gt;=1000,D3947&lt;=4999),"1000 to 4999",AND(D3947&gt;=5000,D3947&lt;=9999),"5000 to 9999",AND(D3947&gt;=10000,D3947&lt;=14999),"10000 to 14999",AND(D3947&gt;=15000,D3947&lt;=19999),"15000 to 19999",AND(D3947&gt;=20000,D3947&lt;=24999),"20000 to 24999",AND(D3947&gt;=25000,D3947&lt;=29999),"25000 to 29999",AND(D3947&gt;=30000,D3947&lt;=34999),"30000 to 34999",AND(D3947&gt;=35000,D3947&lt;=39999),"35000 to 39999",AND(D3947&gt;=40000,D3947&lt;=44999),"40000 to 44999",AND(D3947&gt;=45000,D3947&lt;=49999),"45000 to 49999",D3947&gt;=50000,"Greater than or equal to 50000")</f>
        <v>1000 to 4999</v>
      </c>
      <c r="V3947" t="str" cm="1">
        <f t="array" ref="V3947">_xlfn.IFS(OR(F3947="canceled",F3947="failed"),"unsuccessful",F3947="successful","successful",F3947="live","live")</f>
        <v>unsuccessful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</v>
      </c>
      <c r="P3948" s="5">
        <f t="shared" si="371"/>
        <v>39</v>
      </c>
      <c r="Q3948" t="str">
        <f t="shared" si="369"/>
        <v>theater</v>
      </c>
      <c r="R3948" t="str">
        <f t="shared" si="370"/>
        <v>plays</v>
      </c>
      <c r="S3948" s="9">
        <f t="shared" si="367"/>
        <v>42063.333333333328</v>
      </c>
      <c r="T3948" s="9">
        <f t="shared" si="368"/>
        <v>42031.833587962959</v>
      </c>
      <c r="U3948" t="str" cm="1">
        <f t="array" ref="U3948">_xlfn.IFS(D3948&lt;1000,"Less than 1000",AND(D3948&gt;=1000,D3948&lt;=4999),"1000 to 4999",AND(D3948&gt;=5000,D3948&lt;=9999),"5000 to 9999",AND(D3948&gt;=10000,D3948&lt;=14999),"10000 to 14999",AND(D3948&gt;=15000,D3948&lt;=19999),"15000 to 19999",AND(D3948&gt;=20000,D3948&lt;=24999),"20000 to 24999",AND(D3948&gt;=25000,D3948&lt;=29999),"25000 to 29999",AND(D3948&gt;=30000,D3948&lt;=34999),"30000 to 34999",AND(D3948&gt;=35000,D3948&lt;=39999),"35000 to 39999",AND(D3948&gt;=40000,D3948&lt;=44999),"40000 to 44999",AND(D3948&gt;=45000,D3948&lt;=49999),"45000 to 49999",D3948&gt;=50000,"Greater than or equal to 50000")</f>
        <v>5000 to 9999</v>
      </c>
      <c r="V3948" t="str" cm="1">
        <f t="array" ref="V3948">_xlfn.IFS(OR(F3948="canceled",F3948="failed"),"unsuccessful",F3948="successful","successful",F3948="live","live")</f>
        <v>unsuccessful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3.3666666666666663</v>
      </c>
      <c r="P3949" s="5">
        <f t="shared" si="371"/>
        <v>50.5</v>
      </c>
      <c r="Q3949" t="str">
        <f t="shared" si="369"/>
        <v>theater</v>
      </c>
      <c r="R3949" t="str">
        <f t="shared" si="370"/>
        <v>plays</v>
      </c>
      <c r="S3949" s="9">
        <f t="shared" si="367"/>
        <v>42645.142870370371</v>
      </c>
      <c r="T3949" s="9">
        <f t="shared" si="368"/>
        <v>42615.142870370371</v>
      </c>
      <c r="U3949" t="str" cm="1">
        <f t="array" ref="U3949">_xlfn.IFS(D3949&lt;1000,"Less than 1000",AND(D3949&gt;=1000,D3949&lt;=4999),"1000 to 4999",AND(D3949&gt;=5000,D3949&lt;=9999),"5000 to 9999",AND(D3949&gt;=10000,D3949&lt;=14999),"10000 to 14999",AND(D3949&gt;=15000,D3949&lt;=19999),"15000 to 19999",AND(D3949&gt;=20000,D3949&lt;=24999),"20000 to 24999",AND(D3949&gt;=25000,D3949&lt;=29999),"25000 to 29999",AND(D3949&gt;=30000,D3949&lt;=34999),"30000 to 34999",AND(D3949&gt;=35000,D3949&lt;=39999),"35000 to 39999",AND(D3949&gt;=40000,D3949&lt;=44999),"40000 to 44999",AND(D3949&gt;=45000,D3949&lt;=49999),"45000 to 49999",D3949&gt;=50000,"Greater than or equal to 50000")</f>
        <v>1000 to 4999</v>
      </c>
      <c r="V3949" t="str" cm="1">
        <f t="array" ref="V3949">_xlfn.IFS(OR(F3949="canceled",F3949="failed"),"unsuccessful",F3949="successful","successful",F3949="live","live")</f>
        <v>unsuccessful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5">
        <f t="shared" si="371"/>
        <v>0</v>
      </c>
      <c r="Q3950" t="str">
        <f t="shared" si="369"/>
        <v>theater</v>
      </c>
      <c r="R3950" t="str">
        <f t="shared" si="370"/>
        <v>plays</v>
      </c>
      <c r="S3950" s="9">
        <f t="shared" si="367"/>
        <v>41889.325497685182</v>
      </c>
      <c r="T3950" s="9">
        <f t="shared" si="368"/>
        <v>41829.325497685182</v>
      </c>
      <c r="U3950" t="str" cm="1">
        <f t="array" ref="U3950">_xlfn.IFS(D3950&lt;1000,"Less than 1000",AND(D3950&gt;=1000,D3950&lt;=4999),"1000 to 4999",AND(D3950&gt;=5000,D3950&lt;=9999),"5000 to 9999",AND(D3950&gt;=10000,D3950&lt;=14999),"10000 to 14999",AND(D3950&gt;=15000,D3950&lt;=19999),"15000 to 19999",AND(D3950&gt;=20000,D3950&lt;=24999),"20000 to 24999",AND(D3950&gt;=25000,D3950&lt;=29999),"25000 to 29999",AND(D3950&gt;=30000,D3950&lt;=34999),"30000 to 34999",AND(D3950&gt;=35000,D3950&lt;=39999),"35000 to 39999",AND(D3950&gt;=40000,D3950&lt;=44999),"40000 to 44999",AND(D3950&gt;=45000,D3950&lt;=49999),"45000 to 49999",D3950&gt;=50000,"Greater than or equal to 50000")</f>
        <v>30000 to 34999</v>
      </c>
      <c r="V3950" t="str" cm="1">
        <f t="array" ref="V3950">_xlfn.IFS(OR(F3950="canceled",F3950="failed"),"unsuccessful",F3950="successful","successful",F3950="live","live")</f>
        <v>unsuccessful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15.770000000000001</v>
      </c>
      <c r="P3951" s="5">
        <f t="shared" si="371"/>
        <v>49.28125</v>
      </c>
      <c r="Q3951" t="str">
        <f t="shared" si="369"/>
        <v>theater</v>
      </c>
      <c r="R3951" t="str">
        <f t="shared" si="370"/>
        <v>plays</v>
      </c>
      <c r="S3951" s="9">
        <f t="shared" si="367"/>
        <v>42046.120613425926</v>
      </c>
      <c r="T3951" s="9">
        <f t="shared" si="368"/>
        <v>42016.120613425926</v>
      </c>
      <c r="U3951" t="str" cm="1">
        <f t="array" ref="U3951">_xlfn.IFS(D3951&lt;1000,"Less than 1000",AND(D3951&gt;=1000,D3951&lt;=4999),"1000 to 4999",AND(D3951&gt;=5000,D3951&lt;=9999),"5000 to 9999",AND(D3951&gt;=10000,D3951&lt;=14999),"10000 to 14999",AND(D3951&gt;=15000,D3951&lt;=19999),"15000 to 19999",AND(D3951&gt;=20000,D3951&lt;=24999),"20000 to 24999",AND(D3951&gt;=25000,D3951&lt;=29999),"25000 to 29999",AND(D3951&gt;=30000,D3951&lt;=34999),"30000 to 34999",AND(D3951&gt;=35000,D3951&lt;=39999),"35000 to 39999",AND(D3951&gt;=40000,D3951&lt;=44999),"40000 to 44999",AND(D3951&gt;=45000,D3951&lt;=49999),"45000 to 49999",D3951&gt;=50000,"Greater than or equal to 50000")</f>
        <v>10000 to 14999</v>
      </c>
      <c r="V3951" t="str" cm="1">
        <f t="array" ref="V3951">_xlfn.IFS(OR(F3951="canceled",F3951="failed"),"unsuccessful",F3951="successful","successful",F3951="live","live")</f>
        <v>unsuccessful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0.625</v>
      </c>
      <c r="P3952" s="5">
        <f t="shared" si="371"/>
        <v>25</v>
      </c>
      <c r="Q3952" t="str">
        <f t="shared" si="369"/>
        <v>theater</v>
      </c>
      <c r="R3952" t="str">
        <f t="shared" si="370"/>
        <v>plays</v>
      </c>
      <c r="S3952" s="9">
        <f t="shared" si="367"/>
        <v>42468.774305555555</v>
      </c>
      <c r="T3952" s="9">
        <f t="shared" si="368"/>
        <v>42439.702314814815</v>
      </c>
      <c r="U3952" t="str" cm="1">
        <f t="array" ref="U3952">_xlfn.IFS(D3952&lt;1000,"Less than 1000",AND(D3952&gt;=1000,D3952&lt;=4999),"1000 to 4999",AND(D3952&gt;=5000,D3952&lt;=9999),"5000 to 9999",AND(D3952&gt;=10000,D3952&lt;=14999),"10000 to 14999",AND(D3952&gt;=15000,D3952&lt;=19999),"15000 to 19999",AND(D3952&gt;=20000,D3952&lt;=24999),"20000 to 24999",AND(D3952&gt;=25000,D3952&lt;=29999),"25000 to 29999",AND(D3952&gt;=30000,D3952&lt;=34999),"30000 to 34999",AND(D3952&gt;=35000,D3952&lt;=39999),"35000 to 39999",AND(D3952&gt;=40000,D3952&lt;=44999),"40000 to 44999",AND(D3952&gt;=45000,D3952&lt;=49999),"45000 to 49999",D3952&gt;=50000,"Greater than or equal to 50000")</f>
        <v>1000 to 4999</v>
      </c>
      <c r="V3952" t="str" cm="1">
        <f t="array" ref="V3952">_xlfn.IFS(OR(F3952="canceled",F3952="failed"),"unsuccessful",F3952="successful","successful",F3952="live","live")</f>
        <v>unsuccessful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5.0000000000000001E-4</v>
      </c>
      <c r="P3953" s="5">
        <f t="shared" si="371"/>
        <v>1</v>
      </c>
      <c r="Q3953" t="str">
        <f t="shared" si="369"/>
        <v>theater</v>
      </c>
      <c r="R3953" t="str">
        <f t="shared" si="370"/>
        <v>plays</v>
      </c>
      <c r="S3953" s="9">
        <f t="shared" si="367"/>
        <v>42493.784050925926</v>
      </c>
      <c r="T3953" s="9">
        <f t="shared" si="368"/>
        <v>42433.825717592597</v>
      </c>
      <c r="U3953" t="str" cm="1">
        <f t="array" ref="U3953">_xlfn.IFS(D3953&lt;1000,"Less than 1000",AND(D3953&gt;=1000,D3953&lt;=4999),"1000 to 4999",AND(D3953&gt;=5000,D3953&lt;=9999),"5000 to 9999",AND(D3953&gt;=10000,D3953&lt;=14999),"10000 to 14999",AND(D3953&gt;=15000,D3953&lt;=19999),"15000 to 19999",AND(D3953&gt;=20000,D3953&lt;=24999),"20000 to 24999",AND(D3953&gt;=25000,D3953&lt;=29999),"25000 to 29999",AND(D3953&gt;=30000,D3953&lt;=34999),"30000 to 34999",AND(D3953&gt;=35000,D3953&lt;=39999),"35000 to 39999",AND(D3953&gt;=40000,D3953&lt;=44999),"40000 to 44999",AND(D3953&gt;=45000,D3953&lt;=49999),"45000 to 49999",D3953&gt;=50000,"Greater than or equal to 50000")</f>
        <v>Greater than or equal to 50000</v>
      </c>
      <c r="V3953" t="str" cm="1">
        <f t="array" ref="V3953">_xlfn.IFS(OR(F3953="canceled",F3953="failed"),"unsuccessful",F3953="successful","successful",F3953="live","live")</f>
        <v>unsuccessful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9.6153846153846159E-2</v>
      </c>
      <c r="P3954" s="5">
        <f t="shared" si="371"/>
        <v>25</v>
      </c>
      <c r="Q3954" t="str">
        <f t="shared" si="369"/>
        <v>theater</v>
      </c>
      <c r="R3954" t="str">
        <f t="shared" si="370"/>
        <v>plays</v>
      </c>
      <c r="S3954" s="9">
        <f t="shared" si="367"/>
        <v>42303.790393518517</v>
      </c>
      <c r="T3954" s="9">
        <f t="shared" si="368"/>
        <v>42243.790393518517</v>
      </c>
      <c r="U3954" t="str" cm="1">
        <f t="array" ref="U3954">_xlfn.IFS(D3954&lt;1000,"Less than 1000",AND(D3954&gt;=1000,D3954&lt;=4999),"1000 to 4999",AND(D3954&gt;=5000,D3954&lt;=9999),"5000 to 9999",AND(D3954&gt;=10000,D3954&lt;=14999),"10000 to 14999",AND(D3954&gt;=15000,D3954&lt;=19999),"15000 to 19999",AND(D3954&gt;=20000,D3954&lt;=24999),"20000 to 24999",AND(D3954&gt;=25000,D3954&lt;=29999),"25000 to 29999",AND(D3954&gt;=30000,D3954&lt;=34999),"30000 to 34999",AND(D3954&gt;=35000,D3954&lt;=39999),"35000 to 39999",AND(D3954&gt;=40000,D3954&lt;=44999),"40000 to 44999",AND(D3954&gt;=45000,D3954&lt;=49999),"45000 to 49999",D3954&gt;=50000,"Greater than or equal to 50000")</f>
        <v>25000 to 29999</v>
      </c>
      <c r="V3954" t="str" cm="1">
        <f t="array" ref="V3954">_xlfn.IFS(OR(F3954="canceled",F3954="failed"),"unsuccessful",F3954="successful","successful",F3954="live","live")</f>
        <v>unsuccessful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5">
        <f t="shared" si="371"/>
        <v>0</v>
      </c>
      <c r="Q3955" t="str">
        <f t="shared" si="369"/>
        <v>theater</v>
      </c>
      <c r="R3955" t="str">
        <f t="shared" si="370"/>
        <v>plays</v>
      </c>
      <c r="S3955" s="9">
        <f t="shared" si="367"/>
        <v>42580.978472222225</v>
      </c>
      <c r="T3955" s="9">
        <f t="shared" si="368"/>
        <v>42550.048449074078</v>
      </c>
      <c r="U3955" t="str" cm="1">
        <f t="array" ref="U3955">_xlfn.IFS(D3955&lt;1000,"Less than 1000",AND(D3955&gt;=1000,D3955&lt;=4999),"1000 to 4999",AND(D3955&gt;=5000,D3955&lt;=9999),"5000 to 9999",AND(D3955&gt;=10000,D3955&lt;=14999),"10000 to 14999",AND(D3955&gt;=15000,D3955&lt;=19999),"15000 to 19999",AND(D3955&gt;=20000,D3955&lt;=24999),"20000 to 24999",AND(D3955&gt;=25000,D3955&lt;=29999),"25000 to 29999",AND(D3955&gt;=30000,D3955&lt;=34999),"30000 to 34999",AND(D3955&gt;=35000,D3955&lt;=39999),"35000 to 39999",AND(D3955&gt;=40000,D3955&lt;=44999),"40000 to 44999",AND(D3955&gt;=45000,D3955&lt;=49999),"45000 to 49999",D3955&gt;=50000,"Greater than or equal to 50000")</f>
        <v>15000 to 19999</v>
      </c>
      <c r="V3955" t="str" cm="1">
        <f t="array" ref="V3955">_xlfn.IFS(OR(F3955="canceled",F3955="failed"),"unsuccessful",F3955="successful","successful",F3955="live","live")</f>
        <v>unsuccessful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5">
        <f t="shared" si="371"/>
        <v>0</v>
      </c>
      <c r="Q3956" t="str">
        <f t="shared" si="369"/>
        <v>theater</v>
      </c>
      <c r="R3956" t="str">
        <f t="shared" si="370"/>
        <v>plays</v>
      </c>
      <c r="S3956" s="9">
        <f t="shared" si="367"/>
        <v>41834.651203703703</v>
      </c>
      <c r="T3956" s="9">
        <f t="shared" si="368"/>
        <v>41774.651203703703</v>
      </c>
      <c r="U3956" t="str" cm="1">
        <f t="array" ref="U3956">_xlfn.IFS(D3956&lt;1000,"Less than 1000",AND(D3956&gt;=1000,D3956&lt;=4999),"1000 to 4999",AND(D3956&gt;=5000,D3956&lt;=9999),"5000 to 9999",AND(D3956&gt;=10000,D3956&lt;=14999),"10000 to 14999",AND(D3956&gt;=15000,D3956&lt;=19999),"15000 to 19999",AND(D3956&gt;=20000,D3956&lt;=24999),"20000 to 24999",AND(D3956&gt;=25000,D3956&lt;=29999),"25000 to 29999",AND(D3956&gt;=30000,D3956&lt;=34999),"30000 to 34999",AND(D3956&gt;=35000,D3956&lt;=39999),"35000 to 39999",AND(D3956&gt;=40000,D3956&lt;=44999),"40000 to 44999",AND(D3956&gt;=45000,D3956&lt;=49999),"45000 to 49999",D3956&gt;=50000,"Greater than or equal to 50000")</f>
        <v>25000 to 29999</v>
      </c>
      <c r="V3956" t="str" cm="1">
        <f t="array" ref="V3956">_xlfn.IFS(OR(F3956="canceled",F3956="failed"),"unsuccessful",F3956="successful","successful",F3956="live","live")</f>
        <v>unsuccessful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24.285714285714285</v>
      </c>
      <c r="P3957" s="5">
        <f t="shared" si="371"/>
        <v>53.125</v>
      </c>
      <c r="Q3957" t="str">
        <f t="shared" si="369"/>
        <v>theater</v>
      </c>
      <c r="R3957" t="str">
        <f t="shared" si="370"/>
        <v>plays</v>
      </c>
      <c r="S3957" s="9">
        <f t="shared" si="367"/>
        <v>42336.890520833331</v>
      </c>
      <c r="T3957" s="9">
        <f t="shared" si="368"/>
        <v>42306.848854166667</v>
      </c>
      <c r="U3957" t="str" cm="1">
        <f t="array" ref="U3957">_xlfn.IFS(D3957&lt;1000,"Less than 1000",AND(D3957&gt;=1000,D3957&lt;=4999),"1000 to 4999",AND(D3957&gt;=5000,D3957&lt;=9999),"5000 to 9999",AND(D3957&gt;=10000,D3957&lt;=14999),"10000 to 14999",AND(D3957&gt;=15000,D3957&lt;=19999),"15000 to 19999",AND(D3957&gt;=20000,D3957&lt;=24999),"20000 to 24999",AND(D3957&gt;=25000,D3957&lt;=29999),"25000 to 29999",AND(D3957&gt;=30000,D3957&lt;=34999),"30000 to 34999",AND(D3957&gt;=35000,D3957&lt;=39999),"35000 to 39999",AND(D3957&gt;=40000,D3957&lt;=44999),"40000 to 44999",AND(D3957&gt;=45000,D3957&lt;=49999),"45000 to 49999",D3957&gt;=50000,"Greater than or equal to 50000")</f>
        <v>1000 to 4999</v>
      </c>
      <c r="V3957" t="str" cm="1">
        <f t="array" ref="V3957">_xlfn.IFS(OR(F3957="canceled",F3957="failed"),"unsuccessful",F3957="successful","successful",F3957="live","live")</f>
        <v>unsuccessful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5">
        <f t="shared" si="371"/>
        <v>0</v>
      </c>
      <c r="Q3958" t="str">
        <f t="shared" si="369"/>
        <v>theater</v>
      </c>
      <c r="R3958" t="str">
        <f t="shared" si="370"/>
        <v>plays</v>
      </c>
      <c r="S3958" s="9">
        <f t="shared" si="367"/>
        <v>42485.013888888891</v>
      </c>
      <c r="T3958" s="9">
        <f t="shared" si="368"/>
        <v>42457.932025462964</v>
      </c>
      <c r="U3958" t="str" cm="1">
        <f t="array" ref="U3958">_xlfn.IFS(D3958&lt;1000,"Less than 1000",AND(D3958&gt;=1000,D3958&lt;=4999),"1000 to 4999",AND(D3958&gt;=5000,D3958&lt;=9999),"5000 to 9999",AND(D3958&gt;=10000,D3958&lt;=14999),"10000 to 14999",AND(D3958&gt;=15000,D3958&lt;=19999),"15000 to 19999",AND(D3958&gt;=20000,D3958&lt;=24999),"20000 to 24999",AND(D3958&gt;=25000,D3958&lt;=29999),"25000 to 29999",AND(D3958&gt;=30000,D3958&lt;=34999),"30000 to 34999",AND(D3958&gt;=35000,D3958&lt;=39999),"35000 to 39999",AND(D3958&gt;=40000,D3958&lt;=44999),"40000 to 44999",AND(D3958&gt;=45000,D3958&lt;=49999),"45000 to 49999",D3958&gt;=50000,"Greater than or equal to 50000")</f>
        <v>5000 to 9999</v>
      </c>
      <c r="V3958" t="str" cm="1">
        <f t="array" ref="V3958">_xlfn.IFS(OR(F3958="canceled",F3958="failed"),"unsuccessful",F3958="successful","successful",F3958="live","live")</f>
        <v>unsuccessful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2.5000000000000001E-2</v>
      </c>
      <c r="P3959" s="5">
        <f t="shared" si="371"/>
        <v>7</v>
      </c>
      <c r="Q3959" t="str">
        <f t="shared" si="369"/>
        <v>theater</v>
      </c>
      <c r="R3959" t="str">
        <f t="shared" si="370"/>
        <v>plays</v>
      </c>
      <c r="S3959" s="9">
        <f t="shared" si="367"/>
        <v>42559.976319444439</v>
      </c>
      <c r="T3959" s="9">
        <f t="shared" si="368"/>
        <v>42513.976319444439</v>
      </c>
      <c r="U3959" t="str" cm="1">
        <f t="array" ref="U3959">_xlfn.IFS(D3959&lt;1000,"Less than 1000",AND(D3959&gt;=1000,D3959&lt;=4999),"1000 to 4999",AND(D3959&gt;=5000,D3959&lt;=9999),"5000 to 9999",AND(D3959&gt;=10000,D3959&lt;=14999),"10000 to 14999",AND(D3959&gt;=15000,D3959&lt;=19999),"15000 to 19999",AND(D3959&gt;=20000,D3959&lt;=24999),"20000 to 24999",AND(D3959&gt;=25000,D3959&lt;=29999),"25000 to 29999",AND(D3959&gt;=30000,D3959&lt;=34999),"30000 to 34999",AND(D3959&gt;=35000,D3959&lt;=39999),"35000 to 39999",AND(D3959&gt;=40000,D3959&lt;=44999),"40000 to 44999",AND(D3959&gt;=45000,D3959&lt;=49999),"45000 to 49999",D3959&gt;=50000,"Greater than or equal to 50000")</f>
        <v>25000 to 29999</v>
      </c>
      <c r="V3959" t="str" cm="1">
        <f t="array" ref="V3959">_xlfn.IFS(OR(F3959="canceled",F3959="failed"),"unsuccessful",F3959="successful","successful",F3959="live","live")</f>
        <v>unsuccessful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32.049999999999997</v>
      </c>
      <c r="P3960" s="5">
        <f t="shared" si="371"/>
        <v>40.0625</v>
      </c>
      <c r="Q3960" t="str">
        <f t="shared" si="369"/>
        <v>theater</v>
      </c>
      <c r="R3960" t="str">
        <f t="shared" si="370"/>
        <v>plays</v>
      </c>
      <c r="S3960" s="9">
        <f t="shared" si="367"/>
        <v>41853.583333333336</v>
      </c>
      <c r="T3960" s="9">
        <f t="shared" si="368"/>
        <v>41816.950370370374</v>
      </c>
      <c r="U3960" t="str" cm="1">
        <f t="array" ref="U3960">_xlfn.IFS(D3960&lt;1000,"Less than 1000",AND(D3960&gt;=1000,D3960&lt;=4999),"1000 to 4999",AND(D3960&gt;=5000,D3960&lt;=9999),"5000 to 9999",AND(D3960&gt;=10000,D3960&lt;=14999),"10000 to 14999",AND(D3960&gt;=15000,D3960&lt;=19999),"15000 to 19999",AND(D3960&gt;=20000,D3960&lt;=24999),"20000 to 24999",AND(D3960&gt;=25000,D3960&lt;=29999),"25000 to 29999",AND(D3960&gt;=30000,D3960&lt;=34999),"30000 to 34999",AND(D3960&gt;=35000,D3960&lt;=39999),"35000 to 39999",AND(D3960&gt;=40000,D3960&lt;=44999),"40000 to 44999",AND(D3960&gt;=45000,D3960&lt;=49999),"45000 to 49999",D3960&gt;=50000,"Greater than or equal to 50000")</f>
        <v>1000 to 4999</v>
      </c>
      <c r="V3960" t="str" cm="1">
        <f t="array" ref="V3960">_xlfn.IFS(OR(F3960="canceled",F3960="failed"),"unsuccessful",F3960="successful","successful",F3960="live","live")</f>
        <v>unsuccessful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24.333333333333336</v>
      </c>
      <c r="P3961" s="5">
        <f t="shared" si="371"/>
        <v>24.333333333333332</v>
      </c>
      <c r="Q3961" t="str">
        <f t="shared" si="369"/>
        <v>theater</v>
      </c>
      <c r="R3961" t="str">
        <f t="shared" si="370"/>
        <v>plays</v>
      </c>
      <c r="S3961" s="9">
        <f t="shared" si="367"/>
        <v>41910.788842592592</v>
      </c>
      <c r="T3961" s="9">
        <f t="shared" si="368"/>
        <v>41880.788842592592</v>
      </c>
      <c r="U3961" t="str" cm="1">
        <f t="array" ref="U3961">_xlfn.IFS(D3961&lt;1000,"Less than 1000",AND(D3961&gt;=1000,D3961&lt;=4999),"1000 to 4999",AND(D3961&gt;=5000,D3961&lt;=9999),"5000 to 9999",AND(D3961&gt;=10000,D3961&lt;=14999),"10000 to 14999",AND(D3961&gt;=15000,D3961&lt;=19999),"15000 to 19999",AND(D3961&gt;=20000,D3961&lt;=24999),"20000 to 24999",AND(D3961&gt;=25000,D3961&lt;=29999),"25000 to 29999",AND(D3961&gt;=30000,D3961&lt;=34999),"30000 to 34999",AND(D3961&gt;=35000,D3961&lt;=39999),"35000 to 39999",AND(D3961&gt;=40000,D3961&lt;=44999),"40000 to 44999",AND(D3961&gt;=45000,D3961&lt;=49999),"45000 to 49999",D3961&gt;=50000,"Greater than or equal to 50000")</f>
        <v>1000 to 4999</v>
      </c>
      <c r="V3961" t="str" cm="1">
        <f t="array" ref="V3961">_xlfn.IFS(OR(F3961="canceled",F3961="failed"),"unsuccessful",F3961="successful","successful",F3961="live","live")</f>
        <v>unsuccessful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1.5</v>
      </c>
      <c r="P3962" s="5">
        <f t="shared" si="371"/>
        <v>11.25</v>
      </c>
      <c r="Q3962" t="str">
        <f t="shared" si="369"/>
        <v>theater</v>
      </c>
      <c r="R3962" t="str">
        <f t="shared" si="370"/>
        <v>plays</v>
      </c>
      <c r="S3962" s="9">
        <f t="shared" si="367"/>
        <v>42372.845555555556</v>
      </c>
      <c r="T3962" s="9">
        <f t="shared" si="368"/>
        <v>42342.845555555556</v>
      </c>
      <c r="U3962" t="str" cm="1">
        <f t="array" ref="U3962">_xlfn.IFS(D3962&lt;1000,"Less than 1000",AND(D3962&gt;=1000,D3962&lt;=4999),"1000 to 4999",AND(D3962&gt;=5000,D3962&lt;=9999),"5000 to 9999",AND(D3962&gt;=10000,D3962&lt;=14999),"10000 to 14999",AND(D3962&gt;=15000,D3962&lt;=19999),"15000 to 19999",AND(D3962&gt;=20000,D3962&lt;=24999),"20000 to 24999",AND(D3962&gt;=25000,D3962&lt;=29999),"25000 to 29999",AND(D3962&gt;=30000,D3962&lt;=34999),"30000 to 34999",AND(D3962&gt;=35000,D3962&lt;=39999),"35000 to 39999",AND(D3962&gt;=40000,D3962&lt;=44999),"40000 to 44999",AND(D3962&gt;=45000,D3962&lt;=49999),"45000 to 49999",D3962&gt;=50000,"Greater than or equal to 50000")</f>
        <v>1000 to 4999</v>
      </c>
      <c r="V3962" t="str" cm="1">
        <f t="array" ref="V3962">_xlfn.IFS(OR(F3962="canceled",F3962="failed"),"unsuccessful",F3962="successful","successful",F3962="live","live")</f>
        <v>unsuccessful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0.42</v>
      </c>
      <c r="P3963" s="5">
        <f t="shared" si="371"/>
        <v>10.5</v>
      </c>
      <c r="Q3963" t="str">
        <f t="shared" si="369"/>
        <v>theater</v>
      </c>
      <c r="R3963" t="str">
        <f t="shared" si="370"/>
        <v>plays</v>
      </c>
      <c r="S3963" s="9">
        <f t="shared" si="367"/>
        <v>41767.891319444447</v>
      </c>
      <c r="T3963" s="9">
        <f t="shared" si="368"/>
        <v>41745.891319444447</v>
      </c>
      <c r="U3963" t="str" cm="1">
        <f t="array" ref="U3963">_xlfn.IFS(D3963&lt;1000,"Less than 1000",AND(D3963&gt;=1000,D3963&lt;=4999),"1000 to 4999",AND(D3963&gt;=5000,D3963&lt;=9999),"5000 to 9999",AND(D3963&gt;=10000,D3963&lt;=14999),"10000 to 14999",AND(D3963&gt;=15000,D3963&lt;=19999),"15000 to 19999",AND(D3963&gt;=20000,D3963&lt;=24999),"20000 to 24999",AND(D3963&gt;=25000,D3963&lt;=29999),"25000 to 29999",AND(D3963&gt;=30000,D3963&lt;=34999),"30000 to 34999",AND(D3963&gt;=35000,D3963&lt;=39999),"35000 to 39999",AND(D3963&gt;=40000,D3963&lt;=44999),"40000 to 44999",AND(D3963&gt;=45000,D3963&lt;=49999),"45000 to 49999",D3963&gt;=50000,"Greater than or equal to 50000")</f>
        <v>5000 to 9999</v>
      </c>
      <c r="V3963" t="str" cm="1">
        <f t="array" ref="V3963">_xlfn.IFS(OR(F3963="canceled",F3963="failed"),"unsuccessful",F3963="successful","successful",F3963="live","live")</f>
        <v>unsuccessful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</v>
      </c>
      <c r="P3964" s="5">
        <f t="shared" si="371"/>
        <v>15</v>
      </c>
      <c r="Q3964" t="str">
        <f t="shared" si="369"/>
        <v>theater</v>
      </c>
      <c r="R3964" t="str">
        <f t="shared" si="370"/>
        <v>plays</v>
      </c>
      <c r="S3964" s="9">
        <f t="shared" si="367"/>
        <v>42336.621458333335</v>
      </c>
      <c r="T3964" s="9">
        <f t="shared" si="368"/>
        <v>42311.621458333335</v>
      </c>
      <c r="U3964" t="str" cm="1">
        <f t="array" ref="U3964">_xlfn.IFS(D3964&lt;1000,"Less than 1000",AND(D3964&gt;=1000,D3964&lt;=4999),"1000 to 4999",AND(D3964&gt;=5000,D3964&lt;=9999),"5000 to 9999",AND(D3964&gt;=10000,D3964&lt;=14999),"10000 to 14999",AND(D3964&gt;=15000,D3964&lt;=19999),"15000 to 19999",AND(D3964&gt;=20000,D3964&lt;=24999),"20000 to 24999",AND(D3964&gt;=25000,D3964&lt;=29999),"25000 to 29999",AND(D3964&gt;=30000,D3964&lt;=34999),"30000 to 34999",AND(D3964&gt;=35000,D3964&lt;=39999),"35000 to 39999",AND(D3964&gt;=40000,D3964&lt;=44999),"40000 to 44999",AND(D3964&gt;=45000,D3964&lt;=49999),"45000 to 49999",D3964&gt;=50000,"Greater than or equal to 50000")</f>
        <v>1000 to 4999</v>
      </c>
      <c r="V3964" t="str" cm="1">
        <f t="array" ref="V3964">_xlfn.IFS(OR(F3964="canceled",F3964="failed"),"unsuccessful",F3964="successful","successful",F3964="live","live")</f>
        <v>unsuccessful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5">
        <f t="shared" si="371"/>
        <v>0</v>
      </c>
      <c r="Q3965" t="str">
        <f t="shared" si="369"/>
        <v>theater</v>
      </c>
      <c r="R3965" t="str">
        <f t="shared" si="370"/>
        <v>plays</v>
      </c>
      <c r="S3965" s="9">
        <f t="shared" si="367"/>
        <v>42326.195798611108</v>
      </c>
      <c r="T3965" s="9">
        <f t="shared" si="368"/>
        <v>42296.154131944444</v>
      </c>
      <c r="U3965" t="str" cm="1">
        <f t="array" ref="U3965">_xlfn.IFS(D3965&lt;1000,"Less than 1000",AND(D3965&gt;=1000,D3965&lt;=4999),"1000 to 4999",AND(D3965&gt;=5000,D3965&lt;=9999),"5000 to 9999",AND(D3965&gt;=10000,D3965&lt;=14999),"10000 to 14999",AND(D3965&gt;=15000,D3965&lt;=19999),"15000 to 19999",AND(D3965&gt;=20000,D3965&lt;=24999),"20000 to 24999",AND(D3965&gt;=25000,D3965&lt;=29999),"25000 to 29999",AND(D3965&gt;=30000,D3965&lt;=34999),"30000 to 34999",AND(D3965&gt;=35000,D3965&lt;=39999),"35000 to 39999",AND(D3965&gt;=40000,D3965&lt;=44999),"40000 to 44999",AND(D3965&gt;=45000,D3965&lt;=49999),"45000 to 49999",D3965&gt;=50000,"Greater than or equal to 50000")</f>
        <v>10000 to 14999</v>
      </c>
      <c r="V3965" t="str" cm="1">
        <f t="array" ref="V3965">_xlfn.IFS(OR(F3965="canceled",F3965="failed"),"unsuccessful",F3965="successful","successful",F3965="live","live")</f>
        <v>unsuccessful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</v>
      </c>
      <c r="P3966" s="5">
        <f t="shared" si="371"/>
        <v>42</v>
      </c>
      <c r="Q3966" t="str">
        <f t="shared" si="369"/>
        <v>theater</v>
      </c>
      <c r="R3966" t="str">
        <f t="shared" si="370"/>
        <v>plays</v>
      </c>
      <c r="S3966" s="9">
        <f t="shared" si="367"/>
        <v>42113.680393518516</v>
      </c>
      <c r="T3966" s="9">
        <f t="shared" si="368"/>
        <v>42053.722060185188</v>
      </c>
      <c r="U3966" t="str" cm="1">
        <f t="array" ref="U3966">_xlfn.IFS(D3966&lt;1000,"Less than 1000",AND(D3966&gt;=1000,D3966&lt;=4999),"1000 to 4999",AND(D3966&gt;=5000,D3966&lt;=9999),"5000 to 9999",AND(D3966&gt;=10000,D3966&lt;=14999),"10000 to 14999",AND(D3966&gt;=15000,D3966&lt;=19999),"15000 to 19999",AND(D3966&gt;=20000,D3966&lt;=24999),"20000 to 24999",AND(D3966&gt;=25000,D3966&lt;=29999),"25000 to 29999",AND(D3966&gt;=30000,D3966&lt;=34999),"30000 to 34999",AND(D3966&gt;=35000,D3966&lt;=39999),"35000 to 39999",AND(D3966&gt;=40000,D3966&lt;=44999),"40000 to 44999",AND(D3966&gt;=45000,D3966&lt;=49999),"45000 to 49999",D3966&gt;=50000,"Greater than or equal to 50000")</f>
        <v>1000 to 4999</v>
      </c>
      <c r="V3966" t="str" cm="1">
        <f t="array" ref="V3966">_xlfn.IFS(OR(F3966="canceled",F3966="failed"),"unsuccessful",F3966="successful","successful",F3966="live","live")</f>
        <v>unsuccessful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14.249999999999998</v>
      </c>
      <c r="P3967" s="5">
        <f t="shared" si="371"/>
        <v>71.25</v>
      </c>
      <c r="Q3967" t="str">
        <f t="shared" si="369"/>
        <v>theater</v>
      </c>
      <c r="R3967" t="str">
        <f t="shared" si="370"/>
        <v>plays</v>
      </c>
      <c r="S3967" s="9">
        <f t="shared" si="367"/>
        <v>42474.194212962961</v>
      </c>
      <c r="T3967" s="9">
        <f t="shared" si="368"/>
        <v>42414.235879629632</v>
      </c>
      <c r="U3967" t="str" cm="1">
        <f t="array" ref="U3967">_xlfn.IFS(D3967&lt;1000,"Less than 1000",AND(D3967&gt;=1000,D3967&lt;=4999),"1000 to 4999",AND(D3967&gt;=5000,D3967&lt;=9999),"5000 to 9999",AND(D3967&gt;=10000,D3967&lt;=14999),"10000 to 14999",AND(D3967&gt;=15000,D3967&lt;=19999),"15000 to 19999",AND(D3967&gt;=20000,D3967&lt;=24999),"20000 to 24999",AND(D3967&gt;=25000,D3967&lt;=29999),"25000 to 29999",AND(D3967&gt;=30000,D3967&lt;=34999),"30000 to 34999",AND(D3967&gt;=35000,D3967&lt;=39999),"35000 to 39999",AND(D3967&gt;=40000,D3967&lt;=44999),"40000 to 44999",AND(D3967&gt;=45000,D3967&lt;=49999),"45000 to 49999",D3967&gt;=50000,"Greater than or equal to 50000")</f>
        <v>1000 to 4999</v>
      </c>
      <c r="V3967" t="str" cm="1">
        <f t="array" ref="V3967">_xlfn.IFS(OR(F3967="canceled",F3967="failed"),"unsuccessful",F3967="successful","successful",F3967="live","live")</f>
        <v>unsuccessful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0.6</v>
      </c>
      <c r="P3968" s="5">
        <f t="shared" si="371"/>
        <v>22.5</v>
      </c>
      <c r="Q3968" t="str">
        <f t="shared" si="369"/>
        <v>theater</v>
      </c>
      <c r="R3968" t="str">
        <f t="shared" si="370"/>
        <v>plays</v>
      </c>
      <c r="S3968" s="9">
        <f t="shared" si="367"/>
        <v>41844.124305555553</v>
      </c>
      <c r="T3968" s="9">
        <f t="shared" si="368"/>
        <v>41801.711550925924</v>
      </c>
      <c r="U3968" t="str" cm="1">
        <f t="array" ref="U3968">_xlfn.IFS(D3968&lt;1000,"Less than 1000",AND(D3968&gt;=1000,D3968&lt;=4999),"1000 to 4999",AND(D3968&gt;=5000,D3968&lt;=9999),"5000 to 9999",AND(D3968&gt;=10000,D3968&lt;=14999),"10000 to 14999",AND(D3968&gt;=15000,D3968&lt;=19999),"15000 to 19999",AND(D3968&gt;=20000,D3968&lt;=24999),"20000 to 24999",AND(D3968&gt;=25000,D3968&lt;=29999),"25000 to 29999",AND(D3968&gt;=30000,D3968&lt;=34999),"30000 to 34999",AND(D3968&gt;=35000,D3968&lt;=39999),"35000 to 39999",AND(D3968&gt;=40000,D3968&lt;=44999),"40000 to 44999",AND(D3968&gt;=45000,D3968&lt;=49999),"45000 to 49999",D3968&gt;=50000,"Greater than or equal to 50000")</f>
        <v>5000 to 9999</v>
      </c>
      <c r="V3968" t="str" cm="1">
        <f t="array" ref="V3968">_xlfn.IFS(OR(F3968="canceled",F3968="failed"),"unsuccessful",F3968="successful","successful",F3968="live","live")</f>
        <v>unsuccessful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24.117647058823529</v>
      </c>
      <c r="P3969" s="5">
        <f t="shared" si="371"/>
        <v>41</v>
      </c>
      <c r="Q3969" t="str">
        <f t="shared" si="369"/>
        <v>theater</v>
      </c>
      <c r="R3969" t="str">
        <f t="shared" si="370"/>
        <v>plays</v>
      </c>
      <c r="S3969" s="9">
        <f t="shared" si="367"/>
        <v>42800.290590277778</v>
      </c>
      <c r="T3969" s="9">
        <f t="shared" si="368"/>
        <v>42770.290590277778</v>
      </c>
      <c r="U3969" t="str" cm="1">
        <f t="array" ref="U3969">_xlfn.IFS(D3969&lt;1000,"Less than 1000",AND(D3969&gt;=1000,D3969&lt;=4999),"1000 to 4999",AND(D3969&gt;=5000,D3969&lt;=9999),"5000 to 9999",AND(D3969&gt;=10000,D3969&lt;=14999),"10000 to 14999",AND(D3969&gt;=15000,D3969&lt;=19999),"15000 to 19999",AND(D3969&gt;=20000,D3969&lt;=24999),"20000 to 24999",AND(D3969&gt;=25000,D3969&lt;=29999),"25000 to 29999",AND(D3969&gt;=30000,D3969&lt;=34999),"30000 to 34999",AND(D3969&gt;=35000,D3969&lt;=39999),"35000 to 39999",AND(D3969&gt;=40000,D3969&lt;=44999),"40000 to 44999",AND(D3969&gt;=45000,D3969&lt;=49999),"45000 to 49999",D3969&gt;=50000,"Greater than or equal to 50000")</f>
        <v>1000 to 4999</v>
      </c>
      <c r="V3969" t="str" cm="1">
        <f t="array" ref="V3969">_xlfn.IFS(OR(F3969="canceled",F3969="failed"),"unsuccessful",F3969="successful","successful",F3969="live","live")</f>
        <v>unsuccessful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ref="O3970:O4033" si="372">(E3970/D3970)*100</f>
        <v>10.54</v>
      </c>
      <c r="P3970" s="5">
        <f t="shared" si="371"/>
        <v>47.909090909090907</v>
      </c>
      <c r="Q3970" t="str">
        <f t="shared" si="369"/>
        <v>theater</v>
      </c>
      <c r="R3970" t="str">
        <f t="shared" si="370"/>
        <v>plays</v>
      </c>
      <c r="S3970" s="9">
        <f t="shared" ref="S3970:S4033" si="373">(((I3970/60)/60)/24)+DATE(1970,1,1)</f>
        <v>42512.815659722226</v>
      </c>
      <c r="T3970" s="9">
        <f t="shared" ref="T3970:T4033" si="374">(((J3970/60)/60)/24)+DATE(1970,1,1)</f>
        <v>42452.815659722226</v>
      </c>
      <c r="U3970" t="str" cm="1">
        <f t="array" ref="U3970">_xlfn.IFS(D3970&lt;1000,"Less than 1000",AND(D3970&gt;=1000,D3970&lt;=4999),"1000 to 4999",AND(D3970&gt;=5000,D3970&lt;=9999),"5000 to 9999",AND(D3970&gt;=10000,D3970&lt;=14999),"10000 to 14999",AND(D3970&gt;=15000,D3970&lt;=19999),"15000 to 19999",AND(D3970&gt;=20000,D3970&lt;=24999),"20000 to 24999",AND(D3970&gt;=25000,D3970&lt;=29999),"25000 to 29999",AND(D3970&gt;=30000,D3970&lt;=34999),"30000 to 34999",AND(D3970&gt;=35000,D3970&lt;=39999),"35000 to 39999",AND(D3970&gt;=40000,D3970&lt;=44999),"40000 to 44999",AND(D3970&gt;=45000,D3970&lt;=49999),"45000 to 49999",D3970&gt;=50000,"Greater than or equal to 50000")</f>
        <v>5000 to 9999</v>
      </c>
      <c r="V3970" t="str" cm="1">
        <f t="array" ref="V3970">_xlfn.IFS(OR(F3970="canceled",F3970="failed"),"unsuccessful",F3970="successful","successful",F3970="live","live")</f>
        <v>unsuccessful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372"/>
        <v>7.4690265486725664</v>
      </c>
      <c r="P3971" s="5">
        <f t="shared" si="371"/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9">
        <f t="shared" si="373"/>
        <v>42611.163194444445</v>
      </c>
      <c r="T3971" s="9">
        <f t="shared" si="374"/>
        <v>42601.854699074072</v>
      </c>
      <c r="U3971" t="str" cm="1">
        <f t="array" ref="U3971">_xlfn.IFS(D3971&lt;1000,"Less than 1000",AND(D3971&gt;=1000,D3971&lt;=4999),"1000 to 4999",AND(D3971&gt;=5000,D3971&lt;=9999),"5000 to 9999",AND(D3971&gt;=10000,D3971&lt;=14999),"10000 to 14999",AND(D3971&gt;=15000,D3971&lt;=19999),"15000 to 19999",AND(D3971&gt;=20000,D3971&lt;=24999),"20000 to 24999",AND(D3971&gt;=25000,D3971&lt;=29999),"25000 to 29999",AND(D3971&gt;=30000,D3971&lt;=34999),"30000 to 34999",AND(D3971&gt;=35000,D3971&lt;=39999),"35000 to 39999",AND(D3971&gt;=40000,D3971&lt;=44999),"40000 to 44999",AND(D3971&gt;=45000,D3971&lt;=49999),"45000 to 49999",D3971&gt;=50000,"Greater than or equal to 50000")</f>
        <v>1000 to 4999</v>
      </c>
      <c r="V3971" t="str" cm="1">
        <f t="array" ref="V3971">_xlfn.IFS(OR(F3971="canceled",F3971="failed"),"unsuccessful",F3971="successful","successful",F3971="live","live")</f>
        <v>unsuccessful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7.3333333333333334E-2</v>
      </c>
      <c r="P3972" s="5">
        <f t="shared" ref="P3972:P4035" si="377">IFERROR(E3972/L3972,0)</f>
        <v>5.5</v>
      </c>
      <c r="Q3972" t="str">
        <f t="shared" si="375"/>
        <v>theater</v>
      </c>
      <c r="R3972" t="str">
        <f t="shared" si="376"/>
        <v>plays</v>
      </c>
      <c r="S3972" s="9">
        <f t="shared" si="373"/>
        <v>42477.863553240735</v>
      </c>
      <c r="T3972" s="9">
        <f t="shared" si="374"/>
        <v>42447.863553240735</v>
      </c>
      <c r="U3972" t="str" cm="1">
        <f t="array" ref="U3972">_xlfn.IFS(D3972&lt;1000,"Less than 1000",AND(D3972&gt;=1000,D3972&lt;=4999),"1000 to 4999",AND(D3972&gt;=5000,D3972&lt;=9999),"5000 to 9999",AND(D3972&gt;=10000,D3972&lt;=14999),"10000 to 14999",AND(D3972&gt;=15000,D3972&lt;=19999),"15000 to 19999",AND(D3972&gt;=20000,D3972&lt;=24999),"20000 to 24999",AND(D3972&gt;=25000,D3972&lt;=29999),"25000 to 29999",AND(D3972&gt;=30000,D3972&lt;=34999),"30000 to 34999",AND(D3972&gt;=35000,D3972&lt;=39999),"35000 to 39999",AND(D3972&gt;=40000,D3972&lt;=44999),"40000 to 44999",AND(D3972&gt;=45000,D3972&lt;=49999),"45000 to 49999",D3972&gt;=50000,"Greater than or equal to 50000")</f>
        <v>15000 to 19999</v>
      </c>
      <c r="V3972" t="str" cm="1">
        <f t="array" ref="V3972">_xlfn.IFS(OR(F3972="canceled",F3972="failed"),"unsuccessful",F3972="successful","successful",F3972="live","live")</f>
        <v>unsuccessful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0.97142857142857131</v>
      </c>
      <c r="P3973" s="5">
        <f t="shared" si="377"/>
        <v>22.666666666666668</v>
      </c>
      <c r="Q3973" t="str">
        <f t="shared" si="375"/>
        <v>theater</v>
      </c>
      <c r="R3973" t="str">
        <f t="shared" si="376"/>
        <v>plays</v>
      </c>
      <c r="S3973" s="9">
        <f t="shared" si="373"/>
        <v>41841.536180555559</v>
      </c>
      <c r="T3973" s="9">
        <f t="shared" si="374"/>
        <v>41811.536180555559</v>
      </c>
      <c r="U3973" t="str" cm="1">
        <f t="array" ref="U3973">_xlfn.IFS(D3973&lt;1000,"Less than 1000",AND(D3973&gt;=1000,D3973&lt;=4999),"1000 to 4999",AND(D3973&gt;=5000,D3973&lt;=9999),"5000 to 9999",AND(D3973&gt;=10000,D3973&lt;=14999),"10000 to 14999",AND(D3973&gt;=15000,D3973&lt;=19999),"15000 to 19999",AND(D3973&gt;=20000,D3973&lt;=24999),"20000 to 24999",AND(D3973&gt;=25000,D3973&lt;=29999),"25000 to 29999",AND(D3973&gt;=30000,D3973&lt;=34999),"30000 to 34999",AND(D3973&gt;=35000,D3973&lt;=39999),"35000 to 39999",AND(D3973&gt;=40000,D3973&lt;=44999),"40000 to 44999",AND(D3973&gt;=45000,D3973&lt;=49999),"45000 to 49999",D3973&gt;=50000,"Greater than or equal to 50000")</f>
        <v>10000 to 14999</v>
      </c>
      <c r="V3973" t="str" cm="1">
        <f t="array" ref="V3973">_xlfn.IFS(OR(F3973="canceled",F3973="failed"),"unsuccessful",F3973="successful","successful",F3973="live","live")</f>
        <v>unsuccessful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21.099999999999998</v>
      </c>
      <c r="P3974" s="5">
        <f t="shared" si="377"/>
        <v>26.375</v>
      </c>
      <c r="Q3974" t="str">
        <f t="shared" si="375"/>
        <v>theater</v>
      </c>
      <c r="R3974" t="str">
        <f t="shared" si="376"/>
        <v>plays</v>
      </c>
      <c r="S3974" s="9">
        <f t="shared" si="373"/>
        <v>42041.067523148144</v>
      </c>
      <c r="T3974" s="9">
        <f t="shared" si="374"/>
        <v>41981.067523148144</v>
      </c>
      <c r="U3974" t="str" cm="1">
        <f t="array" ref="U3974">_xlfn.IFS(D3974&lt;1000,"Less than 1000",AND(D3974&gt;=1000,D3974&lt;=4999),"1000 to 4999",AND(D3974&gt;=5000,D3974&lt;=9999),"5000 to 9999",AND(D3974&gt;=10000,D3974&lt;=14999),"10000 to 14999",AND(D3974&gt;=15000,D3974&lt;=19999),"15000 to 19999",AND(D3974&gt;=20000,D3974&lt;=24999),"20000 to 24999",AND(D3974&gt;=25000,D3974&lt;=29999),"25000 to 29999",AND(D3974&gt;=30000,D3974&lt;=34999),"30000 to 34999",AND(D3974&gt;=35000,D3974&lt;=39999),"35000 to 39999",AND(D3974&gt;=40000,D3974&lt;=44999),"40000 to 44999",AND(D3974&gt;=45000,D3974&lt;=49999),"45000 to 49999",D3974&gt;=50000,"Greater than or equal to 50000")</f>
        <v>1000 to 4999</v>
      </c>
      <c r="V3974" t="str" cm="1">
        <f t="array" ref="V3974">_xlfn.IFS(OR(F3974="canceled",F3974="failed"),"unsuccessful",F3974="successful","successful",F3974="live","live")</f>
        <v>unsuccessful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78.100000000000009</v>
      </c>
      <c r="P3975" s="5">
        <f t="shared" si="377"/>
        <v>105.54054054054055</v>
      </c>
      <c r="Q3975" t="str">
        <f t="shared" si="375"/>
        <v>theater</v>
      </c>
      <c r="R3975" t="str">
        <f t="shared" si="376"/>
        <v>plays</v>
      </c>
      <c r="S3975" s="9">
        <f t="shared" si="373"/>
        <v>42499.166666666672</v>
      </c>
      <c r="T3975" s="9">
        <f t="shared" si="374"/>
        <v>42469.68414351852</v>
      </c>
      <c r="U3975" t="str" cm="1">
        <f t="array" ref="U3975">_xlfn.IFS(D3975&lt;1000,"Less than 1000",AND(D3975&gt;=1000,D3975&lt;=4999),"1000 to 4999",AND(D3975&gt;=5000,D3975&lt;=9999),"5000 to 9999",AND(D3975&gt;=10000,D3975&lt;=14999),"10000 to 14999",AND(D3975&gt;=15000,D3975&lt;=19999),"15000 to 19999",AND(D3975&gt;=20000,D3975&lt;=24999),"20000 to 24999",AND(D3975&gt;=25000,D3975&lt;=29999),"25000 to 29999",AND(D3975&gt;=30000,D3975&lt;=34999),"30000 to 34999",AND(D3975&gt;=35000,D3975&lt;=39999),"35000 to 39999",AND(D3975&gt;=40000,D3975&lt;=44999),"40000 to 44999",AND(D3975&gt;=45000,D3975&lt;=49999),"45000 to 49999",D3975&gt;=50000,"Greater than or equal to 50000")</f>
        <v>5000 to 9999</v>
      </c>
      <c r="V3975" t="str" cm="1">
        <f t="array" ref="V3975">_xlfn.IFS(OR(F3975="canceled",F3975="failed"),"unsuccessful",F3975="successful","successful",F3975="live","live")</f>
        <v>unsuccessful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32</v>
      </c>
      <c r="P3976" s="5">
        <f t="shared" si="377"/>
        <v>29.09090909090909</v>
      </c>
      <c r="Q3976" t="str">
        <f t="shared" si="375"/>
        <v>theater</v>
      </c>
      <c r="R3976" t="str">
        <f t="shared" si="376"/>
        <v>plays</v>
      </c>
      <c r="S3976" s="9">
        <f t="shared" si="373"/>
        <v>42523.546851851846</v>
      </c>
      <c r="T3976" s="9">
        <f t="shared" si="374"/>
        <v>42493.546851851846</v>
      </c>
      <c r="U3976" t="str" cm="1">
        <f t="array" ref="U3976">_xlfn.IFS(D3976&lt;1000,"Less than 1000",AND(D3976&gt;=1000,D3976&lt;=4999),"1000 to 4999",AND(D3976&gt;=5000,D3976&lt;=9999),"5000 to 9999",AND(D3976&gt;=10000,D3976&lt;=14999),"10000 to 14999",AND(D3976&gt;=15000,D3976&lt;=19999),"15000 to 19999",AND(D3976&gt;=20000,D3976&lt;=24999),"20000 to 24999",AND(D3976&gt;=25000,D3976&lt;=29999),"25000 to 29999",AND(D3976&gt;=30000,D3976&lt;=34999),"30000 to 34999",AND(D3976&gt;=35000,D3976&lt;=39999),"35000 to 39999",AND(D3976&gt;=40000,D3976&lt;=44999),"40000 to 44999",AND(D3976&gt;=45000,D3976&lt;=49999),"45000 to 49999",D3976&gt;=50000,"Greater than or equal to 50000")</f>
        <v>1000 to 4999</v>
      </c>
      <c r="V3976" t="str" cm="1">
        <f t="array" ref="V3976">_xlfn.IFS(OR(F3976="canceled",F3976="failed"),"unsuccessful",F3976="successful","successful",F3976="live","live")</f>
        <v>unsuccessful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5">
        <f t="shared" si="377"/>
        <v>0</v>
      </c>
      <c r="Q3977" t="str">
        <f t="shared" si="375"/>
        <v>theater</v>
      </c>
      <c r="R3977" t="str">
        <f t="shared" si="376"/>
        <v>plays</v>
      </c>
      <c r="S3977" s="9">
        <f t="shared" si="373"/>
        <v>42564.866875</v>
      </c>
      <c r="T3977" s="9">
        <f t="shared" si="374"/>
        <v>42534.866875</v>
      </c>
      <c r="U3977" t="str" cm="1">
        <f t="array" ref="U3977">_xlfn.IFS(D3977&lt;1000,"Less than 1000",AND(D3977&gt;=1000,D3977&lt;=4999),"1000 to 4999",AND(D3977&gt;=5000,D3977&lt;=9999),"5000 to 9999",AND(D3977&gt;=10000,D3977&lt;=14999),"10000 to 14999",AND(D3977&gt;=15000,D3977&lt;=19999),"15000 to 19999",AND(D3977&gt;=20000,D3977&lt;=24999),"20000 to 24999",AND(D3977&gt;=25000,D3977&lt;=29999),"25000 to 29999",AND(D3977&gt;=30000,D3977&lt;=34999),"30000 to 34999",AND(D3977&gt;=35000,D3977&lt;=39999),"35000 to 39999",AND(D3977&gt;=40000,D3977&lt;=44999),"40000 to 44999",AND(D3977&gt;=45000,D3977&lt;=49999),"45000 to 49999",D3977&gt;=50000,"Greater than or equal to 50000")</f>
        <v>Less than 1000</v>
      </c>
      <c r="V3977" t="str" cm="1">
        <f t="array" ref="V3977">_xlfn.IFS(OR(F3977="canceled",F3977="failed"),"unsuccessful",F3977="successful","successful",F3977="live","live")</f>
        <v>unsuccessful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47.692307692307693</v>
      </c>
      <c r="P3978" s="5">
        <f t="shared" si="377"/>
        <v>62</v>
      </c>
      <c r="Q3978" t="str">
        <f t="shared" si="375"/>
        <v>theater</v>
      </c>
      <c r="R3978" t="str">
        <f t="shared" si="376"/>
        <v>plays</v>
      </c>
      <c r="S3978" s="9">
        <f t="shared" si="373"/>
        <v>41852.291666666664</v>
      </c>
      <c r="T3978" s="9">
        <f t="shared" si="374"/>
        <v>41830.858344907407</v>
      </c>
      <c r="U3978" t="str" cm="1">
        <f t="array" ref="U3978">_xlfn.IFS(D3978&lt;1000,"Less than 1000",AND(D3978&gt;=1000,D3978&lt;=4999),"1000 to 4999",AND(D3978&gt;=5000,D3978&lt;=9999),"5000 to 9999",AND(D3978&gt;=10000,D3978&lt;=14999),"10000 to 14999",AND(D3978&gt;=15000,D3978&lt;=19999),"15000 to 19999",AND(D3978&gt;=20000,D3978&lt;=24999),"20000 to 24999",AND(D3978&gt;=25000,D3978&lt;=29999),"25000 to 29999",AND(D3978&gt;=30000,D3978&lt;=34999),"30000 to 34999",AND(D3978&gt;=35000,D3978&lt;=39999),"35000 to 39999",AND(D3978&gt;=40000,D3978&lt;=44999),"40000 to 44999",AND(D3978&gt;=45000,D3978&lt;=49999),"45000 to 49999",D3978&gt;=50000,"Greater than or equal to 50000")</f>
        <v>1000 to 4999</v>
      </c>
      <c r="V3978" t="str" cm="1">
        <f t="array" ref="V3978">_xlfn.IFS(OR(F3978="canceled",F3978="failed"),"unsuccessful",F3978="successful","successful",F3978="live","live")</f>
        <v>unsuccessful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1.4500000000000002</v>
      </c>
      <c r="P3979" s="5">
        <f t="shared" si="377"/>
        <v>217.5</v>
      </c>
      <c r="Q3979" t="str">
        <f t="shared" si="375"/>
        <v>theater</v>
      </c>
      <c r="R3979" t="str">
        <f t="shared" si="376"/>
        <v>plays</v>
      </c>
      <c r="S3979" s="9">
        <f t="shared" si="373"/>
        <v>42573.788564814815</v>
      </c>
      <c r="T3979" s="9">
        <f t="shared" si="374"/>
        <v>42543.788564814815</v>
      </c>
      <c r="U3979" t="str" cm="1">
        <f t="array" ref="U3979">_xlfn.IFS(D3979&lt;1000,"Less than 1000",AND(D3979&gt;=1000,D3979&lt;=4999),"1000 to 4999",AND(D3979&gt;=5000,D3979&lt;=9999),"5000 to 9999",AND(D3979&gt;=10000,D3979&lt;=14999),"10000 to 14999",AND(D3979&gt;=15000,D3979&lt;=19999),"15000 to 19999",AND(D3979&gt;=20000,D3979&lt;=24999),"20000 to 24999",AND(D3979&gt;=25000,D3979&lt;=29999),"25000 to 29999",AND(D3979&gt;=30000,D3979&lt;=34999),"30000 to 34999",AND(D3979&gt;=35000,D3979&lt;=39999),"35000 to 39999",AND(D3979&gt;=40000,D3979&lt;=44999),"40000 to 44999",AND(D3979&gt;=45000,D3979&lt;=49999),"45000 to 49999",D3979&gt;=50000,"Greater than or equal to 50000")</f>
        <v>Greater than or equal to 50000</v>
      </c>
      <c r="V3979" t="str" cm="1">
        <f t="array" ref="V3979">_xlfn.IFS(OR(F3979="canceled",F3979="failed"),"unsuccessful",F3979="successful","successful",F3979="live","live")</f>
        <v>unsuccessful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10.7</v>
      </c>
      <c r="P3980" s="5">
        <f t="shared" si="377"/>
        <v>26.75</v>
      </c>
      <c r="Q3980" t="str">
        <f t="shared" si="375"/>
        <v>theater</v>
      </c>
      <c r="R3980" t="str">
        <f t="shared" si="376"/>
        <v>plays</v>
      </c>
      <c r="S3980" s="9">
        <f t="shared" si="373"/>
        <v>42035.642974537041</v>
      </c>
      <c r="T3980" s="9">
        <f t="shared" si="374"/>
        <v>41975.642974537041</v>
      </c>
      <c r="U3980" t="str" cm="1">
        <f t="array" ref="U3980">_xlfn.IFS(D3980&lt;1000,"Less than 1000",AND(D3980&gt;=1000,D3980&lt;=4999),"1000 to 4999",AND(D3980&gt;=5000,D3980&lt;=9999),"5000 to 9999",AND(D3980&gt;=10000,D3980&lt;=14999),"10000 to 14999",AND(D3980&gt;=15000,D3980&lt;=19999),"15000 to 19999",AND(D3980&gt;=20000,D3980&lt;=24999),"20000 to 24999",AND(D3980&gt;=25000,D3980&lt;=29999),"25000 to 29999",AND(D3980&gt;=30000,D3980&lt;=34999),"30000 to 34999",AND(D3980&gt;=35000,D3980&lt;=39999),"35000 to 39999",AND(D3980&gt;=40000,D3980&lt;=44999),"40000 to 44999",AND(D3980&gt;=45000,D3980&lt;=49999),"45000 to 49999",D3980&gt;=50000,"Greater than or equal to 50000")</f>
        <v>1000 to 4999</v>
      </c>
      <c r="V3980" t="str" cm="1">
        <f t="array" ref="V3980">_xlfn.IFS(OR(F3980="canceled",F3980="failed"),"unsuccessful",F3980="successful","successful",F3980="live","live")</f>
        <v>unsuccessful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</v>
      </c>
      <c r="P3981" s="5">
        <f t="shared" si="377"/>
        <v>18.333333333333332</v>
      </c>
      <c r="Q3981" t="str">
        <f t="shared" si="375"/>
        <v>theater</v>
      </c>
      <c r="R3981" t="str">
        <f t="shared" si="376"/>
        <v>plays</v>
      </c>
      <c r="S3981" s="9">
        <f t="shared" si="373"/>
        <v>42092.833333333328</v>
      </c>
      <c r="T3981" s="9">
        <f t="shared" si="374"/>
        <v>42069.903437500005</v>
      </c>
      <c r="U3981" t="str" cm="1">
        <f t="array" ref="U3981">_xlfn.IFS(D3981&lt;1000,"Less than 1000",AND(D3981&gt;=1000,D3981&lt;=4999),"1000 to 4999",AND(D3981&gt;=5000,D3981&lt;=9999),"5000 to 9999",AND(D3981&gt;=10000,D3981&lt;=14999),"10000 to 14999",AND(D3981&gt;=15000,D3981&lt;=19999),"15000 to 19999",AND(D3981&gt;=20000,D3981&lt;=24999),"20000 to 24999",AND(D3981&gt;=25000,D3981&lt;=29999),"25000 to 29999",AND(D3981&gt;=30000,D3981&lt;=34999),"30000 to 34999",AND(D3981&gt;=35000,D3981&lt;=39999),"35000 to 39999",AND(D3981&gt;=40000,D3981&lt;=44999),"40000 to 44999",AND(D3981&gt;=45000,D3981&lt;=49999),"45000 to 49999",D3981&gt;=50000,"Greater than or equal to 50000")</f>
        <v>5000 to 9999</v>
      </c>
      <c r="V3981" t="str" cm="1">
        <f t="array" ref="V3981">_xlfn.IFS(OR(F3981="canceled",F3981="failed"),"unsuccessful",F3981="successful","successful",F3981="live","live")</f>
        <v>unsuccessful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18</v>
      </c>
      <c r="P3982" s="5">
        <f t="shared" si="377"/>
        <v>64.285714285714292</v>
      </c>
      <c r="Q3982" t="str">
        <f t="shared" si="375"/>
        <v>theater</v>
      </c>
      <c r="R3982" t="str">
        <f t="shared" si="376"/>
        <v>plays</v>
      </c>
      <c r="S3982" s="9">
        <f t="shared" si="373"/>
        <v>41825.598923611113</v>
      </c>
      <c r="T3982" s="9">
        <f t="shared" si="374"/>
        <v>41795.598923611113</v>
      </c>
      <c r="U3982" t="str" cm="1">
        <f t="array" ref="U3982">_xlfn.IFS(D3982&lt;1000,"Less than 1000",AND(D3982&gt;=1000,D3982&lt;=4999),"1000 to 4999",AND(D3982&gt;=5000,D3982&lt;=9999),"5000 to 9999",AND(D3982&gt;=10000,D3982&lt;=14999),"10000 to 14999",AND(D3982&gt;=15000,D3982&lt;=19999),"15000 to 19999",AND(D3982&gt;=20000,D3982&lt;=24999),"20000 to 24999",AND(D3982&gt;=25000,D3982&lt;=29999),"25000 to 29999",AND(D3982&gt;=30000,D3982&lt;=34999),"30000 to 34999",AND(D3982&gt;=35000,D3982&lt;=39999),"35000 to 39999",AND(D3982&gt;=40000,D3982&lt;=44999),"40000 to 44999",AND(D3982&gt;=45000,D3982&lt;=49999),"45000 to 49999",D3982&gt;=50000,"Greater than or equal to 50000")</f>
        <v>1000 to 4999</v>
      </c>
      <c r="V3982" t="str" cm="1">
        <f t="array" ref="V3982">_xlfn.IFS(OR(F3982="canceled",F3982="failed"),"unsuccessful",F3982="successful","successful",F3982="live","live")</f>
        <v>unsuccessful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</v>
      </c>
      <c r="P3983" s="5">
        <f t="shared" si="377"/>
        <v>175</v>
      </c>
      <c r="Q3983" t="str">
        <f t="shared" si="375"/>
        <v>theater</v>
      </c>
      <c r="R3983" t="str">
        <f t="shared" si="376"/>
        <v>plays</v>
      </c>
      <c r="S3983" s="9">
        <f t="shared" si="373"/>
        <v>42568.179965277777</v>
      </c>
      <c r="T3983" s="9">
        <f t="shared" si="374"/>
        <v>42508.179965277777</v>
      </c>
      <c r="U3983" t="str" cm="1">
        <f t="array" ref="U3983">_xlfn.IFS(D3983&lt;1000,"Less than 1000",AND(D3983&gt;=1000,D3983&lt;=4999),"1000 to 4999",AND(D3983&gt;=5000,D3983&lt;=9999),"5000 to 9999",AND(D3983&gt;=10000,D3983&lt;=14999),"10000 to 14999",AND(D3983&gt;=15000,D3983&lt;=19999),"15000 to 19999",AND(D3983&gt;=20000,D3983&lt;=24999),"20000 to 24999",AND(D3983&gt;=25000,D3983&lt;=29999),"25000 to 29999",AND(D3983&gt;=30000,D3983&lt;=34999),"30000 to 34999",AND(D3983&gt;=35000,D3983&lt;=39999),"35000 to 39999",AND(D3983&gt;=40000,D3983&lt;=44999),"40000 to 44999",AND(D3983&gt;=45000,D3983&lt;=49999),"45000 to 49999",D3983&gt;=50000,"Greater than or equal to 50000")</f>
        <v>30000 to 34999</v>
      </c>
      <c r="V3983" t="str" cm="1">
        <f t="array" ref="V3983">_xlfn.IFS(OR(F3983="canceled",F3983="failed"),"unsuccessful",F3983="successful","successful",F3983="live","live")</f>
        <v>unsuccessful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20</v>
      </c>
      <c r="P3984" s="5">
        <f t="shared" si="377"/>
        <v>34</v>
      </c>
      <c r="Q3984" t="str">
        <f t="shared" si="375"/>
        <v>theater</v>
      </c>
      <c r="R3984" t="str">
        <f t="shared" si="376"/>
        <v>plays</v>
      </c>
      <c r="S3984" s="9">
        <f t="shared" si="373"/>
        <v>42192.809953703705</v>
      </c>
      <c r="T3984" s="9">
        <f t="shared" si="374"/>
        <v>42132.809953703705</v>
      </c>
      <c r="U3984" t="str" cm="1">
        <f t="array" ref="U3984">_xlfn.IFS(D3984&lt;1000,"Less than 1000",AND(D3984&gt;=1000,D3984&lt;=4999),"1000 to 4999",AND(D3984&gt;=5000,D3984&lt;=9999),"5000 to 9999",AND(D3984&gt;=10000,D3984&lt;=14999),"10000 to 14999",AND(D3984&gt;=15000,D3984&lt;=19999),"15000 to 19999",AND(D3984&gt;=20000,D3984&lt;=24999),"20000 to 24999",AND(D3984&gt;=25000,D3984&lt;=29999),"25000 to 29999",AND(D3984&gt;=30000,D3984&lt;=34999),"30000 to 34999",AND(D3984&gt;=35000,D3984&lt;=39999),"35000 to 39999",AND(D3984&gt;=40000,D3984&lt;=44999),"40000 to 44999",AND(D3984&gt;=45000,D3984&lt;=49999),"45000 to 49999",D3984&gt;=50000,"Greater than or equal to 50000")</f>
        <v>Less than 1000</v>
      </c>
      <c r="V3984" t="str" cm="1">
        <f t="array" ref="V3984">_xlfn.IFS(OR(F3984="canceled",F3984="failed"),"unsuccessful",F3984="successful","successful",F3984="live","live")</f>
        <v>unsuccessful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34.802513464991023</v>
      </c>
      <c r="P3985" s="5">
        <f t="shared" si="377"/>
        <v>84.282608695652172</v>
      </c>
      <c r="Q3985" t="str">
        <f t="shared" si="375"/>
        <v>theater</v>
      </c>
      <c r="R3985" t="str">
        <f t="shared" si="376"/>
        <v>plays</v>
      </c>
      <c r="S3985" s="9">
        <f t="shared" si="373"/>
        <v>41779.290972222225</v>
      </c>
      <c r="T3985" s="9">
        <f t="shared" si="374"/>
        <v>41747.86986111111</v>
      </c>
      <c r="U3985" t="str" cm="1">
        <f t="array" ref="U3985">_xlfn.IFS(D3985&lt;1000,"Less than 1000",AND(D3985&gt;=1000,D3985&lt;=4999),"1000 to 4999",AND(D3985&gt;=5000,D3985&lt;=9999),"5000 to 9999",AND(D3985&gt;=10000,D3985&lt;=14999),"10000 to 14999",AND(D3985&gt;=15000,D3985&lt;=19999),"15000 to 19999",AND(D3985&gt;=20000,D3985&lt;=24999),"20000 to 24999",AND(D3985&gt;=25000,D3985&lt;=29999),"25000 to 29999",AND(D3985&gt;=30000,D3985&lt;=34999),"30000 to 34999",AND(D3985&gt;=35000,D3985&lt;=39999),"35000 to 39999",AND(D3985&gt;=40000,D3985&lt;=44999),"40000 to 44999",AND(D3985&gt;=45000,D3985&lt;=49999),"45000 to 49999",D3985&gt;=50000,"Greater than or equal to 50000")</f>
        <v>10000 to 14999</v>
      </c>
      <c r="V3985" t="str" cm="1">
        <f t="array" ref="V3985">_xlfn.IFS(OR(F3985="canceled",F3985="failed"),"unsuccessful",F3985="successful","successful",F3985="live","live")</f>
        <v>unsuccessful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</v>
      </c>
      <c r="P3986" s="5">
        <f t="shared" si="377"/>
        <v>9.5</v>
      </c>
      <c r="Q3986" t="str">
        <f t="shared" si="375"/>
        <v>theater</v>
      </c>
      <c r="R3986" t="str">
        <f t="shared" si="376"/>
        <v>plays</v>
      </c>
      <c r="S3986" s="9">
        <f t="shared" si="373"/>
        <v>41951</v>
      </c>
      <c r="T3986" s="9">
        <f t="shared" si="374"/>
        <v>41920.963472222218</v>
      </c>
      <c r="U3986" t="str" cm="1">
        <f t="array" ref="U3986">_xlfn.IFS(D3986&lt;1000,"Less than 1000",AND(D3986&gt;=1000,D3986&lt;=4999),"1000 to 4999",AND(D3986&gt;=5000,D3986&lt;=9999),"5000 to 9999",AND(D3986&gt;=10000,D3986&lt;=14999),"10000 to 14999",AND(D3986&gt;=15000,D3986&lt;=19999),"15000 to 19999",AND(D3986&gt;=20000,D3986&lt;=24999),"20000 to 24999",AND(D3986&gt;=25000,D3986&lt;=29999),"25000 to 29999",AND(D3986&gt;=30000,D3986&lt;=34999),"30000 to 34999",AND(D3986&gt;=35000,D3986&lt;=39999),"35000 to 39999",AND(D3986&gt;=40000,D3986&lt;=44999),"40000 to 44999",AND(D3986&gt;=45000,D3986&lt;=49999),"45000 to 49999",D3986&gt;=50000,"Greater than or equal to 50000")</f>
        <v>1000 to 4999</v>
      </c>
      <c r="V3986" t="str" cm="1">
        <f t="array" ref="V3986">_xlfn.IFS(OR(F3986="canceled",F3986="failed"),"unsuccessful",F3986="successful","successful",F3986="live","live")</f>
        <v>unsuccessful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32.049999999999997</v>
      </c>
      <c r="P3987" s="5">
        <f t="shared" si="377"/>
        <v>33.736842105263158</v>
      </c>
      <c r="Q3987" t="str">
        <f t="shared" si="375"/>
        <v>theater</v>
      </c>
      <c r="R3987" t="str">
        <f t="shared" si="376"/>
        <v>plays</v>
      </c>
      <c r="S3987" s="9">
        <f t="shared" si="373"/>
        <v>42420.878472222219</v>
      </c>
      <c r="T3987" s="9">
        <f t="shared" si="374"/>
        <v>42399.707407407404</v>
      </c>
      <c r="U3987" t="str" cm="1">
        <f t="array" ref="U3987">_xlfn.IFS(D3987&lt;1000,"Less than 1000",AND(D3987&gt;=1000,D3987&lt;=4999),"1000 to 4999",AND(D3987&gt;=5000,D3987&lt;=9999),"5000 to 9999",AND(D3987&gt;=10000,D3987&lt;=14999),"10000 to 14999",AND(D3987&gt;=15000,D3987&lt;=19999),"15000 to 19999",AND(D3987&gt;=20000,D3987&lt;=24999),"20000 to 24999",AND(D3987&gt;=25000,D3987&lt;=29999),"25000 to 29999",AND(D3987&gt;=30000,D3987&lt;=34999),"30000 to 34999",AND(D3987&gt;=35000,D3987&lt;=39999),"35000 to 39999",AND(D3987&gt;=40000,D3987&lt;=44999),"40000 to 44999",AND(D3987&gt;=45000,D3987&lt;=49999),"45000 to 49999",D3987&gt;=50000,"Greater than or equal to 50000")</f>
        <v>1000 to 4999</v>
      </c>
      <c r="V3987" t="str" cm="1">
        <f t="array" ref="V3987">_xlfn.IFS(OR(F3987="canceled",F3987="failed"),"unsuccessful",F3987="successful","successful",F3987="live","live")</f>
        <v>unsuccessful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</v>
      </c>
      <c r="P3988" s="5">
        <f t="shared" si="377"/>
        <v>37.53846153846154</v>
      </c>
      <c r="Q3988" t="str">
        <f t="shared" si="375"/>
        <v>theater</v>
      </c>
      <c r="R3988" t="str">
        <f t="shared" si="376"/>
        <v>plays</v>
      </c>
      <c r="S3988" s="9">
        <f t="shared" si="373"/>
        <v>42496.544444444444</v>
      </c>
      <c r="T3988" s="9">
        <f t="shared" si="374"/>
        <v>42467.548541666663</v>
      </c>
      <c r="U3988" t="str" cm="1">
        <f t="array" ref="U3988">_xlfn.IFS(D3988&lt;1000,"Less than 1000",AND(D3988&gt;=1000,D3988&lt;=4999),"1000 to 4999",AND(D3988&gt;=5000,D3988&lt;=9999),"5000 to 9999",AND(D3988&gt;=10000,D3988&lt;=14999),"10000 to 14999",AND(D3988&gt;=15000,D3988&lt;=19999),"15000 to 19999",AND(D3988&gt;=20000,D3988&lt;=24999),"20000 to 24999",AND(D3988&gt;=25000,D3988&lt;=29999),"25000 to 29999",AND(D3988&gt;=30000,D3988&lt;=34999),"30000 to 34999",AND(D3988&gt;=35000,D3988&lt;=39999),"35000 to 39999",AND(D3988&gt;=40000,D3988&lt;=44999),"40000 to 44999",AND(D3988&gt;=45000,D3988&lt;=49999),"45000 to 49999",D3988&gt;=50000,"Greater than or equal to 50000")</f>
        <v>5000 to 9999</v>
      </c>
      <c r="V3988" t="str" cm="1">
        <f t="array" ref="V3988">_xlfn.IFS(OR(F3988="canceled",F3988="failed"),"unsuccessful",F3988="successful","successful",F3988="live","live")</f>
        <v>unsuccessful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37.75</v>
      </c>
      <c r="P3989" s="5">
        <f t="shared" si="377"/>
        <v>11.615384615384615</v>
      </c>
      <c r="Q3989" t="str">
        <f t="shared" si="375"/>
        <v>theater</v>
      </c>
      <c r="R3989" t="str">
        <f t="shared" si="376"/>
        <v>plays</v>
      </c>
      <c r="S3989" s="9">
        <f t="shared" si="373"/>
        <v>41775.92465277778</v>
      </c>
      <c r="T3989" s="9">
        <f t="shared" si="374"/>
        <v>41765.92465277778</v>
      </c>
      <c r="U3989" t="str" cm="1">
        <f t="array" ref="U3989">_xlfn.IFS(D3989&lt;1000,"Less than 1000",AND(D3989&gt;=1000,D3989&lt;=4999),"1000 to 4999",AND(D3989&gt;=5000,D3989&lt;=9999),"5000 to 9999",AND(D3989&gt;=10000,D3989&lt;=14999),"10000 to 14999",AND(D3989&gt;=15000,D3989&lt;=19999),"15000 to 19999",AND(D3989&gt;=20000,D3989&lt;=24999),"20000 to 24999",AND(D3989&gt;=25000,D3989&lt;=29999),"25000 to 29999",AND(D3989&gt;=30000,D3989&lt;=34999),"30000 to 34999",AND(D3989&gt;=35000,D3989&lt;=39999),"35000 to 39999",AND(D3989&gt;=40000,D3989&lt;=44999),"40000 to 44999",AND(D3989&gt;=45000,D3989&lt;=49999),"45000 to 49999",D3989&gt;=50000,"Greater than or equal to 50000")</f>
        <v>Less than 1000</v>
      </c>
      <c r="V3989" t="str" cm="1">
        <f t="array" ref="V3989">_xlfn.IFS(OR(F3989="canceled",F3989="failed"),"unsuccessful",F3989="successful","successful",F3989="live","live")</f>
        <v>unsuccessful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</v>
      </c>
      <c r="P3990" s="5">
        <f t="shared" si="377"/>
        <v>8</v>
      </c>
      <c r="Q3990" t="str">
        <f t="shared" si="375"/>
        <v>theater</v>
      </c>
      <c r="R3990" t="str">
        <f t="shared" si="376"/>
        <v>plays</v>
      </c>
      <c r="S3990" s="9">
        <f t="shared" si="373"/>
        <v>42245.08116898148</v>
      </c>
      <c r="T3990" s="9">
        <f t="shared" si="374"/>
        <v>42230.08116898148</v>
      </c>
      <c r="U3990" t="str" cm="1">
        <f t="array" ref="U3990">_xlfn.IFS(D3990&lt;1000,"Less than 1000",AND(D3990&gt;=1000,D3990&lt;=4999),"1000 to 4999",AND(D3990&gt;=5000,D3990&lt;=9999),"5000 to 9999",AND(D3990&gt;=10000,D3990&lt;=14999),"10000 to 14999",AND(D3990&gt;=15000,D3990&lt;=19999),"15000 to 19999",AND(D3990&gt;=20000,D3990&lt;=24999),"20000 to 24999",AND(D3990&gt;=25000,D3990&lt;=29999),"25000 to 29999",AND(D3990&gt;=30000,D3990&lt;=34999),"30000 to 34999",AND(D3990&gt;=35000,D3990&lt;=39999),"35000 to 39999",AND(D3990&gt;=40000,D3990&lt;=44999),"40000 to 44999",AND(D3990&gt;=45000,D3990&lt;=49999),"45000 to 49999",D3990&gt;=50000,"Greater than or equal to 50000")</f>
        <v>1000 to 4999</v>
      </c>
      <c r="V3990" t="str" cm="1">
        <f t="array" ref="V3990">_xlfn.IFS(OR(F3990="canceled",F3990="failed"),"unsuccessful",F3990="successful","successful",F3990="live","live")</f>
        <v>unsuccessful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5">
        <f t="shared" si="377"/>
        <v>0</v>
      </c>
      <c r="Q3991" t="str">
        <f t="shared" si="375"/>
        <v>theater</v>
      </c>
      <c r="R3991" t="str">
        <f t="shared" si="376"/>
        <v>plays</v>
      </c>
      <c r="S3991" s="9">
        <f t="shared" si="373"/>
        <v>42316.791446759264</v>
      </c>
      <c r="T3991" s="9">
        <f t="shared" si="374"/>
        <v>42286.749780092592</v>
      </c>
      <c r="U3991" t="str" cm="1">
        <f t="array" ref="U3991">_xlfn.IFS(D3991&lt;1000,"Less than 1000",AND(D3991&gt;=1000,D3991&lt;=4999),"1000 to 4999",AND(D3991&gt;=5000,D3991&lt;=9999),"5000 to 9999",AND(D3991&gt;=10000,D3991&lt;=14999),"10000 to 14999",AND(D3991&gt;=15000,D3991&lt;=19999),"15000 to 19999",AND(D3991&gt;=20000,D3991&lt;=24999),"20000 to 24999",AND(D3991&gt;=25000,D3991&lt;=29999),"25000 to 29999",AND(D3991&gt;=30000,D3991&lt;=34999),"30000 to 34999",AND(D3991&gt;=35000,D3991&lt;=39999),"35000 to 39999",AND(D3991&gt;=40000,D3991&lt;=44999),"40000 to 44999",AND(D3991&gt;=45000,D3991&lt;=49999),"45000 to 49999",D3991&gt;=50000,"Greater than or equal to 50000")</f>
        <v>1000 to 4999</v>
      </c>
      <c r="V3991" t="str" cm="1">
        <f t="array" ref="V3991">_xlfn.IFS(OR(F3991="canceled",F3991="failed"),"unsuccessful",F3991="successful","successful",F3991="live","live")</f>
        <v>unsuccessful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</v>
      </c>
      <c r="P3992" s="5">
        <f t="shared" si="377"/>
        <v>23</v>
      </c>
      <c r="Q3992" t="str">
        <f t="shared" si="375"/>
        <v>theater</v>
      </c>
      <c r="R3992" t="str">
        <f t="shared" si="376"/>
        <v>plays</v>
      </c>
      <c r="S3992" s="9">
        <f t="shared" si="373"/>
        <v>42431.672372685185</v>
      </c>
      <c r="T3992" s="9">
        <f t="shared" si="374"/>
        <v>42401.672372685185</v>
      </c>
      <c r="U3992" t="str" cm="1">
        <f t="array" ref="U3992">_xlfn.IFS(D3992&lt;1000,"Less than 1000",AND(D3992&gt;=1000,D3992&lt;=4999),"1000 to 4999",AND(D3992&gt;=5000,D3992&lt;=9999),"5000 to 9999",AND(D3992&gt;=10000,D3992&lt;=14999),"10000 to 14999",AND(D3992&gt;=15000,D3992&lt;=19999),"15000 to 19999",AND(D3992&gt;=20000,D3992&lt;=24999),"20000 to 24999",AND(D3992&gt;=25000,D3992&lt;=29999),"25000 to 29999",AND(D3992&gt;=30000,D3992&lt;=34999),"30000 to 34999",AND(D3992&gt;=35000,D3992&lt;=39999),"35000 to 39999",AND(D3992&gt;=40000,D3992&lt;=44999),"40000 to 44999",AND(D3992&gt;=45000,D3992&lt;=49999),"45000 to 49999",D3992&gt;=50000,"Greater than or equal to 50000")</f>
        <v>1000 to 4999</v>
      </c>
      <c r="V3992" t="str" cm="1">
        <f t="array" ref="V3992">_xlfn.IFS(OR(F3992="canceled",F3992="failed"),"unsuccessful",F3992="successful","successful",F3992="live","live")</f>
        <v>unsuccessful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20</v>
      </c>
      <c r="P3993" s="5">
        <f t="shared" si="377"/>
        <v>100</v>
      </c>
      <c r="Q3993" t="str">
        <f t="shared" si="375"/>
        <v>theater</v>
      </c>
      <c r="R3993" t="str">
        <f t="shared" si="376"/>
        <v>plays</v>
      </c>
      <c r="S3993" s="9">
        <f t="shared" si="373"/>
        <v>42155.644467592589</v>
      </c>
      <c r="T3993" s="9">
        <f t="shared" si="374"/>
        <v>42125.644467592589</v>
      </c>
      <c r="U3993" t="str" cm="1">
        <f t="array" ref="U3993">_xlfn.IFS(D3993&lt;1000,"Less than 1000",AND(D3993&gt;=1000,D3993&lt;=4999),"1000 to 4999",AND(D3993&gt;=5000,D3993&lt;=9999),"5000 to 9999",AND(D3993&gt;=10000,D3993&lt;=14999),"10000 to 14999",AND(D3993&gt;=15000,D3993&lt;=19999),"15000 to 19999",AND(D3993&gt;=20000,D3993&lt;=24999),"20000 to 24999",AND(D3993&gt;=25000,D3993&lt;=29999),"25000 to 29999",AND(D3993&gt;=30000,D3993&lt;=34999),"30000 to 34999",AND(D3993&gt;=35000,D3993&lt;=39999),"35000 to 39999",AND(D3993&gt;=40000,D3993&lt;=44999),"40000 to 44999",AND(D3993&gt;=45000,D3993&lt;=49999),"45000 to 49999",D3993&gt;=50000,"Greater than or equal to 50000")</f>
        <v>Less than 1000</v>
      </c>
      <c r="V3993" t="str" cm="1">
        <f t="array" ref="V3993">_xlfn.IFS(OR(F3993="canceled",F3993="failed"),"unsuccessful",F3993="successful","successful",F3993="live","live")</f>
        <v>unsuccessful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</v>
      </c>
      <c r="P3994" s="5">
        <f t="shared" si="377"/>
        <v>60.111111111111114</v>
      </c>
      <c r="Q3994" t="str">
        <f t="shared" si="375"/>
        <v>theater</v>
      </c>
      <c r="R3994" t="str">
        <f t="shared" si="376"/>
        <v>plays</v>
      </c>
      <c r="S3994" s="9">
        <f t="shared" si="373"/>
        <v>42349.982164351852</v>
      </c>
      <c r="T3994" s="9">
        <f t="shared" si="374"/>
        <v>42289.94049768518</v>
      </c>
      <c r="U3994" t="str" cm="1">
        <f t="array" ref="U3994">_xlfn.IFS(D3994&lt;1000,"Less than 1000",AND(D3994&gt;=1000,D3994&lt;=4999),"1000 to 4999",AND(D3994&gt;=5000,D3994&lt;=9999),"5000 to 9999",AND(D3994&gt;=10000,D3994&lt;=14999),"10000 to 14999",AND(D3994&gt;=15000,D3994&lt;=19999),"15000 to 19999",AND(D3994&gt;=20000,D3994&lt;=24999),"20000 to 24999",AND(D3994&gt;=25000,D3994&lt;=29999),"25000 to 29999",AND(D3994&gt;=30000,D3994&lt;=34999),"30000 to 34999",AND(D3994&gt;=35000,D3994&lt;=39999),"35000 to 39999",AND(D3994&gt;=40000,D3994&lt;=44999),"40000 to 44999",AND(D3994&gt;=45000,D3994&lt;=49999),"45000 to 49999",D3994&gt;=50000,"Greater than or equal to 50000")</f>
        <v>10000 to 14999</v>
      </c>
      <c r="V3994" t="str" cm="1">
        <f t="array" ref="V3994">_xlfn.IFS(OR(F3994="canceled",F3994="failed"),"unsuccessful",F3994="successful","successful",F3994="live","live")</f>
        <v>unsuccessful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6.0000000000000001E-3</v>
      </c>
      <c r="P3995" s="5">
        <f t="shared" si="377"/>
        <v>3</v>
      </c>
      <c r="Q3995" t="str">
        <f t="shared" si="375"/>
        <v>theater</v>
      </c>
      <c r="R3995" t="str">
        <f t="shared" si="376"/>
        <v>plays</v>
      </c>
      <c r="S3995" s="9">
        <f t="shared" si="373"/>
        <v>42137.864722222221</v>
      </c>
      <c r="T3995" s="9">
        <f t="shared" si="374"/>
        <v>42107.864722222221</v>
      </c>
      <c r="U3995" t="str" cm="1">
        <f t="array" ref="U3995">_xlfn.IFS(D3995&lt;1000,"Less than 1000",AND(D3995&gt;=1000,D3995&lt;=4999),"1000 to 4999",AND(D3995&gt;=5000,D3995&lt;=9999),"5000 to 9999",AND(D3995&gt;=10000,D3995&lt;=14999),"10000 to 14999",AND(D3995&gt;=15000,D3995&lt;=19999),"15000 to 19999",AND(D3995&gt;=20000,D3995&lt;=24999),"20000 to 24999",AND(D3995&gt;=25000,D3995&lt;=29999),"25000 to 29999",AND(D3995&gt;=30000,D3995&lt;=34999),"30000 to 34999",AND(D3995&gt;=35000,D3995&lt;=39999),"35000 to 39999",AND(D3995&gt;=40000,D3995&lt;=44999),"40000 to 44999",AND(D3995&gt;=45000,D3995&lt;=49999),"45000 to 49999",D3995&gt;=50000,"Greater than or equal to 50000")</f>
        <v>Greater than or equal to 50000</v>
      </c>
      <c r="V3995" t="str" cm="1">
        <f t="array" ref="V3995">_xlfn.IFS(OR(F3995="canceled",F3995="failed"),"unsuccessful",F3995="successful","successful",F3995="live","live")</f>
        <v>unsuccessful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0.25</v>
      </c>
      <c r="P3996" s="5">
        <f t="shared" si="377"/>
        <v>5</v>
      </c>
      <c r="Q3996" t="str">
        <f t="shared" si="375"/>
        <v>theater</v>
      </c>
      <c r="R3996" t="str">
        <f t="shared" si="376"/>
        <v>plays</v>
      </c>
      <c r="S3996" s="9">
        <f t="shared" si="373"/>
        <v>41839.389930555553</v>
      </c>
      <c r="T3996" s="9">
        <f t="shared" si="374"/>
        <v>41809.389930555553</v>
      </c>
      <c r="U3996" t="str" cm="1">
        <f t="array" ref="U3996">_xlfn.IFS(D3996&lt;1000,"Less than 1000",AND(D3996&gt;=1000,D3996&lt;=4999),"1000 to 4999",AND(D3996&gt;=5000,D3996&lt;=9999),"5000 to 9999",AND(D3996&gt;=10000,D3996&lt;=14999),"10000 to 14999",AND(D3996&gt;=15000,D3996&lt;=19999),"15000 to 19999",AND(D3996&gt;=20000,D3996&lt;=24999),"20000 to 24999",AND(D3996&gt;=25000,D3996&lt;=29999),"25000 to 29999",AND(D3996&gt;=30000,D3996&lt;=34999),"30000 to 34999",AND(D3996&gt;=35000,D3996&lt;=39999),"35000 to 39999",AND(D3996&gt;=40000,D3996&lt;=44999),"40000 to 44999",AND(D3996&gt;=45000,D3996&lt;=49999),"45000 to 49999",D3996&gt;=50000,"Greater than or equal to 50000")</f>
        <v>1000 to 4999</v>
      </c>
      <c r="V3996" t="str" cm="1">
        <f t="array" ref="V3996">_xlfn.IFS(OR(F3996="canceled",F3996="failed"),"unsuccessful",F3996="successful","successful",F3996="live","live")</f>
        <v>unsuccessful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35</v>
      </c>
      <c r="P3997" s="5">
        <f t="shared" si="377"/>
        <v>17.5</v>
      </c>
      <c r="Q3997" t="str">
        <f t="shared" si="375"/>
        <v>theater</v>
      </c>
      <c r="R3997" t="str">
        <f t="shared" si="376"/>
        <v>plays</v>
      </c>
      <c r="S3997" s="9">
        <f t="shared" si="373"/>
        <v>42049.477083333331</v>
      </c>
      <c r="T3997" s="9">
        <f t="shared" si="374"/>
        <v>42019.683761574073</v>
      </c>
      <c r="U3997" t="str" cm="1">
        <f t="array" ref="U3997">_xlfn.IFS(D3997&lt;1000,"Less than 1000",AND(D3997&gt;=1000,D3997&lt;=4999),"1000 to 4999",AND(D3997&gt;=5000,D3997&lt;=9999),"5000 to 9999",AND(D3997&gt;=10000,D3997&lt;=14999),"10000 to 14999",AND(D3997&gt;=15000,D3997&lt;=19999),"15000 to 19999",AND(D3997&gt;=20000,D3997&lt;=24999),"20000 to 24999",AND(D3997&gt;=25000,D3997&lt;=29999),"25000 to 29999",AND(D3997&gt;=30000,D3997&lt;=34999),"30000 to 34999",AND(D3997&gt;=35000,D3997&lt;=39999),"35000 to 39999",AND(D3997&gt;=40000,D3997&lt;=44999),"40000 to 44999",AND(D3997&gt;=45000,D3997&lt;=49999),"45000 to 49999",D3997&gt;=50000,"Greater than or equal to 50000")</f>
        <v>Less than 1000</v>
      </c>
      <c r="V3997" t="str" cm="1">
        <f t="array" ref="V3997">_xlfn.IFS(OR(F3997="canceled",F3997="failed"),"unsuccessful",F3997="successful","successful",F3997="live","live")</f>
        <v>unsuccessful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16.566666666666666</v>
      </c>
      <c r="P3998" s="5">
        <f t="shared" si="377"/>
        <v>29.235294117647058</v>
      </c>
      <c r="Q3998" t="str">
        <f t="shared" si="375"/>
        <v>theater</v>
      </c>
      <c r="R3998" t="str">
        <f t="shared" si="376"/>
        <v>plays</v>
      </c>
      <c r="S3998" s="9">
        <f t="shared" si="373"/>
        <v>41963.669444444444</v>
      </c>
      <c r="T3998" s="9">
        <f t="shared" si="374"/>
        <v>41950.26694444444</v>
      </c>
      <c r="U3998" t="str" cm="1">
        <f t="array" ref="U3998">_xlfn.IFS(D3998&lt;1000,"Less than 1000",AND(D3998&gt;=1000,D3998&lt;=4999),"1000 to 4999",AND(D3998&gt;=5000,D3998&lt;=9999),"5000 to 9999",AND(D3998&gt;=10000,D3998&lt;=14999),"10000 to 14999",AND(D3998&gt;=15000,D3998&lt;=19999),"15000 to 19999",AND(D3998&gt;=20000,D3998&lt;=24999),"20000 to 24999",AND(D3998&gt;=25000,D3998&lt;=29999),"25000 to 29999",AND(D3998&gt;=30000,D3998&lt;=34999),"30000 to 34999",AND(D3998&gt;=35000,D3998&lt;=39999),"35000 to 39999",AND(D3998&gt;=40000,D3998&lt;=44999),"40000 to 44999",AND(D3998&gt;=45000,D3998&lt;=49999),"45000 to 49999",D3998&gt;=50000,"Greater than or equal to 50000")</f>
        <v>1000 to 4999</v>
      </c>
      <c r="V3998" t="str" cm="1">
        <f t="array" ref="V3998">_xlfn.IFS(OR(F3998="canceled",F3998="failed"),"unsuccessful",F3998="successful","successful",F3998="live","live")</f>
        <v>unsuccessful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5">
        <f t="shared" si="377"/>
        <v>0</v>
      </c>
      <c r="Q3999" t="str">
        <f t="shared" si="375"/>
        <v>theater</v>
      </c>
      <c r="R3999" t="str">
        <f t="shared" si="376"/>
        <v>plays</v>
      </c>
      <c r="S3999" s="9">
        <f t="shared" si="373"/>
        <v>42099.349780092598</v>
      </c>
      <c r="T3999" s="9">
        <f t="shared" si="374"/>
        <v>42069.391446759255</v>
      </c>
      <c r="U3999" t="str" cm="1">
        <f t="array" ref="U3999">_xlfn.IFS(D3999&lt;1000,"Less than 1000",AND(D3999&gt;=1000,D3999&lt;=4999),"1000 to 4999",AND(D3999&gt;=5000,D3999&lt;=9999),"5000 to 9999",AND(D3999&gt;=10000,D3999&lt;=14999),"10000 to 14999",AND(D3999&gt;=15000,D3999&lt;=19999),"15000 to 19999",AND(D3999&gt;=20000,D3999&lt;=24999),"20000 to 24999",AND(D3999&gt;=25000,D3999&lt;=29999),"25000 to 29999",AND(D3999&gt;=30000,D3999&lt;=34999),"30000 to 34999",AND(D3999&gt;=35000,D3999&lt;=39999),"35000 to 39999",AND(D3999&gt;=40000,D3999&lt;=44999),"40000 to 44999",AND(D3999&gt;=45000,D3999&lt;=49999),"45000 to 49999",D3999&gt;=50000,"Greater than or equal to 50000")</f>
        <v>1000 to 4999</v>
      </c>
      <c r="V3999" t="str" cm="1">
        <f t="array" ref="V3999">_xlfn.IFS(OR(F3999="canceled",F3999="failed"),"unsuccessful",F3999="successful","successful",F3999="live","live")</f>
        <v>unsuccessful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57.199999999999996</v>
      </c>
      <c r="P4000" s="5">
        <f t="shared" si="377"/>
        <v>59.583333333333336</v>
      </c>
      <c r="Q4000" t="str">
        <f t="shared" si="375"/>
        <v>theater</v>
      </c>
      <c r="R4000" t="str">
        <f t="shared" si="376"/>
        <v>plays</v>
      </c>
      <c r="S4000" s="9">
        <f t="shared" si="373"/>
        <v>42091.921597222223</v>
      </c>
      <c r="T4000" s="9">
        <f t="shared" si="374"/>
        <v>42061.963263888887</v>
      </c>
      <c r="U4000" t="str" cm="1">
        <f t="array" ref="U4000">_xlfn.IFS(D4000&lt;1000,"Less than 1000",AND(D4000&gt;=1000,D4000&lt;=4999),"1000 to 4999",AND(D4000&gt;=5000,D4000&lt;=9999),"5000 to 9999",AND(D4000&gt;=10000,D4000&lt;=14999),"10000 to 14999",AND(D4000&gt;=15000,D4000&lt;=19999),"15000 to 19999",AND(D4000&gt;=20000,D4000&lt;=24999),"20000 to 24999",AND(D4000&gt;=25000,D4000&lt;=29999),"25000 to 29999",AND(D4000&gt;=30000,D4000&lt;=34999),"30000 to 34999",AND(D4000&gt;=35000,D4000&lt;=39999),"35000 to 39999",AND(D4000&gt;=40000,D4000&lt;=44999),"40000 to 44999",AND(D4000&gt;=45000,D4000&lt;=49999),"45000 to 49999",D4000&gt;=50000,"Greater than or equal to 50000")</f>
        <v>1000 to 4999</v>
      </c>
      <c r="V4000" t="str" cm="1">
        <f t="array" ref="V4000">_xlfn.IFS(OR(F4000="canceled",F4000="failed"),"unsuccessful",F4000="successful","successful",F4000="live","live")</f>
        <v>unsuccessful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16.514285714285716</v>
      </c>
      <c r="P4001" s="5">
        <f t="shared" si="377"/>
        <v>82.571428571428569</v>
      </c>
      <c r="Q4001" t="str">
        <f t="shared" si="375"/>
        <v>theater</v>
      </c>
      <c r="R4001" t="str">
        <f t="shared" si="376"/>
        <v>plays</v>
      </c>
      <c r="S4001" s="9">
        <f t="shared" si="373"/>
        <v>41882.827650462961</v>
      </c>
      <c r="T4001" s="9">
        <f t="shared" si="374"/>
        <v>41842.828680555554</v>
      </c>
      <c r="U4001" t="str" cm="1">
        <f t="array" ref="U4001">_xlfn.IFS(D4001&lt;1000,"Less than 1000",AND(D4001&gt;=1000,D4001&lt;=4999),"1000 to 4999",AND(D4001&gt;=5000,D4001&lt;=9999),"5000 to 9999",AND(D4001&gt;=10000,D4001&lt;=14999),"10000 to 14999",AND(D4001&gt;=15000,D4001&lt;=19999),"15000 to 19999",AND(D4001&gt;=20000,D4001&lt;=24999),"20000 to 24999",AND(D4001&gt;=25000,D4001&lt;=29999),"25000 to 29999",AND(D4001&gt;=30000,D4001&lt;=34999),"30000 to 34999",AND(D4001&gt;=35000,D4001&lt;=39999),"35000 to 39999",AND(D4001&gt;=40000,D4001&lt;=44999),"40000 to 44999",AND(D4001&gt;=45000,D4001&lt;=49999),"45000 to 49999",D4001&gt;=50000,"Greater than or equal to 50000")</f>
        <v>5000 to 9999</v>
      </c>
      <c r="V4001" t="str" cm="1">
        <f t="array" ref="V4001">_xlfn.IFS(OR(F4001="canceled",F4001="failed"),"unsuccessful",F4001="successful","successful",F4001="live","live")</f>
        <v>unsuccessful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0.125</v>
      </c>
      <c r="P4002" s="5">
        <f t="shared" si="377"/>
        <v>10</v>
      </c>
      <c r="Q4002" t="str">
        <f t="shared" si="375"/>
        <v>theater</v>
      </c>
      <c r="R4002" t="str">
        <f t="shared" si="376"/>
        <v>plays</v>
      </c>
      <c r="S4002" s="9">
        <f t="shared" si="373"/>
        <v>42497.603680555556</v>
      </c>
      <c r="T4002" s="9">
        <f t="shared" si="374"/>
        <v>42437.64534722222</v>
      </c>
      <c r="U4002" t="str" cm="1">
        <f t="array" ref="U4002">_xlfn.IFS(D4002&lt;1000,"Less than 1000",AND(D4002&gt;=1000,D4002&lt;=4999),"1000 to 4999",AND(D4002&gt;=5000,D4002&lt;=9999),"5000 to 9999",AND(D4002&gt;=10000,D4002&lt;=14999),"10000 to 14999",AND(D4002&gt;=15000,D4002&lt;=19999),"15000 to 19999",AND(D4002&gt;=20000,D4002&lt;=24999),"20000 to 24999",AND(D4002&gt;=25000,D4002&lt;=29999),"25000 to 29999",AND(D4002&gt;=30000,D4002&lt;=34999),"30000 to 34999",AND(D4002&gt;=35000,D4002&lt;=39999),"35000 to 39999",AND(D4002&gt;=40000,D4002&lt;=44999),"40000 to 44999",AND(D4002&gt;=45000,D4002&lt;=49999),"45000 to 49999",D4002&gt;=50000,"Greater than or equal to 50000")</f>
        <v>5000 to 9999</v>
      </c>
      <c r="V4002" t="str" cm="1">
        <f t="array" ref="V4002">_xlfn.IFS(OR(F4002="canceled",F4002="failed"),"unsuccessful",F4002="successful","successful",F4002="live","live")</f>
        <v>unsuccessful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37.75</v>
      </c>
      <c r="P4003" s="5">
        <f t="shared" si="377"/>
        <v>32.357142857142854</v>
      </c>
      <c r="Q4003" t="str">
        <f t="shared" si="375"/>
        <v>theater</v>
      </c>
      <c r="R4003" t="str">
        <f t="shared" si="376"/>
        <v>plays</v>
      </c>
      <c r="S4003" s="9">
        <f t="shared" si="373"/>
        <v>42795.791666666672</v>
      </c>
      <c r="T4003" s="9">
        <f t="shared" si="374"/>
        <v>42775.964212962965</v>
      </c>
      <c r="U4003" t="str" cm="1">
        <f t="array" ref="U4003">_xlfn.IFS(D4003&lt;1000,"Less than 1000",AND(D4003&gt;=1000,D4003&lt;=4999),"1000 to 4999",AND(D4003&gt;=5000,D4003&lt;=9999),"5000 to 9999",AND(D4003&gt;=10000,D4003&lt;=14999),"10000 to 14999",AND(D4003&gt;=15000,D4003&lt;=19999),"15000 to 19999",AND(D4003&gt;=20000,D4003&lt;=24999),"20000 to 24999",AND(D4003&gt;=25000,D4003&lt;=29999),"25000 to 29999",AND(D4003&gt;=30000,D4003&lt;=34999),"30000 to 34999",AND(D4003&gt;=35000,D4003&lt;=39999),"35000 to 39999",AND(D4003&gt;=40000,D4003&lt;=44999),"40000 to 44999",AND(D4003&gt;=45000,D4003&lt;=49999),"45000 to 49999",D4003&gt;=50000,"Greater than or equal to 50000")</f>
        <v>1000 to 4999</v>
      </c>
      <c r="V4003" t="str" cm="1">
        <f t="array" ref="V4003">_xlfn.IFS(OR(F4003="canceled",F4003="failed"),"unsuccessful",F4003="successful","successful",F4003="live","live")</f>
        <v>unsuccessful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1.8399999999999999</v>
      </c>
      <c r="P4004" s="5">
        <f t="shared" si="377"/>
        <v>5.75</v>
      </c>
      <c r="Q4004" t="str">
        <f t="shared" si="375"/>
        <v>theater</v>
      </c>
      <c r="R4004" t="str">
        <f t="shared" si="376"/>
        <v>plays</v>
      </c>
      <c r="S4004" s="9">
        <f t="shared" si="373"/>
        <v>41909.043530092589</v>
      </c>
      <c r="T4004" s="9">
        <f t="shared" si="374"/>
        <v>41879.043530092589</v>
      </c>
      <c r="U4004" t="str" cm="1">
        <f t="array" ref="U4004">_xlfn.IFS(D4004&lt;1000,"Less than 1000",AND(D4004&gt;=1000,D4004&lt;=4999),"1000 to 4999",AND(D4004&gt;=5000,D4004&lt;=9999),"5000 to 9999",AND(D4004&gt;=10000,D4004&lt;=14999),"10000 to 14999",AND(D4004&gt;=15000,D4004&lt;=19999),"15000 to 19999",AND(D4004&gt;=20000,D4004&lt;=24999),"20000 to 24999",AND(D4004&gt;=25000,D4004&lt;=29999),"25000 to 29999",AND(D4004&gt;=30000,D4004&lt;=34999),"30000 to 34999",AND(D4004&gt;=35000,D4004&lt;=39999),"35000 to 39999",AND(D4004&gt;=40000,D4004&lt;=44999),"40000 to 44999",AND(D4004&gt;=45000,D4004&lt;=49999),"45000 to 49999",D4004&gt;=50000,"Greater than or equal to 50000")</f>
        <v>1000 to 4999</v>
      </c>
      <c r="V4004" t="str" cm="1">
        <f t="array" ref="V4004">_xlfn.IFS(OR(F4004="canceled",F4004="failed"),"unsuccessful",F4004="successful","successful",F4004="live","live")</f>
        <v>unsuccessful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10.050000000000001</v>
      </c>
      <c r="P4005" s="5">
        <f t="shared" si="377"/>
        <v>100.5</v>
      </c>
      <c r="Q4005" t="str">
        <f t="shared" si="375"/>
        <v>theater</v>
      </c>
      <c r="R4005" t="str">
        <f t="shared" si="376"/>
        <v>plays</v>
      </c>
      <c r="S4005" s="9">
        <f t="shared" si="373"/>
        <v>42050.587349537032</v>
      </c>
      <c r="T4005" s="9">
        <f t="shared" si="374"/>
        <v>42020.587349537032</v>
      </c>
      <c r="U4005" t="str" cm="1">
        <f t="array" ref="U4005">_xlfn.IFS(D4005&lt;1000,"Less than 1000",AND(D4005&gt;=1000,D4005&lt;=4999),"1000 to 4999",AND(D4005&gt;=5000,D4005&lt;=9999),"5000 to 9999",AND(D4005&gt;=10000,D4005&lt;=14999),"10000 to 14999",AND(D4005&gt;=15000,D4005&lt;=19999),"15000 to 19999",AND(D4005&gt;=20000,D4005&lt;=24999),"20000 to 24999",AND(D4005&gt;=25000,D4005&lt;=29999),"25000 to 29999",AND(D4005&gt;=30000,D4005&lt;=34999),"30000 to 34999",AND(D4005&gt;=35000,D4005&lt;=39999),"35000 to 39999",AND(D4005&gt;=40000,D4005&lt;=44999),"40000 to 44999",AND(D4005&gt;=45000,D4005&lt;=49999),"45000 to 49999",D4005&gt;=50000,"Greater than or equal to 50000")</f>
        <v>1000 to 4999</v>
      </c>
      <c r="V4005" t="str" cm="1">
        <f t="array" ref="V4005">_xlfn.IFS(OR(F4005="canceled",F4005="failed"),"unsuccessful",F4005="successful","successful",F4005="live","live")</f>
        <v>unsuccessful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0.2</v>
      </c>
      <c r="P4006" s="5">
        <f t="shared" si="377"/>
        <v>1</v>
      </c>
      <c r="Q4006" t="str">
        <f t="shared" si="375"/>
        <v>theater</v>
      </c>
      <c r="R4006" t="str">
        <f t="shared" si="376"/>
        <v>plays</v>
      </c>
      <c r="S4006" s="9">
        <f t="shared" si="373"/>
        <v>41920.16269675926</v>
      </c>
      <c r="T4006" s="9">
        <f t="shared" si="374"/>
        <v>41890.16269675926</v>
      </c>
      <c r="U4006" t="str" cm="1">
        <f t="array" ref="U4006">_xlfn.IFS(D4006&lt;1000,"Less than 1000",AND(D4006&gt;=1000,D4006&lt;=4999),"1000 to 4999",AND(D4006&gt;=5000,D4006&lt;=9999),"5000 to 9999",AND(D4006&gt;=10000,D4006&lt;=14999),"10000 to 14999",AND(D4006&gt;=15000,D4006&lt;=19999),"15000 to 19999",AND(D4006&gt;=20000,D4006&lt;=24999),"20000 to 24999",AND(D4006&gt;=25000,D4006&lt;=29999),"25000 to 29999",AND(D4006&gt;=30000,D4006&lt;=34999),"30000 to 34999",AND(D4006&gt;=35000,D4006&lt;=39999),"35000 to 39999",AND(D4006&gt;=40000,D4006&lt;=44999),"40000 to 44999",AND(D4006&gt;=45000,D4006&lt;=49999),"45000 to 49999",D4006&gt;=50000,"Greater than or equal to 50000")</f>
        <v>Less than 1000</v>
      </c>
      <c r="V4006" t="str" cm="1">
        <f t="array" ref="V4006">_xlfn.IFS(OR(F4006="canceled",F4006="failed"),"unsuccessful",F4006="successful","successful",F4006="live","live")</f>
        <v>unsuccessful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1.3333333333333335</v>
      </c>
      <c r="P4007" s="5">
        <f t="shared" si="377"/>
        <v>20</v>
      </c>
      <c r="Q4007" t="str">
        <f t="shared" si="375"/>
        <v>theater</v>
      </c>
      <c r="R4007" t="str">
        <f t="shared" si="376"/>
        <v>plays</v>
      </c>
      <c r="S4007" s="9">
        <f t="shared" si="373"/>
        <v>41932.807696759257</v>
      </c>
      <c r="T4007" s="9">
        <f t="shared" si="374"/>
        <v>41872.807696759257</v>
      </c>
      <c r="U4007" t="str" cm="1">
        <f t="array" ref="U4007">_xlfn.IFS(D4007&lt;1000,"Less than 1000",AND(D4007&gt;=1000,D4007&lt;=4999),"1000 to 4999",AND(D4007&gt;=5000,D4007&lt;=9999),"5000 to 9999",AND(D4007&gt;=10000,D4007&lt;=14999),"10000 to 14999",AND(D4007&gt;=15000,D4007&lt;=19999),"15000 to 19999",AND(D4007&gt;=20000,D4007&lt;=24999),"20000 to 24999",AND(D4007&gt;=25000,D4007&lt;=29999),"25000 to 29999",AND(D4007&gt;=30000,D4007&lt;=34999),"30000 to 34999",AND(D4007&gt;=35000,D4007&lt;=39999),"35000 to 39999",AND(D4007&gt;=40000,D4007&lt;=44999),"40000 to 44999",AND(D4007&gt;=45000,D4007&lt;=49999),"45000 to 49999",D4007&gt;=50000,"Greater than or equal to 50000")</f>
        <v>1000 to 4999</v>
      </c>
      <c r="V4007" t="str" cm="1">
        <f t="array" ref="V4007">_xlfn.IFS(OR(F4007="canceled",F4007="failed"),"unsuccessful",F4007="successful","successful",F4007="live","live")</f>
        <v>unsuccessful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6.6666666666666671E-3</v>
      </c>
      <c r="P4008" s="5">
        <f t="shared" si="377"/>
        <v>2</v>
      </c>
      <c r="Q4008" t="str">
        <f t="shared" si="375"/>
        <v>theater</v>
      </c>
      <c r="R4008" t="str">
        <f t="shared" si="376"/>
        <v>plays</v>
      </c>
      <c r="S4008" s="9">
        <f t="shared" si="373"/>
        <v>42416.772997685184</v>
      </c>
      <c r="T4008" s="9">
        <f t="shared" si="374"/>
        <v>42391.772997685184</v>
      </c>
      <c r="U4008" t="str" cm="1">
        <f t="array" ref="U4008">_xlfn.IFS(D4008&lt;1000,"Less than 1000",AND(D4008&gt;=1000,D4008&lt;=4999),"1000 to 4999",AND(D4008&gt;=5000,D4008&lt;=9999),"5000 to 9999",AND(D4008&gt;=10000,D4008&lt;=14999),"10000 to 14999",AND(D4008&gt;=15000,D4008&lt;=19999),"15000 to 19999",AND(D4008&gt;=20000,D4008&lt;=24999),"20000 to 24999",AND(D4008&gt;=25000,D4008&lt;=29999),"25000 to 29999",AND(D4008&gt;=30000,D4008&lt;=34999),"30000 to 34999",AND(D4008&gt;=35000,D4008&lt;=39999),"35000 to 39999",AND(D4008&gt;=40000,D4008&lt;=44999),"40000 to 44999",AND(D4008&gt;=45000,D4008&lt;=49999),"45000 to 49999",D4008&gt;=50000,"Greater than or equal to 50000")</f>
        <v>30000 to 34999</v>
      </c>
      <c r="V4008" t="str" cm="1">
        <f t="array" ref="V4008">_xlfn.IFS(OR(F4008="canceled",F4008="failed"),"unsuccessful",F4008="successful","successful",F4008="live","live")</f>
        <v>unsuccessful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0.25</v>
      </c>
      <c r="P4009" s="5">
        <f t="shared" si="377"/>
        <v>5</v>
      </c>
      <c r="Q4009" t="str">
        <f t="shared" si="375"/>
        <v>theater</v>
      </c>
      <c r="R4009" t="str">
        <f t="shared" si="376"/>
        <v>plays</v>
      </c>
      <c r="S4009" s="9">
        <f t="shared" si="373"/>
        <v>41877.686111111114</v>
      </c>
      <c r="T4009" s="9">
        <f t="shared" si="374"/>
        <v>41848.772928240738</v>
      </c>
      <c r="U4009" t="str" cm="1">
        <f t="array" ref="U4009">_xlfn.IFS(D4009&lt;1000,"Less than 1000",AND(D4009&gt;=1000,D4009&lt;=4999),"1000 to 4999",AND(D4009&gt;=5000,D4009&lt;=9999),"5000 to 9999",AND(D4009&gt;=10000,D4009&lt;=14999),"10000 to 14999",AND(D4009&gt;=15000,D4009&lt;=19999),"15000 to 19999",AND(D4009&gt;=20000,D4009&lt;=24999),"20000 to 24999",AND(D4009&gt;=25000,D4009&lt;=29999),"25000 to 29999",AND(D4009&gt;=30000,D4009&lt;=34999),"30000 to 34999",AND(D4009&gt;=35000,D4009&lt;=39999),"35000 to 39999",AND(D4009&gt;=40000,D4009&lt;=44999),"40000 to 44999",AND(D4009&gt;=45000,D4009&lt;=49999),"45000 to 49999",D4009&gt;=50000,"Greater than or equal to 50000")</f>
        <v>1000 to 4999</v>
      </c>
      <c r="V4009" t="str" cm="1">
        <f t="array" ref="V4009">_xlfn.IFS(OR(F4009="canceled",F4009="failed"),"unsuccessful",F4009="successful","successful",F4009="live","live")</f>
        <v>unsuccessful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6</v>
      </c>
      <c r="P4010" s="5">
        <f t="shared" si="377"/>
        <v>15</v>
      </c>
      <c r="Q4010" t="str">
        <f t="shared" si="375"/>
        <v>theater</v>
      </c>
      <c r="R4010" t="str">
        <f t="shared" si="376"/>
        <v>plays</v>
      </c>
      <c r="S4010" s="9">
        <f t="shared" si="373"/>
        <v>42207.964201388888</v>
      </c>
      <c r="T4010" s="9">
        <f t="shared" si="374"/>
        <v>42177.964201388888</v>
      </c>
      <c r="U4010" t="str" cm="1">
        <f t="array" ref="U4010">_xlfn.IFS(D4010&lt;1000,"Less than 1000",AND(D4010&gt;=1000,D4010&lt;=4999),"1000 to 4999",AND(D4010&gt;=5000,D4010&lt;=9999),"5000 to 9999",AND(D4010&gt;=10000,D4010&lt;=14999),"10000 to 14999",AND(D4010&gt;=15000,D4010&lt;=19999),"15000 to 19999",AND(D4010&gt;=20000,D4010&lt;=24999),"20000 to 24999",AND(D4010&gt;=25000,D4010&lt;=29999),"25000 to 29999",AND(D4010&gt;=30000,D4010&lt;=34999),"30000 to 34999",AND(D4010&gt;=35000,D4010&lt;=39999),"35000 to 39999",AND(D4010&gt;=40000,D4010&lt;=44999),"40000 to 44999",AND(D4010&gt;=45000,D4010&lt;=49999),"45000 to 49999",D4010&gt;=50000,"Greater than or equal to 50000")</f>
        <v>1000 to 4999</v>
      </c>
      <c r="V4010" t="str" cm="1">
        <f t="array" ref="V4010">_xlfn.IFS(OR(F4010="canceled",F4010="failed"),"unsuccessful",F4010="successful","successful",F4010="live","live")</f>
        <v>unsuccessful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3.8860103626943006</v>
      </c>
      <c r="P4011" s="5">
        <f t="shared" si="377"/>
        <v>25</v>
      </c>
      <c r="Q4011" t="str">
        <f t="shared" si="375"/>
        <v>theater</v>
      </c>
      <c r="R4011" t="str">
        <f t="shared" si="376"/>
        <v>plays</v>
      </c>
      <c r="S4011" s="9">
        <f t="shared" si="373"/>
        <v>41891.700925925928</v>
      </c>
      <c r="T4011" s="9">
        <f t="shared" si="374"/>
        <v>41851.700925925928</v>
      </c>
      <c r="U4011" t="str" cm="1">
        <f t="array" ref="U4011">_xlfn.IFS(D4011&lt;1000,"Less than 1000",AND(D4011&gt;=1000,D4011&lt;=4999),"1000 to 4999",AND(D4011&gt;=5000,D4011&lt;=9999),"5000 to 9999",AND(D4011&gt;=10000,D4011&lt;=14999),"10000 to 14999",AND(D4011&gt;=15000,D4011&lt;=19999),"15000 to 19999",AND(D4011&gt;=20000,D4011&lt;=24999),"20000 to 24999",AND(D4011&gt;=25000,D4011&lt;=29999),"25000 to 29999",AND(D4011&gt;=30000,D4011&lt;=34999),"30000 to 34999",AND(D4011&gt;=35000,D4011&lt;=39999),"35000 to 39999",AND(D4011&gt;=40000,D4011&lt;=44999),"40000 to 44999",AND(D4011&gt;=45000,D4011&lt;=49999),"45000 to 49999",D4011&gt;=50000,"Greater than or equal to 50000")</f>
        <v>1000 to 4999</v>
      </c>
      <c r="V4011" t="str" cm="1">
        <f t="array" ref="V4011">_xlfn.IFS(OR(F4011="canceled",F4011="failed"),"unsuccessful",F4011="successful","successful",F4011="live","live")</f>
        <v>unsuccessful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24.194444444444443</v>
      </c>
      <c r="P4012" s="5">
        <f t="shared" si="377"/>
        <v>45.842105263157897</v>
      </c>
      <c r="Q4012" t="str">
        <f t="shared" si="375"/>
        <v>theater</v>
      </c>
      <c r="R4012" t="str">
        <f t="shared" si="376"/>
        <v>plays</v>
      </c>
      <c r="S4012" s="9">
        <f t="shared" si="373"/>
        <v>41938.770439814813</v>
      </c>
      <c r="T4012" s="9">
        <f t="shared" si="374"/>
        <v>41921.770439814813</v>
      </c>
      <c r="U4012" t="str" cm="1">
        <f t="array" ref="U4012">_xlfn.IFS(D4012&lt;1000,"Less than 1000",AND(D4012&gt;=1000,D4012&lt;=4999),"1000 to 4999",AND(D4012&gt;=5000,D4012&lt;=9999),"5000 to 9999",AND(D4012&gt;=10000,D4012&lt;=14999),"10000 to 14999",AND(D4012&gt;=15000,D4012&lt;=19999),"15000 to 19999",AND(D4012&gt;=20000,D4012&lt;=24999),"20000 to 24999",AND(D4012&gt;=25000,D4012&lt;=29999),"25000 to 29999",AND(D4012&gt;=30000,D4012&lt;=34999),"30000 to 34999",AND(D4012&gt;=35000,D4012&lt;=39999),"35000 to 39999",AND(D4012&gt;=40000,D4012&lt;=44999),"40000 to 44999",AND(D4012&gt;=45000,D4012&lt;=49999),"45000 to 49999",D4012&gt;=50000,"Greater than or equal to 50000")</f>
        <v>5000 to 9999</v>
      </c>
      <c r="V4012" t="str" cm="1">
        <f t="array" ref="V4012">_xlfn.IFS(OR(F4012="canceled",F4012="failed"),"unsuccessful",F4012="successful","successful",F4012="live","live")</f>
        <v>unsuccessful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7.6</v>
      </c>
      <c r="P4013" s="5">
        <f t="shared" si="377"/>
        <v>4.75</v>
      </c>
      <c r="Q4013" t="str">
        <f t="shared" si="375"/>
        <v>theater</v>
      </c>
      <c r="R4013" t="str">
        <f t="shared" si="376"/>
        <v>plays</v>
      </c>
      <c r="S4013" s="9">
        <f t="shared" si="373"/>
        <v>42032.54488425926</v>
      </c>
      <c r="T4013" s="9">
        <f t="shared" si="374"/>
        <v>42002.54488425926</v>
      </c>
      <c r="U4013" t="str" cm="1">
        <f t="array" ref="U4013">_xlfn.IFS(D4013&lt;1000,"Less than 1000",AND(D4013&gt;=1000,D4013&lt;=4999),"1000 to 4999",AND(D4013&gt;=5000,D4013&lt;=9999),"5000 to 9999",AND(D4013&gt;=10000,D4013&lt;=14999),"10000 to 14999",AND(D4013&gt;=15000,D4013&lt;=19999),"15000 to 19999",AND(D4013&gt;=20000,D4013&lt;=24999),"20000 to 24999",AND(D4013&gt;=25000,D4013&lt;=29999),"25000 to 29999",AND(D4013&gt;=30000,D4013&lt;=34999),"30000 to 34999",AND(D4013&gt;=35000,D4013&lt;=39999),"35000 to 39999",AND(D4013&gt;=40000,D4013&lt;=44999),"40000 to 44999",AND(D4013&gt;=45000,D4013&lt;=49999),"45000 to 49999",D4013&gt;=50000,"Greater than or equal to 50000")</f>
        <v>Less than 1000</v>
      </c>
      <c r="V4013" t="str" cm="1">
        <f t="array" ref="V4013">_xlfn.IFS(OR(F4013="canceled",F4013="failed"),"unsuccessful",F4013="successful","successful",F4013="live","live")</f>
        <v>unsuccessful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5">
        <f t="shared" si="377"/>
        <v>0</v>
      </c>
      <c r="Q4014" t="str">
        <f t="shared" si="375"/>
        <v>theater</v>
      </c>
      <c r="R4014" t="str">
        <f t="shared" si="376"/>
        <v>plays</v>
      </c>
      <c r="S4014" s="9">
        <f t="shared" si="373"/>
        <v>42126.544548611113</v>
      </c>
      <c r="T4014" s="9">
        <f t="shared" si="374"/>
        <v>42096.544548611113</v>
      </c>
      <c r="U4014" t="str" cm="1">
        <f t="array" ref="U4014">_xlfn.IFS(D4014&lt;1000,"Less than 1000",AND(D4014&gt;=1000,D4014&lt;=4999),"1000 to 4999",AND(D4014&gt;=5000,D4014&lt;=9999),"5000 to 9999",AND(D4014&gt;=10000,D4014&lt;=14999),"10000 to 14999",AND(D4014&gt;=15000,D4014&lt;=19999),"15000 to 19999",AND(D4014&gt;=20000,D4014&lt;=24999),"20000 to 24999",AND(D4014&gt;=25000,D4014&lt;=29999),"25000 to 29999",AND(D4014&gt;=30000,D4014&lt;=34999),"30000 to 34999",AND(D4014&gt;=35000,D4014&lt;=39999),"35000 to 39999",AND(D4014&gt;=40000,D4014&lt;=44999),"40000 to 44999",AND(D4014&gt;=45000,D4014&lt;=49999),"45000 to 49999",D4014&gt;=50000,"Greater than or equal to 50000")</f>
        <v>Less than 1000</v>
      </c>
      <c r="V4014" t="str" cm="1">
        <f t="array" ref="V4014">_xlfn.IFS(OR(F4014="canceled",F4014="failed"),"unsuccessful",F4014="successful","successful",F4014="live","live")</f>
        <v>unsuccessful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1.3</v>
      </c>
      <c r="P4015" s="5">
        <f t="shared" si="377"/>
        <v>13</v>
      </c>
      <c r="Q4015" t="str">
        <f t="shared" si="375"/>
        <v>theater</v>
      </c>
      <c r="R4015" t="str">
        <f t="shared" si="376"/>
        <v>plays</v>
      </c>
      <c r="S4015" s="9">
        <f t="shared" si="373"/>
        <v>42051.301192129627</v>
      </c>
      <c r="T4015" s="9">
        <f t="shared" si="374"/>
        <v>42021.301192129627</v>
      </c>
      <c r="U4015" t="str" cm="1">
        <f t="array" ref="U4015">_xlfn.IFS(D4015&lt;1000,"Less than 1000",AND(D4015&gt;=1000,D4015&lt;=4999),"1000 to 4999",AND(D4015&gt;=5000,D4015&lt;=9999),"5000 to 9999",AND(D4015&gt;=10000,D4015&lt;=14999),"10000 to 14999",AND(D4015&gt;=15000,D4015&lt;=19999),"15000 to 19999",AND(D4015&gt;=20000,D4015&lt;=24999),"20000 to 24999",AND(D4015&gt;=25000,D4015&lt;=29999),"25000 to 29999",AND(D4015&gt;=30000,D4015&lt;=34999),"30000 to 34999",AND(D4015&gt;=35000,D4015&lt;=39999),"35000 to 39999",AND(D4015&gt;=40000,D4015&lt;=44999),"40000 to 44999",AND(D4015&gt;=45000,D4015&lt;=49999),"45000 to 49999",D4015&gt;=50000,"Greater than or equal to 50000")</f>
        <v>1000 to 4999</v>
      </c>
      <c r="V4015" t="str" cm="1">
        <f t="array" ref="V4015">_xlfn.IFS(OR(F4015="canceled",F4015="failed"),"unsuccessful",F4015="successful","successful",F4015="live","live")</f>
        <v>unsuccessful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5">
        <f t="shared" si="377"/>
        <v>0</v>
      </c>
      <c r="Q4016" t="str">
        <f t="shared" si="375"/>
        <v>theater</v>
      </c>
      <c r="R4016" t="str">
        <f t="shared" si="376"/>
        <v>plays</v>
      </c>
      <c r="S4016" s="9">
        <f t="shared" si="373"/>
        <v>42434.246168981481</v>
      </c>
      <c r="T4016" s="9">
        <f t="shared" si="374"/>
        <v>42419.246168981481</v>
      </c>
      <c r="U4016" t="str" cm="1">
        <f t="array" ref="U4016">_xlfn.IFS(D4016&lt;1000,"Less than 1000",AND(D4016&gt;=1000,D4016&lt;=4999),"1000 to 4999",AND(D4016&gt;=5000,D4016&lt;=9999),"5000 to 9999",AND(D4016&gt;=10000,D4016&lt;=14999),"10000 to 14999",AND(D4016&gt;=15000,D4016&lt;=19999),"15000 to 19999",AND(D4016&gt;=20000,D4016&lt;=24999),"20000 to 24999",AND(D4016&gt;=25000,D4016&lt;=29999),"25000 to 29999",AND(D4016&gt;=30000,D4016&lt;=34999),"30000 to 34999",AND(D4016&gt;=35000,D4016&lt;=39999),"35000 to 39999",AND(D4016&gt;=40000,D4016&lt;=44999),"40000 to 44999",AND(D4016&gt;=45000,D4016&lt;=49999),"45000 to 49999",D4016&gt;=50000,"Greater than or equal to 50000")</f>
        <v>5000 to 9999</v>
      </c>
      <c r="V4016" t="str" cm="1">
        <f t="array" ref="V4016">_xlfn.IFS(OR(F4016="canceled",F4016="failed"),"unsuccessful",F4016="successful","successful",F4016="live","live")</f>
        <v>unsuccessful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1.4285714285714287E-2</v>
      </c>
      <c r="P4017" s="5">
        <f t="shared" si="377"/>
        <v>1</v>
      </c>
      <c r="Q4017" t="str">
        <f t="shared" si="375"/>
        <v>theater</v>
      </c>
      <c r="R4017" t="str">
        <f t="shared" si="376"/>
        <v>plays</v>
      </c>
      <c r="S4017" s="9">
        <f t="shared" si="373"/>
        <v>42204.780821759254</v>
      </c>
      <c r="T4017" s="9">
        <f t="shared" si="374"/>
        <v>42174.780821759254</v>
      </c>
      <c r="U4017" t="str" cm="1">
        <f t="array" ref="U4017">_xlfn.IFS(D4017&lt;1000,"Less than 1000",AND(D4017&gt;=1000,D4017&lt;=4999),"1000 to 4999",AND(D4017&gt;=5000,D4017&lt;=9999),"5000 to 9999",AND(D4017&gt;=10000,D4017&lt;=14999),"10000 to 14999",AND(D4017&gt;=15000,D4017&lt;=19999),"15000 to 19999",AND(D4017&gt;=20000,D4017&lt;=24999),"20000 to 24999",AND(D4017&gt;=25000,D4017&lt;=29999),"25000 to 29999",AND(D4017&gt;=30000,D4017&lt;=34999),"30000 to 34999",AND(D4017&gt;=35000,D4017&lt;=39999),"35000 to 39999",AND(D4017&gt;=40000,D4017&lt;=44999),"40000 to 44999",AND(D4017&gt;=45000,D4017&lt;=49999),"45000 to 49999",D4017&gt;=50000,"Greater than or equal to 50000")</f>
        <v>5000 to 9999</v>
      </c>
      <c r="V4017" t="str" cm="1">
        <f t="array" ref="V4017">_xlfn.IFS(OR(F4017="canceled",F4017="failed"),"unsuccessful",F4017="successful","successful",F4017="live","live")</f>
        <v>unsuccessful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14.000000000000002</v>
      </c>
      <c r="P4018" s="5">
        <f t="shared" si="377"/>
        <v>10</v>
      </c>
      <c r="Q4018" t="str">
        <f t="shared" si="375"/>
        <v>theater</v>
      </c>
      <c r="R4018" t="str">
        <f t="shared" si="376"/>
        <v>plays</v>
      </c>
      <c r="S4018" s="9">
        <f t="shared" si="373"/>
        <v>41899.872685185182</v>
      </c>
      <c r="T4018" s="9">
        <f t="shared" si="374"/>
        <v>41869.872685185182</v>
      </c>
      <c r="U4018" t="str" cm="1">
        <f t="array" ref="U4018">_xlfn.IFS(D4018&lt;1000,"Less than 1000",AND(D4018&gt;=1000,D4018&lt;=4999),"1000 to 4999",AND(D4018&gt;=5000,D4018&lt;=9999),"5000 to 9999",AND(D4018&gt;=10000,D4018&lt;=14999),"10000 to 14999",AND(D4018&gt;=15000,D4018&lt;=19999),"15000 to 19999",AND(D4018&gt;=20000,D4018&lt;=24999),"20000 to 24999",AND(D4018&gt;=25000,D4018&lt;=29999),"25000 to 29999",AND(D4018&gt;=30000,D4018&lt;=34999),"30000 to 34999",AND(D4018&gt;=35000,D4018&lt;=39999),"35000 to 39999",AND(D4018&gt;=40000,D4018&lt;=44999),"40000 to 44999",AND(D4018&gt;=45000,D4018&lt;=49999),"45000 to 49999",D4018&gt;=50000,"Greater than or equal to 50000")</f>
        <v>Less than 1000</v>
      </c>
      <c r="V4018" t="str" cm="1">
        <f t="array" ref="V4018">_xlfn.IFS(OR(F4018="canceled",F4018="failed"),"unsuccessful",F4018="successful","successful",F4018="live","live")</f>
        <v>unsuccessful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</v>
      </c>
      <c r="P4019" s="5">
        <f t="shared" si="377"/>
        <v>52.5</v>
      </c>
      <c r="Q4019" t="str">
        <f t="shared" si="375"/>
        <v>theater</v>
      </c>
      <c r="R4019" t="str">
        <f t="shared" si="376"/>
        <v>plays</v>
      </c>
      <c r="S4019" s="9">
        <f t="shared" si="373"/>
        <v>41886.672152777777</v>
      </c>
      <c r="T4019" s="9">
        <f t="shared" si="374"/>
        <v>41856.672152777777</v>
      </c>
      <c r="U4019" t="str" cm="1">
        <f t="array" ref="U4019">_xlfn.IFS(D4019&lt;1000,"Less than 1000",AND(D4019&gt;=1000,D4019&lt;=4999),"1000 to 4999",AND(D4019&gt;=5000,D4019&lt;=9999),"5000 to 9999",AND(D4019&gt;=10000,D4019&lt;=14999),"10000 to 14999",AND(D4019&gt;=15000,D4019&lt;=19999),"15000 to 19999",AND(D4019&gt;=20000,D4019&lt;=24999),"20000 to 24999",AND(D4019&gt;=25000,D4019&lt;=29999),"25000 to 29999",AND(D4019&gt;=30000,D4019&lt;=34999),"30000 to 34999",AND(D4019&gt;=35000,D4019&lt;=39999),"35000 to 39999",AND(D4019&gt;=40000,D4019&lt;=44999),"40000 to 44999",AND(D4019&gt;=45000,D4019&lt;=49999),"45000 to 49999",D4019&gt;=50000,"Greater than or equal to 50000")</f>
        <v>10000 to 14999</v>
      </c>
      <c r="V4019" t="str" cm="1">
        <f t="array" ref="V4019">_xlfn.IFS(OR(F4019="canceled",F4019="failed"),"unsuccessful",F4019="successful","successful",F4019="live","live")</f>
        <v>unsuccessful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8.6666666666666679</v>
      </c>
      <c r="P4020" s="5">
        <f t="shared" si="377"/>
        <v>32.5</v>
      </c>
      <c r="Q4020" t="str">
        <f t="shared" si="375"/>
        <v>theater</v>
      </c>
      <c r="R4020" t="str">
        <f t="shared" si="376"/>
        <v>plays</v>
      </c>
      <c r="S4020" s="9">
        <f t="shared" si="373"/>
        <v>42650.91097222222</v>
      </c>
      <c r="T4020" s="9">
        <f t="shared" si="374"/>
        <v>42620.91097222222</v>
      </c>
      <c r="U4020" t="str" cm="1">
        <f t="array" ref="U4020">_xlfn.IFS(D4020&lt;1000,"Less than 1000",AND(D4020&gt;=1000,D4020&lt;=4999),"1000 to 4999",AND(D4020&gt;=5000,D4020&lt;=9999),"5000 to 9999",AND(D4020&gt;=10000,D4020&lt;=14999),"10000 to 14999",AND(D4020&gt;=15000,D4020&lt;=19999),"15000 to 19999",AND(D4020&gt;=20000,D4020&lt;=24999),"20000 to 24999",AND(D4020&gt;=25000,D4020&lt;=29999),"25000 to 29999",AND(D4020&gt;=30000,D4020&lt;=34999),"30000 to 34999",AND(D4020&gt;=35000,D4020&lt;=39999),"35000 to 39999",AND(D4020&gt;=40000,D4020&lt;=44999),"40000 to 44999",AND(D4020&gt;=45000,D4020&lt;=49999),"45000 to 49999",D4020&gt;=50000,"Greater than or equal to 50000")</f>
        <v>1000 to 4999</v>
      </c>
      <c r="V4020" t="str" cm="1">
        <f t="array" ref="V4020">_xlfn.IFS(OR(F4020="canceled",F4020="failed"),"unsuccessful",F4020="successful","successful",F4020="live","live")</f>
        <v>unsuccessful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0.82857142857142851</v>
      </c>
      <c r="P4021" s="5">
        <f t="shared" si="377"/>
        <v>7.25</v>
      </c>
      <c r="Q4021" t="str">
        <f t="shared" si="375"/>
        <v>theater</v>
      </c>
      <c r="R4021" t="str">
        <f t="shared" si="376"/>
        <v>plays</v>
      </c>
      <c r="S4021" s="9">
        <f t="shared" si="373"/>
        <v>42475.686111111107</v>
      </c>
      <c r="T4021" s="9">
        <f t="shared" si="374"/>
        <v>42417.675879629634</v>
      </c>
      <c r="U4021" t="str" cm="1">
        <f t="array" ref="U4021">_xlfn.IFS(D4021&lt;1000,"Less than 1000",AND(D4021&gt;=1000,D4021&lt;=4999),"1000 to 4999",AND(D4021&gt;=5000,D4021&lt;=9999),"5000 to 9999",AND(D4021&gt;=10000,D4021&lt;=14999),"10000 to 14999",AND(D4021&gt;=15000,D4021&lt;=19999),"15000 to 19999",AND(D4021&gt;=20000,D4021&lt;=24999),"20000 to 24999",AND(D4021&gt;=25000,D4021&lt;=29999),"25000 to 29999",AND(D4021&gt;=30000,D4021&lt;=34999),"30000 to 34999",AND(D4021&gt;=35000,D4021&lt;=39999),"35000 to 39999",AND(D4021&gt;=40000,D4021&lt;=44999),"40000 to 44999",AND(D4021&gt;=45000,D4021&lt;=49999),"45000 to 49999",D4021&gt;=50000,"Greater than or equal to 50000")</f>
        <v>1000 to 4999</v>
      </c>
      <c r="V4021" t="str" cm="1">
        <f t="array" ref="V4021">_xlfn.IFS(OR(F4021="canceled",F4021="failed"),"unsuccessful",F4021="successful","successful",F4021="live","live")</f>
        <v>unsuccessful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16.666666666666664</v>
      </c>
      <c r="P4022" s="5">
        <f t="shared" si="377"/>
        <v>33.333333333333336</v>
      </c>
      <c r="Q4022" t="str">
        <f t="shared" si="375"/>
        <v>theater</v>
      </c>
      <c r="R4022" t="str">
        <f t="shared" si="376"/>
        <v>plays</v>
      </c>
      <c r="S4022" s="9">
        <f t="shared" si="373"/>
        <v>42087.149293981478</v>
      </c>
      <c r="T4022" s="9">
        <f t="shared" si="374"/>
        <v>42057.190960648149</v>
      </c>
      <c r="U4022" t="str" cm="1">
        <f t="array" ref="U4022">_xlfn.IFS(D4022&lt;1000,"Less than 1000",AND(D4022&gt;=1000,D4022&lt;=4999),"1000 to 4999",AND(D4022&gt;=5000,D4022&lt;=9999),"5000 to 9999",AND(D4022&gt;=10000,D4022&lt;=14999),"10000 to 14999",AND(D4022&gt;=15000,D4022&lt;=19999),"15000 to 19999",AND(D4022&gt;=20000,D4022&lt;=24999),"20000 to 24999",AND(D4022&gt;=25000,D4022&lt;=29999),"25000 to 29999",AND(D4022&gt;=30000,D4022&lt;=34999),"30000 to 34999",AND(D4022&gt;=35000,D4022&lt;=39999),"35000 to 39999",AND(D4022&gt;=40000,D4022&lt;=44999),"40000 to 44999",AND(D4022&gt;=45000,D4022&lt;=49999),"45000 to 49999",D4022&gt;=50000,"Greater than or equal to 50000")</f>
        <v>Less than 1000</v>
      </c>
      <c r="V4022" t="str" cm="1">
        <f t="array" ref="V4022">_xlfn.IFS(OR(F4022="canceled",F4022="failed"),"unsuccessful",F4022="successful","successful",F4022="live","live")</f>
        <v>unsuccessful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0.83333333333333337</v>
      </c>
      <c r="P4023" s="5">
        <f t="shared" si="377"/>
        <v>62.5</v>
      </c>
      <c r="Q4023" t="str">
        <f t="shared" si="375"/>
        <v>theater</v>
      </c>
      <c r="R4023" t="str">
        <f t="shared" si="376"/>
        <v>plays</v>
      </c>
      <c r="S4023" s="9">
        <f t="shared" si="373"/>
        <v>41938.911550925928</v>
      </c>
      <c r="T4023" s="9">
        <f t="shared" si="374"/>
        <v>41878.911550925928</v>
      </c>
      <c r="U4023" t="str" cm="1">
        <f t="array" ref="U4023">_xlfn.IFS(D4023&lt;1000,"Less than 1000",AND(D4023&gt;=1000,D4023&lt;=4999),"1000 to 4999",AND(D4023&gt;=5000,D4023&lt;=9999),"5000 to 9999",AND(D4023&gt;=10000,D4023&lt;=14999),"10000 to 14999",AND(D4023&gt;=15000,D4023&lt;=19999),"15000 to 19999",AND(D4023&gt;=20000,D4023&lt;=24999),"20000 to 24999",AND(D4023&gt;=25000,D4023&lt;=29999),"25000 to 29999",AND(D4023&gt;=30000,D4023&lt;=34999),"30000 to 34999",AND(D4023&gt;=35000,D4023&lt;=39999),"35000 to 39999",AND(D4023&gt;=40000,D4023&lt;=44999),"40000 to 44999",AND(D4023&gt;=45000,D4023&lt;=49999),"45000 to 49999",D4023&gt;=50000,"Greater than or equal to 50000")</f>
        <v>15000 to 19999</v>
      </c>
      <c r="V4023" t="str" cm="1">
        <f t="array" ref="V4023">_xlfn.IFS(OR(F4023="canceled",F4023="failed"),"unsuccessful",F4023="successful","successful",F4023="live","live")</f>
        <v>unsuccessful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69.561111111111103</v>
      </c>
      <c r="P4024" s="5">
        <f t="shared" si="377"/>
        <v>63.558375634517766</v>
      </c>
      <c r="Q4024" t="str">
        <f t="shared" si="375"/>
        <v>theater</v>
      </c>
      <c r="R4024" t="str">
        <f t="shared" si="376"/>
        <v>plays</v>
      </c>
      <c r="S4024" s="9">
        <f t="shared" si="373"/>
        <v>42036.120833333334</v>
      </c>
      <c r="T4024" s="9">
        <f t="shared" si="374"/>
        <v>41990.584108796291</v>
      </c>
      <c r="U4024" t="str" cm="1">
        <f t="array" ref="U4024">_xlfn.IFS(D4024&lt;1000,"Less than 1000",AND(D4024&gt;=1000,D4024&lt;=4999),"1000 to 4999",AND(D4024&gt;=5000,D4024&lt;=9999),"5000 to 9999",AND(D4024&gt;=10000,D4024&lt;=14999),"10000 to 14999",AND(D4024&gt;=15000,D4024&lt;=19999),"15000 to 19999",AND(D4024&gt;=20000,D4024&lt;=24999),"20000 to 24999",AND(D4024&gt;=25000,D4024&lt;=29999),"25000 to 29999",AND(D4024&gt;=30000,D4024&lt;=34999),"30000 to 34999",AND(D4024&gt;=35000,D4024&lt;=39999),"35000 to 39999",AND(D4024&gt;=40000,D4024&lt;=44999),"40000 to 44999",AND(D4024&gt;=45000,D4024&lt;=49999),"45000 to 49999",D4024&gt;=50000,"Greater than or equal to 50000")</f>
        <v>15000 to 19999</v>
      </c>
      <c r="V4024" t="str" cm="1">
        <f t="array" ref="V4024">_xlfn.IFS(OR(F4024="canceled",F4024="failed"),"unsuccessful",F4024="successful","successful",F4024="live","live")</f>
        <v>unsuccessful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5">
        <f t="shared" si="377"/>
        <v>0</v>
      </c>
      <c r="Q4025" t="str">
        <f t="shared" si="375"/>
        <v>theater</v>
      </c>
      <c r="R4025" t="str">
        <f t="shared" si="376"/>
        <v>plays</v>
      </c>
      <c r="S4025" s="9">
        <f t="shared" si="373"/>
        <v>42453.957905092597</v>
      </c>
      <c r="T4025" s="9">
        <f t="shared" si="374"/>
        <v>42408.999571759254</v>
      </c>
      <c r="U4025" t="str" cm="1">
        <f t="array" ref="U4025">_xlfn.IFS(D4025&lt;1000,"Less than 1000",AND(D4025&gt;=1000,D4025&lt;=4999),"1000 to 4999",AND(D4025&gt;=5000,D4025&lt;=9999),"5000 to 9999",AND(D4025&gt;=10000,D4025&lt;=14999),"10000 to 14999",AND(D4025&gt;=15000,D4025&lt;=19999),"15000 to 19999",AND(D4025&gt;=20000,D4025&lt;=24999),"20000 to 24999",AND(D4025&gt;=25000,D4025&lt;=29999),"25000 to 29999",AND(D4025&gt;=30000,D4025&lt;=34999),"30000 to 34999",AND(D4025&gt;=35000,D4025&lt;=39999),"35000 to 39999",AND(D4025&gt;=40000,D4025&lt;=44999),"40000 to 44999",AND(D4025&gt;=45000,D4025&lt;=49999),"45000 to 49999",D4025&gt;=50000,"Greater than or equal to 50000")</f>
        <v>5000 to 9999</v>
      </c>
      <c r="V4025" t="str" cm="1">
        <f t="array" ref="V4025">_xlfn.IFS(OR(F4025="canceled",F4025="failed"),"unsuccessful",F4025="successful","successful",F4025="live","live")</f>
        <v>unsuccessful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</v>
      </c>
      <c r="P4026" s="5">
        <f t="shared" si="377"/>
        <v>10</v>
      </c>
      <c r="Q4026" t="str">
        <f t="shared" si="375"/>
        <v>theater</v>
      </c>
      <c r="R4026" t="str">
        <f t="shared" si="376"/>
        <v>plays</v>
      </c>
      <c r="S4026" s="9">
        <f t="shared" si="373"/>
        <v>42247.670104166667</v>
      </c>
      <c r="T4026" s="9">
        <f t="shared" si="374"/>
        <v>42217.670104166667</v>
      </c>
      <c r="U4026" t="str" cm="1">
        <f t="array" ref="U4026">_xlfn.IFS(D4026&lt;1000,"Less than 1000",AND(D4026&gt;=1000,D4026&lt;=4999),"1000 to 4999",AND(D4026&gt;=5000,D4026&lt;=9999),"5000 to 9999",AND(D4026&gt;=10000,D4026&lt;=14999),"10000 to 14999",AND(D4026&gt;=15000,D4026&lt;=19999),"15000 to 19999",AND(D4026&gt;=20000,D4026&lt;=24999),"20000 to 24999",AND(D4026&gt;=25000,D4026&lt;=29999),"25000 to 29999",AND(D4026&gt;=30000,D4026&lt;=34999),"30000 to 34999",AND(D4026&gt;=35000,D4026&lt;=39999),"35000 to 39999",AND(D4026&gt;=40000,D4026&lt;=44999),"40000 to 44999",AND(D4026&gt;=45000,D4026&lt;=49999),"45000 to 49999",D4026&gt;=50000,"Greater than or equal to 50000")</f>
        <v>Less than 1000</v>
      </c>
      <c r="V4026" t="str" cm="1">
        <f t="array" ref="V4026">_xlfn.IFS(OR(F4026="canceled",F4026="failed"),"unsuccessful",F4026="successful","successful",F4026="live","live")</f>
        <v>unsuccessful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5</v>
      </c>
      <c r="P4027" s="5">
        <f t="shared" si="377"/>
        <v>62.5</v>
      </c>
      <c r="Q4027" t="str">
        <f t="shared" si="375"/>
        <v>theater</v>
      </c>
      <c r="R4027" t="str">
        <f t="shared" si="376"/>
        <v>plays</v>
      </c>
      <c r="S4027" s="9">
        <f t="shared" si="373"/>
        <v>42211.237685185188</v>
      </c>
      <c r="T4027" s="9">
        <f t="shared" si="374"/>
        <v>42151.237685185188</v>
      </c>
      <c r="U4027" t="str" cm="1">
        <f t="array" ref="U4027">_xlfn.IFS(D4027&lt;1000,"Less than 1000",AND(D4027&gt;=1000,D4027&lt;=4999),"1000 to 4999",AND(D4027&gt;=5000,D4027&lt;=9999),"5000 to 9999",AND(D4027&gt;=10000,D4027&lt;=14999),"10000 to 14999",AND(D4027&gt;=15000,D4027&lt;=19999),"15000 to 19999",AND(D4027&gt;=20000,D4027&lt;=24999),"20000 to 24999",AND(D4027&gt;=25000,D4027&lt;=29999),"25000 to 29999",AND(D4027&gt;=30000,D4027&lt;=34999),"30000 to 34999",AND(D4027&gt;=35000,D4027&lt;=39999),"35000 to 39999",AND(D4027&gt;=40000,D4027&lt;=44999),"40000 to 44999",AND(D4027&gt;=45000,D4027&lt;=49999),"45000 to 49999",D4027&gt;=50000,"Greater than or equal to 50000")</f>
        <v>5000 to 9999</v>
      </c>
      <c r="V4027" t="str" cm="1">
        <f t="array" ref="V4027">_xlfn.IFS(OR(F4027="canceled",F4027="failed"),"unsuccessful",F4027="successful","successful",F4027="live","live")</f>
        <v>unsuccessful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5">
        <f t="shared" si="377"/>
        <v>0</v>
      </c>
      <c r="Q4028" t="str">
        <f t="shared" si="375"/>
        <v>theater</v>
      </c>
      <c r="R4028" t="str">
        <f t="shared" si="376"/>
        <v>plays</v>
      </c>
      <c r="S4028" s="9">
        <f t="shared" si="373"/>
        <v>42342.697210648148</v>
      </c>
      <c r="T4028" s="9">
        <f t="shared" si="374"/>
        <v>42282.655543981484</v>
      </c>
      <c r="U4028" t="str" cm="1">
        <f t="array" ref="U4028">_xlfn.IFS(D4028&lt;1000,"Less than 1000",AND(D4028&gt;=1000,D4028&lt;=4999),"1000 to 4999",AND(D4028&gt;=5000,D4028&lt;=9999),"5000 to 9999",AND(D4028&gt;=10000,D4028&lt;=14999),"10000 to 14999",AND(D4028&gt;=15000,D4028&lt;=19999),"15000 to 19999",AND(D4028&gt;=20000,D4028&lt;=24999),"20000 to 24999",AND(D4028&gt;=25000,D4028&lt;=29999),"25000 to 29999",AND(D4028&gt;=30000,D4028&lt;=34999),"30000 to 34999",AND(D4028&gt;=35000,D4028&lt;=39999),"35000 to 39999",AND(D4028&gt;=40000,D4028&lt;=44999),"40000 to 44999",AND(D4028&gt;=45000,D4028&lt;=49999),"45000 to 49999",D4028&gt;=50000,"Greater than or equal to 50000")</f>
        <v>1000 to 4999</v>
      </c>
      <c r="V4028" t="str" cm="1">
        <f t="array" ref="V4028">_xlfn.IFS(OR(F4028="canceled",F4028="failed"),"unsuccessful",F4028="successful","successful",F4028="live","live")</f>
        <v>unsuccessful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</v>
      </c>
      <c r="P4029" s="5">
        <f t="shared" si="377"/>
        <v>30.714285714285715</v>
      </c>
      <c r="Q4029" t="str">
        <f t="shared" si="375"/>
        <v>theater</v>
      </c>
      <c r="R4029" t="str">
        <f t="shared" si="376"/>
        <v>plays</v>
      </c>
      <c r="S4029" s="9">
        <f t="shared" si="373"/>
        <v>42789.041666666672</v>
      </c>
      <c r="T4029" s="9">
        <f t="shared" si="374"/>
        <v>42768.97084490741</v>
      </c>
      <c r="U4029" t="str" cm="1">
        <f t="array" ref="U4029">_xlfn.IFS(D4029&lt;1000,"Less than 1000",AND(D4029&gt;=1000,D4029&lt;=4999),"1000 to 4999",AND(D4029&gt;=5000,D4029&lt;=9999),"5000 to 9999",AND(D4029&gt;=10000,D4029&lt;=14999),"10000 to 14999",AND(D4029&gt;=15000,D4029&lt;=19999),"15000 to 19999",AND(D4029&gt;=20000,D4029&lt;=24999),"20000 to 24999",AND(D4029&gt;=25000,D4029&lt;=29999),"25000 to 29999",AND(D4029&gt;=30000,D4029&lt;=34999),"30000 to 34999",AND(D4029&gt;=35000,D4029&lt;=39999),"35000 to 39999",AND(D4029&gt;=40000,D4029&lt;=44999),"40000 to 44999",AND(D4029&gt;=45000,D4029&lt;=49999),"45000 to 49999",D4029&gt;=50000,"Greater than or equal to 50000")</f>
        <v>1000 to 4999</v>
      </c>
      <c r="V4029" t="str" cm="1">
        <f t="array" ref="V4029">_xlfn.IFS(OR(F4029="canceled",F4029="failed"),"unsuccessful",F4029="successful","successful",F4029="live","live")</f>
        <v>unsuccessful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28.050000000000004</v>
      </c>
      <c r="P4030" s="5">
        <f t="shared" si="377"/>
        <v>51</v>
      </c>
      <c r="Q4030" t="str">
        <f t="shared" si="375"/>
        <v>theater</v>
      </c>
      <c r="R4030" t="str">
        <f t="shared" si="376"/>
        <v>plays</v>
      </c>
      <c r="S4030" s="9">
        <f t="shared" si="373"/>
        <v>41795.938657407409</v>
      </c>
      <c r="T4030" s="9">
        <f t="shared" si="374"/>
        <v>41765.938657407409</v>
      </c>
      <c r="U4030" t="str" cm="1">
        <f t="array" ref="U4030">_xlfn.IFS(D4030&lt;1000,"Less than 1000",AND(D4030&gt;=1000,D4030&lt;=4999),"1000 to 4999",AND(D4030&gt;=5000,D4030&lt;=9999),"5000 to 9999",AND(D4030&gt;=10000,D4030&lt;=14999),"10000 to 14999",AND(D4030&gt;=15000,D4030&lt;=19999),"15000 to 19999",AND(D4030&gt;=20000,D4030&lt;=24999),"20000 to 24999",AND(D4030&gt;=25000,D4030&lt;=29999),"25000 to 29999",AND(D4030&gt;=30000,D4030&lt;=34999),"30000 to 34999",AND(D4030&gt;=35000,D4030&lt;=39999),"35000 to 39999",AND(D4030&gt;=40000,D4030&lt;=44999),"40000 to 44999",AND(D4030&gt;=45000,D4030&lt;=49999),"45000 to 49999",D4030&gt;=50000,"Greater than or equal to 50000")</f>
        <v>1000 to 4999</v>
      </c>
      <c r="V4030" t="str" cm="1">
        <f t="array" ref="V4030">_xlfn.IFS(OR(F4030="canceled",F4030="failed"),"unsuccessful",F4030="successful","successful",F4030="live","live")</f>
        <v>unsuccessful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5">
        <f t="shared" si="377"/>
        <v>0</v>
      </c>
      <c r="Q4031" t="str">
        <f t="shared" si="375"/>
        <v>theater</v>
      </c>
      <c r="R4031" t="str">
        <f t="shared" si="376"/>
        <v>plays</v>
      </c>
      <c r="S4031" s="9">
        <f t="shared" si="373"/>
        <v>42352.025115740747</v>
      </c>
      <c r="T4031" s="9">
        <f t="shared" si="374"/>
        <v>42322.025115740747</v>
      </c>
      <c r="U4031" t="str" cm="1">
        <f t="array" ref="U4031">_xlfn.IFS(D4031&lt;1000,"Less than 1000",AND(D4031&gt;=1000,D4031&lt;=4999),"1000 to 4999",AND(D4031&gt;=5000,D4031&lt;=9999),"5000 to 9999",AND(D4031&gt;=10000,D4031&lt;=14999),"10000 to 14999",AND(D4031&gt;=15000,D4031&lt;=19999),"15000 to 19999",AND(D4031&gt;=20000,D4031&lt;=24999),"20000 to 24999",AND(D4031&gt;=25000,D4031&lt;=29999),"25000 to 29999",AND(D4031&gt;=30000,D4031&lt;=34999),"30000 to 34999",AND(D4031&gt;=35000,D4031&lt;=39999),"35000 to 39999",AND(D4031&gt;=40000,D4031&lt;=44999),"40000 to 44999",AND(D4031&gt;=45000,D4031&lt;=49999),"45000 to 49999",D4031&gt;=50000,"Greater than or equal to 50000")</f>
        <v>20000 to 24999</v>
      </c>
      <c r="V4031" t="str" cm="1">
        <f t="array" ref="V4031">_xlfn.IFS(OR(F4031="canceled",F4031="failed"),"unsuccessful",F4031="successful","successful",F4031="live","live")</f>
        <v>unsuccessful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16</v>
      </c>
      <c r="P4032" s="5">
        <f t="shared" si="377"/>
        <v>66.666666666666671</v>
      </c>
      <c r="Q4032" t="str">
        <f t="shared" si="375"/>
        <v>theater</v>
      </c>
      <c r="R4032" t="str">
        <f t="shared" si="376"/>
        <v>plays</v>
      </c>
      <c r="S4032" s="9">
        <f t="shared" si="373"/>
        <v>42403.784027777772</v>
      </c>
      <c r="T4032" s="9">
        <f t="shared" si="374"/>
        <v>42374.655081018514</v>
      </c>
      <c r="U4032" t="str" cm="1">
        <f t="array" ref="U4032">_xlfn.IFS(D4032&lt;1000,"Less than 1000",AND(D4032&gt;=1000,D4032&lt;=4999),"1000 to 4999",AND(D4032&gt;=5000,D4032&lt;=9999),"5000 to 9999",AND(D4032&gt;=10000,D4032&lt;=14999),"10000 to 14999",AND(D4032&gt;=15000,D4032&lt;=19999),"15000 to 19999",AND(D4032&gt;=20000,D4032&lt;=24999),"20000 to 24999",AND(D4032&gt;=25000,D4032&lt;=29999),"25000 to 29999",AND(D4032&gt;=30000,D4032&lt;=34999),"30000 to 34999",AND(D4032&gt;=35000,D4032&lt;=39999),"35000 to 39999",AND(D4032&gt;=40000,D4032&lt;=44999),"40000 to 44999",AND(D4032&gt;=45000,D4032&lt;=49999),"45000 to 49999",D4032&gt;=50000,"Greater than or equal to 50000")</f>
        <v>1000 to 4999</v>
      </c>
      <c r="V4032" t="str" cm="1">
        <f t="array" ref="V4032">_xlfn.IFS(OR(F4032="canceled",F4032="failed"),"unsuccessful",F4032="successful","successful",F4032="live","live")</f>
        <v>unsuccessful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5">
        <f t="shared" si="377"/>
        <v>0</v>
      </c>
      <c r="Q4033" t="str">
        <f t="shared" si="375"/>
        <v>theater</v>
      </c>
      <c r="R4033" t="str">
        <f t="shared" si="376"/>
        <v>plays</v>
      </c>
      <c r="S4033" s="9">
        <f t="shared" si="373"/>
        <v>41991.626898148148</v>
      </c>
      <c r="T4033" s="9">
        <f t="shared" si="374"/>
        <v>41941.585231481484</v>
      </c>
      <c r="U4033" t="str" cm="1">
        <f t="array" ref="U4033">_xlfn.IFS(D4033&lt;1000,"Less than 1000",AND(D4033&gt;=1000,D4033&lt;=4999),"1000 to 4999",AND(D4033&gt;=5000,D4033&lt;=9999),"5000 to 9999",AND(D4033&gt;=10000,D4033&lt;=14999),"10000 to 14999",AND(D4033&gt;=15000,D4033&lt;=19999),"15000 to 19999",AND(D4033&gt;=20000,D4033&lt;=24999),"20000 to 24999",AND(D4033&gt;=25000,D4033&lt;=29999),"25000 to 29999",AND(D4033&gt;=30000,D4033&lt;=34999),"30000 to 34999",AND(D4033&gt;=35000,D4033&lt;=39999),"35000 to 39999",AND(D4033&gt;=40000,D4033&lt;=44999),"40000 to 44999",AND(D4033&gt;=45000,D4033&lt;=49999),"45000 to 49999",D4033&gt;=50000,"Greater than or equal to 50000")</f>
        <v>5000 to 9999</v>
      </c>
      <c r="V4033" t="str" cm="1">
        <f t="array" ref="V4033">_xlfn.IFS(OR(F4033="canceled",F4033="failed"),"unsuccessful",F4033="successful","successful",F4033="live","live")</f>
        <v>unsuccessful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ref="O4034:O4097" si="378">(E4034/D4034)*100</f>
        <v>6.8287037037037033</v>
      </c>
      <c r="P4034" s="5">
        <f t="shared" si="377"/>
        <v>59</v>
      </c>
      <c r="Q4034" t="str">
        <f t="shared" si="375"/>
        <v>theater</v>
      </c>
      <c r="R4034" t="str">
        <f t="shared" si="376"/>
        <v>plays</v>
      </c>
      <c r="S4034" s="9">
        <f t="shared" ref="S4034:S4097" si="379">(((I4034/60)/60)/24)+DATE(1970,1,1)</f>
        <v>42353.85087962963</v>
      </c>
      <c r="T4034" s="9">
        <f t="shared" ref="T4034:T4097" si="380">(((J4034/60)/60)/24)+DATE(1970,1,1)</f>
        <v>42293.809212962966</v>
      </c>
      <c r="U4034" t="str" cm="1">
        <f t="array" ref="U4034">_xlfn.IFS(D4034&lt;1000,"Less than 1000",AND(D4034&gt;=1000,D4034&lt;=4999),"1000 to 4999",AND(D4034&gt;=5000,D4034&lt;=9999),"5000 to 9999",AND(D4034&gt;=10000,D4034&lt;=14999),"10000 to 14999",AND(D4034&gt;=15000,D4034&lt;=19999),"15000 to 19999",AND(D4034&gt;=20000,D4034&lt;=24999),"20000 to 24999",AND(D4034&gt;=25000,D4034&lt;=29999),"25000 to 29999",AND(D4034&gt;=30000,D4034&lt;=34999),"30000 to 34999",AND(D4034&gt;=35000,D4034&lt;=39999),"35000 to 39999",AND(D4034&gt;=40000,D4034&lt;=44999),"40000 to 44999",AND(D4034&gt;=45000,D4034&lt;=49999),"45000 to 49999",D4034&gt;=50000,"Greater than or equal to 50000")</f>
        <v>5000 to 9999</v>
      </c>
      <c r="V4034" t="str" cm="1">
        <f t="array" ref="V4034">_xlfn.IFS(OR(F4034="canceled",F4034="failed"),"unsuccessful",F4034="successful","successful",F4034="live","live")</f>
        <v>unsuccessful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378"/>
        <v>25.698702928870294</v>
      </c>
      <c r="P4035" s="5">
        <f t="shared" si="377"/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9">
        <f t="shared" si="379"/>
        <v>42645.375</v>
      </c>
      <c r="T4035" s="9">
        <f t="shared" si="380"/>
        <v>42614.268796296295</v>
      </c>
      <c r="U4035" t="str" cm="1">
        <f t="array" ref="U4035">_xlfn.IFS(D4035&lt;1000,"Less than 1000",AND(D4035&gt;=1000,D4035&lt;=4999),"1000 to 4999",AND(D4035&gt;=5000,D4035&lt;=9999),"5000 to 9999",AND(D4035&gt;=10000,D4035&lt;=14999),"10000 to 14999",AND(D4035&gt;=15000,D4035&lt;=19999),"15000 to 19999",AND(D4035&gt;=20000,D4035&lt;=24999),"20000 to 24999",AND(D4035&gt;=25000,D4035&lt;=29999),"25000 to 29999",AND(D4035&gt;=30000,D4035&lt;=34999),"30000 to 34999",AND(D4035&gt;=35000,D4035&lt;=39999),"35000 to 39999",AND(D4035&gt;=40000,D4035&lt;=44999),"40000 to 44999",AND(D4035&gt;=45000,D4035&lt;=49999),"45000 to 49999",D4035&gt;=50000,"Greater than or equal to 50000")</f>
        <v>20000 to 24999</v>
      </c>
      <c r="V4035" t="str" cm="1">
        <f t="array" ref="V4035">_xlfn.IFS(OR(F4035="canceled",F4035="failed"),"unsuccessful",F4035="successful","successful",F4035="live","live")</f>
        <v>unsuccessful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1.4814814814814816</v>
      </c>
      <c r="P4036" s="5">
        <f t="shared" ref="P4036:P4099" si="383">IFERROR(E4036/L4036,0)</f>
        <v>100</v>
      </c>
      <c r="Q4036" t="str">
        <f t="shared" si="381"/>
        <v>theater</v>
      </c>
      <c r="R4036" t="str">
        <f t="shared" si="382"/>
        <v>plays</v>
      </c>
      <c r="S4036" s="9">
        <f t="shared" si="379"/>
        <v>42097.905671296292</v>
      </c>
      <c r="T4036" s="9">
        <f t="shared" si="380"/>
        <v>42067.947337962964</v>
      </c>
      <c r="U4036" t="str" cm="1">
        <f t="array" ref="U4036">_xlfn.IFS(D4036&lt;1000,"Less than 1000",AND(D4036&gt;=1000,D4036&lt;=4999),"1000 to 4999",AND(D4036&gt;=5000,D4036&lt;=9999),"5000 to 9999",AND(D4036&gt;=10000,D4036&lt;=14999),"10000 to 14999",AND(D4036&gt;=15000,D4036&lt;=19999),"15000 to 19999",AND(D4036&gt;=20000,D4036&lt;=24999),"20000 to 24999",AND(D4036&gt;=25000,D4036&lt;=29999),"25000 to 29999",AND(D4036&gt;=30000,D4036&lt;=34999),"30000 to 34999",AND(D4036&gt;=35000,D4036&lt;=39999),"35000 to 39999",AND(D4036&gt;=40000,D4036&lt;=44999),"40000 to 44999",AND(D4036&gt;=45000,D4036&lt;=49999),"45000 to 49999",D4036&gt;=50000,"Greater than or equal to 50000")</f>
        <v>10000 to 14999</v>
      </c>
      <c r="V4036" t="str" cm="1">
        <f t="array" ref="V4036">_xlfn.IFS(OR(F4036="canceled",F4036="failed"),"unsuccessful",F4036="successful","successful",F4036="live","live")</f>
        <v>unsuccessful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36.85</v>
      </c>
      <c r="P4037" s="5">
        <f t="shared" si="383"/>
        <v>147.4</v>
      </c>
      <c r="Q4037" t="str">
        <f t="shared" si="381"/>
        <v>theater</v>
      </c>
      <c r="R4037" t="str">
        <f t="shared" si="382"/>
        <v>plays</v>
      </c>
      <c r="S4037" s="9">
        <f t="shared" si="379"/>
        <v>41933.882951388885</v>
      </c>
      <c r="T4037" s="9">
        <f t="shared" si="380"/>
        <v>41903.882951388885</v>
      </c>
      <c r="U4037" t="str" cm="1">
        <f t="array" ref="U4037">_xlfn.IFS(D4037&lt;1000,"Less than 1000",AND(D4037&gt;=1000,D4037&lt;=4999),"1000 to 4999",AND(D4037&gt;=5000,D4037&lt;=9999),"5000 to 9999",AND(D4037&gt;=10000,D4037&lt;=14999),"10000 to 14999",AND(D4037&gt;=15000,D4037&lt;=19999),"15000 to 19999",AND(D4037&gt;=20000,D4037&lt;=24999),"20000 to 24999",AND(D4037&gt;=25000,D4037&lt;=29999),"25000 to 29999",AND(D4037&gt;=30000,D4037&lt;=34999),"30000 to 34999",AND(D4037&gt;=35000,D4037&lt;=39999),"35000 to 39999",AND(D4037&gt;=40000,D4037&lt;=44999),"40000 to 44999",AND(D4037&gt;=45000,D4037&lt;=49999),"45000 to 49999",D4037&gt;=50000,"Greater than or equal to 50000")</f>
        <v>10000 to 14999</v>
      </c>
      <c r="V4037" t="str" cm="1">
        <f t="array" ref="V4037">_xlfn.IFS(OR(F4037="canceled",F4037="failed"),"unsuccessful",F4037="successful","successful",F4037="live","live")</f>
        <v>unsuccessful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47.05</v>
      </c>
      <c r="P4038" s="5">
        <f t="shared" si="383"/>
        <v>166.05882352941177</v>
      </c>
      <c r="Q4038" t="str">
        <f t="shared" si="381"/>
        <v>theater</v>
      </c>
      <c r="R4038" t="str">
        <f t="shared" si="382"/>
        <v>plays</v>
      </c>
      <c r="S4038" s="9">
        <f t="shared" si="379"/>
        <v>41821.9375</v>
      </c>
      <c r="T4038" s="9">
        <f t="shared" si="380"/>
        <v>41804.937083333331</v>
      </c>
      <c r="U4038" t="str" cm="1">
        <f t="array" ref="U4038">_xlfn.IFS(D4038&lt;1000,"Less than 1000",AND(D4038&gt;=1000,D4038&lt;=4999),"1000 to 4999",AND(D4038&gt;=5000,D4038&lt;=9999),"5000 to 9999",AND(D4038&gt;=10000,D4038&lt;=14999),"10000 to 14999",AND(D4038&gt;=15000,D4038&lt;=19999),"15000 to 19999",AND(D4038&gt;=20000,D4038&lt;=24999),"20000 to 24999",AND(D4038&gt;=25000,D4038&lt;=29999),"25000 to 29999",AND(D4038&gt;=30000,D4038&lt;=34999),"30000 to 34999",AND(D4038&gt;=35000,D4038&lt;=39999),"35000 to 39999",AND(D4038&gt;=40000,D4038&lt;=44999),"40000 to 44999",AND(D4038&gt;=45000,D4038&lt;=49999),"45000 to 49999",D4038&gt;=50000,"Greater than or equal to 50000")</f>
        <v>5000 to 9999</v>
      </c>
      <c r="V4038" t="str" cm="1">
        <f t="array" ref="V4038">_xlfn.IFS(OR(F4038="canceled",F4038="failed"),"unsuccessful",F4038="successful","successful",F4038="live","live")</f>
        <v>unsuccessful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11.428571428571429</v>
      </c>
      <c r="P4039" s="5">
        <f t="shared" si="383"/>
        <v>40</v>
      </c>
      <c r="Q4039" t="str">
        <f t="shared" si="381"/>
        <v>theater</v>
      </c>
      <c r="R4039" t="str">
        <f t="shared" si="382"/>
        <v>plays</v>
      </c>
      <c r="S4039" s="9">
        <f t="shared" si="379"/>
        <v>42514.600694444445</v>
      </c>
      <c r="T4039" s="9">
        <f t="shared" si="380"/>
        <v>42497.070775462969</v>
      </c>
      <c r="U4039" t="str" cm="1">
        <f t="array" ref="U4039">_xlfn.IFS(D4039&lt;1000,"Less than 1000",AND(D4039&gt;=1000,D4039&lt;=4999),"1000 to 4999",AND(D4039&gt;=5000,D4039&lt;=9999),"5000 to 9999",AND(D4039&gt;=10000,D4039&lt;=14999),"10000 to 14999",AND(D4039&gt;=15000,D4039&lt;=19999),"15000 to 19999",AND(D4039&gt;=20000,D4039&lt;=24999),"20000 to 24999",AND(D4039&gt;=25000,D4039&lt;=29999),"25000 to 29999",AND(D4039&gt;=30000,D4039&lt;=34999),"30000 to 34999",AND(D4039&gt;=35000,D4039&lt;=39999),"35000 to 39999",AND(D4039&gt;=40000,D4039&lt;=44999),"40000 to 44999",AND(D4039&gt;=45000,D4039&lt;=49999),"45000 to 49999",D4039&gt;=50000,"Greater than or equal to 50000")</f>
        <v>Less than 1000</v>
      </c>
      <c r="V4039" t="str" cm="1">
        <f t="array" ref="V4039">_xlfn.IFS(OR(F4039="canceled",F4039="failed"),"unsuccessful",F4039="successful","successful",F4039="live","live")</f>
        <v>unsuccessful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12.04</v>
      </c>
      <c r="P4040" s="5">
        <f t="shared" si="383"/>
        <v>75.25</v>
      </c>
      <c r="Q4040" t="str">
        <f t="shared" si="381"/>
        <v>theater</v>
      </c>
      <c r="R4040" t="str">
        <f t="shared" si="382"/>
        <v>plays</v>
      </c>
      <c r="S4040" s="9">
        <f t="shared" si="379"/>
        <v>41929.798726851855</v>
      </c>
      <c r="T4040" s="9">
        <f t="shared" si="380"/>
        <v>41869.798726851855</v>
      </c>
      <c r="U4040" t="str" cm="1">
        <f t="array" ref="U4040">_xlfn.IFS(D4040&lt;1000,"Less than 1000",AND(D4040&gt;=1000,D4040&lt;=4999),"1000 to 4999",AND(D4040&gt;=5000,D4040&lt;=9999),"5000 to 9999",AND(D4040&gt;=10000,D4040&lt;=14999),"10000 to 14999",AND(D4040&gt;=15000,D4040&lt;=19999),"15000 to 19999",AND(D4040&gt;=20000,D4040&lt;=24999),"20000 to 24999",AND(D4040&gt;=25000,D4040&lt;=29999),"25000 to 29999",AND(D4040&gt;=30000,D4040&lt;=34999),"30000 to 34999",AND(D4040&gt;=35000,D4040&lt;=39999),"35000 to 39999",AND(D4040&gt;=40000,D4040&lt;=44999),"40000 to 44999",AND(D4040&gt;=45000,D4040&lt;=49999),"45000 to 49999",D4040&gt;=50000,"Greater than or equal to 50000")</f>
        <v>1000 to 4999</v>
      </c>
      <c r="V4040" t="str" cm="1">
        <f t="array" ref="V4040">_xlfn.IFS(OR(F4040="canceled",F4040="failed"),"unsuccessful",F4040="successful","successful",F4040="live","live")</f>
        <v>unsuccessful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60</v>
      </c>
      <c r="P4041" s="5">
        <f t="shared" si="383"/>
        <v>60</v>
      </c>
      <c r="Q4041" t="str">
        <f t="shared" si="381"/>
        <v>theater</v>
      </c>
      <c r="R4041" t="str">
        <f t="shared" si="382"/>
        <v>plays</v>
      </c>
      <c r="S4041" s="9">
        <f t="shared" si="379"/>
        <v>42339.249305555553</v>
      </c>
      <c r="T4041" s="9">
        <f t="shared" si="380"/>
        <v>42305.670914351853</v>
      </c>
      <c r="U4041" t="str" cm="1">
        <f t="array" ref="U4041">_xlfn.IFS(D4041&lt;1000,"Less than 1000",AND(D4041&gt;=1000,D4041&lt;=4999),"1000 to 4999",AND(D4041&gt;=5000,D4041&lt;=9999),"5000 to 9999",AND(D4041&gt;=10000,D4041&lt;=14999),"10000 to 14999",AND(D4041&gt;=15000,D4041&lt;=19999),"15000 to 19999",AND(D4041&gt;=20000,D4041&lt;=24999),"20000 to 24999",AND(D4041&gt;=25000,D4041&lt;=29999),"25000 to 29999",AND(D4041&gt;=30000,D4041&lt;=34999),"30000 to 34999",AND(D4041&gt;=35000,D4041&lt;=39999),"35000 to 39999",AND(D4041&gt;=40000,D4041&lt;=44999),"40000 to 44999",AND(D4041&gt;=45000,D4041&lt;=49999),"45000 to 49999",D4041&gt;=50000,"Greater than or equal to 50000")</f>
        <v>Less than 1000</v>
      </c>
      <c r="V4041" t="str" cm="1">
        <f t="array" ref="V4041">_xlfn.IFS(OR(F4041="canceled",F4041="failed"),"unsuccessful",F4041="successful","successful",F4041="live","live")</f>
        <v>unsuccessful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31.25</v>
      </c>
      <c r="P4042" s="5">
        <f t="shared" si="383"/>
        <v>1250</v>
      </c>
      <c r="Q4042" t="str">
        <f t="shared" si="381"/>
        <v>theater</v>
      </c>
      <c r="R4042" t="str">
        <f t="shared" si="382"/>
        <v>plays</v>
      </c>
      <c r="S4042" s="9">
        <f t="shared" si="379"/>
        <v>42203.125</v>
      </c>
      <c r="T4042" s="9">
        <f t="shared" si="380"/>
        <v>42144.231527777782</v>
      </c>
      <c r="U4042" t="str" cm="1">
        <f t="array" ref="U4042">_xlfn.IFS(D4042&lt;1000,"Less than 1000",AND(D4042&gt;=1000,D4042&lt;=4999),"1000 to 4999",AND(D4042&gt;=5000,D4042&lt;=9999),"5000 to 9999",AND(D4042&gt;=10000,D4042&lt;=14999),"10000 to 14999",AND(D4042&gt;=15000,D4042&lt;=19999),"15000 to 19999",AND(D4042&gt;=20000,D4042&lt;=24999),"20000 to 24999",AND(D4042&gt;=25000,D4042&lt;=29999),"25000 to 29999",AND(D4042&gt;=30000,D4042&lt;=34999),"30000 to 34999",AND(D4042&gt;=35000,D4042&lt;=39999),"35000 to 39999",AND(D4042&gt;=40000,D4042&lt;=44999),"40000 to 44999",AND(D4042&gt;=45000,D4042&lt;=49999),"45000 to 49999",D4042&gt;=50000,"Greater than or equal to 50000")</f>
        <v>5000 to 9999</v>
      </c>
      <c r="V4042" t="str" cm="1">
        <f t="array" ref="V4042">_xlfn.IFS(OR(F4042="canceled",F4042="failed"),"unsuccessful",F4042="successful","successful",F4042="live","live")</f>
        <v>unsuccessful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0.42</v>
      </c>
      <c r="P4043" s="5">
        <f t="shared" si="383"/>
        <v>10.5</v>
      </c>
      <c r="Q4043" t="str">
        <f t="shared" si="381"/>
        <v>theater</v>
      </c>
      <c r="R4043" t="str">
        <f t="shared" si="382"/>
        <v>plays</v>
      </c>
      <c r="S4043" s="9">
        <f t="shared" si="379"/>
        <v>42619.474004629628</v>
      </c>
      <c r="T4043" s="9">
        <f t="shared" si="380"/>
        <v>42559.474004629628</v>
      </c>
      <c r="U4043" t="str" cm="1">
        <f t="array" ref="U4043">_xlfn.IFS(D4043&lt;1000,"Less than 1000",AND(D4043&gt;=1000,D4043&lt;=4999),"1000 to 4999",AND(D4043&gt;=5000,D4043&lt;=9999),"5000 to 9999",AND(D4043&gt;=10000,D4043&lt;=14999),"10000 to 14999",AND(D4043&gt;=15000,D4043&lt;=19999),"15000 to 19999",AND(D4043&gt;=20000,D4043&lt;=24999),"20000 to 24999",AND(D4043&gt;=25000,D4043&lt;=29999),"25000 to 29999",AND(D4043&gt;=30000,D4043&lt;=34999),"30000 to 34999",AND(D4043&gt;=35000,D4043&lt;=39999),"35000 to 39999",AND(D4043&gt;=40000,D4043&lt;=44999),"40000 to 44999",AND(D4043&gt;=45000,D4043&lt;=49999),"45000 to 49999",D4043&gt;=50000,"Greater than or equal to 50000")</f>
        <v>5000 to 9999</v>
      </c>
      <c r="V4043" t="str" cm="1">
        <f t="array" ref="V4043">_xlfn.IFS(OR(F4043="canceled",F4043="failed"),"unsuccessful",F4043="successful","successful",F4043="live","live")</f>
        <v>unsuccessful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0.21</v>
      </c>
      <c r="P4044" s="5">
        <f t="shared" si="383"/>
        <v>7</v>
      </c>
      <c r="Q4044" t="str">
        <f t="shared" si="381"/>
        <v>theater</v>
      </c>
      <c r="R4044" t="str">
        <f t="shared" si="382"/>
        <v>plays</v>
      </c>
      <c r="S4044" s="9">
        <f t="shared" si="379"/>
        <v>42024.802777777775</v>
      </c>
      <c r="T4044" s="9">
        <f t="shared" si="380"/>
        <v>41995.084074074075</v>
      </c>
      <c r="U4044" t="str" cm="1">
        <f t="array" ref="U4044">_xlfn.IFS(D4044&lt;1000,"Less than 1000",AND(D4044&gt;=1000,D4044&lt;=4999),"1000 to 4999",AND(D4044&gt;=5000,D4044&lt;=9999),"5000 to 9999",AND(D4044&gt;=10000,D4044&lt;=14999),"10000 to 14999",AND(D4044&gt;=15000,D4044&lt;=19999),"15000 to 19999",AND(D4044&gt;=20000,D4044&lt;=24999),"20000 to 24999",AND(D4044&gt;=25000,D4044&lt;=29999),"25000 to 29999",AND(D4044&gt;=30000,D4044&lt;=34999),"30000 to 34999",AND(D4044&gt;=35000,D4044&lt;=39999),"35000 to 39999",AND(D4044&gt;=40000,D4044&lt;=44999),"40000 to 44999",AND(D4044&gt;=45000,D4044&lt;=49999),"45000 to 49999",D4044&gt;=50000,"Greater than or equal to 50000")</f>
        <v>10000 to 14999</v>
      </c>
      <c r="V4044" t="str" cm="1">
        <f t="array" ref="V4044">_xlfn.IFS(OR(F4044="canceled",F4044="failed"),"unsuccessful",F4044="successful","successful",F4044="live","live")</f>
        <v>unsuccessful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5">
        <f t="shared" si="383"/>
        <v>0</v>
      </c>
      <c r="Q4045" t="str">
        <f t="shared" si="381"/>
        <v>theater</v>
      </c>
      <c r="R4045" t="str">
        <f t="shared" si="382"/>
        <v>plays</v>
      </c>
      <c r="S4045" s="9">
        <f t="shared" si="379"/>
        <v>41963.957465277781</v>
      </c>
      <c r="T4045" s="9">
        <f t="shared" si="380"/>
        <v>41948.957465277781</v>
      </c>
      <c r="U4045" t="str" cm="1">
        <f t="array" ref="U4045">_xlfn.IFS(D4045&lt;1000,"Less than 1000",AND(D4045&gt;=1000,D4045&lt;=4999),"1000 to 4999",AND(D4045&gt;=5000,D4045&lt;=9999),"5000 to 9999",AND(D4045&gt;=10000,D4045&lt;=14999),"10000 to 14999",AND(D4045&gt;=15000,D4045&lt;=19999),"15000 to 19999",AND(D4045&gt;=20000,D4045&lt;=24999),"20000 to 24999",AND(D4045&gt;=25000,D4045&lt;=29999),"25000 to 29999",AND(D4045&gt;=30000,D4045&lt;=34999),"30000 to 34999",AND(D4045&gt;=35000,D4045&lt;=39999),"35000 to 39999",AND(D4045&gt;=40000,D4045&lt;=44999),"40000 to 44999",AND(D4045&gt;=45000,D4045&lt;=49999),"45000 to 49999",D4045&gt;=50000,"Greater than or equal to 50000")</f>
        <v>Less than 1000</v>
      </c>
      <c r="V4045" t="str" cm="1">
        <f t="array" ref="V4045">_xlfn.IFS(OR(F4045="canceled",F4045="failed"),"unsuccessful",F4045="successful","successful",F4045="live","live")</f>
        <v>unsuccessful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37.5</v>
      </c>
      <c r="P4046" s="5">
        <f t="shared" si="383"/>
        <v>56.25</v>
      </c>
      <c r="Q4046" t="str">
        <f t="shared" si="381"/>
        <v>theater</v>
      </c>
      <c r="R4046" t="str">
        <f t="shared" si="382"/>
        <v>plays</v>
      </c>
      <c r="S4046" s="9">
        <f t="shared" si="379"/>
        <v>42104.208333333328</v>
      </c>
      <c r="T4046" s="9">
        <f t="shared" si="380"/>
        <v>42074.219699074078</v>
      </c>
      <c r="U4046" t="str" cm="1">
        <f t="array" ref="U4046">_xlfn.IFS(D4046&lt;1000,"Less than 1000",AND(D4046&gt;=1000,D4046&lt;=4999),"1000 to 4999",AND(D4046&gt;=5000,D4046&lt;=9999),"5000 to 9999",AND(D4046&gt;=10000,D4046&lt;=14999),"10000 to 14999",AND(D4046&gt;=15000,D4046&lt;=19999),"15000 to 19999",AND(D4046&gt;=20000,D4046&lt;=24999),"20000 to 24999",AND(D4046&gt;=25000,D4046&lt;=29999),"25000 to 29999",AND(D4046&gt;=30000,D4046&lt;=34999),"30000 to 34999",AND(D4046&gt;=35000,D4046&lt;=39999),"35000 to 39999",AND(D4046&gt;=40000,D4046&lt;=44999),"40000 to 44999",AND(D4046&gt;=45000,D4046&lt;=49999),"45000 to 49999",D4046&gt;=50000,"Greater than or equal to 50000")</f>
        <v>Less than 1000</v>
      </c>
      <c r="V4046" t="str" cm="1">
        <f t="array" ref="V4046">_xlfn.IFS(OR(F4046="canceled",F4046="failed"),"unsuccessful",F4046="successful","successful",F4046="live","live")</f>
        <v>unsuccessful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0.02</v>
      </c>
      <c r="P4047" s="5">
        <f t="shared" si="383"/>
        <v>1</v>
      </c>
      <c r="Q4047" t="str">
        <f t="shared" si="381"/>
        <v>theater</v>
      </c>
      <c r="R4047" t="str">
        <f t="shared" si="382"/>
        <v>plays</v>
      </c>
      <c r="S4047" s="9">
        <f t="shared" si="379"/>
        <v>41872.201261574075</v>
      </c>
      <c r="T4047" s="9">
        <f t="shared" si="380"/>
        <v>41842.201261574075</v>
      </c>
      <c r="U4047" t="str" cm="1">
        <f t="array" ref="U4047">_xlfn.IFS(D4047&lt;1000,"Less than 1000",AND(D4047&gt;=1000,D4047&lt;=4999),"1000 to 4999",AND(D4047&gt;=5000,D4047&lt;=9999),"5000 to 9999",AND(D4047&gt;=10000,D4047&lt;=14999),"10000 to 14999",AND(D4047&gt;=15000,D4047&lt;=19999),"15000 to 19999",AND(D4047&gt;=20000,D4047&lt;=24999),"20000 to 24999",AND(D4047&gt;=25000,D4047&lt;=29999),"25000 to 29999",AND(D4047&gt;=30000,D4047&lt;=34999),"30000 to 34999",AND(D4047&gt;=35000,D4047&lt;=39999),"35000 to 39999",AND(D4047&gt;=40000,D4047&lt;=44999),"40000 to 44999",AND(D4047&gt;=45000,D4047&lt;=49999),"45000 to 49999",D4047&gt;=50000,"Greater than or equal to 50000")</f>
        <v>5000 to 9999</v>
      </c>
      <c r="V4047" t="str" cm="1">
        <f t="array" ref="V4047">_xlfn.IFS(OR(F4047="canceled",F4047="failed"),"unsuccessful",F4047="successful","successful",F4047="live","live")</f>
        <v>unsuccessful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8.2142857142857135</v>
      </c>
      <c r="P4048" s="5">
        <f t="shared" si="383"/>
        <v>38.333333333333336</v>
      </c>
      <c r="Q4048" t="str">
        <f t="shared" si="381"/>
        <v>theater</v>
      </c>
      <c r="R4048" t="str">
        <f t="shared" si="382"/>
        <v>plays</v>
      </c>
      <c r="S4048" s="9">
        <f t="shared" si="379"/>
        <v>41934.650578703702</v>
      </c>
      <c r="T4048" s="9">
        <f t="shared" si="380"/>
        <v>41904.650578703702</v>
      </c>
      <c r="U4048" t="str" cm="1">
        <f t="array" ref="U4048">_xlfn.IFS(D4048&lt;1000,"Less than 1000",AND(D4048&gt;=1000,D4048&lt;=4999),"1000 to 4999",AND(D4048&gt;=5000,D4048&lt;=9999),"5000 to 9999",AND(D4048&gt;=10000,D4048&lt;=14999),"10000 to 14999",AND(D4048&gt;=15000,D4048&lt;=19999),"15000 to 19999",AND(D4048&gt;=20000,D4048&lt;=24999),"20000 to 24999",AND(D4048&gt;=25000,D4048&lt;=29999),"25000 to 29999",AND(D4048&gt;=30000,D4048&lt;=34999),"30000 to 34999",AND(D4048&gt;=35000,D4048&lt;=39999),"35000 to 39999",AND(D4048&gt;=40000,D4048&lt;=44999),"40000 to 44999",AND(D4048&gt;=45000,D4048&lt;=49999),"45000 to 49999",D4048&gt;=50000,"Greater than or equal to 50000")</f>
        <v>5000 to 9999</v>
      </c>
      <c r="V4048" t="str" cm="1">
        <f t="array" ref="V4048">_xlfn.IFS(OR(F4048="canceled",F4048="failed"),"unsuccessful",F4048="successful","successful",F4048="live","live")</f>
        <v>unsuccessful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2.1999999999999997</v>
      </c>
      <c r="P4049" s="5">
        <f t="shared" si="383"/>
        <v>27.5</v>
      </c>
      <c r="Q4049" t="str">
        <f t="shared" si="381"/>
        <v>theater</v>
      </c>
      <c r="R4049" t="str">
        <f t="shared" si="382"/>
        <v>plays</v>
      </c>
      <c r="S4049" s="9">
        <f t="shared" si="379"/>
        <v>42015.041666666672</v>
      </c>
      <c r="T4049" s="9">
        <f t="shared" si="380"/>
        <v>41991.022488425922</v>
      </c>
      <c r="U4049" t="str" cm="1">
        <f t="array" ref="U4049">_xlfn.IFS(D4049&lt;1000,"Less than 1000",AND(D4049&gt;=1000,D4049&lt;=4999),"1000 to 4999",AND(D4049&gt;=5000,D4049&lt;=9999),"5000 to 9999",AND(D4049&gt;=10000,D4049&lt;=14999),"10000 to 14999",AND(D4049&gt;=15000,D4049&lt;=19999),"15000 to 19999",AND(D4049&gt;=20000,D4049&lt;=24999),"20000 to 24999",AND(D4049&gt;=25000,D4049&lt;=29999),"25000 to 29999",AND(D4049&gt;=30000,D4049&lt;=34999),"30000 to 34999",AND(D4049&gt;=35000,D4049&lt;=39999),"35000 to 39999",AND(D4049&gt;=40000,D4049&lt;=44999),"40000 to 44999",AND(D4049&gt;=45000,D4049&lt;=49999),"45000 to 49999",D4049&gt;=50000,"Greater than or equal to 50000")</f>
        <v>5000 to 9999</v>
      </c>
      <c r="V4049" t="str" cm="1">
        <f t="array" ref="V4049">_xlfn.IFS(OR(F4049="canceled",F4049="failed"),"unsuccessful",F4049="successful","successful",F4049="live","live")</f>
        <v>unsuccessful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17.652941176470588</v>
      </c>
      <c r="P4050" s="5">
        <f t="shared" si="383"/>
        <v>32.978021978021978</v>
      </c>
      <c r="Q4050" t="str">
        <f t="shared" si="381"/>
        <v>theater</v>
      </c>
      <c r="R4050" t="str">
        <f t="shared" si="382"/>
        <v>plays</v>
      </c>
      <c r="S4050" s="9">
        <f t="shared" si="379"/>
        <v>42471.467442129629</v>
      </c>
      <c r="T4050" s="9">
        <f t="shared" si="380"/>
        <v>42436.509108796294</v>
      </c>
      <c r="U4050" t="str" cm="1">
        <f t="array" ref="U4050">_xlfn.IFS(D4050&lt;1000,"Less than 1000",AND(D4050&gt;=1000,D4050&lt;=4999),"1000 to 4999",AND(D4050&gt;=5000,D4050&lt;=9999),"5000 to 9999",AND(D4050&gt;=10000,D4050&lt;=14999),"10000 to 14999",AND(D4050&gt;=15000,D4050&lt;=19999),"15000 to 19999",AND(D4050&gt;=20000,D4050&lt;=24999),"20000 to 24999",AND(D4050&gt;=25000,D4050&lt;=29999),"25000 to 29999",AND(D4050&gt;=30000,D4050&lt;=34999),"30000 to 34999",AND(D4050&gt;=35000,D4050&lt;=39999),"35000 to 39999",AND(D4050&gt;=40000,D4050&lt;=44999),"40000 to 44999",AND(D4050&gt;=45000,D4050&lt;=49999),"45000 to 49999",D4050&gt;=50000,"Greater than or equal to 50000")</f>
        <v>15000 to 19999</v>
      </c>
      <c r="V4050" t="str" cm="1">
        <f t="array" ref="V4050">_xlfn.IFS(OR(F4050="canceled",F4050="failed"),"unsuccessful",F4050="successful","successful",F4050="live","live")</f>
        <v>unsuccessful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0.08</v>
      </c>
      <c r="P4051" s="5">
        <f t="shared" si="383"/>
        <v>16</v>
      </c>
      <c r="Q4051" t="str">
        <f t="shared" si="381"/>
        <v>theater</v>
      </c>
      <c r="R4051" t="str">
        <f t="shared" si="382"/>
        <v>plays</v>
      </c>
      <c r="S4051" s="9">
        <f t="shared" si="379"/>
        <v>42199.958506944444</v>
      </c>
      <c r="T4051" s="9">
        <f t="shared" si="380"/>
        <v>42169.958506944444</v>
      </c>
      <c r="U4051" t="str" cm="1">
        <f t="array" ref="U4051">_xlfn.IFS(D4051&lt;1000,"Less than 1000",AND(D4051&gt;=1000,D4051&lt;=4999),"1000 to 4999",AND(D4051&gt;=5000,D4051&lt;=9999),"5000 to 9999",AND(D4051&gt;=10000,D4051&lt;=14999),"10000 to 14999",AND(D4051&gt;=15000,D4051&lt;=19999),"15000 to 19999",AND(D4051&gt;=20000,D4051&lt;=24999),"20000 to 24999",AND(D4051&gt;=25000,D4051&lt;=29999),"25000 to 29999",AND(D4051&gt;=30000,D4051&lt;=34999),"30000 to 34999",AND(D4051&gt;=35000,D4051&lt;=39999),"35000 to 39999",AND(D4051&gt;=40000,D4051&lt;=44999),"40000 to 44999",AND(D4051&gt;=45000,D4051&lt;=49999),"45000 to 49999",D4051&gt;=50000,"Greater than or equal to 50000")</f>
        <v>20000 to 24999</v>
      </c>
      <c r="V4051" t="str" cm="1">
        <f t="array" ref="V4051">_xlfn.IFS(OR(F4051="canceled",F4051="failed"),"unsuccessful",F4051="successful","successful",F4051="live","live")</f>
        <v>unsuccessful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6.6666666666666666E-2</v>
      </c>
      <c r="P4052" s="5">
        <f t="shared" si="383"/>
        <v>1</v>
      </c>
      <c r="Q4052" t="str">
        <f t="shared" si="381"/>
        <v>theater</v>
      </c>
      <c r="R4052" t="str">
        <f t="shared" si="382"/>
        <v>plays</v>
      </c>
      <c r="S4052" s="9">
        <f t="shared" si="379"/>
        <v>41935.636469907404</v>
      </c>
      <c r="T4052" s="9">
        <f t="shared" si="380"/>
        <v>41905.636469907404</v>
      </c>
      <c r="U4052" t="str" cm="1">
        <f t="array" ref="U4052">_xlfn.IFS(D4052&lt;1000,"Less than 1000",AND(D4052&gt;=1000,D4052&lt;=4999),"1000 to 4999",AND(D4052&gt;=5000,D4052&lt;=9999),"5000 to 9999",AND(D4052&gt;=10000,D4052&lt;=14999),"10000 to 14999",AND(D4052&gt;=15000,D4052&lt;=19999),"15000 to 19999",AND(D4052&gt;=20000,D4052&lt;=24999),"20000 to 24999",AND(D4052&gt;=25000,D4052&lt;=29999),"25000 to 29999",AND(D4052&gt;=30000,D4052&lt;=34999),"30000 to 34999",AND(D4052&gt;=35000,D4052&lt;=39999),"35000 to 39999",AND(D4052&gt;=40000,D4052&lt;=44999),"40000 to 44999",AND(D4052&gt;=45000,D4052&lt;=49999),"45000 to 49999",D4052&gt;=50000,"Greater than or equal to 50000")</f>
        <v>1000 to 4999</v>
      </c>
      <c r="V4052" t="str" cm="1">
        <f t="array" ref="V4052">_xlfn.IFS(OR(F4052="canceled",F4052="failed"),"unsuccessful",F4052="successful","successful",F4052="live","live")</f>
        <v>unsuccessful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5">
        <f t="shared" si="383"/>
        <v>0</v>
      </c>
      <c r="Q4053" t="str">
        <f t="shared" si="381"/>
        <v>theater</v>
      </c>
      <c r="R4053" t="str">
        <f t="shared" si="382"/>
        <v>plays</v>
      </c>
      <c r="S4053" s="9">
        <f t="shared" si="379"/>
        <v>41768.286805555559</v>
      </c>
      <c r="T4053" s="9">
        <f t="shared" si="380"/>
        <v>41761.810150462967</v>
      </c>
      <c r="U4053" t="str" cm="1">
        <f t="array" ref="U4053">_xlfn.IFS(D4053&lt;1000,"Less than 1000",AND(D4053&gt;=1000,D4053&lt;=4999),"1000 to 4999",AND(D4053&gt;=5000,D4053&lt;=9999),"5000 to 9999",AND(D4053&gt;=10000,D4053&lt;=14999),"10000 to 14999",AND(D4053&gt;=15000,D4053&lt;=19999),"15000 to 19999",AND(D4053&gt;=20000,D4053&lt;=24999),"20000 to 24999",AND(D4053&gt;=25000,D4053&lt;=29999),"25000 to 29999",AND(D4053&gt;=30000,D4053&lt;=34999),"30000 to 34999",AND(D4053&gt;=35000,D4053&lt;=39999),"35000 to 39999",AND(D4053&gt;=40000,D4053&lt;=44999),"40000 to 44999",AND(D4053&gt;=45000,D4053&lt;=49999),"45000 to 49999",D4053&gt;=50000,"Greater than or equal to 50000")</f>
        <v>Less than 1000</v>
      </c>
      <c r="V4053" t="str" cm="1">
        <f t="array" ref="V4053">_xlfn.IFS(OR(F4053="canceled",F4053="failed"),"unsuccessful",F4053="successful","successful",F4053="live","live")</f>
        <v>unsuccessful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37.533333333333339</v>
      </c>
      <c r="P4054" s="5">
        <f t="shared" si="383"/>
        <v>86.615384615384613</v>
      </c>
      <c r="Q4054" t="str">
        <f t="shared" si="381"/>
        <v>theater</v>
      </c>
      <c r="R4054" t="str">
        <f t="shared" si="382"/>
        <v>plays</v>
      </c>
      <c r="S4054" s="9">
        <f t="shared" si="379"/>
        <v>41925.878657407404</v>
      </c>
      <c r="T4054" s="9">
        <f t="shared" si="380"/>
        <v>41865.878657407404</v>
      </c>
      <c r="U4054" t="str" cm="1">
        <f t="array" ref="U4054">_xlfn.IFS(D4054&lt;1000,"Less than 1000",AND(D4054&gt;=1000,D4054&lt;=4999),"1000 to 4999",AND(D4054&gt;=5000,D4054&lt;=9999),"5000 to 9999",AND(D4054&gt;=10000,D4054&lt;=14999),"10000 to 14999",AND(D4054&gt;=15000,D4054&lt;=19999),"15000 to 19999",AND(D4054&gt;=20000,D4054&lt;=24999),"20000 to 24999",AND(D4054&gt;=25000,D4054&lt;=29999),"25000 to 29999",AND(D4054&gt;=30000,D4054&lt;=34999),"30000 to 34999",AND(D4054&gt;=35000,D4054&lt;=39999),"35000 to 39999",AND(D4054&gt;=40000,D4054&lt;=44999),"40000 to 44999",AND(D4054&gt;=45000,D4054&lt;=49999),"45000 to 49999",D4054&gt;=50000,"Greater than or equal to 50000")</f>
        <v>1000 to 4999</v>
      </c>
      <c r="V4054" t="str" cm="1">
        <f t="array" ref="V4054">_xlfn.IFS(OR(F4054="canceled",F4054="failed"),"unsuccessful",F4054="successful","successful",F4054="live","live")</f>
        <v>unsuccessful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22</v>
      </c>
      <c r="P4055" s="5">
        <f t="shared" si="383"/>
        <v>55</v>
      </c>
      <c r="Q4055" t="str">
        <f t="shared" si="381"/>
        <v>theater</v>
      </c>
      <c r="R4055" t="str">
        <f t="shared" si="382"/>
        <v>plays</v>
      </c>
      <c r="S4055" s="9">
        <f t="shared" si="379"/>
        <v>41958.833333333328</v>
      </c>
      <c r="T4055" s="9">
        <f t="shared" si="380"/>
        <v>41928.690138888887</v>
      </c>
      <c r="U4055" t="str" cm="1">
        <f t="array" ref="U4055">_xlfn.IFS(D4055&lt;1000,"Less than 1000",AND(D4055&gt;=1000,D4055&lt;=4999),"1000 to 4999",AND(D4055&gt;=5000,D4055&lt;=9999),"5000 to 9999",AND(D4055&gt;=10000,D4055&lt;=14999),"10000 to 14999",AND(D4055&gt;=15000,D4055&lt;=19999),"15000 to 19999",AND(D4055&gt;=20000,D4055&lt;=24999),"20000 to 24999",AND(D4055&gt;=25000,D4055&lt;=29999),"25000 to 29999",AND(D4055&gt;=30000,D4055&lt;=34999),"30000 to 34999",AND(D4055&gt;=35000,D4055&lt;=39999),"35000 to 39999",AND(D4055&gt;=40000,D4055&lt;=44999),"40000 to 44999",AND(D4055&gt;=45000,D4055&lt;=49999),"45000 to 49999",D4055&gt;=50000,"Greater than or equal to 50000")</f>
        <v>Less than 1000</v>
      </c>
      <c r="V4055" t="str" cm="1">
        <f t="array" ref="V4055">_xlfn.IFS(OR(F4055="canceled",F4055="failed"),"unsuccessful",F4055="successful","successful",F4055="live","live")</f>
        <v>unsuccessful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5">
        <f t="shared" si="383"/>
        <v>0</v>
      </c>
      <c r="Q4056" t="str">
        <f t="shared" si="381"/>
        <v>theater</v>
      </c>
      <c r="R4056" t="str">
        <f t="shared" si="382"/>
        <v>plays</v>
      </c>
      <c r="S4056" s="9">
        <f t="shared" si="379"/>
        <v>42644.166666666672</v>
      </c>
      <c r="T4056" s="9">
        <f t="shared" si="380"/>
        <v>42613.841261574074</v>
      </c>
      <c r="U4056" t="str" cm="1">
        <f t="array" ref="U4056">_xlfn.IFS(D4056&lt;1000,"Less than 1000",AND(D4056&gt;=1000,D4056&lt;=4999),"1000 to 4999",AND(D4056&gt;=5000,D4056&lt;=9999),"5000 to 9999",AND(D4056&gt;=10000,D4056&lt;=14999),"10000 to 14999",AND(D4056&gt;=15000,D4056&lt;=19999),"15000 to 19999",AND(D4056&gt;=20000,D4056&lt;=24999),"20000 to 24999",AND(D4056&gt;=25000,D4056&lt;=29999),"25000 to 29999",AND(D4056&gt;=30000,D4056&lt;=34999),"30000 to 34999",AND(D4056&gt;=35000,D4056&lt;=39999),"35000 to 39999",AND(D4056&gt;=40000,D4056&lt;=44999),"40000 to 44999",AND(D4056&gt;=45000,D4056&lt;=49999),"45000 to 49999",D4056&gt;=50000,"Greater than or equal to 50000")</f>
        <v>5000 to 9999</v>
      </c>
      <c r="V4056" t="str" cm="1">
        <f t="array" ref="V4056">_xlfn.IFS(OR(F4056="canceled",F4056="failed"),"unsuccessful",F4056="successful","successful",F4056="live","live")</f>
        <v>unsuccessful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17.62</v>
      </c>
      <c r="P4057" s="5">
        <f t="shared" si="383"/>
        <v>41.952380952380949</v>
      </c>
      <c r="Q4057" t="str">
        <f t="shared" si="381"/>
        <v>theater</v>
      </c>
      <c r="R4057" t="str">
        <f t="shared" si="382"/>
        <v>plays</v>
      </c>
      <c r="S4057" s="9">
        <f t="shared" si="379"/>
        <v>41809.648506944446</v>
      </c>
      <c r="T4057" s="9">
        <f t="shared" si="380"/>
        <v>41779.648506944446</v>
      </c>
      <c r="U4057" t="str" cm="1">
        <f t="array" ref="U4057">_xlfn.IFS(D4057&lt;1000,"Less than 1000",AND(D4057&gt;=1000,D4057&lt;=4999),"1000 to 4999",AND(D4057&gt;=5000,D4057&lt;=9999),"5000 to 9999",AND(D4057&gt;=10000,D4057&lt;=14999),"10000 to 14999",AND(D4057&gt;=15000,D4057&lt;=19999),"15000 to 19999",AND(D4057&gt;=20000,D4057&lt;=24999),"20000 to 24999",AND(D4057&gt;=25000,D4057&lt;=29999),"25000 to 29999",AND(D4057&gt;=30000,D4057&lt;=34999),"30000 to 34999",AND(D4057&gt;=35000,D4057&lt;=39999),"35000 to 39999",AND(D4057&gt;=40000,D4057&lt;=44999),"40000 to 44999",AND(D4057&gt;=45000,D4057&lt;=49999),"45000 to 49999",D4057&gt;=50000,"Greater than or equal to 50000")</f>
        <v>5000 to 9999</v>
      </c>
      <c r="V4057" t="str" cm="1">
        <f t="array" ref="V4057">_xlfn.IFS(OR(F4057="canceled",F4057="failed"),"unsuccessful",F4057="successful","successful",F4057="live","live")</f>
        <v>unsuccessful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53</v>
      </c>
      <c r="P4058" s="5">
        <f t="shared" si="383"/>
        <v>88.333333333333329</v>
      </c>
      <c r="Q4058" t="str">
        <f t="shared" si="381"/>
        <v>theater</v>
      </c>
      <c r="R4058" t="str">
        <f t="shared" si="382"/>
        <v>plays</v>
      </c>
      <c r="S4058" s="9">
        <f t="shared" si="379"/>
        <v>42554.832638888889</v>
      </c>
      <c r="T4058" s="9">
        <f t="shared" si="380"/>
        <v>42534.933321759265</v>
      </c>
      <c r="U4058" t="str" cm="1">
        <f t="array" ref="U4058">_xlfn.IFS(D4058&lt;1000,"Less than 1000",AND(D4058&gt;=1000,D4058&lt;=4999),"1000 to 4999",AND(D4058&gt;=5000,D4058&lt;=9999),"5000 to 9999",AND(D4058&gt;=10000,D4058&lt;=14999),"10000 to 14999",AND(D4058&gt;=15000,D4058&lt;=19999),"15000 to 19999",AND(D4058&gt;=20000,D4058&lt;=24999),"20000 to 24999",AND(D4058&gt;=25000,D4058&lt;=29999),"25000 to 29999",AND(D4058&gt;=30000,D4058&lt;=34999),"30000 to 34999",AND(D4058&gt;=35000,D4058&lt;=39999),"35000 to 39999",AND(D4058&gt;=40000,D4058&lt;=44999),"40000 to 44999",AND(D4058&gt;=45000,D4058&lt;=49999),"45000 to 49999",D4058&gt;=50000,"Greater than or equal to 50000")</f>
        <v>1000 to 4999</v>
      </c>
      <c r="V4058" t="str" cm="1">
        <f t="array" ref="V4058">_xlfn.IFS(OR(F4058="canceled",F4058="failed"),"unsuccessful",F4058="successful","successful",F4058="live","live")</f>
        <v>unsuccessful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22.142857142857142</v>
      </c>
      <c r="P4059" s="5">
        <f t="shared" si="383"/>
        <v>129.16666666666666</v>
      </c>
      <c r="Q4059" t="str">
        <f t="shared" si="381"/>
        <v>theater</v>
      </c>
      <c r="R4059" t="str">
        <f t="shared" si="382"/>
        <v>plays</v>
      </c>
      <c r="S4059" s="9">
        <f t="shared" si="379"/>
        <v>42333.958333333328</v>
      </c>
      <c r="T4059" s="9">
        <f t="shared" si="380"/>
        <v>42310.968518518523</v>
      </c>
      <c r="U4059" t="str" cm="1">
        <f t="array" ref="U4059">_xlfn.IFS(D4059&lt;1000,"Less than 1000",AND(D4059&gt;=1000,D4059&lt;=4999),"1000 to 4999",AND(D4059&gt;=5000,D4059&lt;=9999),"5000 to 9999",AND(D4059&gt;=10000,D4059&lt;=14999),"10000 to 14999",AND(D4059&gt;=15000,D4059&lt;=19999),"15000 to 19999",AND(D4059&gt;=20000,D4059&lt;=24999),"20000 to 24999",AND(D4059&gt;=25000,D4059&lt;=29999),"25000 to 29999",AND(D4059&gt;=30000,D4059&lt;=34999),"30000 to 34999",AND(D4059&gt;=35000,D4059&lt;=39999),"35000 to 39999",AND(D4059&gt;=40000,D4059&lt;=44999),"40000 to 44999",AND(D4059&gt;=45000,D4059&lt;=49999),"45000 to 49999",D4059&gt;=50000,"Greater than or equal to 50000")</f>
        <v>1000 to 4999</v>
      </c>
      <c r="V4059" t="str" cm="1">
        <f t="array" ref="V4059">_xlfn.IFS(OR(F4059="canceled",F4059="failed"),"unsuccessful",F4059="successful","successful",F4059="live","live")</f>
        <v>unsuccessful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2.5333333333333332</v>
      </c>
      <c r="P4060" s="5">
        <f t="shared" si="383"/>
        <v>23.75</v>
      </c>
      <c r="Q4060" t="str">
        <f t="shared" si="381"/>
        <v>theater</v>
      </c>
      <c r="R4060" t="str">
        <f t="shared" si="382"/>
        <v>plays</v>
      </c>
      <c r="S4060" s="9">
        <f t="shared" si="379"/>
        <v>42461.165972222225</v>
      </c>
      <c r="T4060" s="9">
        <f t="shared" si="380"/>
        <v>42446.060694444444</v>
      </c>
      <c r="U4060" t="str" cm="1">
        <f t="array" ref="U4060">_xlfn.IFS(D4060&lt;1000,"Less than 1000",AND(D4060&gt;=1000,D4060&lt;=4999),"1000 to 4999",AND(D4060&gt;=5000,D4060&lt;=9999),"5000 to 9999",AND(D4060&gt;=10000,D4060&lt;=14999),"10000 to 14999",AND(D4060&gt;=15000,D4060&lt;=19999),"15000 to 19999",AND(D4060&gt;=20000,D4060&lt;=24999),"20000 to 24999",AND(D4060&gt;=25000,D4060&lt;=29999),"25000 to 29999",AND(D4060&gt;=30000,D4060&lt;=34999),"30000 to 34999",AND(D4060&gt;=35000,D4060&lt;=39999),"35000 to 39999",AND(D4060&gt;=40000,D4060&lt;=44999),"40000 to 44999",AND(D4060&gt;=45000,D4060&lt;=49999),"45000 to 49999",D4060&gt;=50000,"Greater than or equal to 50000")</f>
        <v>1000 to 4999</v>
      </c>
      <c r="V4060" t="str" cm="1">
        <f t="array" ref="V4060">_xlfn.IFS(OR(F4060="canceled",F4060="failed"),"unsuccessful",F4060="successful","successful",F4060="live","live")</f>
        <v>unsuccessful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</v>
      </c>
      <c r="P4061" s="5">
        <f t="shared" si="383"/>
        <v>35.714285714285715</v>
      </c>
      <c r="Q4061" t="str">
        <f t="shared" si="381"/>
        <v>theater</v>
      </c>
      <c r="R4061" t="str">
        <f t="shared" si="382"/>
        <v>plays</v>
      </c>
      <c r="S4061" s="9">
        <f t="shared" si="379"/>
        <v>41898.125</v>
      </c>
      <c r="T4061" s="9">
        <f t="shared" si="380"/>
        <v>41866.640648148146</v>
      </c>
      <c r="U4061" t="str" cm="1">
        <f t="array" ref="U4061">_xlfn.IFS(D4061&lt;1000,"Less than 1000",AND(D4061&gt;=1000,D4061&lt;=4999),"1000 to 4999",AND(D4061&gt;=5000,D4061&lt;=9999),"5000 to 9999",AND(D4061&gt;=10000,D4061&lt;=14999),"10000 to 14999",AND(D4061&gt;=15000,D4061&lt;=19999),"15000 to 19999",AND(D4061&gt;=20000,D4061&lt;=24999),"20000 to 24999",AND(D4061&gt;=25000,D4061&lt;=29999),"25000 to 29999",AND(D4061&gt;=30000,D4061&lt;=34999),"30000 to 34999",AND(D4061&gt;=35000,D4061&lt;=39999),"35000 to 39999",AND(D4061&gt;=40000,D4061&lt;=44999),"40000 to 44999",AND(D4061&gt;=45000,D4061&lt;=49999),"45000 to 49999",D4061&gt;=50000,"Greater than or equal to 50000")</f>
        <v>10000 to 14999</v>
      </c>
      <c r="V4061" t="str" cm="1">
        <f t="array" ref="V4061">_xlfn.IFS(OR(F4061="canceled",F4061="failed"),"unsuccessful",F4061="successful","successful",F4061="live","live")</f>
        <v>unsuccessful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</v>
      </c>
      <c r="P4062" s="5">
        <f t="shared" si="383"/>
        <v>57</v>
      </c>
      <c r="Q4062" t="str">
        <f t="shared" si="381"/>
        <v>theater</v>
      </c>
      <c r="R4062" t="str">
        <f t="shared" si="382"/>
        <v>plays</v>
      </c>
      <c r="S4062" s="9">
        <f t="shared" si="379"/>
        <v>41813.666666666664</v>
      </c>
      <c r="T4062" s="9">
        <f t="shared" si="380"/>
        <v>41779.695092592592</v>
      </c>
      <c r="U4062" t="str" cm="1">
        <f t="array" ref="U4062">_xlfn.IFS(D4062&lt;1000,"Less than 1000",AND(D4062&gt;=1000,D4062&lt;=4999),"1000 to 4999",AND(D4062&gt;=5000,D4062&lt;=9999),"5000 to 9999",AND(D4062&gt;=10000,D4062&lt;=14999),"10000 to 14999",AND(D4062&gt;=15000,D4062&lt;=19999),"15000 to 19999",AND(D4062&gt;=20000,D4062&lt;=24999),"20000 to 24999",AND(D4062&gt;=25000,D4062&lt;=29999),"25000 to 29999",AND(D4062&gt;=30000,D4062&lt;=34999),"30000 to 34999",AND(D4062&gt;=35000,D4062&lt;=39999),"35000 to 39999",AND(D4062&gt;=40000,D4062&lt;=44999),"40000 to 44999",AND(D4062&gt;=45000,D4062&lt;=49999),"45000 to 49999",D4062&gt;=50000,"Greater than or equal to 50000")</f>
        <v>10000 to 14999</v>
      </c>
      <c r="V4062" t="str" cm="1">
        <f t="array" ref="V4062">_xlfn.IFS(OR(F4062="canceled",F4062="failed"),"unsuccessful",F4062="successful","successful",F4062="live","live")</f>
        <v>unsuccessful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5">
        <f t="shared" si="383"/>
        <v>0</v>
      </c>
      <c r="Q4063" t="str">
        <f t="shared" si="381"/>
        <v>theater</v>
      </c>
      <c r="R4063" t="str">
        <f t="shared" si="382"/>
        <v>plays</v>
      </c>
      <c r="S4063" s="9">
        <f t="shared" si="379"/>
        <v>42481.099803240737</v>
      </c>
      <c r="T4063" s="9">
        <f t="shared" si="380"/>
        <v>42421.141469907408</v>
      </c>
      <c r="U4063" t="str" cm="1">
        <f t="array" ref="U4063">_xlfn.IFS(D4063&lt;1000,"Less than 1000",AND(D4063&gt;=1000,D4063&lt;=4999),"1000 to 4999",AND(D4063&gt;=5000,D4063&lt;=9999),"5000 to 9999",AND(D4063&gt;=10000,D4063&lt;=14999),"10000 to 14999",AND(D4063&gt;=15000,D4063&lt;=19999),"15000 to 19999",AND(D4063&gt;=20000,D4063&lt;=24999),"20000 to 24999",AND(D4063&gt;=25000,D4063&lt;=29999),"25000 to 29999",AND(D4063&gt;=30000,D4063&lt;=34999),"30000 to 34999",AND(D4063&gt;=35000,D4063&lt;=39999),"35000 to 39999",AND(D4063&gt;=40000,D4063&lt;=44999),"40000 to 44999",AND(D4063&gt;=45000,D4063&lt;=49999),"45000 to 49999",D4063&gt;=50000,"Greater than or equal to 50000")</f>
        <v>Less than 1000</v>
      </c>
      <c r="V4063" t="str" cm="1">
        <f t="array" ref="V4063">_xlfn.IFS(OR(F4063="canceled",F4063="failed"),"unsuccessful",F4063="successful","successful",F4063="live","live")</f>
        <v>unsuccessful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2.4500000000000002</v>
      </c>
      <c r="P4064" s="5">
        <f t="shared" si="383"/>
        <v>163.33333333333334</v>
      </c>
      <c r="Q4064" t="str">
        <f t="shared" si="381"/>
        <v>theater</v>
      </c>
      <c r="R4064" t="str">
        <f t="shared" si="382"/>
        <v>plays</v>
      </c>
      <c r="S4064" s="9">
        <f t="shared" si="379"/>
        <v>42553.739212962959</v>
      </c>
      <c r="T4064" s="9">
        <f t="shared" si="380"/>
        <v>42523.739212962959</v>
      </c>
      <c r="U4064" t="str" cm="1">
        <f t="array" ref="U4064">_xlfn.IFS(D4064&lt;1000,"Less than 1000",AND(D4064&gt;=1000,D4064&lt;=4999),"1000 to 4999",AND(D4064&gt;=5000,D4064&lt;=9999),"5000 to 9999",AND(D4064&gt;=10000,D4064&lt;=14999),"10000 to 14999",AND(D4064&gt;=15000,D4064&lt;=19999),"15000 to 19999",AND(D4064&gt;=20000,D4064&lt;=24999),"20000 to 24999",AND(D4064&gt;=25000,D4064&lt;=29999),"25000 to 29999",AND(D4064&gt;=30000,D4064&lt;=34999),"30000 to 34999",AND(D4064&gt;=35000,D4064&lt;=39999),"35000 to 39999",AND(D4064&gt;=40000,D4064&lt;=44999),"40000 to 44999",AND(D4064&gt;=45000,D4064&lt;=49999),"45000 to 49999",D4064&gt;=50000,"Greater than or equal to 50000")</f>
        <v>20000 to 24999</v>
      </c>
      <c r="V4064" t="str" cm="1">
        <f t="array" ref="V4064">_xlfn.IFS(OR(F4064="canceled",F4064="failed"),"unsuccessful",F4064="successful","successful",F4064="live","live")</f>
        <v>unsuccessful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1.4210526315789473</v>
      </c>
      <c r="P4065" s="5">
        <f t="shared" si="383"/>
        <v>15</v>
      </c>
      <c r="Q4065" t="str">
        <f t="shared" si="381"/>
        <v>theater</v>
      </c>
      <c r="R4065" t="str">
        <f t="shared" si="382"/>
        <v>plays</v>
      </c>
      <c r="S4065" s="9">
        <f t="shared" si="379"/>
        <v>41817.681527777779</v>
      </c>
      <c r="T4065" s="9">
        <f t="shared" si="380"/>
        <v>41787.681527777779</v>
      </c>
      <c r="U4065" t="str" cm="1">
        <f t="array" ref="U4065">_xlfn.IFS(D4065&lt;1000,"Less than 1000",AND(D4065&gt;=1000,D4065&lt;=4999),"1000 to 4999",AND(D4065&gt;=5000,D4065&lt;=9999),"5000 to 9999",AND(D4065&gt;=10000,D4065&lt;=14999),"10000 to 14999",AND(D4065&gt;=15000,D4065&lt;=19999),"15000 to 19999",AND(D4065&gt;=20000,D4065&lt;=24999),"20000 to 24999",AND(D4065&gt;=25000,D4065&lt;=29999),"25000 to 29999",AND(D4065&gt;=30000,D4065&lt;=34999),"30000 to 34999",AND(D4065&gt;=35000,D4065&lt;=39999),"35000 to 39999",AND(D4065&gt;=40000,D4065&lt;=44999),"40000 to 44999",AND(D4065&gt;=45000,D4065&lt;=49999),"45000 to 49999",D4065&gt;=50000,"Greater than or equal to 50000")</f>
        <v>5000 to 9999</v>
      </c>
      <c r="V4065" t="str" cm="1">
        <f t="array" ref="V4065">_xlfn.IFS(OR(F4065="canceled",F4065="failed"),"unsuccessful",F4065="successful","successful",F4065="live","live")</f>
        <v>unsuccessful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19.25</v>
      </c>
      <c r="P4066" s="5">
        <f t="shared" si="383"/>
        <v>64.166666666666671</v>
      </c>
      <c r="Q4066" t="str">
        <f t="shared" si="381"/>
        <v>theater</v>
      </c>
      <c r="R4066" t="str">
        <f t="shared" si="382"/>
        <v>plays</v>
      </c>
      <c r="S4066" s="9">
        <f t="shared" si="379"/>
        <v>42123.588263888887</v>
      </c>
      <c r="T4066" s="9">
        <f t="shared" si="380"/>
        <v>42093.588263888887</v>
      </c>
      <c r="U4066" t="str" cm="1">
        <f t="array" ref="U4066">_xlfn.IFS(D4066&lt;1000,"Less than 1000",AND(D4066&gt;=1000,D4066&lt;=4999),"1000 to 4999",AND(D4066&gt;=5000,D4066&lt;=9999),"5000 to 9999",AND(D4066&gt;=10000,D4066&lt;=14999),"10000 to 14999",AND(D4066&gt;=15000,D4066&lt;=19999),"15000 to 19999",AND(D4066&gt;=20000,D4066&lt;=24999),"20000 to 24999",AND(D4066&gt;=25000,D4066&lt;=29999),"25000 to 29999",AND(D4066&gt;=30000,D4066&lt;=34999),"30000 to 34999",AND(D4066&gt;=35000,D4066&lt;=39999),"35000 to 39999",AND(D4066&gt;=40000,D4066&lt;=44999),"40000 to 44999",AND(D4066&gt;=45000,D4066&lt;=49999),"45000 to 49999",D4066&gt;=50000,"Greater than or equal to 50000")</f>
        <v>1000 to 4999</v>
      </c>
      <c r="V4066" t="str" cm="1">
        <f t="array" ref="V4066">_xlfn.IFS(OR(F4066="canceled",F4066="failed"),"unsuccessful",F4066="successful","successful",F4066="live","live")</f>
        <v>unsuccessful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0.67500000000000004</v>
      </c>
      <c r="P4067" s="5">
        <f t="shared" si="383"/>
        <v>6.75</v>
      </c>
      <c r="Q4067" t="str">
        <f t="shared" si="381"/>
        <v>theater</v>
      </c>
      <c r="R4067" t="str">
        <f t="shared" si="382"/>
        <v>plays</v>
      </c>
      <c r="S4067" s="9">
        <f t="shared" si="379"/>
        <v>41863.951516203706</v>
      </c>
      <c r="T4067" s="9">
        <f t="shared" si="380"/>
        <v>41833.951516203706</v>
      </c>
      <c r="U4067" t="str" cm="1">
        <f t="array" ref="U4067">_xlfn.IFS(D4067&lt;1000,"Less than 1000",AND(D4067&gt;=1000,D4067&lt;=4999),"1000 to 4999",AND(D4067&gt;=5000,D4067&lt;=9999),"5000 to 9999",AND(D4067&gt;=10000,D4067&lt;=14999),"10000 to 14999",AND(D4067&gt;=15000,D4067&lt;=19999),"15000 to 19999",AND(D4067&gt;=20000,D4067&lt;=24999),"20000 to 24999",AND(D4067&gt;=25000,D4067&lt;=29999),"25000 to 29999",AND(D4067&gt;=30000,D4067&lt;=34999),"30000 to 34999",AND(D4067&gt;=35000,D4067&lt;=39999),"35000 to 39999",AND(D4067&gt;=40000,D4067&lt;=44999),"40000 to 44999",AND(D4067&gt;=45000,D4067&lt;=49999),"45000 to 49999",D4067&gt;=50000,"Greater than or equal to 50000")</f>
        <v>1000 to 4999</v>
      </c>
      <c r="V4067" t="str" cm="1">
        <f t="array" ref="V4067">_xlfn.IFS(OR(F4067="canceled",F4067="failed"),"unsuccessful",F4067="successful","successful",F4067="live","live")</f>
        <v>unsuccessful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0.16666666666666669</v>
      </c>
      <c r="P4068" s="5">
        <f t="shared" si="383"/>
        <v>25</v>
      </c>
      <c r="Q4068" t="str">
        <f t="shared" si="381"/>
        <v>theater</v>
      </c>
      <c r="R4068" t="str">
        <f t="shared" si="382"/>
        <v>plays</v>
      </c>
      <c r="S4068" s="9">
        <f t="shared" si="379"/>
        <v>42509.039212962962</v>
      </c>
      <c r="T4068" s="9">
        <f t="shared" si="380"/>
        <v>42479.039212962962</v>
      </c>
      <c r="U4068" t="str" cm="1">
        <f t="array" ref="U4068">_xlfn.IFS(D4068&lt;1000,"Less than 1000",AND(D4068&gt;=1000,D4068&lt;=4999),"1000 to 4999",AND(D4068&gt;=5000,D4068&lt;=9999),"5000 to 9999",AND(D4068&gt;=10000,D4068&lt;=14999),"10000 to 14999",AND(D4068&gt;=15000,D4068&lt;=19999),"15000 to 19999",AND(D4068&gt;=20000,D4068&lt;=24999),"20000 to 24999",AND(D4068&gt;=25000,D4068&lt;=29999),"25000 to 29999",AND(D4068&gt;=30000,D4068&lt;=34999),"30000 to 34999",AND(D4068&gt;=35000,D4068&lt;=39999),"35000 to 39999",AND(D4068&gt;=40000,D4068&lt;=44999),"40000 to 44999",AND(D4068&gt;=45000,D4068&lt;=49999),"45000 to 49999",D4068&gt;=50000,"Greater than or equal to 50000")</f>
        <v>15000 to 19999</v>
      </c>
      <c r="V4068" t="str" cm="1">
        <f t="array" ref="V4068">_xlfn.IFS(OR(F4068="canceled",F4068="failed"),"unsuccessful",F4068="successful","successful",F4068="live","live")</f>
        <v>unsuccessful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60.9</v>
      </c>
      <c r="P4069" s="5">
        <f t="shared" si="383"/>
        <v>179.11764705882354</v>
      </c>
      <c r="Q4069" t="str">
        <f t="shared" si="381"/>
        <v>theater</v>
      </c>
      <c r="R4069" t="str">
        <f t="shared" si="382"/>
        <v>plays</v>
      </c>
      <c r="S4069" s="9">
        <f t="shared" si="379"/>
        <v>42275.117476851854</v>
      </c>
      <c r="T4069" s="9">
        <f t="shared" si="380"/>
        <v>42235.117476851854</v>
      </c>
      <c r="U4069" t="str" cm="1">
        <f t="array" ref="U4069">_xlfn.IFS(D4069&lt;1000,"Less than 1000",AND(D4069&gt;=1000,D4069&lt;=4999),"1000 to 4999",AND(D4069&gt;=5000,D4069&lt;=9999),"5000 to 9999",AND(D4069&gt;=10000,D4069&lt;=14999),"10000 to 14999",AND(D4069&gt;=15000,D4069&lt;=19999),"15000 to 19999",AND(D4069&gt;=20000,D4069&lt;=24999),"20000 to 24999",AND(D4069&gt;=25000,D4069&lt;=29999),"25000 to 29999",AND(D4069&gt;=30000,D4069&lt;=34999),"30000 to 34999",AND(D4069&gt;=35000,D4069&lt;=39999),"35000 to 39999",AND(D4069&gt;=40000,D4069&lt;=44999),"40000 to 44999",AND(D4069&gt;=45000,D4069&lt;=49999),"45000 to 49999",D4069&gt;=50000,"Greater than or equal to 50000")</f>
        <v>5000 to 9999</v>
      </c>
      <c r="V4069" t="str" cm="1">
        <f t="array" ref="V4069">_xlfn.IFS(OR(F4069="canceled",F4069="failed"),"unsuccessful",F4069="successful","successful",F4069="live","live")</f>
        <v>unsuccessful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1</v>
      </c>
      <c r="P4070" s="5">
        <f t="shared" si="383"/>
        <v>34.950000000000003</v>
      </c>
      <c r="Q4070" t="str">
        <f t="shared" si="381"/>
        <v>theater</v>
      </c>
      <c r="R4070" t="str">
        <f t="shared" si="382"/>
        <v>plays</v>
      </c>
      <c r="S4070" s="9">
        <f t="shared" si="379"/>
        <v>42748.961805555555</v>
      </c>
      <c r="T4070" s="9">
        <f t="shared" si="380"/>
        <v>42718.963599537034</v>
      </c>
      <c r="U4070" t="str" cm="1">
        <f t="array" ref="U4070">_xlfn.IFS(D4070&lt;1000,"Less than 1000",AND(D4070&gt;=1000,D4070&lt;=4999),"1000 to 4999",AND(D4070&gt;=5000,D4070&lt;=9999),"5000 to 9999",AND(D4070&gt;=10000,D4070&lt;=14999),"10000 to 14999",AND(D4070&gt;=15000,D4070&lt;=19999),"15000 to 19999",AND(D4070&gt;=20000,D4070&lt;=24999),"20000 to 24999",AND(D4070&gt;=25000,D4070&lt;=29999),"25000 to 29999",AND(D4070&gt;=30000,D4070&lt;=34999),"30000 to 34999",AND(D4070&gt;=35000,D4070&lt;=39999),"35000 to 39999",AND(D4070&gt;=40000,D4070&lt;=44999),"40000 to 44999",AND(D4070&gt;=45000,D4070&lt;=49999),"45000 to 49999",D4070&gt;=50000,"Greater than or equal to 50000")</f>
        <v>1000 to 4999</v>
      </c>
      <c r="V4070" t="str" cm="1">
        <f t="array" ref="V4070">_xlfn.IFS(OR(F4070="canceled",F4070="failed"),"unsuccessful",F4070="successful","successful",F4070="live","live")</f>
        <v>unsuccessful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34.4</v>
      </c>
      <c r="P4071" s="5">
        <f t="shared" si="383"/>
        <v>33.07692307692308</v>
      </c>
      <c r="Q4071" t="str">
        <f t="shared" si="381"/>
        <v>theater</v>
      </c>
      <c r="R4071" t="str">
        <f t="shared" si="382"/>
        <v>plays</v>
      </c>
      <c r="S4071" s="9">
        <f t="shared" si="379"/>
        <v>42063.5</v>
      </c>
      <c r="T4071" s="9">
        <f t="shared" si="380"/>
        <v>42022.661527777775</v>
      </c>
      <c r="U4071" t="str" cm="1">
        <f t="array" ref="U4071">_xlfn.IFS(D4071&lt;1000,"Less than 1000",AND(D4071&gt;=1000,D4071&lt;=4999),"1000 to 4999",AND(D4071&gt;=5000,D4071&lt;=9999),"5000 to 9999",AND(D4071&gt;=10000,D4071&lt;=14999),"10000 to 14999",AND(D4071&gt;=15000,D4071&lt;=19999),"15000 to 19999",AND(D4071&gt;=20000,D4071&lt;=24999),"20000 to 24999",AND(D4071&gt;=25000,D4071&lt;=29999),"25000 to 29999",AND(D4071&gt;=30000,D4071&lt;=34999),"30000 to 34999",AND(D4071&gt;=35000,D4071&lt;=39999),"35000 to 39999",AND(D4071&gt;=40000,D4071&lt;=44999),"40000 to 44999",AND(D4071&gt;=45000,D4071&lt;=49999),"45000 to 49999",D4071&gt;=50000,"Greater than or equal to 50000")</f>
        <v>1000 to 4999</v>
      </c>
      <c r="V4071" t="str" cm="1">
        <f t="array" ref="V4071">_xlfn.IFS(OR(F4071="canceled",F4071="failed"),"unsuccessful",F4071="successful","successful",F4071="live","live")</f>
        <v>unsuccessful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16.5</v>
      </c>
      <c r="P4072" s="5">
        <f t="shared" si="383"/>
        <v>27.5</v>
      </c>
      <c r="Q4072" t="str">
        <f t="shared" si="381"/>
        <v>theater</v>
      </c>
      <c r="R4072" t="str">
        <f t="shared" si="382"/>
        <v>plays</v>
      </c>
      <c r="S4072" s="9">
        <f t="shared" si="379"/>
        <v>42064.125</v>
      </c>
      <c r="T4072" s="9">
        <f t="shared" si="380"/>
        <v>42031.666898148149</v>
      </c>
      <c r="U4072" t="str" cm="1">
        <f t="array" ref="U4072">_xlfn.IFS(D4072&lt;1000,"Less than 1000",AND(D4072&gt;=1000,D4072&lt;=4999),"1000 to 4999",AND(D4072&gt;=5000,D4072&lt;=9999),"5000 to 9999",AND(D4072&gt;=10000,D4072&lt;=14999),"10000 to 14999",AND(D4072&gt;=15000,D4072&lt;=19999),"15000 to 19999",AND(D4072&gt;=20000,D4072&lt;=24999),"20000 to 24999",AND(D4072&gt;=25000,D4072&lt;=29999),"25000 to 29999",AND(D4072&gt;=30000,D4072&lt;=34999),"30000 to 34999",AND(D4072&gt;=35000,D4072&lt;=39999),"35000 to 39999",AND(D4072&gt;=40000,D4072&lt;=44999),"40000 to 44999",AND(D4072&gt;=45000,D4072&lt;=49999),"45000 to 49999",D4072&gt;=50000,"Greater than or equal to 50000")</f>
        <v>1000 to 4999</v>
      </c>
      <c r="V4072" t="str" cm="1">
        <f t="array" ref="V4072">_xlfn.IFS(OR(F4072="canceled",F4072="failed"),"unsuccessful",F4072="successful","successful",F4072="live","live")</f>
        <v>unsuccessful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5">
        <f t="shared" si="383"/>
        <v>0</v>
      </c>
      <c r="Q4073" t="str">
        <f t="shared" si="381"/>
        <v>theater</v>
      </c>
      <c r="R4073" t="str">
        <f t="shared" si="382"/>
        <v>plays</v>
      </c>
      <c r="S4073" s="9">
        <f t="shared" si="379"/>
        <v>42730.804756944446</v>
      </c>
      <c r="T4073" s="9">
        <f t="shared" si="380"/>
        <v>42700.804756944446</v>
      </c>
      <c r="U4073" t="str" cm="1">
        <f t="array" ref="U4073">_xlfn.IFS(D4073&lt;1000,"Less than 1000",AND(D4073&gt;=1000,D4073&lt;=4999),"1000 to 4999",AND(D4073&gt;=5000,D4073&lt;=9999),"5000 to 9999",AND(D4073&gt;=10000,D4073&lt;=14999),"10000 to 14999",AND(D4073&gt;=15000,D4073&lt;=19999),"15000 to 19999",AND(D4073&gt;=20000,D4073&lt;=24999),"20000 to 24999",AND(D4073&gt;=25000,D4073&lt;=29999),"25000 to 29999",AND(D4073&gt;=30000,D4073&lt;=34999),"30000 to 34999",AND(D4073&gt;=35000,D4073&lt;=39999),"35000 to 39999",AND(D4073&gt;=40000,D4073&lt;=44999),"40000 to 44999",AND(D4073&gt;=45000,D4073&lt;=49999),"45000 to 49999",D4073&gt;=50000,"Greater than or equal to 50000")</f>
        <v>20000 to 24999</v>
      </c>
      <c r="V4073" t="str" cm="1">
        <f t="array" ref="V4073">_xlfn.IFS(OR(F4073="canceled",F4073="failed"),"unsuccessful",F4073="successful","successful",F4073="live","live")</f>
        <v>unsuccessful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0.4</v>
      </c>
      <c r="P4074" s="5">
        <f t="shared" si="383"/>
        <v>2</v>
      </c>
      <c r="Q4074" t="str">
        <f t="shared" si="381"/>
        <v>theater</v>
      </c>
      <c r="R4074" t="str">
        <f t="shared" si="382"/>
        <v>plays</v>
      </c>
      <c r="S4074" s="9">
        <f t="shared" si="379"/>
        <v>41872.77443287037</v>
      </c>
      <c r="T4074" s="9">
        <f t="shared" si="380"/>
        <v>41812.77443287037</v>
      </c>
      <c r="U4074" t="str" cm="1">
        <f t="array" ref="U4074">_xlfn.IFS(D4074&lt;1000,"Less than 1000",AND(D4074&gt;=1000,D4074&lt;=4999),"1000 to 4999",AND(D4074&gt;=5000,D4074&lt;=9999),"5000 to 9999",AND(D4074&gt;=10000,D4074&lt;=14999),"10000 to 14999",AND(D4074&gt;=15000,D4074&lt;=19999),"15000 to 19999",AND(D4074&gt;=20000,D4074&lt;=24999),"20000 to 24999",AND(D4074&gt;=25000,D4074&lt;=29999),"25000 to 29999",AND(D4074&gt;=30000,D4074&lt;=34999),"30000 to 34999",AND(D4074&gt;=35000,D4074&lt;=39999),"35000 to 39999",AND(D4074&gt;=40000,D4074&lt;=44999),"40000 to 44999",AND(D4074&gt;=45000,D4074&lt;=49999),"45000 to 49999",D4074&gt;=50000,"Greater than or equal to 50000")</f>
        <v>1000 to 4999</v>
      </c>
      <c r="V4074" t="str" cm="1">
        <f t="array" ref="V4074">_xlfn.IFS(OR(F4074="canceled",F4074="failed"),"unsuccessful",F4074="successful","successful",F4074="live","live")</f>
        <v>unsuccessful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</v>
      </c>
      <c r="P4075" s="5">
        <f t="shared" si="383"/>
        <v>18.5</v>
      </c>
      <c r="Q4075" t="str">
        <f t="shared" si="381"/>
        <v>theater</v>
      </c>
      <c r="R4075" t="str">
        <f t="shared" si="382"/>
        <v>plays</v>
      </c>
      <c r="S4075" s="9">
        <f t="shared" si="379"/>
        <v>42133.166666666672</v>
      </c>
      <c r="T4075" s="9">
        <f t="shared" si="380"/>
        <v>42078.34520833334</v>
      </c>
      <c r="U4075" t="str" cm="1">
        <f t="array" ref="U4075">_xlfn.IFS(D4075&lt;1000,"Less than 1000",AND(D4075&gt;=1000,D4075&lt;=4999),"1000 to 4999",AND(D4075&gt;=5000,D4075&lt;=9999),"5000 to 9999",AND(D4075&gt;=10000,D4075&lt;=14999),"10000 to 14999",AND(D4075&gt;=15000,D4075&lt;=19999),"15000 to 19999",AND(D4075&gt;=20000,D4075&lt;=24999),"20000 to 24999",AND(D4075&gt;=25000,D4075&lt;=29999),"25000 to 29999",AND(D4075&gt;=30000,D4075&lt;=34999),"30000 to 34999",AND(D4075&gt;=35000,D4075&lt;=39999),"35000 to 39999",AND(D4075&gt;=40000,D4075&lt;=44999),"40000 to 44999",AND(D4075&gt;=45000,D4075&lt;=49999),"45000 to 49999",D4075&gt;=50000,"Greater than or equal to 50000")</f>
        <v>1000 to 4999</v>
      </c>
      <c r="V4075" t="str" cm="1">
        <f t="array" ref="V4075">_xlfn.IFS(OR(F4075="canceled",F4075="failed"),"unsuccessful",F4075="successful","successful",F4075="live","live")</f>
        <v>unsuccessful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26.727272727272727</v>
      </c>
      <c r="P4076" s="5">
        <f t="shared" si="383"/>
        <v>35</v>
      </c>
      <c r="Q4076" t="str">
        <f t="shared" si="381"/>
        <v>theater</v>
      </c>
      <c r="R4076" t="str">
        <f t="shared" si="382"/>
        <v>plays</v>
      </c>
      <c r="S4076" s="9">
        <f t="shared" si="379"/>
        <v>42313.594618055555</v>
      </c>
      <c r="T4076" s="9">
        <f t="shared" si="380"/>
        <v>42283.552951388891</v>
      </c>
      <c r="U4076" t="str" cm="1">
        <f t="array" ref="U4076">_xlfn.IFS(D4076&lt;1000,"Less than 1000",AND(D4076&gt;=1000,D4076&lt;=4999),"1000 to 4999",AND(D4076&gt;=5000,D4076&lt;=9999),"5000 to 9999",AND(D4076&gt;=10000,D4076&lt;=14999),"10000 to 14999",AND(D4076&gt;=15000,D4076&lt;=19999),"15000 to 19999",AND(D4076&gt;=20000,D4076&lt;=24999),"20000 to 24999",AND(D4076&gt;=25000,D4076&lt;=29999),"25000 to 29999",AND(D4076&gt;=30000,D4076&lt;=34999),"30000 to 34999",AND(D4076&gt;=35000,D4076&lt;=39999),"35000 to 39999",AND(D4076&gt;=40000,D4076&lt;=44999),"40000 to 44999",AND(D4076&gt;=45000,D4076&lt;=49999),"45000 to 49999",D4076&gt;=50000,"Greater than or equal to 50000")</f>
        <v>1000 to 4999</v>
      </c>
      <c r="V4076" t="str" cm="1">
        <f t="array" ref="V4076">_xlfn.IFS(OR(F4076="canceled",F4076="failed"),"unsuccessful",F4076="successful","successful",F4076="live","live")</f>
        <v>unsuccessful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28.799999999999997</v>
      </c>
      <c r="P4077" s="5">
        <f t="shared" si="383"/>
        <v>44.307692307692307</v>
      </c>
      <c r="Q4077" t="str">
        <f t="shared" si="381"/>
        <v>theater</v>
      </c>
      <c r="R4077" t="str">
        <f t="shared" si="382"/>
        <v>plays</v>
      </c>
      <c r="S4077" s="9">
        <f t="shared" si="379"/>
        <v>41820.727777777778</v>
      </c>
      <c r="T4077" s="9">
        <f t="shared" si="380"/>
        <v>41779.045937499999</v>
      </c>
      <c r="U4077" t="str" cm="1">
        <f t="array" ref="U4077">_xlfn.IFS(D4077&lt;1000,"Less than 1000",AND(D4077&gt;=1000,D4077&lt;=4999),"1000 to 4999",AND(D4077&gt;=5000,D4077&lt;=9999),"5000 to 9999",AND(D4077&gt;=10000,D4077&lt;=14999),"10000 to 14999",AND(D4077&gt;=15000,D4077&lt;=19999),"15000 to 19999",AND(D4077&gt;=20000,D4077&lt;=24999),"20000 to 24999",AND(D4077&gt;=25000,D4077&lt;=29999),"25000 to 29999",AND(D4077&gt;=30000,D4077&lt;=34999),"30000 to 34999",AND(D4077&gt;=35000,D4077&lt;=39999),"35000 to 39999",AND(D4077&gt;=40000,D4077&lt;=44999),"40000 to 44999",AND(D4077&gt;=45000,D4077&lt;=49999),"45000 to 49999",D4077&gt;=50000,"Greater than or equal to 50000")</f>
        <v>1000 to 4999</v>
      </c>
      <c r="V4077" t="str" cm="1">
        <f t="array" ref="V4077">_xlfn.IFS(OR(F4077="canceled",F4077="failed"),"unsuccessful",F4077="successful","successful",F4077="live","live")</f>
        <v>unsuccessful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5">
        <f t="shared" si="383"/>
        <v>0</v>
      </c>
      <c r="Q4078" t="str">
        <f t="shared" si="381"/>
        <v>theater</v>
      </c>
      <c r="R4078" t="str">
        <f t="shared" si="382"/>
        <v>plays</v>
      </c>
      <c r="S4078" s="9">
        <f t="shared" si="379"/>
        <v>41933.82708333333</v>
      </c>
      <c r="T4078" s="9">
        <f t="shared" si="380"/>
        <v>41905.795706018522</v>
      </c>
      <c r="U4078" t="str" cm="1">
        <f t="array" ref="U4078">_xlfn.IFS(D4078&lt;1000,"Less than 1000",AND(D4078&gt;=1000,D4078&lt;=4999),"1000 to 4999",AND(D4078&gt;=5000,D4078&lt;=9999),"5000 to 9999",AND(D4078&gt;=10000,D4078&lt;=14999),"10000 to 14999",AND(D4078&gt;=15000,D4078&lt;=19999),"15000 to 19999",AND(D4078&gt;=20000,D4078&lt;=24999),"20000 to 24999",AND(D4078&gt;=25000,D4078&lt;=29999),"25000 to 29999",AND(D4078&gt;=30000,D4078&lt;=34999),"30000 to 34999",AND(D4078&gt;=35000,D4078&lt;=39999),"35000 to 39999",AND(D4078&gt;=40000,D4078&lt;=44999),"40000 to 44999",AND(D4078&gt;=45000,D4078&lt;=49999),"45000 to 49999",D4078&gt;=50000,"Greater than or equal to 50000")</f>
        <v>Less than 1000</v>
      </c>
      <c r="V4078" t="str" cm="1">
        <f t="array" ref="V4078">_xlfn.IFS(OR(F4078="canceled",F4078="failed"),"unsuccessful",F4078="successful","successful",F4078="live","live")</f>
        <v>unsuccessful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8.9</v>
      </c>
      <c r="P4079" s="5">
        <f t="shared" si="383"/>
        <v>222.5</v>
      </c>
      <c r="Q4079" t="str">
        <f t="shared" si="381"/>
        <v>theater</v>
      </c>
      <c r="R4079" t="str">
        <f t="shared" si="382"/>
        <v>plays</v>
      </c>
      <c r="S4079" s="9">
        <f t="shared" si="379"/>
        <v>42725.7105787037</v>
      </c>
      <c r="T4079" s="9">
        <f t="shared" si="380"/>
        <v>42695.7105787037</v>
      </c>
      <c r="U4079" t="str" cm="1">
        <f t="array" ref="U4079">_xlfn.IFS(D4079&lt;1000,"Less than 1000",AND(D4079&gt;=1000,D4079&lt;=4999),"1000 to 4999",AND(D4079&gt;=5000,D4079&lt;=9999),"5000 to 9999",AND(D4079&gt;=10000,D4079&lt;=14999),"10000 to 14999",AND(D4079&gt;=15000,D4079&lt;=19999),"15000 to 19999",AND(D4079&gt;=20000,D4079&lt;=24999),"20000 to 24999",AND(D4079&gt;=25000,D4079&lt;=29999),"25000 to 29999",AND(D4079&gt;=30000,D4079&lt;=34999),"30000 to 34999",AND(D4079&gt;=35000,D4079&lt;=39999),"35000 to 39999",AND(D4079&gt;=40000,D4079&lt;=44999),"40000 to 44999",AND(D4079&gt;=45000,D4079&lt;=49999),"45000 to 49999",D4079&gt;=50000,"Greater than or equal to 50000")</f>
        <v>15000 to 19999</v>
      </c>
      <c r="V4079" t="str" cm="1">
        <f t="array" ref="V4079">_xlfn.IFS(OR(F4079="canceled",F4079="failed"),"unsuccessful",F4079="successful","successful",F4079="live","live")</f>
        <v>unsuccessful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5">
        <f t="shared" si="383"/>
        <v>0</v>
      </c>
      <c r="Q4080" t="str">
        <f t="shared" si="381"/>
        <v>theater</v>
      </c>
      <c r="R4080" t="str">
        <f t="shared" si="382"/>
        <v>plays</v>
      </c>
      <c r="S4080" s="9">
        <f t="shared" si="379"/>
        <v>42762.787523148145</v>
      </c>
      <c r="T4080" s="9">
        <f t="shared" si="380"/>
        <v>42732.787523148145</v>
      </c>
      <c r="U4080" t="str" cm="1">
        <f t="array" ref="U4080">_xlfn.IFS(D4080&lt;1000,"Less than 1000",AND(D4080&gt;=1000,D4080&lt;=4999),"1000 to 4999",AND(D4080&gt;=5000,D4080&lt;=9999),"5000 to 9999",AND(D4080&gt;=10000,D4080&lt;=14999),"10000 to 14999",AND(D4080&gt;=15000,D4080&lt;=19999),"15000 to 19999",AND(D4080&gt;=20000,D4080&lt;=24999),"20000 to 24999",AND(D4080&gt;=25000,D4080&lt;=29999),"25000 to 29999",AND(D4080&gt;=30000,D4080&lt;=34999),"30000 to 34999",AND(D4080&gt;=35000,D4080&lt;=39999),"35000 to 39999",AND(D4080&gt;=40000,D4080&lt;=44999),"40000 to 44999",AND(D4080&gt;=45000,D4080&lt;=49999),"45000 to 49999",D4080&gt;=50000,"Greater than or equal to 50000")</f>
        <v>Less than 1000</v>
      </c>
      <c r="V4080" t="str" cm="1">
        <f t="array" ref="V4080">_xlfn.IFS(OR(F4080="canceled",F4080="failed"),"unsuccessful",F4080="successful","successful",F4080="live","live")</f>
        <v>unsuccessful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0.16666666666666669</v>
      </c>
      <c r="P4081" s="5">
        <f t="shared" si="383"/>
        <v>5</v>
      </c>
      <c r="Q4081" t="str">
        <f t="shared" si="381"/>
        <v>theater</v>
      </c>
      <c r="R4081" t="str">
        <f t="shared" si="382"/>
        <v>plays</v>
      </c>
      <c r="S4081" s="9">
        <f t="shared" si="379"/>
        <v>42540.938900462963</v>
      </c>
      <c r="T4081" s="9">
        <f t="shared" si="380"/>
        <v>42510.938900462963</v>
      </c>
      <c r="U4081" t="str" cm="1">
        <f t="array" ref="U4081">_xlfn.IFS(D4081&lt;1000,"Less than 1000",AND(D4081&gt;=1000,D4081&lt;=4999),"1000 to 4999",AND(D4081&gt;=5000,D4081&lt;=9999),"5000 to 9999",AND(D4081&gt;=10000,D4081&lt;=14999),"10000 to 14999",AND(D4081&gt;=15000,D4081&lt;=19999),"15000 to 19999",AND(D4081&gt;=20000,D4081&lt;=24999),"20000 to 24999",AND(D4081&gt;=25000,D4081&lt;=29999),"25000 to 29999",AND(D4081&gt;=30000,D4081&lt;=34999),"30000 to 34999",AND(D4081&gt;=35000,D4081&lt;=39999),"35000 to 39999",AND(D4081&gt;=40000,D4081&lt;=44999),"40000 to 44999",AND(D4081&gt;=45000,D4081&lt;=49999),"45000 to 49999",D4081&gt;=50000,"Greater than or equal to 50000")</f>
        <v>1000 to 4999</v>
      </c>
      <c r="V4081" t="str" cm="1">
        <f t="array" ref="V4081">_xlfn.IFS(OR(F4081="canceled",F4081="failed"),"unsuccessful",F4081="successful","successful",F4081="live","live")</f>
        <v>unsuccessful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5">
        <f t="shared" si="383"/>
        <v>0</v>
      </c>
      <c r="Q4082" t="str">
        <f t="shared" si="381"/>
        <v>theater</v>
      </c>
      <c r="R4082" t="str">
        <f t="shared" si="382"/>
        <v>plays</v>
      </c>
      <c r="S4082" s="9">
        <f t="shared" si="379"/>
        <v>42535.787500000006</v>
      </c>
      <c r="T4082" s="9">
        <f t="shared" si="380"/>
        <v>42511.698101851856</v>
      </c>
      <c r="U4082" t="str" cm="1">
        <f t="array" ref="U4082">_xlfn.IFS(D4082&lt;1000,"Less than 1000",AND(D4082&gt;=1000,D4082&lt;=4999),"1000 to 4999",AND(D4082&gt;=5000,D4082&lt;=9999),"5000 to 9999",AND(D4082&gt;=10000,D4082&lt;=14999),"10000 to 14999",AND(D4082&gt;=15000,D4082&lt;=19999),"15000 to 19999",AND(D4082&gt;=20000,D4082&lt;=24999),"20000 to 24999",AND(D4082&gt;=25000,D4082&lt;=29999),"25000 to 29999",AND(D4082&gt;=30000,D4082&lt;=34999),"30000 to 34999",AND(D4082&gt;=35000,D4082&lt;=39999),"35000 to 39999",AND(D4082&gt;=40000,D4082&lt;=44999),"40000 to 44999",AND(D4082&gt;=45000,D4082&lt;=49999),"45000 to 49999",D4082&gt;=50000,"Greater than or equal to 50000")</f>
        <v>1000 to 4999</v>
      </c>
      <c r="V4082" t="str" cm="1">
        <f t="array" ref="V4082">_xlfn.IFS(OR(F4082="canceled",F4082="failed"),"unsuccessful",F4082="successful","successful",F4082="live","live")</f>
        <v>unsuccessful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15.737410071942445</v>
      </c>
      <c r="P4083" s="5">
        <f t="shared" si="383"/>
        <v>29.166666666666668</v>
      </c>
      <c r="Q4083" t="str">
        <f t="shared" si="381"/>
        <v>theater</v>
      </c>
      <c r="R4083" t="str">
        <f t="shared" si="382"/>
        <v>plays</v>
      </c>
      <c r="S4083" s="9">
        <f t="shared" si="379"/>
        <v>42071.539641203708</v>
      </c>
      <c r="T4083" s="9">
        <f t="shared" si="380"/>
        <v>42041.581307870365</v>
      </c>
      <c r="U4083" t="str" cm="1">
        <f t="array" ref="U4083">_xlfn.IFS(D4083&lt;1000,"Less than 1000",AND(D4083&gt;=1000,D4083&lt;=4999),"1000 to 4999",AND(D4083&gt;=5000,D4083&lt;=9999),"5000 to 9999",AND(D4083&gt;=10000,D4083&lt;=14999),"10000 to 14999",AND(D4083&gt;=15000,D4083&lt;=19999),"15000 to 19999",AND(D4083&gt;=20000,D4083&lt;=24999),"20000 to 24999",AND(D4083&gt;=25000,D4083&lt;=29999),"25000 to 29999",AND(D4083&gt;=30000,D4083&lt;=34999),"30000 to 34999",AND(D4083&gt;=35000,D4083&lt;=39999),"35000 to 39999",AND(D4083&gt;=40000,D4083&lt;=44999),"40000 to 44999",AND(D4083&gt;=45000,D4083&lt;=49999),"45000 to 49999",D4083&gt;=50000,"Greater than or equal to 50000")</f>
        <v>1000 to 4999</v>
      </c>
      <c r="V4083" t="str" cm="1">
        <f t="array" ref="V4083">_xlfn.IFS(OR(F4083="canceled",F4083="failed"),"unsuccessful",F4083="successful","successful",F4083="live","live")</f>
        <v>unsuccessful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2</v>
      </c>
      <c r="P4084" s="5">
        <f t="shared" si="383"/>
        <v>1.5</v>
      </c>
      <c r="Q4084" t="str">
        <f t="shared" si="381"/>
        <v>theater</v>
      </c>
      <c r="R4084" t="str">
        <f t="shared" si="382"/>
        <v>plays</v>
      </c>
      <c r="S4084" s="9">
        <f t="shared" si="379"/>
        <v>42322.958333333328</v>
      </c>
      <c r="T4084" s="9">
        <f t="shared" si="380"/>
        <v>42307.189270833333</v>
      </c>
      <c r="U4084" t="str" cm="1">
        <f t="array" ref="U4084">_xlfn.IFS(D4084&lt;1000,"Less than 1000",AND(D4084&gt;=1000,D4084&lt;=4999),"1000 to 4999",AND(D4084&gt;=5000,D4084&lt;=9999),"5000 to 9999",AND(D4084&gt;=10000,D4084&lt;=14999),"10000 to 14999",AND(D4084&gt;=15000,D4084&lt;=19999),"15000 to 19999",AND(D4084&gt;=20000,D4084&lt;=24999),"20000 to 24999",AND(D4084&gt;=25000,D4084&lt;=29999),"25000 to 29999",AND(D4084&gt;=30000,D4084&lt;=34999),"30000 to 34999",AND(D4084&gt;=35000,D4084&lt;=39999),"35000 to 39999",AND(D4084&gt;=40000,D4084&lt;=44999),"40000 to 44999",AND(D4084&gt;=45000,D4084&lt;=49999),"45000 to 49999",D4084&gt;=50000,"Greater than or equal to 50000")</f>
        <v>Less than 1000</v>
      </c>
      <c r="V4084" t="str" cm="1">
        <f t="array" ref="V4084">_xlfn.IFS(OR(F4084="canceled",F4084="failed"),"unsuccessful",F4084="successful","successful",F4084="live","live")</f>
        <v>unsuccessful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21.685714285714287</v>
      </c>
      <c r="P4085" s="5">
        <f t="shared" si="383"/>
        <v>126.5</v>
      </c>
      <c r="Q4085" t="str">
        <f t="shared" si="381"/>
        <v>theater</v>
      </c>
      <c r="R4085" t="str">
        <f t="shared" si="382"/>
        <v>plays</v>
      </c>
      <c r="S4085" s="9">
        <f t="shared" si="379"/>
        <v>42383.761759259258</v>
      </c>
      <c r="T4085" s="9">
        <f t="shared" si="380"/>
        <v>42353.761759259258</v>
      </c>
      <c r="U4085" t="str" cm="1">
        <f t="array" ref="U4085">_xlfn.IFS(D4085&lt;1000,"Less than 1000",AND(D4085&gt;=1000,D4085&lt;=4999),"1000 to 4999",AND(D4085&gt;=5000,D4085&lt;=9999),"5000 to 9999",AND(D4085&gt;=10000,D4085&lt;=14999),"10000 to 14999",AND(D4085&gt;=15000,D4085&lt;=19999),"15000 to 19999",AND(D4085&gt;=20000,D4085&lt;=24999),"20000 to 24999",AND(D4085&gt;=25000,D4085&lt;=29999),"25000 to 29999",AND(D4085&gt;=30000,D4085&lt;=34999),"30000 to 34999",AND(D4085&gt;=35000,D4085&lt;=39999),"35000 to 39999",AND(D4085&gt;=40000,D4085&lt;=44999),"40000 to 44999",AND(D4085&gt;=45000,D4085&lt;=49999),"45000 to 49999",D4085&gt;=50000,"Greater than or equal to 50000")</f>
        <v>1000 to 4999</v>
      </c>
      <c r="V4085" t="str" cm="1">
        <f t="array" ref="V4085">_xlfn.IFS(OR(F4085="canceled",F4085="failed"),"unsuccessful",F4085="successful","successful",F4085="live","live")</f>
        <v>unsuccessful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0.33333333333333337</v>
      </c>
      <c r="P4086" s="5">
        <f t="shared" si="383"/>
        <v>10</v>
      </c>
      <c r="Q4086" t="str">
        <f t="shared" si="381"/>
        <v>theater</v>
      </c>
      <c r="R4086" t="str">
        <f t="shared" si="382"/>
        <v>plays</v>
      </c>
      <c r="S4086" s="9">
        <f t="shared" si="379"/>
        <v>42652.436412037037</v>
      </c>
      <c r="T4086" s="9">
        <f t="shared" si="380"/>
        <v>42622.436412037037</v>
      </c>
      <c r="U4086" t="str" cm="1">
        <f t="array" ref="U4086">_xlfn.IFS(D4086&lt;1000,"Less than 1000",AND(D4086&gt;=1000,D4086&lt;=4999),"1000 to 4999",AND(D4086&gt;=5000,D4086&lt;=9999),"5000 to 9999",AND(D4086&gt;=10000,D4086&lt;=14999),"10000 to 14999",AND(D4086&gt;=15000,D4086&lt;=19999),"15000 to 19999",AND(D4086&gt;=20000,D4086&lt;=24999),"20000 to 24999",AND(D4086&gt;=25000,D4086&lt;=29999),"25000 to 29999",AND(D4086&gt;=30000,D4086&lt;=34999),"30000 to 34999",AND(D4086&gt;=35000,D4086&lt;=39999),"35000 to 39999",AND(D4086&gt;=40000,D4086&lt;=44999),"40000 to 44999",AND(D4086&gt;=45000,D4086&lt;=49999),"45000 to 49999",D4086&gt;=50000,"Greater than or equal to 50000")</f>
        <v>1000 to 4999</v>
      </c>
      <c r="V4086" t="str" cm="1">
        <f t="array" ref="V4086">_xlfn.IFS(OR(F4086="canceled",F4086="failed"),"unsuccessful",F4086="successful","successful",F4086="live","live")</f>
        <v>unsuccessful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0.2857142857142857</v>
      </c>
      <c r="P4087" s="5">
        <f t="shared" si="383"/>
        <v>10</v>
      </c>
      <c r="Q4087" t="str">
        <f t="shared" si="381"/>
        <v>theater</v>
      </c>
      <c r="R4087" t="str">
        <f t="shared" si="382"/>
        <v>plays</v>
      </c>
      <c r="S4087" s="9">
        <f t="shared" si="379"/>
        <v>42087.165972222225</v>
      </c>
      <c r="T4087" s="9">
        <f t="shared" si="380"/>
        <v>42058.603877314818</v>
      </c>
      <c r="U4087" t="str" cm="1">
        <f t="array" ref="U4087">_xlfn.IFS(D4087&lt;1000,"Less than 1000",AND(D4087&gt;=1000,D4087&lt;=4999),"1000 to 4999",AND(D4087&gt;=5000,D4087&lt;=9999),"5000 to 9999",AND(D4087&gt;=10000,D4087&lt;=14999),"10000 to 14999",AND(D4087&gt;=15000,D4087&lt;=19999),"15000 to 19999",AND(D4087&gt;=20000,D4087&lt;=24999),"20000 to 24999",AND(D4087&gt;=25000,D4087&lt;=29999),"25000 to 29999",AND(D4087&gt;=30000,D4087&lt;=34999),"30000 to 34999",AND(D4087&gt;=35000,D4087&lt;=39999),"35000 to 39999",AND(D4087&gt;=40000,D4087&lt;=44999),"40000 to 44999",AND(D4087&gt;=45000,D4087&lt;=49999),"45000 to 49999",D4087&gt;=50000,"Greater than or equal to 50000")</f>
        <v>1000 to 4999</v>
      </c>
      <c r="V4087" t="str" cm="1">
        <f t="array" ref="V4087">_xlfn.IFS(OR(F4087="canceled",F4087="failed"),"unsuccessful",F4087="successful","successful",F4087="live","live")</f>
        <v>unsuccessful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</v>
      </c>
      <c r="P4088" s="5">
        <f t="shared" si="383"/>
        <v>9.4</v>
      </c>
      <c r="Q4088" t="str">
        <f t="shared" si="381"/>
        <v>theater</v>
      </c>
      <c r="R4088" t="str">
        <f t="shared" si="382"/>
        <v>plays</v>
      </c>
      <c r="S4088" s="9">
        <f t="shared" si="379"/>
        <v>42329.166666666672</v>
      </c>
      <c r="T4088" s="9">
        <f t="shared" si="380"/>
        <v>42304.940960648149</v>
      </c>
      <c r="U4088" t="str" cm="1">
        <f t="array" ref="U4088">_xlfn.IFS(D4088&lt;1000,"Less than 1000",AND(D4088&gt;=1000,D4088&lt;=4999),"1000 to 4999",AND(D4088&gt;=5000,D4088&lt;=9999),"5000 to 9999",AND(D4088&gt;=10000,D4088&lt;=14999),"10000 to 14999",AND(D4088&gt;=15000,D4088&lt;=19999),"15000 to 19999",AND(D4088&gt;=20000,D4088&lt;=24999),"20000 to 24999",AND(D4088&gt;=25000,D4088&lt;=29999),"25000 to 29999",AND(D4088&gt;=30000,D4088&lt;=34999),"30000 to 34999",AND(D4088&gt;=35000,D4088&lt;=39999),"35000 to 39999",AND(D4088&gt;=40000,D4088&lt;=44999),"40000 to 44999",AND(D4088&gt;=45000,D4088&lt;=49999),"45000 to 49999",D4088&gt;=50000,"Greater than or equal to 50000")</f>
        <v>1000 to 4999</v>
      </c>
      <c r="V4088" t="str" cm="1">
        <f t="array" ref="V4088">_xlfn.IFS(OR(F4088="canceled",F4088="failed"),"unsuccessful",F4088="successful","successful",F4088="live","live")</f>
        <v>unsuccessful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5">
        <f t="shared" si="383"/>
        <v>0</v>
      </c>
      <c r="Q4089" t="str">
        <f t="shared" si="381"/>
        <v>theater</v>
      </c>
      <c r="R4089" t="str">
        <f t="shared" si="382"/>
        <v>plays</v>
      </c>
      <c r="S4089" s="9">
        <f t="shared" si="379"/>
        <v>42568.742893518516</v>
      </c>
      <c r="T4089" s="9">
        <f t="shared" si="380"/>
        <v>42538.742893518516</v>
      </c>
      <c r="U4089" t="str" cm="1">
        <f t="array" ref="U4089">_xlfn.IFS(D4089&lt;1000,"Less than 1000",AND(D4089&gt;=1000,D4089&lt;=4999),"1000 to 4999",AND(D4089&gt;=5000,D4089&lt;=9999),"5000 to 9999",AND(D4089&gt;=10000,D4089&lt;=14999),"10000 to 14999",AND(D4089&gt;=15000,D4089&lt;=19999),"15000 to 19999",AND(D4089&gt;=20000,D4089&lt;=24999),"20000 to 24999",AND(D4089&gt;=25000,D4089&lt;=29999),"25000 to 29999",AND(D4089&gt;=30000,D4089&lt;=34999),"30000 to 34999",AND(D4089&gt;=35000,D4089&lt;=39999),"35000 to 39999",AND(D4089&gt;=40000,D4089&lt;=44999),"40000 to 44999",AND(D4089&gt;=45000,D4089&lt;=49999),"45000 to 49999",D4089&gt;=50000,"Greater than or equal to 50000")</f>
        <v>5000 to 9999</v>
      </c>
      <c r="V4089" t="str" cm="1">
        <f t="array" ref="V4089">_xlfn.IFS(OR(F4089="canceled",F4089="failed"),"unsuccessful",F4089="successful","successful",F4089="live","live")</f>
        <v>unsuccessful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10.8</v>
      </c>
      <c r="P4090" s="5">
        <f t="shared" si="383"/>
        <v>72</v>
      </c>
      <c r="Q4090" t="str">
        <f t="shared" si="381"/>
        <v>theater</v>
      </c>
      <c r="R4090" t="str">
        <f t="shared" si="382"/>
        <v>plays</v>
      </c>
      <c r="S4090" s="9">
        <f t="shared" si="379"/>
        <v>42020.434722222228</v>
      </c>
      <c r="T4090" s="9">
        <f t="shared" si="380"/>
        <v>41990.612546296295</v>
      </c>
      <c r="U4090" t="str" cm="1">
        <f t="array" ref="U4090">_xlfn.IFS(D4090&lt;1000,"Less than 1000",AND(D4090&gt;=1000,D4090&lt;=4999),"1000 to 4999",AND(D4090&gt;=5000,D4090&lt;=9999),"5000 to 9999",AND(D4090&gt;=10000,D4090&lt;=14999),"10000 to 14999",AND(D4090&gt;=15000,D4090&lt;=19999),"15000 to 19999",AND(D4090&gt;=20000,D4090&lt;=24999),"20000 to 24999",AND(D4090&gt;=25000,D4090&lt;=29999),"25000 to 29999",AND(D4090&gt;=30000,D4090&lt;=34999),"30000 to 34999",AND(D4090&gt;=35000,D4090&lt;=39999),"35000 to 39999",AND(D4090&gt;=40000,D4090&lt;=44999),"40000 to 44999",AND(D4090&gt;=45000,D4090&lt;=49999),"45000 to 49999",D4090&gt;=50000,"Greater than or equal to 50000")</f>
        <v>1000 to 4999</v>
      </c>
      <c r="V4090" t="str" cm="1">
        <f t="array" ref="V4090">_xlfn.IFS(OR(F4090="canceled",F4090="failed"),"unsuccessful",F4090="successful","successful",F4090="live","live")</f>
        <v>unsuccessful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</v>
      </c>
      <c r="P4091" s="5">
        <f t="shared" si="383"/>
        <v>30</v>
      </c>
      <c r="Q4091" t="str">
        <f t="shared" si="381"/>
        <v>theater</v>
      </c>
      <c r="R4091" t="str">
        <f t="shared" si="382"/>
        <v>plays</v>
      </c>
      <c r="S4091" s="9">
        <f t="shared" si="379"/>
        <v>42155.732638888891</v>
      </c>
      <c r="T4091" s="9">
        <f t="shared" si="380"/>
        <v>42122.732499999998</v>
      </c>
      <c r="U4091" t="str" cm="1">
        <f t="array" ref="U4091">_xlfn.IFS(D4091&lt;1000,"Less than 1000",AND(D4091&gt;=1000,D4091&lt;=4999),"1000 to 4999",AND(D4091&gt;=5000,D4091&lt;=9999),"5000 to 9999",AND(D4091&gt;=10000,D4091&lt;=14999),"10000 to 14999",AND(D4091&gt;=15000,D4091&lt;=19999),"15000 to 19999",AND(D4091&gt;=20000,D4091&lt;=24999),"20000 to 24999",AND(D4091&gt;=25000,D4091&lt;=29999),"25000 to 29999",AND(D4091&gt;=30000,D4091&lt;=34999),"30000 to 34999",AND(D4091&gt;=35000,D4091&lt;=39999),"35000 to 39999",AND(D4091&gt;=40000,D4091&lt;=44999),"40000 to 44999",AND(D4091&gt;=45000,D4091&lt;=49999),"45000 to 49999",D4091&gt;=50000,"Greater than or equal to 50000")</f>
        <v>5000 to 9999</v>
      </c>
      <c r="V4091" t="str" cm="1">
        <f t="array" ref="V4091">_xlfn.IFS(OR(F4091="canceled",F4091="failed"),"unsuccessful",F4091="successful","successful",F4091="live","live")</f>
        <v>unsuccessful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</v>
      </c>
      <c r="P4092" s="5">
        <f t="shared" si="383"/>
        <v>10.666666666666666</v>
      </c>
      <c r="Q4092" t="str">
        <f t="shared" si="381"/>
        <v>theater</v>
      </c>
      <c r="R4092" t="str">
        <f t="shared" si="382"/>
        <v>plays</v>
      </c>
      <c r="S4092" s="9">
        <f t="shared" si="379"/>
        <v>42223.625</v>
      </c>
      <c r="T4092" s="9">
        <f t="shared" si="380"/>
        <v>42209.67288194444</v>
      </c>
      <c r="U4092" t="str" cm="1">
        <f t="array" ref="U4092">_xlfn.IFS(D4092&lt;1000,"Less than 1000",AND(D4092&gt;=1000,D4092&lt;=4999),"1000 to 4999",AND(D4092&gt;=5000,D4092&lt;=9999),"5000 to 9999",AND(D4092&gt;=10000,D4092&lt;=14999),"10000 to 14999",AND(D4092&gt;=15000,D4092&lt;=19999),"15000 to 19999",AND(D4092&gt;=20000,D4092&lt;=24999),"20000 to 24999",AND(D4092&gt;=25000,D4092&lt;=29999),"25000 to 29999",AND(D4092&gt;=30000,D4092&lt;=34999),"30000 to 34999",AND(D4092&gt;=35000,D4092&lt;=39999),"35000 to 39999",AND(D4092&gt;=40000,D4092&lt;=44999),"40000 to 44999",AND(D4092&gt;=45000,D4092&lt;=49999),"45000 to 49999",D4092&gt;=50000,"Greater than or equal to 50000")</f>
        <v>1000 to 4999</v>
      </c>
      <c r="V4092" t="str" cm="1">
        <f t="array" ref="V4092">_xlfn.IFS(OR(F4092="canceled",F4092="failed"),"unsuccessful",F4092="successful","successful",F4092="live","live")</f>
        <v>unsuccessful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12.75</v>
      </c>
      <c r="P4093" s="5">
        <f t="shared" si="383"/>
        <v>25.5</v>
      </c>
      <c r="Q4093" t="str">
        <f t="shared" si="381"/>
        <v>theater</v>
      </c>
      <c r="R4093" t="str">
        <f t="shared" si="382"/>
        <v>plays</v>
      </c>
      <c r="S4093" s="9">
        <f t="shared" si="379"/>
        <v>42020.506377314814</v>
      </c>
      <c r="T4093" s="9">
        <f t="shared" si="380"/>
        <v>41990.506377314814</v>
      </c>
      <c r="U4093" t="str" cm="1">
        <f t="array" ref="U4093">_xlfn.IFS(D4093&lt;1000,"Less than 1000",AND(D4093&gt;=1000,D4093&lt;=4999),"1000 to 4999",AND(D4093&gt;=5000,D4093&lt;=9999),"5000 to 9999",AND(D4093&gt;=10000,D4093&lt;=14999),"10000 to 14999",AND(D4093&gt;=15000,D4093&lt;=19999),"15000 to 19999",AND(D4093&gt;=20000,D4093&lt;=24999),"20000 to 24999",AND(D4093&gt;=25000,D4093&lt;=29999),"25000 to 29999",AND(D4093&gt;=30000,D4093&lt;=34999),"30000 to 34999",AND(D4093&gt;=35000,D4093&lt;=39999),"35000 to 39999",AND(D4093&gt;=40000,D4093&lt;=44999),"40000 to 44999",AND(D4093&gt;=45000,D4093&lt;=49999),"45000 to 49999",D4093&gt;=50000,"Greater than or equal to 50000")</f>
        <v>1000 to 4999</v>
      </c>
      <c r="V4093" t="str" cm="1">
        <f t="array" ref="V4093">_xlfn.IFS(OR(F4093="canceled",F4093="failed"),"unsuccessful",F4093="successful","successful",F4093="live","live")</f>
        <v>unsuccessful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1.8181818181818181E-2</v>
      </c>
      <c r="P4094" s="5">
        <f t="shared" si="383"/>
        <v>20</v>
      </c>
      <c r="Q4094" t="str">
        <f t="shared" si="381"/>
        <v>theater</v>
      </c>
      <c r="R4094" t="str">
        <f t="shared" si="382"/>
        <v>plays</v>
      </c>
      <c r="S4094" s="9">
        <f t="shared" si="379"/>
        <v>42099.153321759266</v>
      </c>
      <c r="T4094" s="9">
        <f t="shared" si="380"/>
        <v>42039.194988425923</v>
      </c>
      <c r="U4094" t="str" cm="1">
        <f t="array" ref="U4094">_xlfn.IFS(D4094&lt;1000,"Less than 1000",AND(D4094&gt;=1000,D4094&lt;=4999),"1000 to 4999",AND(D4094&gt;=5000,D4094&lt;=9999),"5000 to 9999",AND(D4094&gt;=10000,D4094&lt;=14999),"10000 to 14999",AND(D4094&gt;=15000,D4094&lt;=19999),"15000 to 19999",AND(D4094&gt;=20000,D4094&lt;=24999),"20000 to 24999",AND(D4094&gt;=25000,D4094&lt;=29999),"25000 to 29999",AND(D4094&gt;=30000,D4094&lt;=34999),"30000 to 34999",AND(D4094&gt;=35000,D4094&lt;=39999),"35000 to 39999",AND(D4094&gt;=40000,D4094&lt;=44999),"40000 to 44999",AND(D4094&gt;=45000,D4094&lt;=49999),"45000 to 49999",D4094&gt;=50000,"Greater than or equal to 50000")</f>
        <v>Greater than or equal to 50000</v>
      </c>
      <c r="V4094" t="str" cm="1">
        <f t="array" ref="V4094">_xlfn.IFS(OR(F4094="canceled",F4094="failed"),"unsuccessful",F4094="successful","successful",F4094="live","live")</f>
        <v>unsuccessful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</v>
      </c>
      <c r="P4095" s="5">
        <f t="shared" si="383"/>
        <v>15</v>
      </c>
      <c r="Q4095" t="str">
        <f t="shared" si="381"/>
        <v>theater</v>
      </c>
      <c r="R4095" t="str">
        <f t="shared" si="382"/>
        <v>plays</v>
      </c>
      <c r="S4095" s="9">
        <f t="shared" si="379"/>
        <v>42238.815891203703</v>
      </c>
      <c r="T4095" s="9">
        <f t="shared" si="380"/>
        <v>42178.815891203703</v>
      </c>
      <c r="U4095" t="str" cm="1">
        <f t="array" ref="U4095">_xlfn.IFS(D4095&lt;1000,"Less than 1000",AND(D4095&gt;=1000,D4095&lt;=4999),"1000 to 4999",AND(D4095&gt;=5000,D4095&lt;=9999),"5000 to 9999",AND(D4095&gt;=10000,D4095&lt;=14999),"10000 to 14999",AND(D4095&gt;=15000,D4095&lt;=19999),"15000 to 19999",AND(D4095&gt;=20000,D4095&lt;=24999),"20000 to 24999",AND(D4095&gt;=25000,D4095&lt;=29999),"25000 to 29999",AND(D4095&gt;=30000,D4095&lt;=34999),"30000 to 34999",AND(D4095&gt;=35000,D4095&lt;=39999),"35000 to 39999",AND(D4095&gt;=40000,D4095&lt;=44999),"40000 to 44999",AND(D4095&gt;=45000,D4095&lt;=49999),"45000 to 49999",D4095&gt;=50000,"Greater than or equal to 50000")</f>
        <v>1000 to 4999</v>
      </c>
      <c r="V4095" t="str" cm="1">
        <f t="array" ref="V4095">_xlfn.IFS(OR(F4095="canceled",F4095="failed"),"unsuccessful",F4095="successful","successful",F4095="live","live")</f>
        <v>unsuccessful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36.5</v>
      </c>
      <c r="P4096" s="5">
        <f t="shared" si="383"/>
        <v>91.25</v>
      </c>
      <c r="Q4096" t="str">
        <f t="shared" si="381"/>
        <v>theater</v>
      </c>
      <c r="R4096" t="str">
        <f t="shared" si="382"/>
        <v>plays</v>
      </c>
      <c r="S4096" s="9">
        <f t="shared" si="379"/>
        <v>41934.207638888889</v>
      </c>
      <c r="T4096" s="9">
        <f t="shared" si="380"/>
        <v>41890.086805555555</v>
      </c>
      <c r="U4096" t="str" cm="1">
        <f t="array" ref="U4096">_xlfn.IFS(D4096&lt;1000,"Less than 1000",AND(D4096&gt;=1000,D4096&lt;=4999),"1000 to 4999",AND(D4096&gt;=5000,D4096&lt;=9999),"5000 to 9999",AND(D4096&gt;=10000,D4096&lt;=14999),"10000 to 14999",AND(D4096&gt;=15000,D4096&lt;=19999),"15000 to 19999",AND(D4096&gt;=20000,D4096&lt;=24999),"20000 to 24999",AND(D4096&gt;=25000,D4096&lt;=29999),"25000 to 29999",AND(D4096&gt;=30000,D4096&lt;=34999),"30000 to 34999",AND(D4096&gt;=35000,D4096&lt;=39999),"35000 to 39999",AND(D4096&gt;=40000,D4096&lt;=44999),"40000 to 44999",AND(D4096&gt;=45000,D4096&lt;=49999),"45000 to 49999",D4096&gt;=50000,"Greater than or equal to 50000")</f>
        <v>1000 to 4999</v>
      </c>
      <c r="V4096" t="str" cm="1">
        <f t="array" ref="V4096">_xlfn.IFS(OR(F4096="canceled",F4096="failed"),"unsuccessful",F4096="successful","successful",F4096="live","live")</f>
        <v>unsuccessful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2.666666666666667</v>
      </c>
      <c r="P4097" s="5">
        <f t="shared" si="383"/>
        <v>800</v>
      </c>
      <c r="Q4097" t="str">
        <f t="shared" si="381"/>
        <v>theater</v>
      </c>
      <c r="R4097" t="str">
        <f t="shared" si="382"/>
        <v>plays</v>
      </c>
      <c r="S4097" s="9">
        <f t="shared" si="379"/>
        <v>42723.031828703708</v>
      </c>
      <c r="T4097" s="9">
        <f t="shared" si="380"/>
        <v>42693.031828703708</v>
      </c>
      <c r="U4097" t="str" cm="1">
        <f t="array" ref="U4097">_xlfn.IFS(D4097&lt;1000,"Less than 1000",AND(D4097&gt;=1000,D4097&lt;=4999),"1000 to 4999",AND(D4097&gt;=5000,D4097&lt;=9999),"5000 to 9999",AND(D4097&gt;=10000,D4097&lt;=14999),"10000 to 14999",AND(D4097&gt;=15000,D4097&lt;=19999),"15000 to 19999",AND(D4097&gt;=20000,D4097&lt;=24999),"20000 to 24999",AND(D4097&gt;=25000,D4097&lt;=29999),"25000 to 29999",AND(D4097&gt;=30000,D4097&lt;=34999),"30000 to 34999",AND(D4097&gt;=35000,D4097&lt;=39999),"35000 to 39999",AND(D4097&gt;=40000,D4097&lt;=44999),"40000 to 44999",AND(D4097&gt;=45000,D4097&lt;=49999),"45000 to 49999",D4097&gt;=50000,"Greater than or equal to 50000")</f>
        <v>30000 to 34999</v>
      </c>
      <c r="V4097" t="str" cm="1">
        <f t="array" ref="V4097">_xlfn.IFS(OR(F4097="canceled",F4097="failed"),"unsuccessful",F4097="successful","successful",F4097="live","live")</f>
        <v>unsuccessful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5" si="384">(E4098/D4098)*100</f>
        <v>11.428571428571429</v>
      </c>
      <c r="P4098" s="5">
        <f t="shared" si="383"/>
        <v>80</v>
      </c>
      <c r="Q4098" t="str">
        <f t="shared" si="381"/>
        <v>theater</v>
      </c>
      <c r="R4098" t="str">
        <f t="shared" si="382"/>
        <v>plays</v>
      </c>
      <c r="S4098" s="9">
        <f t="shared" ref="S4098:S4115" si="385">(((I4098/60)/60)/24)+DATE(1970,1,1)</f>
        <v>42794.368749999994</v>
      </c>
      <c r="T4098" s="9">
        <f t="shared" ref="T4098:T4115" si="386">(((J4098/60)/60)/24)+DATE(1970,1,1)</f>
        <v>42750.530312499999</v>
      </c>
      <c r="U4098" t="str" cm="1">
        <f t="array" ref="U4098">_xlfn.IFS(D4098&lt;1000,"Less than 1000",AND(D4098&gt;=1000,D4098&lt;=4999),"1000 to 4999",AND(D4098&gt;=5000,D4098&lt;=9999),"5000 to 9999",AND(D4098&gt;=10000,D4098&lt;=14999),"10000 to 14999",AND(D4098&gt;=15000,D4098&lt;=19999),"15000 to 19999",AND(D4098&gt;=20000,D4098&lt;=24999),"20000 to 24999",AND(D4098&gt;=25000,D4098&lt;=29999),"25000 to 29999",AND(D4098&gt;=30000,D4098&lt;=34999),"30000 to 34999",AND(D4098&gt;=35000,D4098&lt;=39999),"35000 to 39999",AND(D4098&gt;=40000,D4098&lt;=44999),"40000 to 44999",AND(D4098&gt;=45000,D4098&lt;=49999),"45000 to 49999",D4098&gt;=50000,"Greater than or equal to 50000")</f>
        <v>1000 to 4999</v>
      </c>
      <c r="V4098" t="str" cm="1">
        <f t="array" ref="V4098">_xlfn.IFS(OR(F4098="canceled",F4098="failed"),"unsuccessful",F4098="successful","successful",F4098="live","live")</f>
        <v>unsuccessful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384"/>
        <v>0</v>
      </c>
      <c r="P4099" s="5">
        <f t="shared" si="383"/>
        <v>0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9">
        <f t="shared" si="385"/>
        <v>42400.996527777781</v>
      </c>
      <c r="T4099" s="9">
        <f t="shared" si="386"/>
        <v>42344.824502314819</v>
      </c>
      <c r="U4099" t="str" cm="1">
        <f t="array" ref="U4099">_xlfn.IFS(D4099&lt;1000,"Less than 1000",AND(D4099&gt;=1000,D4099&lt;=4999),"1000 to 4999",AND(D4099&gt;=5000,D4099&lt;=9999),"5000 to 9999",AND(D4099&gt;=10000,D4099&lt;=14999),"10000 to 14999",AND(D4099&gt;=15000,D4099&lt;=19999),"15000 to 19999",AND(D4099&gt;=20000,D4099&lt;=24999),"20000 to 24999",AND(D4099&gt;=25000,D4099&lt;=29999),"25000 to 29999",AND(D4099&gt;=30000,D4099&lt;=34999),"30000 to 34999",AND(D4099&gt;=35000,D4099&lt;=39999),"35000 to 39999",AND(D4099&gt;=40000,D4099&lt;=44999),"40000 to 44999",AND(D4099&gt;=45000,D4099&lt;=49999),"45000 to 49999",D4099&gt;=50000,"Greater than or equal to 50000")</f>
        <v>10000 to 14999</v>
      </c>
      <c r="V4099" t="str" cm="1">
        <f t="array" ref="V4099">_xlfn.IFS(OR(F4099="canceled",F4099="failed"),"unsuccessful",F4099="successful","successful",F4099="live","live")</f>
        <v>unsuccessful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5">
        <f t="shared" ref="P4100:P4115" si="389">IFERROR(E4100/L4100,0)</f>
        <v>0</v>
      </c>
      <c r="Q4100" t="str">
        <f t="shared" si="387"/>
        <v>theater</v>
      </c>
      <c r="R4100" t="str">
        <f t="shared" si="388"/>
        <v>plays</v>
      </c>
      <c r="S4100" s="9">
        <f t="shared" si="385"/>
        <v>42525.722187499996</v>
      </c>
      <c r="T4100" s="9">
        <f t="shared" si="386"/>
        <v>42495.722187499996</v>
      </c>
      <c r="U4100" t="str" cm="1">
        <f t="array" ref="U4100">_xlfn.IFS(D4100&lt;1000,"Less than 1000",AND(D4100&gt;=1000,D4100&lt;=4999),"1000 to 4999",AND(D4100&gt;=5000,D4100&lt;=9999),"5000 to 9999",AND(D4100&gt;=10000,D4100&lt;=14999),"10000 to 14999",AND(D4100&gt;=15000,D4100&lt;=19999),"15000 to 19999",AND(D4100&gt;=20000,D4100&lt;=24999),"20000 to 24999",AND(D4100&gt;=25000,D4100&lt;=29999),"25000 to 29999",AND(D4100&gt;=30000,D4100&lt;=34999),"30000 to 34999",AND(D4100&gt;=35000,D4100&lt;=39999),"35000 to 39999",AND(D4100&gt;=40000,D4100&lt;=44999),"40000 to 44999",AND(D4100&gt;=45000,D4100&lt;=49999),"45000 to 49999",D4100&gt;=50000,"Greater than or equal to 50000")</f>
        <v>Greater than or equal to 50000</v>
      </c>
      <c r="V4100" t="str" cm="1">
        <f t="array" ref="V4100">_xlfn.IFS(OR(F4100="canceled",F4100="failed"),"unsuccessful",F4100="successful","successful",F4100="live","live")</f>
        <v>unsuccessful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</v>
      </c>
      <c r="P4101" s="5">
        <f t="shared" si="389"/>
        <v>50</v>
      </c>
      <c r="Q4101" t="str">
        <f t="shared" si="387"/>
        <v>theater</v>
      </c>
      <c r="R4101" t="str">
        <f t="shared" si="388"/>
        <v>plays</v>
      </c>
      <c r="S4101" s="9">
        <f t="shared" si="385"/>
        <v>42615.850381944445</v>
      </c>
      <c r="T4101" s="9">
        <f t="shared" si="386"/>
        <v>42570.850381944445</v>
      </c>
      <c r="U4101" t="str" cm="1">
        <f t="array" ref="U4101">_xlfn.IFS(D4101&lt;1000,"Less than 1000",AND(D4101&gt;=1000,D4101&lt;=4999),"1000 to 4999",AND(D4101&gt;=5000,D4101&lt;=9999),"5000 to 9999",AND(D4101&gt;=10000,D4101&lt;=14999),"10000 to 14999",AND(D4101&gt;=15000,D4101&lt;=19999),"15000 to 19999",AND(D4101&gt;=20000,D4101&lt;=24999),"20000 to 24999",AND(D4101&gt;=25000,D4101&lt;=29999),"25000 to 29999",AND(D4101&gt;=30000,D4101&lt;=34999),"30000 to 34999",AND(D4101&gt;=35000,D4101&lt;=39999),"35000 to 39999",AND(D4101&gt;=40000,D4101&lt;=44999),"40000 to 44999",AND(D4101&gt;=45000,D4101&lt;=49999),"45000 to 49999",D4101&gt;=50000,"Greater than or equal to 50000")</f>
        <v>1000 to 4999</v>
      </c>
      <c r="V4101" t="str" cm="1">
        <f t="array" ref="V4101">_xlfn.IFS(OR(F4101="canceled",F4101="failed"),"unsuccessful",F4101="successful","successful",F4101="live","live")</f>
        <v>unsuccessful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5">
        <f t="shared" si="389"/>
        <v>0</v>
      </c>
      <c r="Q4102" t="str">
        <f t="shared" si="387"/>
        <v>theater</v>
      </c>
      <c r="R4102" t="str">
        <f t="shared" si="388"/>
        <v>plays</v>
      </c>
      <c r="S4102" s="9">
        <f t="shared" si="385"/>
        <v>41937.124884259261</v>
      </c>
      <c r="T4102" s="9">
        <f t="shared" si="386"/>
        <v>41927.124884259261</v>
      </c>
      <c r="U4102" t="str" cm="1">
        <f t="array" ref="U4102">_xlfn.IFS(D4102&lt;1000,"Less than 1000",AND(D4102&gt;=1000,D4102&lt;=4999),"1000 to 4999",AND(D4102&gt;=5000,D4102&lt;=9999),"5000 to 9999",AND(D4102&gt;=10000,D4102&lt;=14999),"10000 to 14999",AND(D4102&gt;=15000,D4102&lt;=19999),"15000 to 19999",AND(D4102&gt;=20000,D4102&lt;=24999),"20000 to 24999",AND(D4102&gt;=25000,D4102&lt;=29999),"25000 to 29999",AND(D4102&gt;=30000,D4102&lt;=34999),"30000 to 34999",AND(D4102&gt;=35000,D4102&lt;=39999),"35000 to 39999",AND(D4102&gt;=40000,D4102&lt;=44999),"40000 to 44999",AND(D4102&gt;=45000,D4102&lt;=49999),"45000 to 49999",D4102&gt;=50000,"Greater than or equal to 50000")</f>
        <v>Less than 1000</v>
      </c>
      <c r="V4102" t="str" cm="1">
        <f t="array" ref="V4102">_xlfn.IFS(OR(F4102="canceled",F4102="failed"),"unsuccessful",F4102="successful","successful",F4102="live","live")</f>
        <v>unsuccessful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5">
        <f t="shared" si="389"/>
        <v>0</v>
      </c>
      <c r="Q4103" t="str">
        <f t="shared" si="387"/>
        <v>theater</v>
      </c>
      <c r="R4103" t="str">
        <f t="shared" si="388"/>
        <v>plays</v>
      </c>
      <c r="S4103" s="9">
        <f t="shared" si="385"/>
        <v>42760.903726851851</v>
      </c>
      <c r="T4103" s="9">
        <f t="shared" si="386"/>
        <v>42730.903726851851</v>
      </c>
      <c r="U4103" t="str" cm="1">
        <f t="array" ref="U4103">_xlfn.IFS(D4103&lt;1000,"Less than 1000",AND(D4103&gt;=1000,D4103&lt;=4999),"1000 to 4999",AND(D4103&gt;=5000,D4103&lt;=9999),"5000 to 9999",AND(D4103&gt;=10000,D4103&lt;=14999),"10000 to 14999",AND(D4103&gt;=15000,D4103&lt;=19999),"15000 to 19999",AND(D4103&gt;=20000,D4103&lt;=24999),"20000 to 24999",AND(D4103&gt;=25000,D4103&lt;=29999),"25000 to 29999",AND(D4103&gt;=30000,D4103&lt;=34999),"30000 to 34999",AND(D4103&gt;=35000,D4103&lt;=39999),"35000 to 39999",AND(D4103&gt;=40000,D4103&lt;=44999),"40000 to 44999",AND(D4103&gt;=45000,D4103&lt;=49999),"45000 to 49999",D4103&gt;=50000,"Greater than or equal to 50000")</f>
        <v>Less than 1000</v>
      </c>
      <c r="V4103" t="str" cm="1">
        <f t="array" ref="V4103">_xlfn.IFS(OR(F4103="canceled",F4103="failed"),"unsuccessful",F4103="successful","successful",F4103="live","live")</f>
        <v>unsuccessful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27.400000000000002</v>
      </c>
      <c r="P4104" s="5">
        <f t="shared" si="389"/>
        <v>22.833333333333332</v>
      </c>
      <c r="Q4104" t="str">
        <f t="shared" si="387"/>
        <v>theater</v>
      </c>
      <c r="R4104" t="str">
        <f t="shared" si="388"/>
        <v>plays</v>
      </c>
      <c r="S4104" s="9">
        <f t="shared" si="385"/>
        <v>42505.848067129627</v>
      </c>
      <c r="T4104" s="9">
        <f t="shared" si="386"/>
        <v>42475.848067129627</v>
      </c>
      <c r="U4104" t="str" cm="1">
        <f t="array" ref="U4104">_xlfn.IFS(D4104&lt;1000,"Less than 1000",AND(D4104&gt;=1000,D4104&lt;=4999),"1000 to 4999",AND(D4104&gt;=5000,D4104&lt;=9999),"5000 to 9999",AND(D4104&gt;=10000,D4104&lt;=14999),"10000 to 14999",AND(D4104&gt;=15000,D4104&lt;=19999),"15000 to 19999",AND(D4104&gt;=20000,D4104&lt;=24999),"20000 to 24999",AND(D4104&gt;=25000,D4104&lt;=29999),"25000 to 29999",AND(D4104&gt;=30000,D4104&lt;=34999),"30000 to 34999",AND(D4104&gt;=35000,D4104&lt;=39999),"35000 to 39999",AND(D4104&gt;=40000,D4104&lt;=44999),"40000 to 44999",AND(D4104&gt;=45000,D4104&lt;=49999),"45000 to 49999",D4104&gt;=50000,"Greater than or equal to 50000")</f>
        <v>Less than 1000</v>
      </c>
      <c r="V4104" t="str" cm="1">
        <f t="array" ref="V4104">_xlfn.IFS(OR(F4104="canceled",F4104="failed"),"unsuccessful",F4104="successful","successful",F4104="live","live")</f>
        <v>unsuccessful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10</v>
      </c>
      <c r="P4105" s="5">
        <f t="shared" si="389"/>
        <v>16.666666666666668</v>
      </c>
      <c r="Q4105" t="str">
        <f t="shared" si="387"/>
        <v>theater</v>
      </c>
      <c r="R4105" t="str">
        <f t="shared" si="388"/>
        <v>plays</v>
      </c>
      <c r="S4105" s="9">
        <f t="shared" si="385"/>
        <v>42242.772222222222</v>
      </c>
      <c r="T4105" s="9">
        <f t="shared" si="386"/>
        <v>42188.83293981482</v>
      </c>
      <c r="U4105" t="str" cm="1">
        <f t="array" ref="U4105">_xlfn.IFS(D4105&lt;1000,"Less than 1000",AND(D4105&gt;=1000,D4105&lt;=4999),"1000 to 4999",AND(D4105&gt;=5000,D4105&lt;=9999),"5000 to 9999",AND(D4105&gt;=10000,D4105&lt;=14999),"10000 to 14999",AND(D4105&gt;=15000,D4105&lt;=19999),"15000 to 19999",AND(D4105&gt;=20000,D4105&lt;=24999),"20000 to 24999",AND(D4105&gt;=25000,D4105&lt;=29999),"25000 to 29999",AND(D4105&gt;=30000,D4105&lt;=34999),"30000 to 34999",AND(D4105&gt;=35000,D4105&lt;=39999),"35000 to 39999",AND(D4105&gt;=40000,D4105&lt;=44999),"40000 to 44999",AND(D4105&gt;=45000,D4105&lt;=49999),"45000 to 49999",D4105&gt;=50000,"Greater than or equal to 50000")</f>
        <v>1000 to 4999</v>
      </c>
      <c r="V4105" t="str" cm="1">
        <f t="array" ref="V4105">_xlfn.IFS(OR(F4105="canceled",F4105="failed"),"unsuccessful",F4105="successful","successful",F4105="live","live")</f>
        <v>unsuccessful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21.366666666666667</v>
      </c>
      <c r="P4106" s="5">
        <f t="shared" si="389"/>
        <v>45.785714285714285</v>
      </c>
      <c r="Q4106" t="str">
        <f t="shared" si="387"/>
        <v>theater</v>
      </c>
      <c r="R4106" t="str">
        <f t="shared" si="388"/>
        <v>plays</v>
      </c>
      <c r="S4106" s="9">
        <f t="shared" si="385"/>
        <v>42670.278171296297</v>
      </c>
      <c r="T4106" s="9">
        <f t="shared" si="386"/>
        <v>42640.278171296297</v>
      </c>
      <c r="U4106" t="str" cm="1">
        <f t="array" ref="U4106">_xlfn.IFS(D4106&lt;1000,"Less than 1000",AND(D4106&gt;=1000,D4106&lt;=4999),"1000 to 4999",AND(D4106&gt;=5000,D4106&lt;=9999),"5000 to 9999",AND(D4106&gt;=10000,D4106&lt;=14999),"10000 to 14999",AND(D4106&gt;=15000,D4106&lt;=19999),"15000 to 19999",AND(D4106&gt;=20000,D4106&lt;=24999),"20000 to 24999",AND(D4106&gt;=25000,D4106&lt;=29999),"25000 to 29999",AND(D4106&gt;=30000,D4106&lt;=34999),"30000 to 34999",AND(D4106&gt;=35000,D4106&lt;=39999),"35000 to 39999",AND(D4106&gt;=40000,D4106&lt;=44999),"40000 to 44999",AND(D4106&gt;=45000,D4106&lt;=49999),"45000 to 49999",D4106&gt;=50000,"Greater than or equal to 50000")</f>
        <v>1000 to 4999</v>
      </c>
      <c r="V4106" t="str" cm="1">
        <f t="array" ref="V4106">_xlfn.IFS(OR(F4106="canceled",F4106="failed"),"unsuccessful",F4106="successful","successful",F4106="live","live")</f>
        <v>unsuccessful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6.9696969696969706</v>
      </c>
      <c r="P4107" s="5">
        <f t="shared" si="389"/>
        <v>383.33333333333331</v>
      </c>
      <c r="Q4107" t="str">
        <f t="shared" si="387"/>
        <v>theater</v>
      </c>
      <c r="R4107" t="str">
        <f t="shared" si="388"/>
        <v>plays</v>
      </c>
      <c r="S4107" s="9">
        <f t="shared" si="385"/>
        <v>42730.010520833333</v>
      </c>
      <c r="T4107" s="9">
        <f t="shared" si="386"/>
        <v>42697.010520833333</v>
      </c>
      <c r="U4107" t="str" cm="1">
        <f t="array" ref="U4107">_xlfn.IFS(D4107&lt;1000,"Less than 1000",AND(D4107&gt;=1000,D4107&lt;=4999),"1000 to 4999",AND(D4107&gt;=5000,D4107&lt;=9999),"5000 to 9999",AND(D4107&gt;=10000,D4107&lt;=14999),"10000 to 14999",AND(D4107&gt;=15000,D4107&lt;=19999),"15000 to 19999",AND(D4107&gt;=20000,D4107&lt;=24999),"20000 to 24999",AND(D4107&gt;=25000,D4107&lt;=29999),"25000 to 29999",AND(D4107&gt;=30000,D4107&lt;=34999),"30000 to 34999",AND(D4107&gt;=35000,D4107&lt;=39999),"35000 to 39999",AND(D4107&gt;=40000,D4107&lt;=44999),"40000 to 44999",AND(D4107&gt;=45000,D4107&lt;=49999),"45000 to 49999",D4107&gt;=50000,"Greater than or equal to 50000")</f>
        <v>30000 to 34999</v>
      </c>
      <c r="V4107" t="str" cm="1">
        <f t="array" ref="V4107">_xlfn.IFS(OR(F4107="canceled",F4107="failed"),"unsuccessful",F4107="successful","successful",F4107="live","live")</f>
        <v>unsuccessful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70.599999999999994</v>
      </c>
      <c r="P4108" s="5">
        <f t="shared" si="389"/>
        <v>106.96969696969697</v>
      </c>
      <c r="Q4108" t="str">
        <f t="shared" si="387"/>
        <v>theater</v>
      </c>
      <c r="R4108" t="str">
        <f t="shared" si="388"/>
        <v>plays</v>
      </c>
      <c r="S4108" s="9">
        <f t="shared" si="385"/>
        <v>42096.041666666672</v>
      </c>
      <c r="T4108" s="9">
        <f t="shared" si="386"/>
        <v>42053.049375000002</v>
      </c>
      <c r="U4108" t="str" cm="1">
        <f t="array" ref="U4108">_xlfn.IFS(D4108&lt;1000,"Less than 1000",AND(D4108&gt;=1000,D4108&lt;=4999),"1000 to 4999",AND(D4108&gt;=5000,D4108&lt;=9999),"5000 to 9999",AND(D4108&gt;=10000,D4108&lt;=14999),"10000 to 14999",AND(D4108&gt;=15000,D4108&lt;=19999),"15000 to 19999",AND(D4108&gt;=20000,D4108&lt;=24999),"20000 to 24999",AND(D4108&gt;=25000,D4108&lt;=29999),"25000 to 29999",AND(D4108&gt;=30000,D4108&lt;=34999),"30000 to 34999",AND(D4108&gt;=35000,D4108&lt;=39999),"35000 to 39999",AND(D4108&gt;=40000,D4108&lt;=44999),"40000 to 44999",AND(D4108&gt;=45000,D4108&lt;=49999),"45000 to 49999",D4108&gt;=50000,"Greater than or equal to 50000")</f>
        <v>5000 to 9999</v>
      </c>
      <c r="V4108" t="str" cm="1">
        <f t="array" ref="V4108">_xlfn.IFS(OR(F4108="canceled",F4108="failed"),"unsuccessful",F4108="successful","successful",F4108="live","live")</f>
        <v>unsuccessful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2.0500000000000003</v>
      </c>
      <c r="P4109" s="5">
        <f t="shared" si="389"/>
        <v>10.25</v>
      </c>
      <c r="Q4109" t="str">
        <f t="shared" si="387"/>
        <v>theater</v>
      </c>
      <c r="R4109" t="str">
        <f t="shared" si="388"/>
        <v>plays</v>
      </c>
      <c r="S4109" s="9">
        <f t="shared" si="385"/>
        <v>41906.916678240741</v>
      </c>
      <c r="T4109" s="9">
        <f t="shared" si="386"/>
        <v>41883.916678240741</v>
      </c>
      <c r="U4109" t="str" cm="1">
        <f t="array" ref="U4109">_xlfn.IFS(D4109&lt;1000,"Less than 1000",AND(D4109&gt;=1000,D4109&lt;=4999),"1000 to 4999",AND(D4109&gt;=5000,D4109&lt;=9999),"5000 to 9999",AND(D4109&gt;=10000,D4109&lt;=14999),"10000 to 14999",AND(D4109&gt;=15000,D4109&lt;=19999),"15000 to 19999",AND(D4109&gt;=20000,D4109&lt;=24999),"20000 to 24999",AND(D4109&gt;=25000,D4109&lt;=29999),"25000 to 29999",AND(D4109&gt;=30000,D4109&lt;=34999),"30000 to 34999",AND(D4109&gt;=35000,D4109&lt;=39999),"35000 to 39999",AND(D4109&gt;=40000,D4109&lt;=44999),"40000 to 44999",AND(D4109&gt;=45000,D4109&lt;=49999),"45000 to 49999",D4109&gt;=50000,"Greater than or equal to 50000")</f>
        <v>1000 to 4999</v>
      </c>
      <c r="V4109" t="str" cm="1">
        <f t="array" ref="V4109">_xlfn.IFS(OR(F4109="canceled",F4109="failed"),"unsuccessful",F4109="successful","successful",F4109="live","live")</f>
        <v>unsuccessful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</v>
      </c>
      <c r="P4110" s="5">
        <f t="shared" si="389"/>
        <v>59</v>
      </c>
      <c r="Q4110" t="str">
        <f t="shared" si="387"/>
        <v>theater</v>
      </c>
      <c r="R4110" t="str">
        <f t="shared" si="388"/>
        <v>plays</v>
      </c>
      <c r="S4110" s="9">
        <f t="shared" si="385"/>
        <v>42797.208333333328</v>
      </c>
      <c r="T4110" s="9">
        <f t="shared" si="386"/>
        <v>42767.031678240746</v>
      </c>
      <c r="U4110" t="str" cm="1">
        <f t="array" ref="U4110">_xlfn.IFS(D4110&lt;1000,"Less than 1000",AND(D4110&gt;=1000,D4110&lt;=4999),"1000 to 4999",AND(D4110&gt;=5000,D4110&lt;=9999),"5000 to 9999",AND(D4110&gt;=10000,D4110&lt;=14999),"10000 to 14999",AND(D4110&gt;=15000,D4110&lt;=19999),"15000 to 19999",AND(D4110&gt;=20000,D4110&lt;=24999),"20000 to 24999",AND(D4110&gt;=25000,D4110&lt;=29999),"25000 to 29999",AND(D4110&gt;=30000,D4110&lt;=34999),"30000 to 34999",AND(D4110&gt;=35000,D4110&lt;=39999),"35000 to 39999",AND(D4110&gt;=40000,D4110&lt;=44999),"40000 to 44999",AND(D4110&gt;=45000,D4110&lt;=49999),"45000 to 49999",D4110&gt;=50000,"Greater than or equal to 50000")</f>
        <v>1000 to 4999</v>
      </c>
      <c r="V4110" t="str" cm="1">
        <f t="array" ref="V4110">_xlfn.IFS(OR(F4110="canceled",F4110="failed"),"unsuccessful",F4110="successful","successful",F4110="live","live")</f>
        <v>unsuccessful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5">
        <f t="shared" si="389"/>
        <v>0</v>
      </c>
      <c r="Q4111" t="str">
        <f t="shared" si="387"/>
        <v>theater</v>
      </c>
      <c r="R4111" t="str">
        <f t="shared" si="388"/>
        <v>plays</v>
      </c>
      <c r="S4111" s="9">
        <f t="shared" si="385"/>
        <v>42337.581064814818</v>
      </c>
      <c r="T4111" s="9">
        <f t="shared" si="386"/>
        <v>42307.539398148147</v>
      </c>
      <c r="U4111" t="str" cm="1">
        <f t="array" ref="U4111">_xlfn.IFS(D4111&lt;1000,"Less than 1000",AND(D4111&gt;=1000,D4111&lt;=4999),"1000 to 4999",AND(D4111&gt;=5000,D4111&lt;=9999),"5000 to 9999",AND(D4111&gt;=10000,D4111&lt;=14999),"10000 to 14999",AND(D4111&gt;=15000,D4111&lt;=19999),"15000 to 19999",AND(D4111&gt;=20000,D4111&lt;=24999),"20000 to 24999",AND(D4111&gt;=25000,D4111&lt;=29999),"25000 to 29999",AND(D4111&gt;=30000,D4111&lt;=34999),"30000 to 34999",AND(D4111&gt;=35000,D4111&lt;=39999),"35000 to 39999",AND(D4111&gt;=40000,D4111&lt;=44999),"40000 to 44999",AND(D4111&gt;=45000,D4111&lt;=49999),"45000 to 49999",D4111&gt;=50000,"Greater than or equal to 50000")</f>
        <v>Less than 1000</v>
      </c>
      <c r="V4111" t="str" cm="1">
        <f t="array" ref="V4111">_xlfn.IFS(OR(F4111="canceled",F4111="failed"),"unsuccessful",F4111="successful","successful",F4111="live","live")</f>
        <v>unsuccessful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28.666666666666668</v>
      </c>
      <c r="P4112" s="5">
        <f t="shared" si="389"/>
        <v>14.333333333333334</v>
      </c>
      <c r="Q4112" t="str">
        <f t="shared" si="387"/>
        <v>theater</v>
      </c>
      <c r="R4112" t="str">
        <f t="shared" si="388"/>
        <v>plays</v>
      </c>
      <c r="S4112" s="9">
        <f t="shared" si="385"/>
        <v>42572.626747685179</v>
      </c>
      <c r="T4112" s="9">
        <f t="shared" si="386"/>
        <v>42512.626747685179</v>
      </c>
      <c r="U4112" t="str" cm="1">
        <f t="array" ref="U4112">_xlfn.IFS(D4112&lt;1000,"Less than 1000",AND(D4112&gt;=1000,D4112&lt;=4999),"1000 to 4999",AND(D4112&gt;=5000,D4112&lt;=9999),"5000 to 9999",AND(D4112&gt;=10000,D4112&lt;=14999),"10000 to 14999",AND(D4112&gt;=15000,D4112&lt;=19999),"15000 to 19999",AND(D4112&gt;=20000,D4112&lt;=24999),"20000 to 24999",AND(D4112&gt;=25000,D4112&lt;=29999),"25000 to 29999",AND(D4112&gt;=30000,D4112&lt;=34999),"30000 to 34999",AND(D4112&gt;=35000,D4112&lt;=39999),"35000 to 39999",AND(D4112&gt;=40000,D4112&lt;=44999),"40000 to 44999",AND(D4112&gt;=45000,D4112&lt;=49999),"45000 to 49999",D4112&gt;=50000,"Greater than or equal to 50000")</f>
        <v>Less than 1000</v>
      </c>
      <c r="V4112" t="str" cm="1">
        <f t="array" ref="V4112">_xlfn.IFS(OR(F4112="canceled",F4112="failed"),"unsuccessful",F4112="successful","successful",F4112="live","live")</f>
        <v>unsuccessful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3.1333333333333333</v>
      </c>
      <c r="P4113" s="5">
        <f t="shared" si="389"/>
        <v>15.666666666666666</v>
      </c>
      <c r="Q4113" t="str">
        <f t="shared" si="387"/>
        <v>theater</v>
      </c>
      <c r="R4113" t="str">
        <f t="shared" si="388"/>
        <v>plays</v>
      </c>
      <c r="S4113" s="9">
        <f t="shared" si="385"/>
        <v>42059.135879629626</v>
      </c>
      <c r="T4113" s="9">
        <f t="shared" si="386"/>
        <v>42029.135879629626</v>
      </c>
      <c r="U4113" t="str" cm="1">
        <f t="array" ref="U4113">_xlfn.IFS(D4113&lt;1000,"Less than 1000",AND(D4113&gt;=1000,D4113&lt;=4999),"1000 to 4999",AND(D4113&gt;=5000,D4113&lt;=9999),"5000 to 9999",AND(D4113&gt;=10000,D4113&lt;=14999),"10000 to 14999",AND(D4113&gt;=15000,D4113&lt;=19999),"15000 to 19999",AND(D4113&gt;=20000,D4113&lt;=24999),"20000 to 24999",AND(D4113&gt;=25000,D4113&lt;=29999),"25000 to 29999",AND(D4113&gt;=30000,D4113&lt;=34999),"30000 to 34999",AND(D4113&gt;=35000,D4113&lt;=39999),"35000 to 39999",AND(D4113&gt;=40000,D4113&lt;=44999),"40000 to 44999",AND(D4113&gt;=45000,D4113&lt;=49999),"45000 to 49999",D4113&gt;=50000,"Greater than or equal to 50000")</f>
        <v>1000 to 4999</v>
      </c>
      <c r="V4113" t="str" cm="1">
        <f t="array" ref="V4113">_xlfn.IFS(OR(F4113="canceled",F4113="failed"),"unsuccessful",F4113="successful","successful",F4113="live","live")</f>
        <v>unsuccessful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0.04</v>
      </c>
      <c r="P4114" s="5">
        <f t="shared" si="389"/>
        <v>1</v>
      </c>
      <c r="Q4114" t="str">
        <f t="shared" si="387"/>
        <v>theater</v>
      </c>
      <c r="R4114" t="str">
        <f t="shared" si="388"/>
        <v>plays</v>
      </c>
      <c r="S4114" s="9">
        <f t="shared" si="385"/>
        <v>42428</v>
      </c>
      <c r="T4114" s="9">
        <f t="shared" si="386"/>
        <v>42400.946597222224</v>
      </c>
      <c r="U4114" t="str" cm="1">
        <f t="array" ref="U4114">_xlfn.IFS(D4114&lt;1000,"Less than 1000",AND(D4114&gt;=1000,D4114&lt;=4999),"1000 to 4999",AND(D4114&gt;=5000,D4114&lt;=9999),"5000 to 9999",AND(D4114&gt;=10000,D4114&lt;=14999),"10000 to 14999",AND(D4114&gt;=15000,D4114&lt;=19999),"15000 to 19999",AND(D4114&gt;=20000,D4114&lt;=24999),"20000 to 24999",AND(D4114&gt;=25000,D4114&lt;=29999),"25000 to 29999",AND(D4114&gt;=30000,D4114&lt;=34999),"30000 to 34999",AND(D4114&gt;=35000,D4114&lt;=39999),"35000 to 39999",AND(D4114&gt;=40000,D4114&lt;=44999),"40000 to 44999",AND(D4114&gt;=45000,D4114&lt;=49999),"45000 to 49999",D4114&gt;=50000,"Greater than or equal to 50000")</f>
        <v>1000 to 4999</v>
      </c>
      <c r="V4114" t="str" cm="1">
        <f t="array" ref="V4114">_xlfn.IFS(OR(F4114="canceled",F4114="failed"),"unsuccessful",F4114="successful","successful",F4114="live","live")</f>
        <v>unsuccessful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0.2</v>
      </c>
      <c r="P4115" s="5">
        <f t="shared" si="389"/>
        <v>1</v>
      </c>
      <c r="Q4115" t="str">
        <f t="shared" si="387"/>
        <v>theater</v>
      </c>
      <c r="R4115" t="str">
        <f t="shared" si="388"/>
        <v>plays</v>
      </c>
      <c r="S4115" s="9">
        <f t="shared" si="385"/>
        <v>42377.273611111115</v>
      </c>
      <c r="T4115" s="9">
        <f t="shared" si="386"/>
        <v>42358.573182870372</v>
      </c>
      <c r="U4115" t="str" cm="1">
        <f t="array" ref="U4115">_xlfn.IFS(D4115&lt;1000,"Less than 1000",AND(D4115&gt;=1000,D4115&lt;=4999),"1000 to 4999",AND(D4115&gt;=5000,D4115&lt;=9999),"5000 to 9999",AND(D4115&gt;=10000,D4115&lt;=14999),"10000 to 14999",AND(D4115&gt;=15000,D4115&lt;=19999),"15000 to 19999",AND(D4115&gt;=20000,D4115&lt;=24999),"20000 to 24999",AND(D4115&gt;=25000,D4115&lt;=29999),"25000 to 29999",AND(D4115&gt;=30000,D4115&lt;=34999),"30000 to 34999",AND(D4115&gt;=35000,D4115&lt;=39999),"35000 to 39999",AND(D4115&gt;=40000,D4115&lt;=44999),"40000 to 44999",AND(D4115&gt;=45000,D4115&lt;=49999),"45000 to 49999",D4115&gt;=50000,"Greater than or equal to 50000")</f>
        <v>1000 to 4999</v>
      </c>
      <c r="V4115" t="str" cm="1">
        <f t="array" ref="V4115">_xlfn.IFS(OR(F4115="canceled",F4115="failed"),"unsuccessful",F4115="successful","successful",F4115="live","live")</f>
        <v>unsuccessful</v>
      </c>
    </row>
  </sheetData>
  <conditionalFormatting sqref="F1:F4115">
    <cfRule type="cellIs" dxfId="3" priority="5" operator="equal">
      <formula>"failed"</formula>
    </cfRule>
  </conditionalFormatting>
  <conditionalFormatting sqref="F2:F4115"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6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Pivot by Category</vt:lpstr>
      <vt:lpstr>Pivot by SubCategory</vt:lpstr>
      <vt:lpstr>Date Created Conversion Pivot</vt:lpstr>
      <vt:lpstr>Bonus</vt:lpstr>
      <vt:lpstr>Bonus Statistical Analysis</vt:lpstr>
      <vt:lpstr>Data</vt:lpstr>
      <vt:lpstr>Bonus!OLE_LINK1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Evelisa Flores</cp:lastModifiedBy>
  <dcterms:created xsi:type="dcterms:W3CDTF">2017-04-20T15:17:24Z</dcterms:created>
  <dcterms:modified xsi:type="dcterms:W3CDTF">2020-06-04T03:01:36Z</dcterms:modified>
</cp:coreProperties>
</file>