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dfg\OneDrive\桌面\R_Final\Data\"/>
    </mc:Choice>
  </mc:AlternateContent>
  <xr:revisionPtr revIDLastSave="0" documentId="13_ncr:1_{813092BF-1A75-4D2A-9199-86393F0DE16A}" xr6:coauthVersionLast="47" xr6:coauthVersionMax="47" xr10:uidLastSave="{00000000-0000-0000-0000-000000000000}"/>
  <bookViews>
    <workbookView xWindow="-110" yWindow="-110" windowWidth="19420" windowHeight="10300" xr2:uid="{FC222E64-AA29-49DF-9D27-15B38E1FA314}"/>
  </bookViews>
  <sheets>
    <sheet name="111" sheetId="1" r:id="rId1"/>
    <sheet name="110" sheetId="2" r:id="rId2"/>
    <sheet name="109" sheetId="3" r:id="rId3"/>
    <sheet name="108" sheetId="4" r:id="rId4"/>
    <sheet name="107" sheetId="5" r:id="rId5"/>
    <sheet name="106" sheetId="6" r:id="rId6"/>
    <sheet name="105" sheetId="7" r:id="rId7"/>
    <sheet name="104" sheetId="8" r:id="rId8"/>
    <sheet name="103" sheetId="9" r:id="rId9"/>
  </sheets>
  <externalReferences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6" l="1"/>
  <c r="D25" i="6"/>
  <c r="D24" i="6"/>
  <c r="C25" i="6"/>
  <c r="G25" i="9"/>
  <c r="B14" i="9"/>
  <c r="B21" i="9"/>
  <c r="B20" i="9"/>
  <c r="H20" i="9" s="1"/>
  <c r="B23" i="9"/>
  <c r="B10" i="9"/>
  <c r="H10" i="9" s="1"/>
  <c r="B9" i="9"/>
  <c r="H9" i="9" s="1"/>
  <c r="B3" i="9"/>
  <c r="H3" i="9" s="1"/>
  <c r="B16" i="9"/>
  <c r="B8" i="9"/>
  <c r="B19" i="9"/>
  <c r="B6" i="9"/>
  <c r="H6" i="9" s="1"/>
  <c r="B13" i="9"/>
  <c r="B18" i="9"/>
  <c r="H18" i="9" s="1"/>
  <c r="B7" i="9"/>
  <c r="H7" i="9" s="1"/>
  <c r="B22" i="9"/>
  <c r="H22" i="9" s="1"/>
  <c r="B4" i="9"/>
  <c r="B24" i="9"/>
  <c r="B11" i="9"/>
  <c r="B15" i="9"/>
  <c r="H15" i="9" s="1"/>
  <c r="B17" i="9"/>
  <c r="B5" i="9"/>
  <c r="H5" i="9" s="1"/>
  <c r="B12" i="9"/>
  <c r="H12" i="9" s="1"/>
  <c r="B25" i="9"/>
  <c r="H25" i="9" s="1"/>
  <c r="E14" i="9"/>
  <c r="E21" i="9"/>
  <c r="E20" i="9"/>
  <c r="E23" i="9"/>
  <c r="E10" i="9"/>
  <c r="E9" i="9"/>
  <c r="F9" i="9" s="1"/>
  <c r="E3" i="9"/>
  <c r="E25" i="9" s="1"/>
  <c r="F25" i="9" s="1"/>
  <c r="E16" i="9"/>
  <c r="E8" i="9"/>
  <c r="E19" i="9"/>
  <c r="E6" i="9"/>
  <c r="E13" i="9"/>
  <c r="E18" i="9"/>
  <c r="E7" i="9"/>
  <c r="F7" i="9" s="1"/>
  <c r="E22" i="9"/>
  <c r="E4" i="9"/>
  <c r="E24" i="9"/>
  <c r="E11" i="9"/>
  <c r="E15" i="9"/>
  <c r="E17" i="9"/>
  <c r="E5" i="9"/>
  <c r="E12" i="9"/>
  <c r="F12" i="9" s="1"/>
  <c r="C14" i="9"/>
  <c r="C21" i="9"/>
  <c r="C20" i="9"/>
  <c r="D20" i="9" s="1"/>
  <c r="C23" i="9"/>
  <c r="C10" i="9"/>
  <c r="C9" i="9"/>
  <c r="D9" i="9" s="1"/>
  <c r="C3" i="9"/>
  <c r="D3" i="9" s="1"/>
  <c r="C16" i="9"/>
  <c r="C8" i="9"/>
  <c r="C19" i="9"/>
  <c r="C6" i="9"/>
  <c r="D6" i="9" s="1"/>
  <c r="C13" i="9"/>
  <c r="C18" i="9"/>
  <c r="C7" i="9"/>
  <c r="D7" i="9" s="1"/>
  <c r="C22" i="9"/>
  <c r="D22" i="9" s="1"/>
  <c r="C4" i="9"/>
  <c r="C24" i="9"/>
  <c r="C11" i="9"/>
  <c r="C15" i="9"/>
  <c r="D15" i="9" s="1"/>
  <c r="C17" i="9"/>
  <c r="C5" i="9"/>
  <c r="C12" i="9"/>
  <c r="D12" i="9" s="1"/>
  <c r="C25" i="9"/>
  <c r="D25" i="9" s="1"/>
  <c r="F5" i="9"/>
  <c r="D5" i="9"/>
  <c r="H17" i="9"/>
  <c r="F17" i="9"/>
  <c r="D17" i="9"/>
  <c r="F15" i="9"/>
  <c r="H11" i="9"/>
  <c r="F11" i="9"/>
  <c r="D11" i="9"/>
  <c r="H24" i="9"/>
  <c r="F24" i="9"/>
  <c r="D24" i="9"/>
  <c r="H4" i="9"/>
  <c r="F4" i="9"/>
  <c r="D4" i="9"/>
  <c r="F22" i="9"/>
  <c r="F18" i="9"/>
  <c r="D18" i="9"/>
  <c r="H13" i="9"/>
  <c r="F13" i="9"/>
  <c r="D13" i="9"/>
  <c r="F6" i="9"/>
  <c r="H19" i="9"/>
  <c r="F19" i="9"/>
  <c r="D19" i="9"/>
  <c r="H8" i="9"/>
  <c r="F8" i="9"/>
  <c r="D8" i="9"/>
  <c r="H16" i="9"/>
  <c r="F16" i="9"/>
  <c r="D16" i="9"/>
  <c r="F3" i="9"/>
  <c r="F10" i="9"/>
  <c r="D10" i="9"/>
  <c r="H23" i="9"/>
  <c r="F23" i="9"/>
  <c r="D23" i="9"/>
  <c r="F20" i="9"/>
  <c r="H21" i="9"/>
  <c r="F21" i="9"/>
  <c r="D21" i="9"/>
  <c r="H14" i="9"/>
  <c r="F14" i="9"/>
  <c r="D14" i="9"/>
  <c r="G14" i="8"/>
  <c r="G21" i="8"/>
  <c r="G20" i="8"/>
  <c r="H20" i="8" s="1"/>
  <c r="G23" i="8"/>
  <c r="G10" i="8"/>
  <c r="G9" i="8"/>
  <c r="G3" i="8"/>
  <c r="G16" i="8"/>
  <c r="G8" i="8"/>
  <c r="G19" i="8"/>
  <c r="G6" i="8"/>
  <c r="H6" i="8" s="1"/>
  <c r="G13" i="8"/>
  <c r="G18" i="8"/>
  <c r="G7" i="8"/>
  <c r="G22" i="8"/>
  <c r="G4" i="8"/>
  <c r="G24" i="8"/>
  <c r="G11" i="8"/>
  <c r="G15" i="8"/>
  <c r="H15" i="8" s="1"/>
  <c r="G17" i="8"/>
  <c r="G5" i="8"/>
  <c r="G25" i="8" s="1"/>
  <c r="H25" i="8" s="1"/>
  <c r="G12" i="8"/>
  <c r="B14" i="8"/>
  <c r="B21" i="8"/>
  <c r="B20" i="8"/>
  <c r="B23" i="8"/>
  <c r="H23" i="8" s="1"/>
  <c r="B10" i="8"/>
  <c r="B9" i="8"/>
  <c r="H9" i="8" s="1"/>
  <c r="B3" i="8"/>
  <c r="B16" i="8"/>
  <c r="B8" i="8"/>
  <c r="B19" i="8"/>
  <c r="B6" i="8"/>
  <c r="B13" i="8"/>
  <c r="D13" i="8" s="1"/>
  <c r="B18" i="8"/>
  <c r="B7" i="8"/>
  <c r="H7" i="8" s="1"/>
  <c r="B22" i="8"/>
  <c r="B4" i="8"/>
  <c r="B25" i="8" s="1"/>
  <c r="B24" i="8"/>
  <c r="B11" i="8"/>
  <c r="B15" i="8"/>
  <c r="B17" i="8"/>
  <c r="H17" i="8" s="1"/>
  <c r="B5" i="8"/>
  <c r="B12" i="8"/>
  <c r="H12" i="8" s="1"/>
  <c r="E14" i="8"/>
  <c r="E21" i="8"/>
  <c r="E20" i="8"/>
  <c r="F20" i="8" s="1"/>
  <c r="E23" i="8"/>
  <c r="F23" i="8" s="1"/>
  <c r="E10" i="8"/>
  <c r="E9" i="8"/>
  <c r="F9" i="8" s="1"/>
  <c r="E3" i="8"/>
  <c r="E16" i="8"/>
  <c r="E8" i="8"/>
  <c r="E19" i="8"/>
  <c r="E6" i="8"/>
  <c r="F6" i="8" s="1"/>
  <c r="E13" i="8"/>
  <c r="F13" i="8" s="1"/>
  <c r="E18" i="8"/>
  <c r="E7" i="8"/>
  <c r="F7" i="8" s="1"/>
  <c r="E22" i="8"/>
  <c r="E4" i="8"/>
  <c r="E25" i="8" s="1"/>
  <c r="F25" i="8" s="1"/>
  <c r="E24" i="8"/>
  <c r="E11" i="8"/>
  <c r="E15" i="8"/>
  <c r="F15" i="8" s="1"/>
  <c r="E17" i="8"/>
  <c r="F17" i="8" s="1"/>
  <c r="E5" i="8"/>
  <c r="E12" i="8"/>
  <c r="F12" i="8" s="1"/>
  <c r="C14" i="8"/>
  <c r="C21" i="8"/>
  <c r="C20" i="8"/>
  <c r="C23" i="8"/>
  <c r="D23" i="8" s="1"/>
  <c r="C10" i="8"/>
  <c r="C9" i="8"/>
  <c r="D9" i="8" s="1"/>
  <c r="C3" i="8"/>
  <c r="C16" i="8"/>
  <c r="C8" i="8"/>
  <c r="C19" i="8"/>
  <c r="C6" i="8"/>
  <c r="C18" i="8"/>
  <c r="D18" i="8" s="1"/>
  <c r="C7" i="8"/>
  <c r="C22" i="8"/>
  <c r="D22" i="8" s="1"/>
  <c r="C4" i="8"/>
  <c r="C24" i="8"/>
  <c r="D24" i="8" s="1"/>
  <c r="C11" i="8"/>
  <c r="C15" i="8"/>
  <c r="C17" i="8"/>
  <c r="D17" i="8" s="1"/>
  <c r="C5" i="8"/>
  <c r="D5" i="8" s="1"/>
  <c r="C12" i="8"/>
  <c r="F5" i="8"/>
  <c r="D15" i="8"/>
  <c r="H11" i="8"/>
  <c r="F11" i="8"/>
  <c r="D11" i="8"/>
  <c r="H24" i="8"/>
  <c r="F24" i="8"/>
  <c r="H4" i="8"/>
  <c r="F4" i="8"/>
  <c r="D4" i="8"/>
  <c r="H22" i="8"/>
  <c r="F22" i="8"/>
  <c r="H18" i="8"/>
  <c r="F18" i="8"/>
  <c r="D6" i="8"/>
  <c r="H19" i="8"/>
  <c r="F19" i="8"/>
  <c r="D19" i="8"/>
  <c r="H8" i="8"/>
  <c r="F8" i="8"/>
  <c r="D8" i="8"/>
  <c r="H16" i="8"/>
  <c r="F16" i="8"/>
  <c r="D16" i="8"/>
  <c r="H3" i="8"/>
  <c r="F3" i="8"/>
  <c r="D3" i="8"/>
  <c r="H10" i="8"/>
  <c r="F10" i="8"/>
  <c r="D10" i="8"/>
  <c r="D20" i="8"/>
  <c r="H21" i="8"/>
  <c r="F21" i="8"/>
  <c r="D21" i="8"/>
  <c r="H14" i="8"/>
  <c r="F14" i="8"/>
  <c r="D14" i="8"/>
  <c r="G14" i="7"/>
  <c r="G21" i="7"/>
  <c r="G20" i="7"/>
  <c r="H20" i="7" s="1"/>
  <c r="G23" i="7"/>
  <c r="G10" i="7"/>
  <c r="G9" i="7"/>
  <c r="G3" i="7"/>
  <c r="G16" i="7"/>
  <c r="G8" i="7"/>
  <c r="G19" i="7"/>
  <c r="G6" i="7"/>
  <c r="H6" i="7" s="1"/>
  <c r="G13" i="7"/>
  <c r="G18" i="7"/>
  <c r="H18" i="7" s="1"/>
  <c r="G7" i="7"/>
  <c r="G22" i="7"/>
  <c r="G4" i="7"/>
  <c r="G24" i="7"/>
  <c r="G11" i="7"/>
  <c r="G15" i="7"/>
  <c r="H15" i="7" s="1"/>
  <c r="G17" i="7"/>
  <c r="G5" i="7"/>
  <c r="G25" i="7" s="1"/>
  <c r="H25" i="7" s="1"/>
  <c r="G12" i="7"/>
  <c r="B14" i="7"/>
  <c r="B21" i="7"/>
  <c r="B20" i="7"/>
  <c r="B23" i="7"/>
  <c r="H23" i="7" s="1"/>
  <c r="B10" i="7"/>
  <c r="B9" i="7"/>
  <c r="H9" i="7" s="1"/>
  <c r="B3" i="7"/>
  <c r="B16" i="7"/>
  <c r="B8" i="7"/>
  <c r="B19" i="7"/>
  <c r="B6" i="7"/>
  <c r="B13" i="7"/>
  <c r="H13" i="7" s="1"/>
  <c r="B18" i="7"/>
  <c r="B7" i="7"/>
  <c r="H7" i="7" s="1"/>
  <c r="B22" i="7"/>
  <c r="B4" i="7"/>
  <c r="B25" i="7" s="1"/>
  <c r="B24" i="7"/>
  <c r="B11" i="7"/>
  <c r="B15" i="7"/>
  <c r="B17" i="7"/>
  <c r="H17" i="7" s="1"/>
  <c r="B5" i="7"/>
  <c r="B12" i="7"/>
  <c r="H12" i="7" s="1"/>
  <c r="E14" i="7"/>
  <c r="E21" i="7"/>
  <c r="E20" i="7"/>
  <c r="E23" i="7"/>
  <c r="F23" i="7" s="1"/>
  <c r="E10" i="7"/>
  <c r="E9" i="7"/>
  <c r="F9" i="7" s="1"/>
  <c r="E3" i="7"/>
  <c r="E16" i="7"/>
  <c r="E8" i="7"/>
  <c r="E19" i="7"/>
  <c r="E6" i="7"/>
  <c r="E13" i="7"/>
  <c r="F13" i="7" s="1"/>
  <c r="E18" i="7"/>
  <c r="E7" i="7"/>
  <c r="F7" i="7" s="1"/>
  <c r="E22" i="7"/>
  <c r="E4" i="7"/>
  <c r="E25" i="7" s="1"/>
  <c r="F25" i="7" s="1"/>
  <c r="E24" i="7"/>
  <c r="E11" i="7"/>
  <c r="E15" i="7"/>
  <c r="E17" i="7"/>
  <c r="F17" i="7" s="1"/>
  <c r="E5" i="7"/>
  <c r="E12" i="7"/>
  <c r="F12" i="7" s="1"/>
  <c r="C14" i="7"/>
  <c r="C21" i="7"/>
  <c r="C20" i="7"/>
  <c r="C23" i="7"/>
  <c r="D23" i="7" s="1"/>
  <c r="C10" i="7"/>
  <c r="C9" i="7"/>
  <c r="D9" i="7" s="1"/>
  <c r="C3" i="7"/>
  <c r="C16" i="7"/>
  <c r="C8" i="7"/>
  <c r="C19" i="7"/>
  <c r="C6" i="7"/>
  <c r="C13" i="7"/>
  <c r="D13" i="7" s="1"/>
  <c r="C18" i="7"/>
  <c r="C7" i="7"/>
  <c r="D7" i="7" s="1"/>
  <c r="C22" i="7"/>
  <c r="C4" i="7"/>
  <c r="C25" i="7" s="1"/>
  <c r="D25" i="7" s="1"/>
  <c r="C24" i="7"/>
  <c r="C11" i="7"/>
  <c r="C15" i="7"/>
  <c r="C17" i="7"/>
  <c r="D17" i="7" s="1"/>
  <c r="C5" i="7"/>
  <c r="C12" i="7"/>
  <c r="D12" i="7" s="1"/>
  <c r="F5" i="7"/>
  <c r="D5" i="7"/>
  <c r="F15" i="7"/>
  <c r="D15" i="7"/>
  <c r="H11" i="7"/>
  <c r="F11" i="7"/>
  <c r="D11" i="7"/>
  <c r="H24" i="7"/>
  <c r="F24" i="7"/>
  <c r="D24" i="7"/>
  <c r="H4" i="7"/>
  <c r="F4" i="7"/>
  <c r="H22" i="7"/>
  <c r="F22" i="7"/>
  <c r="D22" i="7"/>
  <c r="F18" i="7"/>
  <c r="D18" i="7"/>
  <c r="F6" i="7"/>
  <c r="D6" i="7"/>
  <c r="H19" i="7"/>
  <c r="F19" i="7"/>
  <c r="D19" i="7"/>
  <c r="H8" i="7"/>
  <c r="F8" i="7"/>
  <c r="D8" i="7"/>
  <c r="H16" i="7"/>
  <c r="F16" i="7"/>
  <c r="D16" i="7"/>
  <c r="H3" i="7"/>
  <c r="F3" i="7"/>
  <c r="D3" i="7"/>
  <c r="H10" i="7"/>
  <c r="F10" i="7"/>
  <c r="D10" i="7"/>
  <c r="F20" i="7"/>
  <c r="D20" i="7"/>
  <c r="H21" i="7"/>
  <c r="F21" i="7"/>
  <c r="D21" i="7"/>
  <c r="H14" i="7"/>
  <c r="F14" i="7"/>
  <c r="D14" i="7"/>
  <c r="G25" i="6"/>
  <c r="B25" i="6"/>
  <c r="E25" i="6"/>
  <c r="H12" i="6"/>
  <c r="F12" i="6"/>
  <c r="D12" i="6"/>
  <c r="H5" i="6"/>
  <c r="F5" i="6"/>
  <c r="D5" i="6"/>
  <c r="H17" i="6"/>
  <c r="F17" i="6"/>
  <c r="D17" i="6"/>
  <c r="H15" i="6"/>
  <c r="F15" i="6"/>
  <c r="D15" i="6"/>
  <c r="H11" i="6"/>
  <c r="F11" i="6"/>
  <c r="D11" i="6"/>
  <c r="H24" i="6"/>
  <c r="F24" i="6"/>
  <c r="H4" i="6"/>
  <c r="F4" i="6"/>
  <c r="D4" i="6"/>
  <c r="H22" i="6"/>
  <c r="F22" i="6"/>
  <c r="D22" i="6"/>
  <c r="H7" i="6"/>
  <c r="F7" i="6"/>
  <c r="D7" i="6"/>
  <c r="H18" i="6"/>
  <c r="F18" i="6"/>
  <c r="D18" i="6"/>
  <c r="H13" i="6"/>
  <c r="F13" i="6"/>
  <c r="D13" i="6"/>
  <c r="H6" i="6"/>
  <c r="F6" i="6"/>
  <c r="D6" i="6"/>
  <c r="H19" i="6"/>
  <c r="F19" i="6"/>
  <c r="D19" i="6"/>
  <c r="H8" i="6"/>
  <c r="F8" i="6"/>
  <c r="D8" i="6"/>
  <c r="H16" i="6"/>
  <c r="F16" i="6"/>
  <c r="D16" i="6"/>
  <c r="H3" i="6"/>
  <c r="F3" i="6"/>
  <c r="D3" i="6"/>
  <c r="H9" i="6"/>
  <c r="F9" i="6"/>
  <c r="D9" i="6"/>
  <c r="H10" i="6"/>
  <c r="F10" i="6"/>
  <c r="D10" i="6"/>
  <c r="H23" i="6"/>
  <c r="F23" i="6"/>
  <c r="D23" i="6"/>
  <c r="H20" i="6"/>
  <c r="F20" i="6"/>
  <c r="D20" i="6"/>
  <c r="H21" i="6"/>
  <c r="F21" i="6"/>
  <c r="D21" i="6"/>
  <c r="H14" i="6"/>
  <c r="F14" i="6"/>
  <c r="D14" i="6"/>
  <c r="H13" i="8" l="1"/>
  <c r="C25" i="8"/>
  <c r="D25" i="8" s="1"/>
  <c r="H5" i="8"/>
  <c r="D7" i="8"/>
  <c r="D12" i="8"/>
  <c r="D4" i="7"/>
  <c r="H5" i="7"/>
  <c r="H25" i="6"/>
</calcChain>
</file>

<file path=xl/sharedStrings.xml><?xml version="1.0" encoding="utf-8"?>
<sst xmlns="http://schemas.openxmlformats.org/spreadsheetml/2006/main" count="288" uniqueCount="40">
  <si>
    <t>111年度全國公立動物收容所收容處理情形統計表</t>
    <phoneticPr fontId="0" type="noConversion"/>
  </si>
  <si>
    <t>縣市別</t>
    <phoneticPr fontId="1" type="noConversion"/>
  </si>
  <si>
    <t>收容隻數</t>
    <phoneticPr fontId="1" type="noConversion"/>
  </si>
  <si>
    <t>認養隻數</t>
    <phoneticPr fontId="1" type="noConversion"/>
  </si>
  <si>
    <t>認領養率</t>
    <phoneticPr fontId="1" type="noConversion"/>
  </si>
  <si>
    <t>依法人道處理數</t>
    <phoneticPr fontId="1" type="noConversion"/>
  </si>
  <si>
    <t>依法人道處理率</t>
    <phoneticPr fontId="1" type="noConversion"/>
  </si>
  <si>
    <t>所內死亡數</t>
    <phoneticPr fontId="1" type="noConversion"/>
  </si>
  <si>
    <t>所內死亡率</t>
    <phoneticPr fontId="1" type="noConversion"/>
  </si>
  <si>
    <t>新北市</t>
    <phoneticPr fontId="0" type="noConversion"/>
  </si>
  <si>
    <t>臺北市</t>
    <phoneticPr fontId="0" type="noConversion"/>
  </si>
  <si>
    <t>臺中市</t>
    <phoneticPr fontId="0" type="noConversion"/>
  </si>
  <si>
    <t>臺南市</t>
    <phoneticPr fontId="0" type="noConversion"/>
  </si>
  <si>
    <t>高雄市</t>
  </si>
  <si>
    <t>桃園市</t>
    <phoneticPr fontId="0" type="noConversion"/>
  </si>
  <si>
    <t>宜蘭縣</t>
  </si>
  <si>
    <t>新竹縣</t>
  </si>
  <si>
    <t>苗栗縣</t>
  </si>
  <si>
    <t>彰化縣</t>
  </si>
  <si>
    <t>南投縣</t>
    <phoneticPr fontId="0" type="noConversion"/>
  </si>
  <si>
    <t>雲林縣</t>
  </si>
  <si>
    <t>嘉義縣</t>
  </si>
  <si>
    <t>屏東縣</t>
  </si>
  <si>
    <t>臺東縣</t>
    <phoneticPr fontId="0" type="noConversion"/>
  </si>
  <si>
    <t>花蓮縣</t>
    <phoneticPr fontId="0" type="noConversion"/>
  </si>
  <si>
    <t>澎湖縣</t>
    <phoneticPr fontId="0" type="noConversion"/>
  </si>
  <si>
    <t>基隆市</t>
  </si>
  <si>
    <t>新竹市</t>
  </si>
  <si>
    <t>嘉義市</t>
  </si>
  <si>
    <t>金門縣</t>
  </si>
  <si>
    <t>連江縣</t>
  </si>
  <si>
    <t>全國</t>
  </si>
  <si>
    <t>110年度全國公立動物收容所收容處理情形統計表</t>
  </si>
  <si>
    <t>109年度全國公立動物收容所收容處理情形統計表</t>
  </si>
  <si>
    <t>108年度全國公立動物收容所收容處理情形統計表</t>
  </si>
  <si>
    <t>107年度全國公立動物收容所收容處理情形統計表</t>
  </si>
  <si>
    <t>106年度全國公立動物收容所收容處理情形統計表</t>
  </si>
  <si>
    <t>105年度全國公立動物收容所收容處理情形統計表</t>
  </si>
  <si>
    <t>104年度全國公立動物收容所收容處理情形統計表</t>
  </si>
  <si>
    <t>103年度全國公立動物收容所收容處理情形統計表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</si>
</sst>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7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b/>
      <sz val="14"/>
      <color theme="1"/>
      <name val="Calibri"/>
      <family val="1"/>
      <charset val="136"/>
      <scheme val="minor"/>
    </font>
    <font>
      <b/>
      <sz val="11"/>
      <color theme="1"/>
      <name val="Calibri"/>
      <family val="1"/>
      <charset val="136"/>
      <scheme val="minor"/>
    </font>
    <font>
      <sz val="10"/>
      <color theme="0"/>
      <name val="Calibri"/>
      <family val="1"/>
      <charset val="136"/>
      <scheme val="minor"/>
    </font>
    <font>
      <sz val="10"/>
      <name val="Calibri"/>
      <family val="1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新細明體"/>
      <family val="2"/>
      <charset val="136"/>
    </font>
    <font>
      <sz val="10"/>
      <color rgb="FFFFFFFF"/>
      <name val="新細明體"/>
      <family val="2"/>
      <charset val="136"/>
    </font>
    <font>
      <sz val="10"/>
      <color rgb="FFCC0000"/>
      <name val="新細明體"/>
      <family val="2"/>
      <charset val="136"/>
    </font>
    <font>
      <b/>
      <sz val="10"/>
      <color rgb="FFFFFFFF"/>
      <name val="新細明體"/>
      <family val="2"/>
      <charset val="136"/>
    </font>
    <font>
      <i/>
      <sz val="10"/>
      <color rgb="FF808080"/>
      <name val="新細明體"/>
      <family val="2"/>
      <charset val="136"/>
    </font>
    <font>
      <sz val="10"/>
      <color rgb="FF006600"/>
      <name val="新細明體"/>
      <family val="2"/>
      <charset val="136"/>
    </font>
    <font>
      <b/>
      <sz val="24"/>
      <color rgb="FF000000"/>
      <name val="新細明體"/>
      <family val="2"/>
      <charset val="136"/>
    </font>
    <font>
      <sz val="18"/>
      <color rgb="FF000000"/>
      <name val="新細明體"/>
      <family val="2"/>
      <charset val="136"/>
    </font>
    <font>
      <u/>
      <sz val="10"/>
      <color rgb="FF0000EE"/>
      <name val="新細明體"/>
      <family val="2"/>
      <charset val="136"/>
    </font>
    <font>
      <sz val="10"/>
      <color rgb="FF996600"/>
      <name val="新細明體"/>
      <family val="2"/>
      <charset val="136"/>
    </font>
    <font>
      <sz val="10"/>
      <color rgb="FF333333"/>
      <name val="新細明體"/>
      <family val="2"/>
      <charset val="136"/>
    </font>
    <font>
      <sz val="12"/>
      <name val="新細明體"/>
      <family val="1"/>
      <charset val="136"/>
    </font>
    <font>
      <sz val="12"/>
      <color theme="1"/>
      <name val="Calibri"/>
      <family val="2"/>
      <charset val="136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D647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8F9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5F8F9"/>
        <bgColor rgb="FFF5F8F9"/>
      </patternFill>
    </fill>
    <fill>
      <patternFill patternType="solid">
        <fgColor rgb="FFEDEDED"/>
        <bgColor rgb="FFEDEDED"/>
      </patternFill>
    </fill>
    <fill>
      <patternFill patternType="solid">
        <fgColor rgb="FFF5F8F9"/>
        <bgColor rgb="FFEDEDED"/>
      </patternFill>
    </fill>
    <fill>
      <patternFill patternType="solid">
        <fgColor rgb="FFEDEDED"/>
        <bgColor rgb="FFF5F8F9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11" borderId="0">
      <alignment vertical="center"/>
    </xf>
    <xf numFmtId="0" fontId="9" fillId="9" borderId="0">
      <alignment vertical="center"/>
    </xf>
    <xf numFmtId="0" fontId="16" fillId="12" borderId="0">
      <alignment vertical="center"/>
    </xf>
    <xf numFmtId="0" fontId="17" fillId="12" borderId="3">
      <alignment vertical="center"/>
    </xf>
    <xf numFmtId="0" fontId="7" fillId="0" borderId="0">
      <alignment vertical="center"/>
    </xf>
    <xf numFmtId="0" fontId="8" fillId="6" borderId="0">
      <alignment vertical="center"/>
    </xf>
    <xf numFmtId="0" fontId="8" fillId="7" borderId="0">
      <alignment vertical="center"/>
    </xf>
    <xf numFmtId="0" fontId="7" fillId="8" borderId="0">
      <alignment vertical="center"/>
    </xf>
    <xf numFmtId="0" fontId="10" fillId="1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8" fillId="0" borderId="0">
      <alignment vertical="center"/>
    </xf>
    <xf numFmtId="43" fontId="18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</cellStyleXfs>
  <cellXfs count="56">
    <xf numFmtId="0" fontId="0" fillId="0" borderId="0" xfId="0"/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8" fillId="0" borderId="0" xfId="21">
      <alignment vertical="center"/>
    </xf>
    <xf numFmtId="0" fontId="20" fillId="2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3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17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right" vertical="center" wrapText="1"/>
    </xf>
    <xf numFmtId="2" fontId="22" fillId="3" borderId="1" xfId="0" applyNumberFormat="1" applyFont="1" applyFill="1" applyBorder="1" applyAlignment="1">
      <alignment horizontal="right" vertical="center" wrapText="1"/>
    </xf>
    <xf numFmtId="1" fontId="22" fillId="4" borderId="1" xfId="0" applyNumberFormat="1" applyFont="1" applyFill="1" applyBorder="1" applyAlignment="1">
      <alignment horizontal="right" vertical="center" wrapText="1"/>
    </xf>
    <xf numFmtId="2" fontId="22" fillId="4" borderId="1" xfId="0" applyNumberFormat="1" applyFont="1" applyFill="1" applyBorder="1" applyAlignment="1">
      <alignment horizontal="right" vertical="center" wrapText="1"/>
    </xf>
    <xf numFmtId="1" fontId="23" fillId="0" borderId="2" xfId="0" applyNumberFormat="1" applyFont="1" applyBorder="1" applyAlignment="1">
      <alignment horizontal="right" vertical="center"/>
    </xf>
    <xf numFmtId="2" fontId="23" fillId="0" borderId="2" xfId="0" applyNumberFormat="1" applyFont="1" applyBorder="1" applyAlignment="1">
      <alignment horizontal="right" vertical="center"/>
    </xf>
    <xf numFmtId="1" fontId="23" fillId="4" borderId="2" xfId="0" applyNumberFormat="1" applyFont="1" applyFill="1" applyBorder="1" applyAlignment="1">
      <alignment horizontal="right" vertical="center"/>
    </xf>
    <xf numFmtId="2" fontId="23" fillId="4" borderId="2" xfId="0" applyNumberFormat="1" applyFont="1" applyFill="1" applyBorder="1" applyAlignment="1">
      <alignment horizontal="right" vertical="center"/>
    </xf>
    <xf numFmtId="1" fontId="23" fillId="5" borderId="2" xfId="0" applyNumberFormat="1" applyFont="1" applyFill="1" applyBorder="1" applyAlignment="1">
      <alignment horizontal="right" vertical="center"/>
    </xf>
    <xf numFmtId="2" fontId="23" fillId="5" borderId="2" xfId="0" applyNumberFormat="1" applyFont="1" applyFill="1" applyBorder="1" applyAlignment="1">
      <alignment horizontal="right" vertical="center"/>
    </xf>
    <xf numFmtId="1" fontId="24" fillId="0" borderId="2" xfId="3" applyNumberFormat="1" applyFont="1" applyBorder="1" applyAlignment="1">
      <alignment horizontal="right" vertical="center"/>
    </xf>
    <xf numFmtId="2" fontId="24" fillId="0" borderId="2" xfId="3" applyNumberFormat="1" applyFont="1" applyBorder="1" applyAlignment="1">
      <alignment horizontal="right" vertical="center"/>
    </xf>
    <xf numFmtId="1" fontId="24" fillId="13" borderId="2" xfId="3" applyNumberFormat="1" applyFont="1" applyFill="1" applyBorder="1" applyAlignment="1">
      <alignment horizontal="right" vertical="center"/>
    </xf>
    <xf numFmtId="2" fontId="24" fillId="13" borderId="2" xfId="3" applyNumberFormat="1" applyFont="1" applyFill="1" applyBorder="1" applyAlignment="1">
      <alignment horizontal="right" vertical="center"/>
    </xf>
    <xf numFmtId="1" fontId="24" fillId="14" borderId="2" xfId="3" applyNumberFormat="1" applyFont="1" applyFill="1" applyBorder="1" applyAlignment="1">
      <alignment horizontal="right" vertical="center"/>
    </xf>
    <xf numFmtId="2" fontId="24" fillId="14" borderId="2" xfId="3" applyNumberFormat="1" applyFont="1" applyFill="1" applyBorder="1" applyAlignment="1">
      <alignment horizontal="right" vertical="center"/>
    </xf>
    <xf numFmtId="2" fontId="25" fillId="0" borderId="4" xfId="0" applyNumberFormat="1" applyFont="1" applyBorder="1" applyAlignment="1">
      <alignment horizontal="right"/>
    </xf>
    <xf numFmtId="2" fontId="25" fillId="15" borderId="4" xfId="0" applyNumberFormat="1" applyFont="1" applyFill="1" applyBorder="1" applyAlignment="1">
      <alignment horizontal="right"/>
    </xf>
    <xf numFmtId="2" fontId="25" fillId="16" borderId="4" xfId="0" applyNumberFormat="1" applyFont="1" applyFill="1" applyBorder="1" applyAlignment="1">
      <alignment horizontal="right"/>
    </xf>
    <xf numFmtId="1" fontId="25" fillId="0" borderId="4" xfId="0" applyNumberFormat="1" applyFont="1" applyBorder="1" applyAlignment="1">
      <alignment horizontal="right"/>
    </xf>
    <xf numFmtId="1" fontId="25" fillId="15" borderId="4" xfId="0" applyNumberFormat="1" applyFont="1" applyFill="1" applyBorder="1" applyAlignment="1">
      <alignment horizontal="right"/>
    </xf>
    <xf numFmtId="1" fontId="25" fillId="16" borderId="4" xfId="0" applyNumberFormat="1" applyFont="1" applyFill="1" applyBorder="1" applyAlignment="1">
      <alignment horizontal="right"/>
    </xf>
    <xf numFmtId="2" fontId="21" fillId="0" borderId="1" xfId="2" applyNumberFormat="1" applyFont="1" applyFill="1" applyBorder="1" applyAlignment="1">
      <alignment vertical="center"/>
    </xf>
    <xf numFmtId="2" fontId="21" fillId="17" borderId="1" xfId="2" applyNumberFormat="1" applyFont="1" applyFill="1" applyBorder="1" applyAlignment="1">
      <alignment vertical="center"/>
    </xf>
    <xf numFmtId="2" fontId="22" fillId="0" borderId="1" xfId="2" applyNumberFormat="1" applyFont="1" applyFill="1" applyBorder="1" applyAlignment="1">
      <alignment vertical="center"/>
    </xf>
    <xf numFmtId="2" fontId="22" fillId="17" borderId="1" xfId="2" applyNumberFormat="1" applyFont="1" applyFill="1" applyBorder="1" applyAlignment="1">
      <alignment vertical="center"/>
    </xf>
    <xf numFmtId="1" fontId="21" fillId="0" borderId="1" xfId="1" applyNumberFormat="1" applyFont="1" applyFill="1" applyBorder="1" applyAlignment="1">
      <alignment vertical="center"/>
    </xf>
    <xf numFmtId="1" fontId="22" fillId="0" borderId="1" xfId="1" applyNumberFormat="1" applyFont="1" applyFill="1" applyBorder="1" applyAlignment="1">
      <alignment vertical="center"/>
    </xf>
    <xf numFmtId="1" fontId="21" fillId="0" borderId="1" xfId="0" applyNumberFormat="1" applyFont="1" applyBorder="1" applyAlignment="1">
      <alignment vertical="center"/>
    </xf>
    <xf numFmtId="1" fontId="22" fillId="0" borderId="1" xfId="0" applyNumberFormat="1" applyFont="1" applyBorder="1" applyAlignment="1">
      <alignment vertical="center"/>
    </xf>
    <xf numFmtId="1" fontId="21" fillId="0" borderId="1" xfId="0" applyNumberFormat="1" applyFont="1" applyBorder="1" applyAlignment="1">
      <alignment vertical="center" wrapText="1"/>
    </xf>
    <xf numFmtId="1" fontId="21" fillId="17" borderId="1" xfId="0" applyNumberFormat="1" applyFont="1" applyFill="1" applyBorder="1" applyAlignment="1">
      <alignment vertical="center" wrapText="1"/>
    </xf>
    <xf numFmtId="2" fontId="21" fillId="0" borderId="1" xfId="22" applyNumberFormat="1" applyFont="1" applyFill="1" applyBorder="1">
      <alignment vertical="center"/>
    </xf>
    <xf numFmtId="2" fontId="21" fillId="0" borderId="1" xfId="23" applyNumberFormat="1" applyFont="1" applyFill="1" applyBorder="1">
      <alignment vertical="center"/>
    </xf>
    <xf numFmtId="2" fontId="21" fillId="0" borderId="1" xfId="23" applyNumberFormat="1" applyFont="1" applyBorder="1">
      <alignment vertical="center"/>
    </xf>
    <xf numFmtId="1" fontId="21" fillId="0" borderId="1" xfId="22" applyNumberFormat="1" applyFont="1" applyFill="1" applyBorder="1">
      <alignment vertical="center"/>
    </xf>
    <xf numFmtId="1" fontId="26" fillId="0" borderId="1" xfId="21" applyNumberFormat="1" applyFont="1" applyBorder="1">
      <alignment vertical="center"/>
    </xf>
    <xf numFmtId="2" fontId="21" fillId="0" borderId="1" xfId="21" applyNumberFormat="1" applyFont="1" applyBorder="1">
      <alignment vertical="center"/>
    </xf>
    <xf numFmtId="1" fontId="21" fillId="0" borderId="1" xfId="21" applyNumberFormat="1" applyFont="1" applyBorder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24">
    <cellStyle name="Accent" xfId="10" xr:uid="{B947B20B-3D91-4FCB-8210-4313BD1361DB}"/>
    <cellStyle name="Accent 1" xfId="11" xr:uid="{0ED15C63-E853-4833-97BE-9DF564DB5A35}"/>
    <cellStyle name="Accent 2" xfId="12" xr:uid="{4991A02D-462D-4D7F-A50B-E86583BE3FB7}"/>
    <cellStyle name="Accent 3" xfId="13" xr:uid="{1612F922-9EAE-4DEB-B46F-2E566F45206F}"/>
    <cellStyle name="Bad 2" xfId="7" xr:uid="{1CA79AB7-ACD0-413E-9A84-117093A49CEE}"/>
    <cellStyle name="Comma" xfId="1" builtinId="3"/>
    <cellStyle name="Error" xfId="14" xr:uid="{A520DF73-CF86-4930-9859-97EF5E96BA00}"/>
    <cellStyle name="Footnote" xfId="15" xr:uid="{98B6F0FC-F2FB-445B-B353-B42236F92462}"/>
    <cellStyle name="Good 2" xfId="6" xr:uid="{7EBB9A43-CC04-44F0-9E94-FA916A30DB70}"/>
    <cellStyle name="Heading (user)" xfId="16" xr:uid="{8DC77264-76D1-47C4-8AD4-ADBA33E43A01}"/>
    <cellStyle name="Heading 1 2" xfId="4" xr:uid="{8F565F88-658A-4972-9B5B-B3B96263B2D4}"/>
    <cellStyle name="Heading 2 2" xfId="5" xr:uid="{575C324E-F69E-45C9-810D-2BD67758CFD8}"/>
    <cellStyle name="Hyperlink" xfId="17" xr:uid="{1D6C1738-4E6D-49CA-A091-D48BCFC6A012}"/>
    <cellStyle name="Neutral 2" xfId="8" xr:uid="{02CEAD0F-72BA-486C-8A62-08EE265012A1}"/>
    <cellStyle name="Normal" xfId="0" builtinId="0"/>
    <cellStyle name="Normal 2" xfId="3" xr:uid="{3AAEA34F-8008-496B-85A2-F7D5057017FF}"/>
    <cellStyle name="Note 2" xfId="9" xr:uid="{24634C6A-8586-4BCC-B1EF-746686386F3C}"/>
    <cellStyle name="Percent" xfId="2" builtinId="5"/>
    <cellStyle name="Status" xfId="18" xr:uid="{C09A8818-49A9-445C-BA44-096876708AE3}"/>
    <cellStyle name="Text" xfId="19" xr:uid="{257BA213-37DB-452B-B15D-38923C1AAC62}"/>
    <cellStyle name="Warning" xfId="20" xr:uid="{A4B042FD-1EDB-475D-A2A2-25696119D364}"/>
    <cellStyle name="一般 2" xfId="21" xr:uid="{1A6BC9FD-C099-409E-8EFA-F38046914B57}"/>
    <cellStyle name="千分位 2" xfId="22" xr:uid="{3B43070A-26B9-4293-8FEB-DF952B490BB9}"/>
    <cellStyle name="百分比 7" xfId="23" xr:uid="{CD6FAB62-B6EA-4AC1-9129-9EA6C1E038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1112%20NYCU\Mon%20&#37327;&#21270;&#25976;&#25818;&#20998;&#26512;\20230616%20After%20Twelve%20Nights\&#20844;&#31435;&#25910;&#23481;&#25152;data\105&#24180;&#20840;&#22283;&#20844;&#31435;&#21205;&#29289;&#25910;&#23481;&#25152;&#25910;&#23481;&#34389;&#29702;&#24773;&#24418;&#32113;&#35336;&#31777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1112%20NYCU\Mon%20&#37327;&#21270;&#25976;&#25818;&#20998;&#26512;\20230616%20After%20Twelve%20Nights\&#20844;&#31435;&#25910;&#23481;&#25152;data\104&#24180;&#20840;&#22283;&#20844;&#31435;&#21205;&#29289;&#25910;&#23481;&#25152;&#25910;&#23481;&#34389;&#29702;&#24773;&#24418;&#32113;&#35336;&#31777;&#34920;(1050325&#20381;&#38642;&#26519;&#32291;&#21205;&#26893;&#29289;&#38450;&#30123;&#25152;&#20358;&#20989;&#20462;&#27491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1112%20NYCU\Mon%20&#37327;&#21270;&#25976;&#25818;&#20998;&#26512;\20230616%20After%20Twelve%20Nights\&#20844;&#31435;&#25910;&#23481;&#25152;data\103&#24180;&#20840;&#22283;&#20844;&#31435;&#21205;&#29289;&#25910;&#23481;&#25152;&#25910;&#23481;&#34389;&#29702;&#24773;&#24418;&#32113;&#35336;&#31777;&#34920;(10403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月"/>
      <sheetName val="2月"/>
      <sheetName val="3月"/>
      <sheetName val="4月"/>
      <sheetName val="5月"/>
      <sheetName val="6月 "/>
      <sheetName val="7月 "/>
      <sheetName val="8月"/>
      <sheetName val="9月"/>
      <sheetName val="10月"/>
      <sheetName val="11月"/>
      <sheetName val="12月"/>
      <sheetName val="計算表"/>
      <sheetName val="105年"/>
    </sheetNames>
    <sheetDataSet>
      <sheetData sheetId="0" refreshError="1">
        <row r="3">
          <cell r="G3">
            <v>61</v>
          </cell>
        </row>
        <row r="4">
          <cell r="G4">
            <v>26</v>
          </cell>
        </row>
        <row r="5">
          <cell r="G5">
            <v>54</v>
          </cell>
        </row>
        <row r="6">
          <cell r="G6">
            <v>95</v>
          </cell>
        </row>
        <row r="7">
          <cell r="G7">
            <v>60</v>
          </cell>
        </row>
        <row r="8">
          <cell r="G8">
            <v>33</v>
          </cell>
        </row>
        <row r="9">
          <cell r="G9">
            <v>68</v>
          </cell>
        </row>
        <row r="10">
          <cell r="G10">
            <v>11</v>
          </cell>
        </row>
        <row r="11">
          <cell r="G11">
            <v>18</v>
          </cell>
        </row>
        <row r="12">
          <cell r="G12">
            <v>31</v>
          </cell>
        </row>
        <row r="13">
          <cell r="G13">
            <v>120</v>
          </cell>
        </row>
        <row r="14">
          <cell r="G14">
            <v>0</v>
          </cell>
        </row>
        <row r="15">
          <cell r="G15">
            <v>76</v>
          </cell>
        </row>
        <row r="16">
          <cell r="G16">
            <v>10</v>
          </cell>
        </row>
        <row r="17">
          <cell r="G17">
            <v>1</v>
          </cell>
        </row>
        <row r="18">
          <cell r="G18">
            <v>2</v>
          </cell>
        </row>
        <row r="19">
          <cell r="G19">
            <v>12</v>
          </cell>
        </row>
        <row r="20">
          <cell r="G20">
            <v>6</v>
          </cell>
        </row>
        <row r="21">
          <cell r="G21">
            <v>10</v>
          </cell>
        </row>
        <row r="22">
          <cell r="G22">
            <v>2</v>
          </cell>
        </row>
        <row r="23">
          <cell r="G23">
            <v>7</v>
          </cell>
        </row>
        <row r="24">
          <cell r="G24">
            <v>0</v>
          </cell>
        </row>
      </sheetData>
      <sheetData sheetId="1" refreshError="1">
        <row r="3">
          <cell r="G3">
            <v>84</v>
          </cell>
        </row>
        <row r="4">
          <cell r="G4">
            <v>13</v>
          </cell>
        </row>
        <row r="5">
          <cell r="G5">
            <v>39</v>
          </cell>
        </row>
        <row r="6">
          <cell r="G6">
            <v>62</v>
          </cell>
        </row>
        <row r="7">
          <cell r="G7">
            <v>40</v>
          </cell>
        </row>
        <row r="8">
          <cell r="G8">
            <v>32</v>
          </cell>
        </row>
        <row r="9">
          <cell r="G9">
            <v>53</v>
          </cell>
        </row>
        <row r="10">
          <cell r="G10">
            <v>4</v>
          </cell>
        </row>
        <row r="11">
          <cell r="G11">
            <v>53</v>
          </cell>
        </row>
        <row r="12">
          <cell r="G12">
            <v>31</v>
          </cell>
        </row>
        <row r="13">
          <cell r="G13">
            <v>61</v>
          </cell>
        </row>
        <row r="14">
          <cell r="G14">
            <v>0</v>
          </cell>
        </row>
        <row r="15">
          <cell r="G15">
            <v>28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6</v>
          </cell>
        </row>
        <row r="20">
          <cell r="G20">
            <v>0</v>
          </cell>
        </row>
        <row r="21">
          <cell r="G21">
            <v>6</v>
          </cell>
        </row>
        <row r="22">
          <cell r="G22">
            <v>1</v>
          </cell>
        </row>
        <row r="23">
          <cell r="G23">
            <v>5</v>
          </cell>
        </row>
        <row r="24">
          <cell r="G24">
            <v>0</v>
          </cell>
        </row>
      </sheetData>
      <sheetData sheetId="2" refreshError="1">
        <row r="3">
          <cell r="G3">
            <v>45</v>
          </cell>
        </row>
        <row r="4">
          <cell r="G4">
            <v>11</v>
          </cell>
        </row>
        <row r="5">
          <cell r="G5">
            <v>57</v>
          </cell>
        </row>
        <row r="6">
          <cell r="G6">
            <v>71</v>
          </cell>
        </row>
        <row r="7">
          <cell r="G7">
            <v>18</v>
          </cell>
        </row>
        <row r="8">
          <cell r="G8">
            <v>32</v>
          </cell>
        </row>
        <row r="9">
          <cell r="G9">
            <v>13</v>
          </cell>
        </row>
        <row r="10">
          <cell r="G10">
            <v>5</v>
          </cell>
        </row>
        <row r="11">
          <cell r="G11">
            <v>69</v>
          </cell>
        </row>
        <row r="12">
          <cell r="G12">
            <v>41</v>
          </cell>
        </row>
        <row r="13">
          <cell r="G13">
            <v>49</v>
          </cell>
        </row>
        <row r="14">
          <cell r="G14">
            <v>1</v>
          </cell>
        </row>
        <row r="15">
          <cell r="G15">
            <v>76</v>
          </cell>
        </row>
        <row r="16">
          <cell r="G16">
            <v>0</v>
          </cell>
        </row>
        <row r="17">
          <cell r="G17">
            <v>11</v>
          </cell>
        </row>
        <row r="18">
          <cell r="G18">
            <v>0</v>
          </cell>
        </row>
        <row r="19">
          <cell r="G19">
            <v>29</v>
          </cell>
        </row>
        <row r="20">
          <cell r="G20">
            <v>6</v>
          </cell>
        </row>
        <row r="21">
          <cell r="G21">
            <v>29</v>
          </cell>
        </row>
        <row r="22">
          <cell r="G22">
            <v>6</v>
          </cell>
        </row>
        <row r="23">
          <cell r="G23">
            <v>5</v>
          </cell>
        </row>
        <row r="24">
          <cell r="G24">
            <v>0</v>
          </cell>
        </row>
      </sheetData>
      <sheetData sheetId="3" refreshError="1">
        <row r="3">
          <cell r="G3">
            <v>49</v>
          </cell>
        </row>
        <row r="4">
          <cell r="G4">
            <v>19</v>
          </cell>
        </row>
        <row r="5">
          <cell r="G5">
            <v>34</v>
          </cell>
        </row>
        <row r="6">
          <cell r="G6">
            <v>76</v>
          </cell>
        </row>
        <row r="7">
          <cell r="G7">
            <v>28</v>
          </cell>
        </row>
        <row r="8">
          <cell r="G8">
            <v>42</v>
          </cell>
        </row>
        <row r="9">
          <cell r="G9">
            <v>35</v>
          </cell>
        </row>
        <row r="10">
          <cell r="G10">
            <v>5</v>
          </cell>
        </row>
        <row r="11">
          <cell r="G11">
            <v>58</v>
          </cell>
        </row>
        <row r="12">
          <cell r="G12">
            <v>30</v>
          </cell>
        </row>
        <row r="13">
          <cell r="G13">
            <v>98</v>
          </cell>
        </row>
        <row r="14">
          <cell r="G14">
            <v>3</v>
          </cell>
        </row>
        <row r="15">
          <cell r="G15">
            <v>35</v>
          </cell>
        </row>
        <row r="16">
          <cell r="G16">
            <v>0</v>
          </cell>
        </row>
        <row r="17">
          <cell r="G17">
            <v>2</v>
          </cell>
        </row>
        <row r="18">
          <cell r="G18">
            <v>0</v>
          </cell>
        </row>
        <row r="19">
          <cell r="G19">
            <v>12</v>
          </cell>
        </row>
        <row r="20">
          <cell r="G20">
            <v>11</v>
          </cell>
        </row>
        <row r="21">
          <cell r="G21">
            <v>14</v>
          </cell>
        </row>
        <row r="22">
          <cell r="G22">
            <v>6</v>
          </cell>
        </row>
        <row r="23">
          <cell r="G23">
            <v>5</v>
          </cell>
        </row>
        <row r="24">
          <cell r="G24">
            <v>0</v>
          </cell>
        </row>
      </sheetData>
      <sheetData sheetId="4" refreshError="1">
        <row r="3">
          <cell r="G3">
            <v>52</v>
          </cell>
        </row>
        <row r="4">
          <cell r="G4">
            <v>21</v>
          </cell>
        </row>
        <row r="5">
          <cell r="G5">
            <v>32</v>
          </cell>
        </row>
        <row r="6">
          <cell r="G6">
            <v>71</v>
          </cell>
        </row>
        <row r="7">
          <cell r="G7">
            <v>17</v>
          </cell>
        </row>
        <row r="8">
          <cell r="G8">
            <v>43</v>
          </cell>
        </row>
        <row r="9">
          <cell r="G9">
            <v>44</v>
          </cell>
        </row>
        <row r="10">
          <cell r="G10">
            <v>7</v>
          </cell>
        </row>
        <row r="11">
          <cell r="G11">
            <v>40</v>
          </cell>
        </row>
        <row r="12">
          <cell r="G12">
            <v>28</v>
          </cell>
        </row>
        <row r="13">
          <cell r="G13">
            <v>47</v>
          </cell>
        </row>
        <row r="14">
          <cell r="G14">
            <v>0</v>
          </cell>
        </row>
        <row r="15">
          <cell r="G15">
            <v>93</v>
          </cell>
        </row>
        <row r="16">
          <cell r="G16">
            <v>3</v>
          </cell>
        </row>
        <row r="17">
          <cell r="G17">
            <v>3</v>
          </cell>
        </row>
        <row r="18">
          <cell r="G18">
            <v>2</v>
          </cell>
        </row>
        <row r="19">
          <cell r="G19">
            <v>20</v>
          </cell>
        </row>
        <row r="20">
          <cell r="G20">
            <v>17</v>
          </cell>
        </row>
        <row r="21">
          <cell r="G21">
            <v>25</v>
          </cell>
        </row>
        <row r="22">
          <cell r="G22">
            <v>0</v>
          </cell>
        </row>
        <row r="23">
          <cell r="G23">
            <v>9</v>
          </cell>
        </row>
        <row r="24">
          <cell r="G24">
            <v>2</v>
          </cell>
        </row>
      </sheetData>
      <sheetData sheetId="5" refreshError="1">
        <row r="3">
          <cell r="G3">
            <v>46</v>
          </cell>
        </row>
        <row r="4">
          <cell r="G4">
            <v>26</v>
          </cell>
        </row>
        <row r="5">
          <cell r="G5">
            <v>26</v>
          </cell>
        </row>
        <row r="6">
          <cell r="G6">
            <v>80</v>
          </cell>
        </row>
        <row r="7">
          <cell r="G7">
            <v>27</v>
          </cell>
        </row>
        <row r="8">
          <cell r="G8">
            <v>27</v>
          </cell>
        </row>
        <row r="9">
          <cell r="G9">
            <v>19</v>
          </cell>
        </row>
        <row r="10">
          <cell r="G10">
            <v>5</v>
          </cell>
        </row>
        <row r="11">
          <cell r="G11">
            <v>37</v>
          </cell>
        </row>
        <row r="12">
          <cell r="G12">
            <v>25</v>
          </cell>
        </row>
        <row r="13">
          <cell r="G13">
            <v>52</v>
          </cell>
        </row>
        <row r="14">
          <cell r="G14">
            <v>0</v>
          </cell>
        </row>
        <row r="15">
          <cell r="G15">
            <v>83</v>
          </cell>
        </row>
        <row r="16">
          <cell r="G16">
            <v>3</v>
          </cell>
        </row>
        <row r="17">
          <cell r="G17">
            <v>0</v>
          </cell>
        </row>
        <row r="18">
          <cell r="G18">
            <v>4</v>
          </cell>
        </row>
        <row r="19">
          <cell r="G19">
            <v>10</v>
          </cell>
        </row>
        <row r="20">
          <cell r="G20">
            <v>13</v>
          </cell>
        </row>
        <row r="21">
          <cell r="G21">
            <v>21</v>
          </cell>
        </row>
        <row r="22">
          <cell r="G22">
            <v>0</v>
          </cell>
        </row>
        <row r="23">
          <cell r="G23">
            <v>3</v>
          </cell>
        </row>
        <row r="24">
          <cell r="G24">
            <v>2</v>
          </cell>
        </row>
      </sheetData>
      <sheetData sheetId="6" refreshError="1">
        <row r="3">
          <cell r="G3">
            <v>61</v>
          </cell>
        </row>
        <row r="4">
          <cell r="G4">
            <v>30</v>
          </cell>
        </row>
        <row r="5">
          <cell r="G5">
            <v>28</v>
          </cell>
        </row>
        <row r="6">
          <cell r="G6">
            <v>65</v>
          </cell>
        </row>
        <row r="7">
          <cell r="G7">
            <v>35</v>
          </cell>
        </row>
        <row r="8">
          <cell r="G8">
            <v>21</v>
          </cell>
        </row>
        <row r="9">
          <cell r="G9">
            <v>13</v>
          </cell>
        </row>
        <row r="10">
          <cell r="G10">
            <v>12</v>
          </cell>
        </row>
        <row r="11">
          <cell r="G11">
            <v>48</v>
          </cell>
        </row>
        <row r="12">
          <cell r="G12">
            <v>36</v>
          </cell>
        </row>
        <row r="13">
          <cell r="G13">
            <v>44</v>
          </cell>
        </row>
        <row r="14">
          <cell r="G14">
            <v>0</v>
          </cell>
        </row>
        <row r="15">
          <cell r="G15">
            <v>105</v>
          </cell>
        </row>
        <row r="16">
          <cell r="G16">
            <v>0</v>
          </cell>
        </row>
        <row r="17">
          <cell r="G17">
            <v>2</v>
          </cell>
        </row>
        <row r="18">
          <cell r="G18">
            <v>2</v>
          </cell>
        </row>
        <row r="19">
          <cell r="G19">
            <v>22</v>
          </cell>
        </row>
        <row r="20">
          <cell r="G20">
            <v>9</v>
          </cell>
        </row>
        <row r="21">
          <cell r="G21">
            <v>13</v>
          </cell>
        </row>
        <row r="22">
          <cell r="G22">
            <v>14</v>
          </cell>
        </row>
        <row r="23">
          <cell r="G23">
            <v>3</v>
          </cell>
        </row>
        <row r="24">
          <cell r="G24">
            <v>3</v>
          </cell>
        </row>
      </sheetData>
      <sheetData sheetId="7" refreshError="1">
        <row r="3">
          <cell r="G3">
            <v>37</v>
          </cell>
        </row>
        <row r="4">
          <cell r="G4">
            <v>18</v>
          </cell>
        </row>
        <row r="5">
          <cell r="G5">
            <v>54</v>
          </cell>
        </row>
        <row r="6">
          <cell r="G6">
            <v>54</v>
          </cell>
        </row>
        <row r="7">
          <cell r="G7">
            <v>50</v>
          </cell>
        </row>
        <row r="8">
          <cell r="G8">
            <v>23</v>
          </cell>
        </row>
        <row r="9">
          <cell r="G9">
            <v>34</v>
          </cell>
        </row>
        <row r="10">
          <cell r="G10">
            <v>7</v>
          </cell>
        </row>
        <row r="11">
          <cell r="G11">
            <v>1</v>
          </cell>
        </row>
        <row r="12">
          <cell r="G12">
            <v>18</v>
          </cell>
        </row>
        <row r="13">
          <cell r="G13">
            <v>45</v>
          </cell>
        </row>
        <row r="14">
          <cell r="G14">
            <v>0</v>
          </cell>
        </row>
        <row r="15">
          <cell r="G15">
            <v>54</v>
          </cell>
        </row>
        <row r="16">
          <cell r="G16">
            <v>8</v>
          </cell>
        </row>
        <row r="17">
          <cell r="G17">
            <v>0</v>
          </cell>
        </row>
        <row r="18">
          <cell r="G18">
            <v>6</v>
          </cell>
        </row>
        <row r="19">
          <cell r="G19">
            <v>20</v>
          </cell>
        </row>
        <row r="20">
          <cell r="G20">
            <v>5</v>
          </cell>
        </row>
        <row r="21">
          <cell r="G21">
            <v>5</v>
          </cell>
        </row>
        <row r="22">
          <cell r="G22">
            <v>7</v>
          </cell>
        </row>
        <row r="23">
          <cell r="G23">
            <v>4</v>
          </cell>
        </row>
        <row r="24">
          <cell r="G24">
            <v>0</v>
          </cell>
        </row>
      </sheetData>
      <sheetData sheetId="8" refreshError="1">
        <row r="3">
          <cell r="G3">
            <v>43</v>
          </cell>
        </row>
        <row r="4">
          <cell r="G4">
            <v>9</v>
          </cell>
        </row>
        <row r="5">
          <cell r="G5">
            <v>16</v>
          </cell>
        </row>
        <row r="6">
          <cell r="G6">
            <v>66</v>
          </cell>
        </row>
        <row r="7">
          <cell r="G7">
            <v>51</v>
          </cell>
        </row>
        <row r="8">
          <cell r="G8">
            <v>18</v>
          </cell>
        </row>
        <row r="9">
          <cell r="G9">
            <v>36</v>
          </cell>
        </row>
        <row r="10">
          <cell r="G10">
            <v>26</v>
          </cell>
        </row>
        <row r="11">
          <cell r="G11">
            <v>19</v>
          </cell>
        </row>
        <row r="12">
          <cell r="G12">
            <v>43</v>
          </cell>
        </row>
        <row r="13">
          <cell r="G13">
            <v>44</v>
          </cell>
        </row>
        <row r="14">
          <cell r="G14">
            <v>0</v>
          </cell>
        </row>
        <row r="15">
          <cell r="G15">
            <v>54</v>
          </cell>
        </row>
        <row r="16">
          <cell r="G16">
            <v>6</v>
          </cell>
        </row>
        <row r="17">
          <cell r="G17">
            <v>0</v>
          </cell>
        </row>
        <row r="18">
          <cell r="G18">
            <v>1</v>
          </cell>
        </row>
        <row r="19">
          <cell r="G19">
            <v>76</v>
          </cell>
        </row>
        <row r="20">
          <cell r="G20">
            <v>5</v>
          </cell>
        </row>
        <row r="21">
          <cell r="G21">
            <v>7</v>
          </cell>
        </row>
        <row r="22">
          <cell r="G22">
            <v>5</v>
          </cell>
        </row>
        <row r="23">
          <cell r="G23">
            <v>2</v>
          </cell>
        </row>
        <row r="24">
          <cell r="G24">
            <v>0</v>
          </cell>
        </row>
      </sheetData>
      <sheetData sheetId="9" refreshError="1">
        <row r="3">
          <cell r="G3">
            <v>36</v>
          </cell>
        </row>
        <row r="4">
          <cell r="G4">
            <v>19</v>
          </cell>
        </row>
        <row r="5">
          <cell r="G5">
            <v>19</v>
          </cell>
        </row>
        <row r="6">
          <cell r="G6">
            <v>31</v>
          </cell>
        </row>
        <row r="7">
          <cell r="G7">
            <v>44</v>
          </cell>
        </row>
        <row r="8">
          <cell r="G8">
            <v>20</v>
          </cell>
        </row>
        <row r="9">
          <cell r="G9">
            <v>32</v>
          </cell>
        </row>
        <row r="10">
          <cell r="G10">
            <v>6</v>
          </cell>
        </row>
        <row r="11">
          <cell r="G11">
            <v>8</v>
          </cell>
        </row>
        <row r="12">
          <cell r="G12">
            <v>16</v>
          </cell>
        </row>
        <row r="13">
          <cell r="G13">
            <v>24</v>
          </cell>
        </row>
        <row r="14">
          <cell r="G14">
            <v>0</v>
          </cell>
        </row>
        <row r="15">
          <cell r="G15">
            <v>30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7</v>
          </cell>
        </row>
        <row r="19">
          <cell r="G19">
            <v>23</v>
          </cell>
        </row>
        <row r="20">
          <cell r="G20">
            <v>1</v>
          </cell>
        </row>
        <row r="21">
          <cell r="G21">
            <v>3</v>
          </cell>
        </row>
        <row r="22">
          <cell r="G22">
            <v>7</v>
          </cell>
        </row>
        <row r="23">
          <cell r="G23">
            <v>3</v>
          </cell>
        </row>
        <row r="24">
          <cell r="G24">
            <v>1</v>
          </cell>
        </row>
      </sheetData>
      <sheetData sheetId="10" refreshError="1">
        <row r="3">
          <cell r="G3">
            <v>41</v>
          </cell>
        </row>
        <row r="4">
          <cell r="G4">
            <v>23</v>
          </cell>
        </row>
        <row r="5">
          <cell r="G5">
            <v>13</v>
          </cell>
        </row>
        <row r="6">
          <cell r="G6">
            <v>44</v>
          </cell>
        </row>
        <row r="7">
          <cell r="G7">
            <v>59</v>
          </cell>
        </row>
        <row r="8">
          <cell r="G8">
            <v>8</v>
          </cell>
        </row>
        <row r="9">
          <cell r="G9">
            <v>100</v>
          </cell>
        </row>
        <row r="10">
          <cell r="G10">
            <v>10</v>
          </cell>
        </row>
        <row r="11">
          <cell r="G11">
            <v>14</v>
          </cell>
        </row>
        <row r="12">
          <cell r="G12">
            <v>21</v>
          </cell>
        </row>
        <row r="13">
          <cell r="G13">
            <v>25</v>
          </cell>
        </row>
        <row r="14">
          <cell r="G14">
            <v>0</v>
          </cell>
        </row>
        <row r="15">
          <cell r="G15">
            <v>7</v>
          </cell>
        </row>
        <row r="16">
          <cell r="G16">
            <v>1</v>
          </cell>
        </row>
        <row r="17">
          <cell r="G17">
            <v>0</v>
          </cell>
        </row>
        <row r="18">
          <cell r="G18">
            <v>1</v>
          </cell>
        </row>
        <row r="19">
          <cell r="G19">
            <v>15</v>
          </cell>
        </row>
        <row r="20">
          <cell r="G20">
            <v>4</v>
          </cell>
        </row>
        <row r="21">
          <cell r="G21">
            <v>4</v>
          </cell>
        </row>
        <row r="22">
          <cell r="G22">
            <v>4</v>
          </cell>
        </row>
        <row r="23">
          <cell r="G23">
            <v>4</v>
          </cell>
        </row>
        <row r="24">
          <cell r="G24">
            <v>0</v>
          </cell>
        </row>
      </sheetData>
      <sheetData sheetId="11" refreshError="1">
        <row r="3">
          <cell r="G3">
            <v>31</v>
          </cell>
        </row>
        <row r="4">
          <cell r="G4">
            <v>18</v>
          </cell>
        </row>
        <row r="5">
          <cell r="G5">
            <v>22</v>
          </cell>
        </row>
        <row r="6">
          <cell r="G6">
            <v>49</v>
          </cell>
        </row>
        <row r="7">
          <cell r="G7">
            <v>30</v>
          </cell>
        </row>
        <row r="8">
          <cell r="G8">
            <v>37</v>
          </cell>
        </row>
        <row r="9">
          <cell r="G9">
            <v>40</v>
          </cell>
        </row>
        <row r="10">
          <cell r="G10">
            <v>5</v>
          </cell>
        </row>
        <row r="11">
          <cell r="G11">
            <v>14</v>
          </cell>
        </row>
        <row r="12">
          <cell r="G12">
            <v>5</v>
          </cell>
        </row>
        <row r="13">
          <cell r="G13">
            <v>21</v>
          </cell>
        </row>
        <row r="14">
          <cell r="G14">
            <v>0</v>
          </cell>
        </row>
        <row r="15">
          <cell r="G15">
            <v>9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3</v>
          </cell>
        </row>
        <row r="19">
          <cell r="G19">
            <v>10</v>
          </cell>
        </row>
        <row r="20">
          <cell r="G20">
            <v>4</v>
          </cell>
        </row>
        <row r="21">
          <cell r="G21">
            <v>9</v>
          </cell>
        </row>
        <row r="22">
          <cell r="G22">
            <v>4</v>
          </cell>
        </row>
        <row r="23">
          <cell r="G23">
            <v>2</v>
          </cell>
        </row>
        <row r="24">
          <cell r="G24">
            <v>0</v>
          </cell>
        </row>
      </sheetData>
      <sheetData sheetId="12" refreshError="1">
        <row r="4">
          <cell r="N4">
            <v>8432</v>
          </cell>
          <cell r="AA4">
            <v>7954</v>
          </cell>
          <cell r="AO4">
            <v>0</v>
          </cell>
        </row>
        <row r="5">
          <cell r="N5">
            <v>3755</v>
          </cell>
          <cell r="AA5">
            <v>3186</v>
          </cell>
          <cell r="AO5">
            <v>0</v>
          </cell>
        </row>
        <row r="6">
          <cell r="N6">
            <v>4196</v>
          </cell>
          <cell r="AA6">
            <v>3440</v>
          </cell>
          <cell r="AO6">
            <v>301</v>
          </cell>
        </row>
        <row r="7">
          <cell r="N7">
            <v>8436</v>
          </cell>
          <cell r="AA7">
            <v>7740</v>
          </cell>
          <cell r="AO7">
            <v>0</v>
          </cell>
        </row>
        <row r="8">
          <cell r="N8">
            <v>4500</v>
          </cell>
          <cell r="AA8">
            <v>2946</v>
          </cell>
          <cell r="AO8">
            <v>0</v>
          </cell>
        </row>
        <row r="9">
          <cell r="N9">
            <v>7374</v>
          </cell>
          <cell r="AA9">
            <v>6421</v>
          </cell>
          <cell r="AO9">
            <v>338</v>
          </cell>
        </row>
        <row r="10">
          <cell r="N10">
            <v>2354</v>
          </cell>
          <cell r="AA10">
            <v>849</v>
          </cell>
          <cell r="AO10">
            <v>565</v>
          </cell>
        </row>
        <row r="11">
          <cell r="N11">
            <v>1866</v>
          </cell>
          <cell r="AA11">
            <v>1524</v>
          </cell>
          <cell r="AO11">
            <v>250</v>
          </cell>
        </row>
        <row r="12">
          <cell r="N12">
            <v>1253</v>
          </cell>
          <cell r="AA12">
            <v>824</v>
          </cell>
          <cell r="AO12">
            <v>176</v>
          </cell>
        </row>
        <row r="13">
          <cell r="N13">
            <v>2881</v>
          </cell>
          <cell r="AA13">
            <v>1183</v>
          </cell>
          <cell r="AO13">
            <v>1400</v>
          </cell>
        </row>
        <row r="14">
          <cell r="N14">
            <v>3094</v>
          </cell>
          <cell r="AA14">
            <v>1143</v>
          </cell>
          <cell r="AO14">
            <v>1396</v>
          </cell>
        </row>
        <row r="15">
          <cell r="N15">
            <v>2426</v>
          </cell>
          <cell r="AA15">
            <v>2431</v>
          </cell>
          <cell r="AO15">
            <v>49</v>
          </cell>
        </row>
        <row r="16">
          <cell r="N16">
            <v>2555</v>
          </cell>
          <cell r="AA16">
            <v>1365</v>
          </cell>
          <cell r="AO16">
            <v>458</v>
          </cell>
        </row>
        <row r="17">
          <cell r="N17">
            <v>3100</v>
          </cell>
          <cell r="AA17">
            <v>1425</v>
          </cell>
          <cell r="AO17">
            <v>1815</v>
          </cell>
        </row>
        <row r="18">
          <cell r="N18">
            <v>1629</v>
          </cell>
          <cell r="AA18">
            <v>1598</v>
          </cell>
          <cell r="AO18">
            <v>22</v>
          </cell>
        </row>
        <row r="19">
          <cell r="N19">
            <v>1079</v>
          </cell>
          <cell r="AA19">
            <v>973</v>
          </cell>
          <cell r="AO19">
            <v>29</v>
          </cell>
        </row>
        <row r="20">
          <cell r="N20">
            <v>917</v>
          </cell>
          <cell r="AA20">
            <v>366</v>
          </cell>
          <cell r="AO20">
            <v>252</v>
          </cell>
        </row>
        <row r="21">
          <cell r="N21">
            <v>1308</v>
          </cell>
          <cell r="AA21">
            <v>977</v>
          </cell>
          <cell r="AO21">
            <v>236</v>
          </cell>
        </row>
        <row r="22">
          <cell r="N22">
            <v>1118</v>
          </cell>
          <cell r="AA22">
            <v>746</v>
          </cell>
          <cell r="AO22">
            <v>162</v>
          </cell>
        </row>
        <row r="23">
          <cell r="N23">
            <v>896</v>
          </cell>
          <cell r="AA23">
            <v>781</v>
          </cell>
          <cell r="AO23">
            <v>20</v>
          </cell>
        </row>
        <row r="24">
          <cell r="N24">
            <v>1098</v>
          </cell>
          <cell r="AA24">
            <v>242</v>
          </cell>
          <cell r="AO24">
            <v>491</v>
          </cell>
        </row>
        <row r="25">
          <cell r="N25">
            <v>9</v>
          </cell>
          <cell r="AA25">
            <v>5</v>
          </cell>
          <cell r="AO25">
            <v>0</v>
          </cell>
        </row>
      </sheetData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月"/>
      <sheetName val="2月"/>
      <sheetName val="3月"/>
      <sheetName val="4月"/>
      <sheetName val="5月"/>
      <sheetName val="6月 "/>
      <sheetName val="7月 "/>
      <sheetName val="8月"/>
      <sheetName val="9月"/>
      <sheetName val="10月"/>
      <sheetName val="11月"/>
      <sheetName val="12月"/>
      <sheetName val="計算表"/>
      <sheetName val="104年"/>
    </sheetNames>
    <sheetDataSet>
      <sheetData sheetId="0" refreshError="1">
        <row r="3">
          <cell r="G3">
            <v>155</v>
          </cell>
        </row>
        <row r="4">
          <cell r="G4">
            <v>20</v>
          </cell>
        </row>
        <row r="5">
          <cell r="G5">
            <v>28</v>
          </cell>
        </row>
        <row r="6">
          <cell r="G6">
            <v>39</v>
          </cell>
        </row>
        <row r="7">
          <cell r="G7">
            <v>133</v>
          </cell>
        </row>
        <row r="8">
          <cell r="G8">
            <v>26</v>
          </cell>
        </row>
        <row r="9">
          <cell r="G9">
            <v>5</v>
          </cell>
        </row>
        <row r="10">
          <cell r="G10">
            <v>17</v>
          </cell>
        </row>
        <row r="11">
          <cell r="G11">
            <v>43</v>
          </cell>
        </row>
        <row r="12">
          <cell r="G12">
            <v>107</v>
          </cell>
        </row>
        <row r="13">
          <cell r="G13">
            <v>151</v>
          </cell>
        </row>
        <row r="14">
          <cell r="G14">
            <v>0</v>
          </cell>
        </row>
        <row r="15">
          <cell r="G15">
            <v>15</v>
          </cell>
        </row>
        <row r="16">
          <cell r="G16">
            <v>0</v>
          </cell>
        </row>
        <row r="17">
          <cell r="G17">
            <v>6</v>
          </cell>
        </row>
        <row r="18">
          <cell r="G18">
            <v>0</v>
          </cell>
        </row>
        <row r="19">
          <cell r="G19">
            <v>8</v>
          </cell>
        </row>
        <row r="20">
          <cell r="G20">
            <v>19</v>
          </cell>
        </row>
        <row r="21">
          <cell r="G21">
            <v>24</v>
          </cell>
        </row>
        <row r="22">
          <cell r="G22">
            <v>3</v>
          </cell>
        </row>
        <row r="23">
          <cell r="G23">
            <v>5</v>
          </cell>
        </row>
        <row r="24">
          <cell r="G24">
            <v>0</v>
          </cell>
        </row>
      </sheetData>
      <sheetData sheetId="1" refreshError="1">
        <row r="3">
          <cell r="G3">
            <v>201</v>
          </cell>
        </row>
        <row r="4">
          <cell r="G4">
            <v>12</v>
          </cell>
        </row>
        <row r="5">
          <cell r="G5">
            <v>19</v>
          </cell>
        </row>
        <row r="6">
          <cell r="G6">
            <v>22</v>
          </cell>
        </row>
        <row r="7">
          <cell r="G7">
            <v>92</v>
          </cell>
        </row>
        <row r="8">
          <cell r="G8">
            <v>38</v>
          </cell>
        </row>
        <row r="9">
          <cell r="G9">
            <v>18</v>
          </cell>
        </row>
        <row r="10">
          <cell r="G10">
            <v>1</v>
          </cell>
        </row>
        <row r="11">
          <cell r="G11">
            <v>40</v>
          </cell>
        </row>
        <row r="12">
          <cell r="G12">
            <v>83</v>
          </cell>
        </row>
        <row r="13">
          <cell r="G13">
            <v>84</v>
          </cell>
        </row>
        <row r="14">
          <cell r="G14">
            <v>1</v>
          </cell>
        </row>
        <row r="15">
          <cell r="G15">
            <v>21</v>
          </cell>
        </row>
        <row r="16">
          <cell r="G16">
            <v>0</v>
          </cell>
        </row>
        <row r="17">
          <cell r="G17">
            <v>13</v>
          </cell>
        </row>
        <row r="18">
          <cell r="G18">
            <v>0</v>
          </cell>
        </row>
        <row r="19">
          <cell r="G19">
            <v>14</v>
          </cell>
        </row>
        <row r="20">
          <cell r="G20">
            <v>19</v>
          </cell>
        </row>
        <row r="21">
          <cell r="G21">
            <v>9</v>
          </cell>
        </row>
        <row r="22">
          <cell r="G22">
            <v>0</v>
          </cell>
        </row>
        <row r="23">
          <cell r="G23">
            <v>10</v>
          </cell>
        </row>
        <row r="24">
          <cell r="G24">
            <v>0</v>
          </cell>
        </row>
      </sheetData>
      <sheetData sheetId="2" refreshError="1">
        <row r="3">
          <cell r="G3">
            <v>126</v>
          </cell>
        </row>
        <row r="4">
          <cell r="G4">
            <v>17</v>
          </cell>
        </row>
        <row r="5">
          <cell r="G5">
            <v>21</v>
          </cell>
        </row>
        <row r="6">
          <cell r="G6">
            <v>24</v>
          </cell>
        </row>
        <row r="7">
          <cell r="G7">
            <v>178</v>
          </cell>
        </row>
        <row r="8">
          <cell r="G8">
            <v>56</v>
          </cell>
        </row>
        <row r="9">
          <cell r="G9">
            <v>17</v>
          </cell>
        </row>
        <row r="10">
          <cell r="G10">
            <v>13</v>
          </cell>
        </row>
        <row r="11">
          <cell r="G11">
            <v>63</v>
          </cell>
        </row>
        <row r="12">
          <cell r="G12">
            <v>15</v>
          </cell>
        </row>
        <row r="13">
          <cell r="G13">
            <v>78</v>
          </cell>
        </row>
        <row r="14">
          <cell r="G14">
            <v>0</v>
          </cell>
        </row>
        <row r="15">
          <cell r="G15">
            <v>65</v>
          </cell>
        </row>
        <row r="16">
          <cell r="G16">
            <v>0</v>
          </cell>
        </row>
        <row r="17">
          <cell r="G17">
            <v>14</v>
          </cell>
        </row>
        <row r="18">
          <cell r="G18">
            <v>0</v>
          </cell>
        </row>
        <row r="19">
          <cell r="G19">
            <v>20</v>
          </cell>
        </row>
        <row r="20">
          <cell r="G20">
            <v>6</v>
          </cell>
        </row>
        <row r="21">
          <cell r="G21">
            <v>22</v>
          </cell>
        </row>
        <row r="22">
          <cell r="G22">
            <v>0</v>
          </cell>
        </row>
        <row r="23">
          <cell r="G23">
            <v>13</v>
          </cell>
        </row>
        <row r="24">
          <cell r="G24">
            <v>0</v>
          </cell>
        </row>
      </sheetData>
      <sheetData sheetId="3" refreshError="1">
        <row r="3">
          <cell r="G3">
            <v>116</v>
          </cell>
        </row>
        <row r="4">
          <cell r="G4">
            <v>18</v>
          </cell>
        </row>
        <row r="5">
          <cell r="G5">
            <v>15</v>
          </cell>
        </row>
        <row r="6">
          <cell r="G6">
            <v>29</v>
          </cell>
        </row>
        <row r="7">
          <cell r="G7">
            <v>147</v>
          </cell>
        </row>
        <row r="8">
          <cell r="G8">
            <v>61</v>
          </cell>
        </row>
        <row r="9">
          <cell r="G9">
            <v>13</v>
          </cell>
        </row>
        <row r="10">
          <cell r="G10">
            <v>10</v>
          </cell>
        </row>
        <row r="11">
          <cell r="G11">
            <v>64</v>
          </cell>
        </row>
        <row r="12">
          <cell r="G12">
            <v>21</v>
          </cell>
        </row>
        <row r="13">
          <cell r="G13">
            <v>104</v>
          </cell>
        </row>
        <row r="14">
          <cell r="G14">
            <v>2</v>
          </cell>
        </row>
        <row r="15">
          <cell r="G15">
            <v>117</v>
          </cell>
        </row>
        <row r="16">
          <cell r="G16">
            <v>0</v>
          </cell>
        </row>
        <row r="17">
          <cell r="G17">
            <v>19</v>
          </cell>
        </row>
        <row r="18">
          <cell r="G18">
            <v>0</v>
          </cell>
        </row>
        <row r="19">
          <cell r="G19">
            <v>20</v>
          </cell>
        </row>
        <row r="20">
          <cell r="G20">
            <v>7</v>
          </cell>
        </row>
        <row r="21">
          <cell r="G21">
            <v>8</v>
          </cell>
        </row>
        <row r="22">
          <cell r="G22">
            <v>4</v>
          </cell>
        </row>
        <row r="23">
          <cell r="G23">
            <v>10</v>
          </cell>
        </row>
        <row r="24">
          <cell r="G24">
            <v>0</v>
          </cell>
        </row>
      </sheetData>
      <sheetData sheetId="4" refreshError="1">
        <row r="3">
          <cell r="G3">
            <v>81</v>
          </cell>
        </row>
        <row r="4">
          <cell r="G4">
            <v>31</v>
          </cell>
        </row>
        <row r="5">
          <cell r="G5">
            <v>21</v>
          </cell>
        </row>
        <row r="6">
          <cell r="G6">
            <v>27</v>
          </cell>
        </row>
        <row r="7">
          <cell r="G7">
            <v>212</v>
          </cell>
        </row>
        <row r="8">
          <cell r="G8">
            <v>73</v>
          </cell>
        </row>
        <row r="9">
          <cell r="G9">
            <v>27</v>
          </cell>
        </row>
        <row r="10">
          <cell r="G10">
            <v>12</v>
          </cell>
        </row>
        <row r="11">
          <cell r="G11">
            <v>59</v>
          </cell>
        </row>
        <row r="12">
          <cell r="G12">
            <v>20</v>
          </cell>
        </row>
        <row r="13">
          <cell r="G13">
            <v>81</v>
          </cell>
        </row>
        <row r="14">
          <cell r="G14">
            <v>1</v>
          </cell>
        </row>
        <row r="15">
          <cell r="G15">
            <v>146</v>
          </cell>
        </row>
        <row r="16">
          <cell r="G16">
            <v>0</v>
          </cell>
        </row>
        <row r="17">
          <cell r="G17">
            <v>13</v>
          </cell>
        </row>
        <row r="18">
          <cell r="G18">
            <v>5</v>
          </cell>
        </row>
        <row r="19">
          <cell r="G19">
            <v>20</v>
          </cell>
        </row>
        <row r="20">
          <cell r="G20">
            <v>11</v>
          </cell>
        </row>
        <row r="21">
          <cell r="G21">
            <v>14</v>
          </cell>
        </row>
        <row r="22">
          <cell r="G22">
            <v>0</v>
          </cell>
        </row>
        <row r="23">
          <cell r="G23">
            <v>6</v>
          </cell>
        </row>
        <row r="24">
          <cell r="G24">
            <v>0</v>
          </cell>
        </row>
      </sheetData>
      <sheetData sheetId="5" refreshError="1">
        <row r="3">
          <cell r="G3">
            <v>72</v>
          </cell>
        </row>
        <row r="4">
          <cell r="G4">
            <v>40</v>
          </cell>
        </row>
        <row r="5">
          <cell r="G5">
            <v>18</v>
          </cell>
        </row>
        <row r="6">
          <cell r="G6">
            <v>37</v>
          </cell>
        </row>
        <row r="7">
          <cell r="G7">
            <v>262</v>
          </cell>
        </row>
        <row r="8">
          <cell r="G8">
            <v>35</v>
          </cell>
        </row>
        <row r="9">
          <cell r="G9">
            <v>34</v>
          </cell>
        </row>
        <row r="10">
          <cell r="G10">
            <v>8</v>
          </cell>
        </row>
        <row r="11">
          <cell r="G11">
            <v>39</v>
          </cell>
        </row>
        <row r="12">
          <cell r="G12">
            <v>15</v>
          </cell>
        </row>
        <row r="13">
          <cell r="G13">
            <v>74</v>
          </cell>
        </row>
        <row r="14">
          <cell r="G14">
            <v>2</v>
          </cell>
        </row>
        <row r="15">
          <cell r="G15">
            <v>162</v>
          </cell>
        </row>
        <row r="16">
          <cell r="G16">
            <v>0</v>
          </cell>
        </row>
        <row r="17">
          <cell r="G17">
            <v>17</v>
          </cell>
        </row>
        <row r="18">
          <cell r="G18">
            <v>0</v>
          </cell>
        </row>
        <row r="19">
          <cell r="G19">
            <v>12</v>
          </cell>
        </row>
        <row r="20">
          <cell r="G20">
            <v>9</v>
          </cell>
        </row>
        <row r="21">
          <cell r="G21">
            <v>6</v>
          </cell>
        </row>
        <row r="22">
          <cell r="G22">
            <v>0</v>
          </cell>
        </row>
        <row r="23">
          <cell r="G23">
            <v>4</v>
          </cell>
        </row>
        <row r="24">
          <cell r="G24">
            <v>0</v>
          </cell>
        </row>
      </sheetData>
      <sheetData sheetId="6" refreshError="1">
        <row r="3">
          <cell r="G3">
            <v>80</v>
          </cell>
        </row>
        <row r="4">
          <cell r="G4">
            <v>19</v>
          </cell>
        </row>
        <row r="5">
          <cell r="G5">
            <v>34</v>
          </cell>
        </row>
        <row r="6">
          <cell r="G6">
            <v>52</v>
          </cell>
        </row>
        <row r="7">
          <cell r="G7">
            <v>185</v>
          </cell>
        </row>
        <row r="8">
          <cell r="G8">
            <v>28</v>
          </cell>
        </row>
        <row r="9">
          <cell r="G9">
            <v>11</v>
          </cell>
        </row>
        <row r="10">
          <cell r="G10">
            <v>5</v>
          </cell>
        </row>
        <row r="11">
          <cell r="G11">
            <v>46</v>
          </cell>
        </row>
        <row r="12">
          <cell r="G12">
            <v>34</v>
          </cell>
        </row>
        <row r="13">
          <cell r="G13">
            <v>82</v>
          </cell>
        </row>
        <row r="14">
          <cell r="G14">
            <v>1</v>
          </cell>
        </row>
        <row r="15">
          <cell r="G15">
            <v>123</v>
          </cell>
        </row>
        <row r="16">
          <cell r="G16">
            <v>0</v>
          </cell>
        </row>
        <row r="17">
          <cell r="G17">
            <v>6</v>
          </cell>
        </row>
        <row r="18">
          <cell r="G18">
            <v>1</v>
          </cell>
        </row>
        <row r="19">
          <cell r="G19">
            <v>19</v>
          </cell>
        </row>
        <row r="20">
          <cell r="G20">
            <v>12</v>
          </cell>
        </row>
        <row r="21">
          <cell r="G21">
            <v>6</v>
          </cell>
        </row>
        <row r="22">
          <cell r="G22">
            <v>0</v>
          </cell>
        </row>
        <row r="23">
          <cell r="G23">
            <v>5</v>
          </cell>
        </row>
        <row r="24">
          <cell r="G24">
            <v>0</v>
          </cell>
        </row>
      </sheetData>
      <sheetData sheetId="7" refreshError="1">
        <row r="3">
          <cell r="G3">
            <v>81</v>
          </cell>
        </row>
        <row r="4">
          <cell r="G4">
            <v>15</v>
          </cell>
        </row>
        <row r="5">
          <cell r="G5">
            <v>51</v>
          </cell>
        </row>
        <row r="6">
          <cell r="G6">
            <v>68</v>
          </cell>
        </row>
        <row r="7">
          <cell r="G7">
            <v>159</v>
          </cell>
        </row>
        <row r="8">
          <cell r="G8">
            <v>45</v>
          </cell>
        </row>
        <row r="9">
          <cell r="G9">
            <v>5</v>
          </cell>
        </row>
        <row r="10">
          <cell r="G10">
            <v>5</v>
          </cell>
        </row>
        <row r="11">
          <cell r="G11">
            <v>37</v>
          </cell>
        </row>
        <row r="12">
          <cell r="G12">
            <v>28</v>
          </cell>
        </row>
        <row r="13">
          <cell r="G13">
            <v>112</v>
          </cell>
        </row>
        <row r="14">
          <cell r="G14">
            <v>0</v>
          </cell>
        </row>
        <row r="15">
          <cell r="G15">
            <v>42</v>
          </cell>
        </row>
        <row r="16">
          <cell r="G16">
            <v>0</v>
          </cell>
        </row>
        <row r="17">
          <cell r="G17">
            <v>1</v>
          </cell>
        </row>
        <row r="18">
          <cell r="G18">
            <v>3</v>
          </cell>
        </row>
        <row r="19">
          <cell r="G19">
            <v>11</v>
          </cell>
        </row>
        <row r="20">
          <cell r="G20">
            <v>10</v>
          </cell>
        </row>
        <row r="21">
          <cell r="G21">
            <v>2</v>
          </cell>
        </row>
        <row r="22">
          <cell r="G22">
            <v>24</v>
          </cell>
        </row>
        <row r="23">
          <cell r="G23">
            <v>5</v>
          </cell>
        </row>
        <row r="24">
          <cell r="G24">
            <v>0</v>
          </cell>
        </row>
      </sheetData>
      <sheetData sheetId="8" refreshError="1">
        <row r="3">
          <cell r="G3">
            <v>43</v>
          </cell>
        </row>
        <row r="4">
          <cell r="G4">
            <v>11</v>
          </cell>
        </row>
        <row r="5">
          <cell r="G5">
            <v>32</v>
          </cell>
        </row>
        <row r="6">
          <cell r="G6">
            <v>75</v>
          </cell>
        </row>
        <row r="7">
          <cell r="G7">
            <v>67</v>
          </cell>
        </row>
        <row r="8">
          <cell r="G8">
            <v>51</v>
          </cell>
        </row>
        <row r="9">
          <cell r="G9">
            <v>16</v>
          </cell>
        </row>
        <row r="10">
          <cell r="G10">
            <v>10</v>
          </cell>
        </row>
        <row r="11">
          <cell r="G11">
            <v>49</v>
          </cell>
        </row>
        <row r="12">
          <cell r="G12">
            <v>18</v>
          </cell>
        </row>
        <row r="13">
          <cell r="G13">
            <v>128</v>
          </cell>
        </row>
        <row r="14">
          <cell r="G14">
            <v>0</v>
          </cell>
        </row>
        <row r="15">
          <cell r="G15">
            <v>45</v>
          </cell>
        </row>
        <row r="16">
          <cell r="G16">
            <v>0</v>
          </cell>
        </row>
        <row r="17">
          <cell r="G17">
            <v>1</v>
          </cell>
        </row>
        <row r="18">
          <cell r="G18">
            <v>4</v>
          </cell>
        </row>
        <row r="19">
          <cell r="G19">
            <v>18</v>
          </cell>
        </row>
        <row r="20">
          <cell r="G20">
            <v>17</v>
          </cell>
        </row>
        <row r="21">
          <cell r="G21">
            <v>11</v>
          </cell>
        </row>
        <row r="22">
          <cell r="G22">
            <v>0</v>
          </cell>
        </row>
        <row r="23">
          <cell r="G23">
            <v>4</v>
          </cell>
        </row>
        <row r="24">
          <cell r="G24">
            <v>0</v>
          </cell>
        </row>
      </sheetData>
      <sheetData sheetId="9" refreshError="1">
        <row r="3">
          <cell r="G3">
            <v>33</v>
          </cell>
        </row>
        <row r="4">
          <cell r="G4">
            <v>18</v>
          </cell>
        </row>
        <row r="5">
          <cell r="G5">
            <v>28</v>
          </cell>
        </row>
        <row r="6">
          <cell r="G6">
            <v>47</v>
          </cell>
        </row>
        <row r="7">
          <cell r="G7">
            <v>69</v>
          </cell>
        </row>
        <row r="8">
          <cell r="G8">
            <v>39</v>
          </cell>
        </row>
        <row r="9">
          <cell r="G9">
            <v>52</v>
          </cell>
        </row>
        <row r="10">
          <cell r="G10">
            <v>6</v>
          </cell>
        </row>
        <row r="11">
          <cell r="G11">
            <v>30</v>
          </cell>
        </row>
        <row r="12">
          <cell r="G12">
            <v>32</v>
          </cell>
        </row>
        <row r="13">
          <cell r="G13">
            <v>106</v>
          </cell>
        </row>
        <row r="14">
          <cell r="G14">
            <v>0</v>
          </cell>
        </row>
        <row r="15">
          <cell r="G15">
            <v>124</v>
          </cell>
        </row>
        <row r="16">
          <cell r="G16">
            <v>0</v>
          </cell>
        </row>
        <row r="17">
          <cell r="G17">
            <v>1</v>
          </cell>
        </row>
        <row r="18">
          <cell r="G18">
            <v>2</v>
          </cell>
        </row>
        <row r="19">
          <cell r="G19">
            <v>13</v>
          </cell>
        </row>
        <row r="20">
          <cell r="G20">
            <v>12</v>
          </cell>
        </row>
        <row r="21">
          <cell r="G21">
            <v>25</v>
          </cell>
        </row>
        <row r="22">
          <cell r="G22">
            <v>0</v>
          </cell>
        </row>
        <row r="23">
          <cell r="G23">
            <v>4</v>
          </cell>
        </row>
        <row r="24">
          <cell r="G24">
            <v>0</v>
          </cell>
        </row>
      </sheetData>
      <sheetData sheetId="10" refreshError="1">
        <row r="3">
          <cell r="G3">
            <v>38</v>
          </cell>
        </row>
        <row r="4">
          <cell r="G4">
            <v>26</v>
          </cell>
        </row>
        <row r="5">
          <cell r="G5">
            <v>27</v>
          </cell>
        </row>
        <row r="6">
          <cell r="G6">
            <v>65</v>
          </cell>
        </row>
        <row r="7">
          <cell r="G7">
            <v>39</v>
          </cell>
        </row>
        <row r="8">
          <cell r="G8">
            <v>35</v>
          </cell>
        </row>
        <row r="9">
          <cell r="G9">
            <v>56</v>
          </cell>
        </row>
        <row r="10">
          <cell r="G10">
            <v>4</v>
          </cell>
        </row>
        <row r="11">
          <cell r="G11">
            <v>25</v>
          </cell>
        </row>
        <row r="12">
          <cell r="G12">
            <v>18</v>
          </cell>
        </row>
        <row r="13">
          <cell r="G13">
            <v>106</v>
          </cell>
        </row>
        <row r="14">
          <cell r="G14">
            <v>0</v>
          </cell>
        </row>
        <row r="15">
          <cell r="G15">
            <v>107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6</v>
          </cell>
        </row>
        <row r="19">
          <cell r="G19">
            <v>4</v>
          </cell>
        </row>
        <row r="20">
          <cell r="G20">
            <v>3</v>
          </cell>
        </row>
        <row r="21">
          <cell r="G21">
            <v>3</v>
          </cell>
        </row>
        <row r="22">
          <cell r="G22">
            <v>0</v>
          </cell>
        </row>
        <row r="23">
          <cell r="G23">
            <v>2</v>
          </cell>
        </row>
        <row r="24">
          <cell r="G24">
            <v>0</v>
          </cell>
        </row>
      </sheetData>
      <sheetData sheetId="11" refreshError="1">
        <row r="3">
          <cell r="G3">
            <v>38</v>
          </cell>
        </row>
        <row r="4">
          <cell r="G4">
            <v>25</v>
          </cell>
        </row>
        <row r="5">
          <cell r="G5">
            <v>52</v>
          </cell>
        </row>
        <row r="6">
          <cell r="G6">
            <v>96</v>
          </cell>
        </row>
        <row r="7">
          <cell r="G7">
            <v>73</v>
          </cell>
        </row>
        <row r="8">
          <cell r="G8">
            <v>22</v>
          </cell>
        </row>
        <row r="9">
          <cell r="G9">
            <v>61</v>
          </cell>
        </row>
        <row r="10">
          <cell r="G10">
            <v>5</v>
          </cell>
        </row>
        <row r="11">
          <cell r="G11">
            <v>46</v>
          </cell>
        </row>
        <row r="12">
          <cell r="G12">
            <v>24</v>
          </cell>
        </row>
        <row r="13">
          <cell r="G13">
            <v>132</v>
          </cell>
        </row>
        <row r="14">
          <cell r="G14">
            <v>1</v>
          </cell>
        </row>
        <row r="15">
          <cell r="G15">
            <v>16</v>
          </cell>
        </row>
        <row r="16">
          <cell r="G16">
            <v>13</v>
          </cell>
        </row>
        <row r="17">
          <cell r="G17">
            <v>1</v>
          </cell>
        </row>
        <row r="18">
          <cell r="G18">
            <v>6</v>
          </cell>
        </row>
        <row r="19">
          <cell r="G19">
            <v>7</v>
          </cell>
        </row>
        <row r="20">
          <cell r="G20">
            <v>9</v>
          </cell>
        </row>
        <row r="21">
          <cell r="G21">
            <v>6</v>
          </cell>
        </row>
        <row r="22">
          <cell r="G22">
            <v>0</v>
          </cell>
        </row>
        <row r="23">
          <cell r="G23">
            <v>5</v>
          </cell>
        </row>
        <row r="24">
          <cell r="G24">
            <v>0</v>
          </cell>
        </row>
      </sheetData>
      <sheetData sheetId="12" refreshError="1">
        <row r="4">
          <cell r="N4">
            <v>10612</v>
          </cell>
          <cell r="AA4">
            <v>9055</v>
          </cell>
          <cell r="AO4">
            <v>85</v>
          </cell>
        </row>
        <row r="5">
          <cell r="N5">
            <v>3812</v>
          </cell>
          <cell r="AA5">
            <v>3594</v>
          </cell>
          <cell r="AO5">
            <v>39</v>
          </cell>
        </row>
        <row r="6">
          <cell r="N6">
            <v>6512</v>
          </cell>
          <cell r="AA6">
            <v>4563</v>
          </cell>
          <cell r="AO6">
            <v>1141</v>
          </cell>
        </row>
        <row r="7">
          <cell r="N7">
            <v>9740</v>
          </cell>
          <cell r="AA7">
            <v>8745</v>
          </cell>
          <cell r="AO7">
            <v>0</v>
          </cell>
        </row>
        <row r="8">
          <cell r="N8">
            <v>5926</v>
          </cell>
          <cell r="AA8">
            <v>3332</v>
          </cell>
          <cell r="AO8">
            <v>0</v>
          </cell>
        </row>
        <row r="9">
          <cell r="N9">
            <v>7745</v>
          </cell>
          <cell r="AA9">
            <v>6648</v>
          </cell>
          <cell r="AO9">
            <v>380</v>
          </cell>
        </row>
        <row r="10">
          <cell r="N10">
            <v>2966</v>
          </cell>
          <cell r="AA10">
            <v>1310</v>
          </cell>
          <cell r="AO10">
            <v>570</v>
          </cell>
        </row>
        <row r="11">
          <cell r="N11">
            <v>1910</v>
          </cell>
          <cell r="AA11">
            <v>1447</v>
          </cell>
          <cell r="AO11">
            <v>332</v>
          </cell>
        </row>
        <row r="12">
          <cell r="N12">
            <v>2497</v>
          </cell>
          <cell r="AA12">
            <v>1527</v>
          </cell>
          <cell r="AO12">
            <v>350</v>
          </cell>
        </row>
        <row r="13">
          <cell r="N13">
            <v>3588</v>
          </cell>
          <cell r="AA13">
            <v>1478</v>
          </cell>
          <cell r="AO13">
            <v>1645</v>
          </cell>
        </row>
        <row r="14">
          <cell r="N14">
            <v>4613</v>
          </cell>
          <cell r="AA14">
            <v>1010</v>
          </cell>
          <cell r="AO14">
            <v>2196</v>
          </cell>
        </row>
        <row r="15">
          <cell r="N15">
            <v>3644</v>
          </cell>
          <cell r="AO15">
            <v>154</v>
          </cell>
        </row>
        <row r="16">
          <cell r="N16">
            <v>3424</v>
          </cell>
          <cell r="AA16">
            <v>2240</v>
          </cell>
          <cell r="AO16">
            <v>204</v>
          </cell>
        </row>
        <row r="17">
          <cell r="N17">
            <v>3568</v>
          </cell>
          <cell r="AA17">
            <v>1613</v>
          </cell>
          <cell r="AO17">
            <v>1966</v>
          </cell>
        </row>
        <row r="18">
          <cell r="N18">
            <v>1452</v>
          </cell>
          <cell r="AA18">
            <v>1286</v>
          </cell>
          <cell r="AO18">
            <v>98</v>
          </cell>
        </row>
        <row r="19">
          <cell r="N19">
            <v>1598</v>
          </cell>
          <cell r="AA19">
            <v>1297</v>
          </cell>
          <cell r="AO19">
            <v>272</v>
          </cell>
        </row>
        <row r="20">
          <cell r="N20">
            <v>819</v>
          </cell>
          <cell r="AA20">
            <v>364</v>
          </cell>
          <cell r="AO20">
            <v>257</v>
          </cell>
        </row>
        <row r="21">
          <cell r="N21">
            <v>1327</v>
          </cell>
          <cell r="AA21">
            <v>696</v>
          </cell>
          <cell r="AO21">
            <v>488</v>
          </cell>
        </row>
        <row r="22">
          <cell r="N22">
            <v>1214</v>
          </cell>
          <cell r="AA22">
            <v>870</v>
          </cell>
          <cell r="AO22">
            <v>164</v>
          </cell>
        </row>
        <row r="23">
          <cell r="N23">
            <v>912</v>
          </cell>
          <cell r="AA23">
            <v>880</v>
          </cell>
          <cell r="AO23">
            <v>0</v>
          </cell>
        </row>
        <row r="24">
          <cell r="N24">
            <v>1340</v>
          </cell>
          <cell r="AA24">
            <v>230</v>
          </cell>
          <cell r="AO24">
            <v>551</v>
          </cell>
        </row>
        <row r="25">
          <cell r="N25">
            <v>32</v>
          </cell>
          <cell r="AA25">
            <v>6</v>
          </cell>
          <cell r="AO25">
            <v>0</v>
          </cell>
        </row>
      </sheetData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月(1008)"/>
      <sheetName val="2月"/>
      <sheetName val="3月(0910)"/>
      <sheetName val="4月(1008)"/>
      <sheetName val="5月"/>
      <sheetName val="6月(1008)"/>
      <sheetName val="7月"/>
      <sheetName val="8月"/>
      <sheetName val="9月"/>
      <sheetName val="10月"/>
      <sheetName val="11月"/>
      <sheetName val="12月"/>
      <sheetName val="計算表"/>
      <sheetName val="103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4">
          <cell r="N4">
            <v>11969</v>
          </cell>
          <cell r="AA4">
            <v>7919</v>
          </cell>
          <cell r="AO4">
            <v>1118</v>
          </cell>
        </row>
        <row r="5">
          <cell r="N5">
            <v>5163</v>
          </cell>
          <cell r="AA5">
            <v>4251</v>
          </cell>
          <cell r="AO5">
            <v>216</v>
          </cell>
        </row>
        <row r="6">
          <cell r="N6">
            <v>8923</v>
          </cell>
          <cell r="AA6">
            <v>4874</v>
          </cell>
          <cell r="AO6">
            <v>3830</v>
          </cell>
        </row>
        <row r="7">
          <cell r="N7">
            <v>11315</v>
          </cell>
          <cell r="AA7">
            <v>9651</v>
          </cell>
          <cell r="AO7">
            <v>336</v>
          </cell>
        </row>
        <row r="8">
          <cell r="N8">
            <v>7466</v>
          </cell>
          <cell r="AA8">
            <v>4193</v>
          </cell>
          <cell r="AO8">
            <v>3</v>
          </cell>
        </row>
        <row r="9">
          <cell r="N9">
            <v>8595</v>
          </cell>
          <cell r="AA9">
            <v>6648</v>
          </cell>
          <cell r="AO9">
            <v>1540</v>
          </cell>
        </row>
        <row r="10">
          <cell r="N10">
            <v>3490</v>
          </cell>
          <cell r="AA10">
            <v>1360</v>
          </cell>
          <cell r="AO10">
            <v>1485</v>
          </cell>
        </row>
        <row r="11">
          <cell r="N11">
            <v>2513</v>
          </cell>
          <cell r="AA11">
            <v>1361</v>
          </cell>
          <cell r="AO11">
            <v>1016</v>
          </cell>
        </row>
        <row r="12">
          <cell r="N12">
            <v>2866</v>
          </cell>
          <cell r="AA12">
            <v>877</v>
          </cell>
          <cell r="AO12">
            <v>1311</v>
          </cell>
        </row>
        <row r="13">
          <cell r="N13">
            <v>4571</v>
          </cell>
          <cell r="AA13">
            <v>1414</v>
          </cell>
          <cell r="AO13">
            <v>1938</v>
          </cell>
        </row>
        <row r="14">
          <cell r="N14">
            <v>4795</v>
          </cell>
          <cell r="AA14">
            <v>713</v>
          </cell>
          <cell r="AO14">
            <v>2870</v>
          </cell>
        </row>
        <row r="15">
          <cell r="N15">
            <v>4435</v>
          </cell>
          <cell r="AA15">
            <v>2343</v>
          </cell>
          <cell r="AO15">
            <v>2054</v>
          </cell>
        </row>
        <row r="16">
          <cell r="N16">
            <v>4048</v>
          </cell>
          <cell r="AA16">
            <v>3343</v>
          </cell>
          <cell r="AO16">
            <v>147</v>
          </cell>
        </row>
        <row r="17">
          <cell r="N17">
            <v>4131</v>
          </cell>
          <cell r="AA17">
            <v>349</v>
          </cell>
          <cell r="AO17">
            <v>3670</v>
          </cell>
        </row>
        <row r="18">
          <cell r="N18">
            <v>2426</v>
          </cell>
          <cell r="AA18">
            <v>1801</v>
          </cell>
          <cell r="AO18">
            <v>394</v>
          </cell>
        </row>
        <row r="19">
          <cell r="N19">
            <v>2588</v>
          </cell>
          <cell r="AA19">
            <v>940</v>
          </cell>
          <cell r="AO19">
            <v>1192</v>
          </cell>
        </row>
        <row r="20">
          <cell r="N20">
            <v>842</v>
          </cell>
          <cell r="AA20">
            <v>299</v>
          </cell>
          <cell r="AO20">
            <v>336</v>
          </cell>
        </row>
        <row r="21">
          <cell r="N21">
            <v>1482</v>
          </cell>
          <cell r="AA21">
            <v>543</v>
          </cell>
          <cell r="AO21">
            <v>743</v>
          </cell>
        </row>
        <row r="22">
          <cell r="N22">
            <v>1199</v>
          </cell>
          <cell r="AA22">
            <v>717</v>
          </cell>
          <cell r="AO22">
            <v>245</v>
          </cell>
        </row>
        <row r="23">
          <cell r="N23">
            <v>1069</v>
          </cell>
          <cell r="AA23">
            <v>974</v>
          </cell>
          <cell r="AO23">
            <v>34</v>
          </cell>
        </row>
        <row r="24">
          <cell r="N24">
            <v>786</v>
          </cell>
          <cell r="AA24">
            <v>167</v>
          </cell>
          <cell r="AO24">
            <v>544</v>
          </cell>
        </row>
        <row r="25">
          <cell r="N25">
            <v>69</v>
          </cell>
          <cell r="AA25">
            <v>6</v>
          </cell>
          <cell r="AO25">
            <v>35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A5E9-82FD-4BE0-B62A-BD470BB5A5AA}">
  <dimension ref="A1:H33"/>
  <sheetViews>
    <sheetView tabSelected="1" zoomScale="80" zoomScaleNormal="80" workbookViewId="0">
      <selection activeCell="L18" sqref="L18"/>
    </sheetView>
  </sheetViews>
  <sheetFormatPr defaultRowHeight="14.5"/>
  <sheetData>
    <row r="1" spans="1:8">
      <c r="A1" s="54" t="s">
        <v>0</v>
      </c>
      <c r="B1" s="55"/>
      <c r="C1" s="55"/>
      <c r="D1" s="55"/>
      <c r="E1" s="55"/>
      <c r="F1" s="55"/>
      <c r="G1" s="55"/>
      <c r="H1" s="55"/>
    </row>
    <row r="2" spans="1:8" ht="14" customHeight="1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9" t="s">
        <v>15</v>
      </c>
      <c r="B3" s="10">
        <v>2348</v>
      </c>
      <c r="C3" s="10">
        <v>714</v>
      </c>
      <c r="D3" s="11">
        <v>0.3</v>
      </c>
      <c r="E3" s="12">
        <v>10</v>
      </c>
      <c r="F3" s="11">
        <v>0</v>
      </c>
      <c r="G3" s="10">
        <v>89</v>
      </c>
      <c r="H3" s="11">
        <v>0.04</v>
      </c>
    </row>
    <row r="4" spans="1:8">
      <c r="A4" s="13" t="s">
        <v>24</v>
      </c>
      <c r="B4" s="10">
        <v>754</v>
      </c>
      <c r="C4" s="10">
        <v>160</v>
      </c>
      <c r="D4" s="11">
        <v>0.21</v>
      </c>
      <c r="E4" s="12">
        <v>18</v>
      </c>
      <c r="F4" s="11">
        <v>0.02</v>
      </c>
      <c r="G4" s="10">
        <v>33</v>
      </c>
      <c r="H4" s="11">
        <v>0.04</v>
      </c>
    </row>
    <row r="5" spans="1:8">
      <c r="A5" s="9" t="s">
        <v>29</v>
      </c>
      <c r="B5" s="10">
        <v>237</v>
      </c>
      <c r="C5" s="10">
        <v>196</v>
      </c>
      <c r="D5" s="11">
        <v>0.83</v>
      </c>
      <c r="E5" s="12">
        <v>0</v>
      </c>
      <c r="F5" s="11">
        <v>0</v>
      </c>
      <c r="G5" s="10">
        <v>13</v>
      </c>
      <c r="H5" s="11">
        <v>0.05</v>
      </c>
    </row>
    <row r="6" spans="1:8">
      <c r="A6" s="13" t="s">
        <v>19</v>
      </c>
      <c r="B6" s="10">
        <v>991</v>
      </c>
      <c r="C6" s="10">
        <v>360</v>
      </c>
      <c r="D6" s="11">
        <v>0.36</v>
      </c>
      <c r="E6" s="12">
        <v>6</v>
      </c>
      <c r="F6" s="11">
        <v>0.01</v>
      </c>
      <c r="G6" s="10">
        <v>55</v>
      </c>
      <c r="H6" s="11">
        <v>0.06</v>
      </c>
    </row>
    <row r="7" spans="1:8">
      <c r="A7" s="9" t="s">
        <v>22</v>
      </c>
      <c r="B7" s="10">
        <v>110</v>
      </c>
      <c r="C7" s="10">
        <v>498</v>
      </c>
      <c r="D7" s="11">
        <v>4.53</v>
      </c>
      <c r="E7" s="12">
        <v>14</v>
      </c>
      <c r="F7" s="11">
        <v>0.13</v>
      </c>
      <c r="G7" s="10">
        <v>37</v>
      </c>
      <c r="H7" s="11">
        <v>0.34</v>
      </c>
    </row>
    <row r="8" spans="1:8">
      <c r="A8" s="9" t="s">
        <v>17</v>
      </c>
      <c r="B8" s="10">
        <v>2464</v>
      </c>
      <c r="C8" s="10">
        <v>585</v>
      </c>
      <c r="D8" s="11">
        <v>0.24</v>
      </c>
      <c r="E8" s="12">
        <v>9</v>
      </c>
      <c r="F8" s="11">
        <v>0</v>
      </c>
      <c r="G8" s="10">
        <v>286</v>
      </c>
      <c r="H8" s="11">
        <v>0.12</v>
      </c>
    </row>
    <row r="9" spans="1:8">
      <c r="A9" s="9" t="s">
        <v>14</v>
      </c>
      <c r="B9" s="10">
        <v>3682</v>
      </c>
      <c r="C9" s="10">
        <v>2231</v>
      </c>
      <c r="D9" s="11">
        <v>0.61</v>
      </c>
      <c r="E9" s="12">
        <v>0</v>
      </c>
      <c r="F9" s="11">
        <v>0</v>
      </c>
      <c r="G9" s="10">
        <v>137</v>
      </c>
      <c r="H9" s="11">
        <v>0.04</v>
      </c>
    </row>
    <row r="10" spans="1:8">
      <c r="A10" s="9" t="s">
        <v>13</v>
      </c>
      <c r="B10" s="10">
        <v>3594</v>
      </c>
      <c r="C10" s="10">
        <v>2188</v>
      </c>
      <c r="D10" s="11">
        <v>0.61</v>
      </c>
      <c r="E10" s="12">
        <v>0</v>
      </c>
      <c r="F10" s="11">
        <v>0</v>
      </c>
      <c r="G10" s="10">
        <v>90</v>
      </c>
      <c r="H10" s="11">
        <v>0.03</v>
      </c>
    </row>
    <row r="11" spans="1:8">
      <c r="A11" s="9" t="s">
        <v>26</v>
      </c>
      <c r="B11" s="10">
        <v>173</v>
      </c>
      <c r="C11" s="10">
        <v>142</v>
      </c>
      <c r="D11" s="11">
        <v>0.82</v>
      </c>
      <c r="E11" s="12">
        <v>1</v>
      </c>
      <c r="F11" s="11">
        <v>0.01</v>
      </c>
      <c r="G11" s="10">
        <v>28</v>
      </c>
      <c r="H11" s="11">
        <v>0.16</v>
      </c>
    </row>
    <row r="12" spans="1:8">
      <c r="A12" s="9" t="s">
        <v>30</v>
      </c>
      <c r="B12" s="10">
        <v>4</v>
      </c>
      <c r="C12" s="10">
        <v>3</v>
      </c>
      <c r="D12" s="11">
        <v>0.75</v>
      </c>
      <c r="E12" s="12">
        <v>0</v>
      </c>
      <c r="F12" s="11">
        <v>0</v>
      </c>
      <c r="G12" s="10">
        <v>0</v>
      </c>
      <c r="H12" s="11">
        <v>0</v>
      </c>
    </row>
    <row r="13" spans="1:8">
      <c r="A13" s="14" t="s">
        <v>20</v>
      </c>
      <c r="B13" s="10">
        <v>1212</v>
      </c>
      <c r="C13" s="10">
        <v>500</v>
      </c>
      <c r="D13" s="11">
        <v>0.41</v>
      </c>
      <c r="E13" s="12">
        <v>0</v>
      </c>
      <c r="F13" s="11">
        <v>0</v>
      </c>
      <c r="G13" s="10">
        <v>263</v>
      </c>
      <c r="H13" s="11">
        <v>0.22</v>
      </c>
    </row>
    <row r="14" spans="1:8">
      <c r="A14" s="13" t="s">
        <v>9</v>
      </c>
      <c r="B14" s="10">
        <v>4466</v>
      </c>
      <c r="C14" s="10">
        <v>4175</v>
      </c>
      <c r="D14" s="11">
        <v>0.93</v>
      </c>
      <c r="E14" s="12">
        <v>0</v>
      </c>
      <c r="F14" s="11">
        <v>0</v>
      </c>
      <c r="G14" s="10">
        <v>121</v>
      </c>
      <c r="H14" s="11">
        <v>0.03</v>
      </c>
    </row>
    <row r="15" spans="1:8">
      <c r="A15" s="9" t="s">
        <v>27</v>
      </c>
      <c r="B15" s="10">
        <v>510</v>
      </c>
      <c r="C15" s="10">
        <v>374</v>
      </c>
      <c r="D15" s="11">
        <v>0.73</v>
      </c>
      <c r="E15" s="12">
        <v>11</v>
      </c>
      <c r="F15" s="11">
        <v>0.02</v>
      </c>
      <c r="G15" s="10">
        <v>22</v>
      </c>
      <c r="H15" s="11">
        <v>0.04</v>
      </c>
    </row>
    <row r="16" spans="1:8">
      <c r="A16" s="9" t="s">
        <v>16</v>
      </c>
      <c r="B16" s="10">
        <v>506</v>
      </c>
      <c r="C16" s="10">
        <v>442</v>
      </c>
      <c r="D16" s="11">
        <v>0.87</v>
      </c>
      <c r="E16" s="12">
        <v>0</v>
      </c>
      <c r="F16" s="11">
        <v>0</v>
      </c>
      <c r="G16" s="10">
        <v>40</v>
      </c>
      <c r="H16" s="11">
        <v>0.08</v>
      </c>
    </row>
    <row r="17" spans="1:8">
      <c r="A17" s="9" t="s">
        <v>28</v>
      </c>
      <c r="B17" s="10">
        <v>138</v>
      </c>
      <c r="C17" s="10">
        <v>166</v>
      </c>
      <c r="D17" s="11">
        <v>1.2</v>
      </c>
      <c r="E17" s="12">
        <v>22</v>
      </c>
      <c r="F17" s="11">
        <v>0.16</v>
      </c>
      <c r="G17" s="10">
        <v>46</v>
      </c>
      <c r="H17" s="11">
        <v>0.33</v>
      </c>
    </row>
    <row r="18" spans="1:8">
      <c r="A18" s="9" t="s">
        <v>21</v>
      </c>
      <c r="B18" s="10">
        <v>413</v>
      </c>
      <c r="C18" s="10">
        <v>367</v>
      </c>
      <c r="D18" s="11">
        <v>0.89</v>
      </c>
      <c r="E18" s="12">
        <v>0</v>
      </c>
      <c r="F18" s="11">
        <v>0</v>
      </c>
      <c r="G18" s="10">
        <v>13</v>
      </c>
      <c r="H18" s="11">
        <v>0.03</v>
      </c>
    </row>
    <row r="19" spans="1:8">
      <c r="A19" s="9" t="s">
        <v>18</v>
      </c>
      <c r="B19" s="10">
        <v>1874</v>
      </c>
      <c r="C19" s="10">
        <v>1123</v>
      </c>
      <c r="D19" s="11">
        <v>0.6</v>
      </c>
      <c r="E19" s="12">
        <v>0</v>
      </c>
      <c r="F19" s="11">
        <v>0</v>
      </c>
      <c r="G19" s="10">
        <v>59</v>
      </c>
      <c r="H19" s="11">
        <v>0.03</v>
      </c>
    </row>
    <row r="20" spans="1:8">
      <c r="A20" s="9" t="s">
        <v>11</v>
      </c>
      <c r="B20" s="10">
        <v>2717</v>
      </c>
      <c r="C20" s="10">
        <v>2311</v>
      </c>
      <c r="D20" s="11">
        <v>0.85</v>
      </c>
      <c r="E20" s="12">
        <v>0</v>
      </c>
      <c r="F20" s="11">
        <v>0</v>
      </c>
      <c r="G20" s="10">
        <v>217</v>
      </c>
      <c r="H20" s="11">
        <v>0.08</v>
      </c>
    </row>
    <row r="21" spans="1:8">
      <c r="A21" s="9" t="s">
        <v>10</v>
      </c>
      <c r="B21" s="10">
        <v>2120</v>
      </c>
      <c r="C21" s="10">
        <v>1813</v>
      </c>
      <c r="D21" s="11">
        <v>0.86</v>
      </c>
      <c r="E21" s="12">
        <v>0</v>
      </c>
      <c r="F21" s="11">
        <v>0</v>
      </c>
      <c r="G21" s="10">
        <v>162</v>
      </c>
      <c r="H21" s="11">
        <v>0.08</v>
      </c>
    </row>
    <row r="22" spans="1:8">
      <c r="A22" s="9" t="s">
        <v>23</v>
      </c>
      <c r="B22" s="10">
        <v>364</v>
      </c>
      <c r="C22" s="10">
        <v>494</v>
      </c>
      <c r="D22" s="11">
        <v>1.36</v>
      </c>
      <c r="E22" s="12">
        <v>11</v>
      </c>
      <c r="F22" s="11">
        <v>0.03</v>
      </c>
      <c r="G22" s="10">
        <v>42</v>
      </c>
      <c r="H22" s="11">
        <v>0.12</v>
      </c>
    </row>
    <row r="23" spans="1:8">
      <c r="A23" s="9" t="s">
        <v>12</v>
      </c>
      <c r="B23" s="10">
        <v>3321</v>
      </c>
      <c r="C23" s="10">
        <v>2399</v>
      </c>
      <c r="D23" s="11">
        <v>0.72</v>
      </c>
      <c r="E23" s="12">
        <v>0</v>
      </c>
      <c r="F23" s="11">
        <v>0</v>
      </c>
      <c r="G23" s="10">
        <v>490</v>
      </c>
      <c r="H23" s="11">
        <v>0.15</v>
      </c>
    </row>
    <row r="24" spans="1:8">
      <c r="A24" s="13" t="s">
        <v>25</v>
      </c>
      <c r="B24" s="10">
        <v>602</v>
      </c>
      <c r="C24" s="10">
        <v>119</v>
      </c>
      <c r="D24" s="11">
        <v>0.2</v>
      </c>
      <c r="E24" s="12">
        <v>34</v>
      </c>
      <c r="F24" s="11">
        <v>0.06</v>
      </c>
      <c r="G24" s="10">
        <v>162</v>
      </c>
      <c r="H24" s="11">
        <v>0.27</v>
      </c>
    </row>
    <row r="25" spans="1:8">
      <c r="A25" s="9" t="s">
        <v>31</v>
      </c>
      <c r="B25" s="10">
        <v>32600</v>
      </c>
      <c r="C25" s="10">
        <v>21360</v>
      </c>
      <c r="D25" s="11">
        <v>0.66</v>
      </c>
      <c r="E25" s="12">
        <v>136</v>
      </c>
      <c r="F25" s="11">
        <v>0</v>
      </c>
      <c r="G25" s="10">
        <v>2405</v>
      </c>
      <c r="H25" s="11">
        <v>7.0000000000000007E-2</v>
      </c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</sheetData>
  <sortState xmlns:xlrd2="http://schemas.microsoft.com/office/spreadsheetml/2017/richdata2" ref="A3:H24">
    <sortCondition ref="A3:A24"/>
  </sortState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6EDB-2884-47A1-A20D-66DCF3DBFD25}">
  <dimension ref="A1:H25"/>
  <sheetViews>
    <sheetView zoomScale="70" zoomScaleNormal="70" workbookViewId="0">
      <selection activeCell="A30" sqref="A30:H30"/>
    </sheetView>
  </sheetViews>
  <sheetFormatPr defaultRowHeight="14.5"/>
  <cols>
    <col min="2" max="3" width="9" bestFit="1" customWidth="1"/>
  </cols>
  <sheetData>
    <row r="1" spans="1:8">
      <c r="A1" s="54" t="s">
        <v>32</v>
      </c>
      <c r="B1" s="55"/>
      <c r="C1" s="55"/>
      <c r="D1" s="55"/>
      <c r="E1" s="55"/>
      <c r="F1" s="55"/>
      <c r="G1" s="55"/>
      <c r="H1" s="55"/>
    </row>
    <row r="2" spans="1:8" ht="14" customHeight="1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 ht="15.5">
      <c r="A3" s="9" t="s">
        <v>15</v>
      </c>
      <c r="B3" s="15">
        <v>1653</v>
      </c>
      <c r="C3" s="15">
        <v>665</v>
      </c>
      <c r="D3" s="16">
        <v>0.4</v>
      </c>
      <c r="E3" s="15">
        <v>3</v>
      </c>
      <c r="F3" s="16">
        <v>0</v>
      </c>
      <c r="G3" s="15">
        <v>55</v>
      </c>
      <c r="H3" s="16">
        <v>0.03</v>
      </c>
    </row>
    <row r="4" spans="1:8" ht="15.5">
      <c r="A4" s="13" t="s">
        <v>24</v>
      </c>
      <c r="B4" s="17">
        <v>350</v>
      </c>
      <c r="C4" s="17">
        <v>97</v>
      </c>
      <c r="D4" s="18">
        <v>0.28000000000000003</v>
      </c>
      <c r="E4" s="17">
        <v>13</v>
      </c>
      <c r="F4" s="18">
        <v>0.04</v>
      </c>
      <c r="G4" s="17">
        <v>5</v>
      </c>
      <c r="H4" s="18">
        <v>0.01</v>
      </c>
    </row>
    <row r="5" spans="1:8" ht="15.5">
      <c r="A5" s="9" t="s">
        <v>29</v>
      </c>
      <c r="B5" s="15">
        <v>455</v>
      </c>
      <c r="C5" s="15">
        <v>227</v>
      </c>
      <c r="D5" s="16">
        <v>0.5</v>
      </c>
      <c r="E5" s="15">
        <v>0</v>
      </c>
      <c r="F5" s="16">
        <v>0</v>
      </c>
      <c r="G5" s="15">
        <v>36</v>
      </c>
      <c r="H5" s="16">
        <v>0.08</v>
      </c>
    </row>
    <row r="6" spans="1:8" ht="15.5">
      <c r="A6" s="13" t="s">
        <v>19</v>
      </c>
      <c r="B6" s="15">
        <v>639</v>
      </c>
      <c r="C6" s="15">
        <v>477</v>
      </c>
      <c r="D6" s="16">
        <v>0.75</v>
      </c>
      <c r="E6" s="15">
        <v>4</v>
      </c>
      <c r="F6" s="16">
        <v>0.01</v>
      </c>
      <c r="G6" s="15">
        <v>79</v>
      </c>
      <c r="H6" s="16">
        <v>0.12</v>
      </c>
    </row>
    <row r="7" spans="1:8" ht="15.5">
      <c r="A7" s="9" t="s">
        <v>22</v>
      </c>
      <c r="B7" s="17">
        <v>620</v>
      </c>
      <c r="C7" s="17">
        <v>641</v>
      </c>
      <c r="D7" s="18">
        <v>1.03</v>
      </c>
      <c r="E7" s="17">
        <v>4</v>
      </c>
      <c r="F7" s="18">
        <v>0.01</v>
      </c>
      <c r="G7" s="17">
        <v>33</v>
      </c>
      <c r="H7" s="18">
        <v>0.05</v>
      </c>
    </row>
    <row r="8" spans="1:8" ht="15.5">
      <c r="A8" s="9" t="s">
        <v>17</v>
      </c>
      <c r="B8" s="15">
        <v>2391</v>
      </c>
      <c r="C8" s="15">
        <v>703</v>
      </c>
      <c r="D8" s="16">
        <v>0.28999999999999998</v>
      </c>
      <c r="E8" s="15">
        <v>1</v>
      </c>
      <c r="F8" s="16">
        <v>0</v>
      </c>
      <c r="G8" s="15">
        <v>110</v>
      </c>
      <c r="H8" s="16">
        <v>0.05</v>
      </c>
    </row>
    <row r="9" spans="1:8" ht="15.5">
      <c r="A9" s="9" t="s">
        <v>14</v>
      </c>
      <c r="B9" s="17">
        <v>4168</v>
      </c>
      <c r="C9" s="17">
        <v>2965</v>
      </c>
      <c r="D9" s="18">
        <v>0.71</v>
      </c>
      <c r="E9" s="17">
        <v>0</v>
      </c>
      <c r="F9" s="18">
        <v>0</v>
      </c>
      <c r="G9" s="17">
        <v>202</v>
      </c>
      <c r="H9" s="18">
        <v>0.05</v>
      </c>
    </row>
    <row r="10" spans="1:8" ht="15.5">
      <c r="A10" s="9" t="s">
        <v>13</v>
      </c>
      <c r="B10" s="15">
        <v>3590</v>
      </c>
      <c r="C10" s="15">
        <v>2060</v>
      </c>
      <c r="D10" s="16">
        <v>0.56999999999999995</v>
      </c>
      <c r="E10" s="15">
        <v>0</v>
      </c>
      <c r="F10" s="16">
        <v>0</v>
      </c>
      <c r="G10" s="15">
        <v>154</v>
      </c>
      <c r="H10" s="16">
        <v>0.04</v>
      </c>
    </row>
    <row r="11" spans="1:8" ht="15.5">
      <c r="A11" s="9" t="s">
        <v>26</v>
      </c>
      <c r="B11" s="17">
        <v>268</v>
      </c>
      <c r="C11" s="17">
        <v>257</v>
      </c>
      <c r="D11" s="18">
        <v>0.96</v>
      </c>
      <c r="E11" s="17">
        <v>0</v>
      </c>
      <c r="F11" s="18">
        <v>0</v>
      </c>
      <c r="G11" s="17">
        <v>29</v>
      </c>
      <c r="H11" s="18">
        <v>0.11</v>
      </c>
    </row>
    <row r="12" spans="1:8" ht="15.5">
      <c r="A12" s="9" t="s">
        <v>30</v>
      </c>
      <c r="B12" s="17">
        <v>6</v>
      </c>
      <c r="C12" s="17">
        <v>1</v>
      </c>
      <c r="D12" s="18">
        <v>0.17</v>
      </c>
      <c r="E12" s="17">
        <v>0</v>
      </c>
      <c r="F12" s="18">
        <v>0</v>
      </c>
      <c r="G12" s="17">
        <v>0</v>
      </c>
      <c r="H12" s="18">
        <v>0</v>
      </c>
    </row>
    <row r="13" spans="1:8" ht="15.5">
      <c r="A13" s="14" t="s">
        <v>20</v>
      </c>
      <c r="B13" s="17">
        <v>158</v>
      </c>
      <c r="C13" s="17">
        <v>41</v>
      </c>
      <c r="D13" s="18">
        <v>0.26</v>
      </c>
      <c r="E13" s="17">
        <v>0</v>
      </c>
      <c r="F13" s="18">
        <v>0</v>
      </c>
      <c r="G13" s="17">
        <v>78</v>
      </c>
      <c r="H13" s="18">
        <v>0.49</v>
      </c>
    </row>
    <row r="14" spans="1:8" ht="15.5">
      <c r="A14" s="13" t="s">
        <v>9</v>
      </c>
      <c r="B14" s="15">
        <v>5066</v>
      </c>
      <c r="C14" s="15">
        <v>4666</v>
      </c>
      <c r="D14" s="16">
        <v>0.92</v>
      </c>
      <c r="E14" s="15">
        <v>0</v>
      </c>
      <c r="F14" s="16">
        <v>0</v>
      </c>
      <c r="G14" s="15">
        <v>217</v>
      </c>
      <c r="H14" s="16">
        <v>0.04</v>
      </c>
    </row>
    <row r="15" spans="1:8" ht="15.5">
      <c r="A15" s="9" t="s">
        <v>27</v>
      </c>
      <c r="B15" s="15">
        <v>433</v>
      </c>
      <c r="C15" s="15">
        <v>344</v>
      </c>
      <c r="D15" s="16">
        <v>0.79</v>
      </c>
      <c r="E15" s="15">
        <v>16</v>
      </c>
      <c r="F15" s="16">
        <v>0.04</v>
      </c>
      <c r="G15" s="15">
        <v>21</v>
      </c>
      <c r="H15" s="16">
        <v>0.05</v>
      </c>
    </row>
    <row r="16" spans="1:8" ht="15.5">
      <c r="A16" s="9" t="s">
        <v>16</v>
      </c>
      <c r="B16" s="17">
        <v>424</v>
      </c>
      <c r="C16" s="17">
        <v>355</v>
      </c>
      <c r="D16" s="18">
        <v>0.84</v>
      </c>
      <c r="E16" s="17">
        <v>0</v>
      </c>
      <c r="F16" s="18">
        <v>0</v>
      </c>
      <c r="G16" s="17">
        <v>26</v>
      </c>
      <c r="H16" s="18">
        <v>0.06</v>
      </c>
    </row>
    <row r="17" spans="1:8" ht="15.5">
      <c r="A17" s="9" t="s">
        <v>28</v>
      </c>
      <c r="B17" s="17">
        <v>100</v>
      </c>
      <c r="C17" s="17">
        <v>208</v>
      </c>
      <c r="D17" s="18">
        <v>2.08</v>
      </c>
      <c r="E17" s="17">
        <v>9</v>
      </c>
      <c r="F17" s="18">
        <v>0.09</v>
      </c>
      <c r="G17" s="17">
        <v>34</v>
      </c>
      <c r="H17" s="18">
        <v>0.34</v>
      </c>
    </row>
    <row r="18" spans="1:8" ht="15.5">
      <c r="A18" s="9" t="s">
        <v>21</v>
      </c>
      <c r="B18" s="15">
        <v>550</v>
      </c>
      <c r="C18" s="15">
        <v>312</v>
      </c>
      <c r="D18" s="16">
        <v>0.56999999999999995</v>
      </c>
      <c r="E18" s="15">
        <v>0</v>
      </c>
      <c r="F18" s="16">
        <v>0</v>
      </c>
      <c r="G18" s="15">
        <v>74</v>
      </c>
      <c r="H18" s="16">
        <v>0.13</v>
      </c>
    </row>
    <row r="19" spans="1:8" ht="15.5">
      <c r="A19" s="9" t="s">
        <v>18</v>
      </c>
      <c r="B19" s="17">
        <v>1636</v>
      </c>
      <c r="C19" s="17">
        <v>1124</v>
      </c>
      <c r="D19" s="18">
        <v>0.69</v>
      </c>
      <c r="E19" s="17">
        <v>0</v>
      </c>
      <c r="F19" s="18">
        <v>0</v>
      </c>
      <c r="G19" s="17">
        <v>28</v>
      </c>
      <c r="H19" s="18">
        <v>0.02</v>
      </c>
    </row>
    <row r="20" spans="1:8" ht="15.5">
      <c r="A20" s="9" t="s">
        <v>11</v>
      </c>
      <c r="B20" s="15">
        <v>2709</v>
      </c>
      <c r="C20" s="15">
        <v>1939</v>
      </c>
      <c r="D20" s="16">
        <v>0.72</v>
      </c>
      <c r="E20" s="15">
        <v>18</v>
      </c>
      <c r="F20" s="16">
        <v>0.01</v>
      </c>
      <c r="G20" s="15">
        <v>236</v>
      </c>
      <c r="H20" s="16">
        <v>0.09</v>
      </c>
    </row>
    <row r="21" spans="1:8" ht="15.5">
      <c r="A21" s="9" t="s">
        <v>10</v>
      </c>
      <c r="B21" s="17">
        <v>2085</v>
      </c>
      <c r="C21" s="17">
        <v>1944</v>
      </c>
      <c r="D21" s="18">
        <v>0.93</v>
      </c>
      <c r="E21" s="17">
        <v>0</v>
      </c>
      <c r="F21" s="18">
        <v>0</v>
      </c>
      <c r="G21" s="17">
        <v>182</v>
      </c>
      <c r="H21" s="18">
        <v>0.09</v>
      </c>
    </row>
    <row r="22" spans="1:8" ht="15.5">
      <c r="A22" s="9" t="s">
        <v>23</v>
      </c>
      <c r="B22" s="15">
        <v>586</v>
      </c>
      <c r="C22" s="15">
        <v>521</v>
      </c>
      <c r="D22" s="16">
        <v>0.89</v>
      </c>
      <c r="E22" s="15">
        <v>1</v>
      </c>
      <c r="F22" s="16">
        <v>0</v>
      </c>
      <c r="G22" s="15">
        <v>17</v>
      </c>
      <c r="H22" s="16">
        <v>0.03</v>
      </c>
    </row>
    <row r="23" spans="1:8" ht="15.5">
      <c r="A23" s="9" t="s">
        <v>12</v>
      </c>
      <c r="B23" s="17">
        <v>3771</v>
      </c>
      <c r="C23" s="17">
        <v>2618</v>
      </c>
      <c r="D23" s="18">
        <v>0.69</v>
      </c>
      <c r="E23" s="17">
        <v>0</v>
      </c>
      <c r="F23" s="18">
        <v>0</v>
      </c>
      <c r="G23" s="17">
        <v>418</v>
      </c>
      <c r="H23" s="18">
        <v>0.11</v>
      </c>
    </row>
    <row r="24" spans="1:8" ht="15.5">
      <c r="A24" s="13" t="s">
        <v>25</v>
      </c>
      <c r="B24" s="15">
        <v>730</v>
      </c>
      <c r="C24" s="15">
        <v>121</v>
      </c>
      <c r="D24" s="16">
        <v>0.17</v>
      </c>
      <c r="E24" s="15">
        <v>13</v>
      </c>
      <c r="F24" s="16">
        <v>0.02</v>
      </c>
      <c r="G24" s="15">
        <v>93</v>
      </c>
      <c r="H24" s="16">
        <v>0.13</v>
      </c>
    </row>
    <row r="25" spans="1:8" ht="15.5">
      <c r="A25" s="9" t="s">
        <v>31</v>
      </c>
      <c r="B25" s="15">
        <v>32388</v>
      </c>
      <c r="C25" s="15">
        <v>22286</v>
      </c>
      <c r="D25" s="16">
        <v>0.69</v>
      </c>
      <c r="E25" s="15">
        <v>82</v>
      </c>
      <c r="F25" s="16">
        <v>0</v>
      </c>
      <c r="G25" s="15">
        <v>2127</v>
      </c>
      <c r="H25" s="16">
        <v>7.0000000000000007E-2</v>
      </c>
    </row>
  </sheetData>
  <sortState xmlns:xlrd2="http://schemas.microsoft.com/office/spreadsheetml/2017/richdata2" ref="A3:H24">
    <sortCondition ref="A3:A24"/>
  </sortState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0513-3DF6-431E-BB46-2FD802138496}">
  <dimension ref="A1:H25"/>
  <sheetViews>
    <sheetView zoomScale="80" zoomScaleNormal="80" workbookViewId="0">
      <selection activeCell="A26" sqref="A26:H26"/>
    </sheetView>
  </sheetViews>
  <sheetFormatPr defaultRowHeight="14.5"/>
  <sheetData>
    <row r="1" spans="1:8">
      <c r="A1" s="54" t="s">
        <v>33</v>
      </c>
      <c r="B1" s="55"/>
      <c r="C1" s="55"/>
      <c r="D1" s="55"/>
      <c r="E1" s="55"/>
      <c r="F1" s="55"/>
      <c r="G1" s="55"/>
      <c r="H1" s="55"/>
    </row>
    <row r="2" spans="1:8" ht="14" customHeight="1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9" t="s">
        <v>15</v>
      </c>
      <c r="B3" s="19">
        <v>1782</v>
      </c>
      <c r="C3" s="19">
        <v>896</v>
      </c>
      <c r="D3" s="20">
        <v>0.5</v>
      </c>
      <c r="E3" s="19">
        <v>0</v>
      </c>
      <c r="F3" s="20">
        <v>0</v>
      </c>
      <c r="G3" s="19">
        <v>54</v>
      </c>
      <c r="H3" s="20">
        <v>0.03</v>
      </c>
    </row>
    <row r="4" spans="1:8">
      <c r="A4" s="13" t="s">
        <v>24</v>
      </c>
      <c r="B4" s="21">
        <v>591</v>
      </c>
      <c r="C4" s="21">
        <v>199</v>
      </c>
      <c r="D4" s="22">
        <v>0.34</v>
      </c>
      <c r="E4" s="21">
        <v>11</v>
      </c>
      <c r="F4" s="22">
        <v>0.02</v>
      </c>
      <c r="G4" s="21">
        <v>11</v>
      </c>
      <c r="H4" s="22">
        <v>0.02</v>
      </c>
    </row>
    <row r="5" spans="1:8">
      <c r="A5" s="9" t="s">
        <v>29</v>
      </c>
      <c r="B5" s="19">
        <v>1058</v>
      </c>
      <c r="C5" s="19">
        <v>260</v>
      </c>
      <c r="D5" s="20">
        <v>0.25</v>
      </c>
      <c r="E5" s="19">
        <v>0</v>
      </c>
      <c r="F5" s="20">
        <v>0</v>
      </c>
      <c r="G5" s="19">
        <v>33</v>
      </c>
      <c r="H5" s="20">
        <v>0.03</v>
      </c>
    </row>
    <row r="6" spans="1:8">
      <c r="A6" s="13" t="s">
        <v>19</v>
      </c>
      <c r="B6" s="19">
        <v>835</v>
      </c>
      <c r="C6" s="19">
        <v>322</v>
      </c>
      <c r="D6" s="20">
        <v>0.39</v>
      </c>
      <c r="E6" s="19">
        <v>11</v>
      </c>
      <c r="F6" s="20">
        <v>0.01</v>
      </c>
      <c r="G6" s="19">
        <v>29</v>
      </c>
      <c r="H6" s="20">
        <v>0.03</v>
      </c>
    </row>
    <row r="7" spans="1:8">
      <c r="A7" s="9" t="s">
        <v>22</v>
      </c>
      <c r="B7" s="21">
        <v>951</v>
      </c>
      <c r="C7" s="21">
        <v>436</v>
      </c>
      <c r="D7" s="22">
        <v>0.46</v>
      </c>
      <c r="E7" s="21">
        <v>4</v>
      </c>
      <c r="F7" s="22">
        <v>0</v>
      </c>
      <c r="G7" s="21">
        <v>15</v>
      </c>
      <c r="H7" s="22">
        <v>0.02</v>
      </c>
    </row>
    <row r="8" spans="1:8">
      <c r="A8" s="9" t="s">
        <v>17</v>
      </c>
      <c r="B8" s="19">
        <v>2063</v>
      </c>
      <c r="C8" s="19">
        <v>631</v>
      </c>
      <c r="D8" s="20">
        <v>0.31</v>
      </c>
      <c r="E8" s="19">
        <v>7</v>
      </c>
      <c r="F8" s="20">
        <v>0</v>
      </c>
      <c r="G8" s="19">
        <v>260</v>
      </c>
      <c r="H8" s="20">
        <v>0.13</v>
      </c>
    </row>
    <row r="9" spans="1:8">
      <c r="A9" s="9" t="s">
        <v>14</v>
      </c>
      <c r="B9" s="21">
        <v>5572</v>
      </c>
      <c r="C9" s="21">
        <v>2605</v>
      </c>
      <c r="D9" s="22">
        <v>0.47</v>
      </c>
      <c r="E9" s="21">
        <v>2</v>
      </c>
      <c r="F9" s="22">
        <v>0</v>
      </c>
      <c r="G9" s="21">
        <v>201</v>
      </c>
      <c r="H9" s="22">
        <v>0.04</v>
      </c>
    </row>
    <row r="10" spans="1:8">
      <c r="A10" s="9" t="s">
        <v>13</v>
      </c>
      <c r="B10" s="19">
        <v>4706</v>
      </c>
      <c r="C10" s="19">
        <v>3671</v>
      </c>
      <c r="D10" s="20">
        <v>0.78</v>
      </c>
      <c r="E10" s="19">
        <v>0</v>
      </c>
      <c r="F10" s="20">
        <v>0</v>
      </c>
      <c r="G10" s="19">
        <v>243</v>
      </c>
      <c r="H10" s="20">
        <v>0.05</v>
      </c>
    </row>
    <row r="11" spans="1:8">
      <c r="A11" s="9" t="s">
        <v>26</v>
      </c>
      <c r="B11" s="21">
        <v>370</v>
      </c>
      <c r="C11" s="21">
        <v>299</v>
      </c>
      <c r="D11" s="22">
        <v>0.81</v>
      </c>
      <c r="E11" s="21">
        <v>0</v>
      </c>
      <c r="F11" s="22">
        <v>0</v>
      </c>
      <c r="G11" s="21">
        <v>46</v>
      </c>
      <c r="H11" s="22">
        <v>0.12</v>
      </c>
    </row>
    <row r="12" spans="1:8">
      <c r="A12" s="9" t="s">
        <v>30</v>
      </c>
      <c r="B12" s="21">
        <v>14</v>
      </c>
      <c r="C12" s="21">
        <v>16</v>
      </c>
      <c r="D12" s="22">
        <v>1.1399999999999999</v>
      </c>
      <c r="E12" s="21">
        <v>0</v>
      </c>
      <c r="F12" s="22">
        <v>0</v>
      </c>
      <c r="G12" s="21">
        <v>0</v>
      </c>
      <c r="H12" s="22">
        <v>0</v>
      </c>
    </row>
    <row r="13" spans="1:8">
      <c r="A13" s="14" t="s">
        <v>20</v>
      </c>
      <c r="B13" s="21">
        <v>175</v>
      </c>
      <c r="C13" s="21">
        <v>86</v>
      </c>
      <c r="D13" s="22">
        <v>0.49</v>
      </c>
      <c r="E13" s="21">
        <v>0</v>
      </c>
      <c r="F13" s="22">
        <v>0</v>
      </c>
      <c r="G13" s="21">
        <v>91</v>
      </c>
      <c r="H13" s="22">
        <v>0.52</v>
      </c>
    </row>
    <row r="14" spans="1:8">
      <c r="A14" s="13" t="s">
        <v>9</v>
      </c>
      <c r="B14" s="19">
        <v>5219</v>
      </c>
      <c r="C14" s="19">
        <v>5043</v>
      </c>
      <c r="D14" s="20">
        <v>0.97</v>
      </c>
      <c r="E14" s="19">
        <v>0</v>
      </c>
      <c r="F14" s="20">
        <v>0</v>
      </c>
      <c r="G14" s="19">
        <v>168</v>
      </c>
      <c r="H14" s="20">
        <v>0.03</v>
      </c>
    </row>
    <row r="15" spans="1:8">
      <c r="A15" s="9" t="s">
        <v>27</v>
      </c>
      <c r="B15" s="19">
        <v>741</v>
      </c>
      <c r="C15" s="19">
        <v>362</v>
      </c>
      <c r="D15" s="20">
        <v>0.49</v>
      </c>
      <c r="E15" s="19">
        <v>15</v>
      </c>
      <c r="F15" s="20">
        <v>0.02</v>
      </c>
      <c r="G15" s="19">
        <v>64</v>
      </c>
      <c r="H15" s="20">
        <v>0.09</v>
      </c>
    </row>
    <row r="16" spans="1:8">
      <c r="A16" s="9" t="s">
        <v>16</v>
      </c>
      <c r="B16" s="21">
        <v>645</v>
      </c>
      <c r="C16" s="21">
        <v>459</v>
      </c>
      <c r="D16" s="22">
        <v>0.71</v>
      </c>
      <c r="E16" s="21">
        <v>0</v>
      </c>
      <c r="F16" s="22">
        <v>0</v>
      </c>
      <c r="G16" s="21">
        <v>60</v>
      </c>
      <c r="H16" s="22">
        <v>0.09</v>
      </c>
    </row>
    <row r="17" spans="1:8">
      <c r="A17" s="9" t="s">
        <v>28</v>
      </c>
      <c r="B17" s="21">
        <v>331</v>
      </c>
      <c r="C17" s="21">
        <v>249</v>
      </c>
      <c r="D17" s="22">
        <v>0.75</v>
      </c>
      <c r="E17" s="21">
        <v>11</v>
      </c>
      <c r="F17" s="22">
        <v>0.03</v>
      </c>
      <c r="G17" s="21">
        <v>18</v>
      </c>
      <c r="H17" s="22">
        <v>0.05</v>
      </c>
    </row>
    <row r="18" spans="1:8">
      <c r="A18" s="9" t="s">
        <v>21</v>
      </c>
      <c r="B18" s="19">
        <v>1595</v>
      </c>
      <c r="C18" s="19">
        <v>263</v>
      </c>
      <c r="D18" s="20">
        <v>0.16</v>
      </c>
      <c r="E18" s="19">
        <v>0</v>
      </c>
      <c r="F18" s="20">
        <v>0</v>
      </c>
      <c r="G18" s="19">
        <v>40</v>
      </c>
      <c r="H18" s="20">
        <v>0.03</v>
      </c>
    </row>
    <row r="19" spans="1:8">
      <c r="A19" s="9" t="s">
        <v>18</v>
      </c>
      <c r="B19" s="21">
        <v>1821</v>
      </c>
      <c r="C19" s="21">
        <v>1456</v>
      </c>
      <c r="D19" s="22">
        <v>0.8</v>
      </c>
      <c r="E19" s="21">
        <v>0</v>
      </c>
      <c r="F19" s="22">
        <v>0</v>
      </c>
      <c r="G19" s="21">
        <v>77</v>
      </c>
      <c r="H19" s="22">
        <v>0.04</v>
      </c>
    </row>
    <row r="20" spans="1:8">
      <c r="A20" s="9" t="s">
        <v>11</v>
      </c>
      <c r="B20" s="19">
        <v>7610</v>
      </c>
      <c r="C20" s="19">
        <v>3417</v>
      </c>
      <c r="D20" s="20">
        <v>0.45</v>
      </c>
      <c r="E20" s="19">
        <v>25</v>
      </c>
      <c r="F20" s="20">
        <v>0</v>
      </c>
      <c r="G20" s="19">
        <v>351</v>
      </c>
      <c r="H20" s="20">
        <v>0.05</v>
      </c>
    </row>
    <row r="21" spans="1:8">
      <c r="A21" s="9" t="s">
        <v>10</v>
      </c>
      <c r="B21" s="21">
        <v>2536</v>
      </c>
      <c r="C21" s="21">
        <v>2212</v>
      </c>
      <c r="D21" s="22">
        <v>0.87</v>
      </c>
      <c r="E21" s="21">
        <v>2</v>
      </c>
      <c r="F21" s="22">
        <v>0</v>
      </c>
      <c r="G21" s="21">
        <v>209</v>
      </c>
      <c r="H21" s="22">
        <v>0.08</v>
      </c>
    </row>
    <row r="22" spans="1:8">
      <c r="A22" s="9" t="s">
        <v>23</v>
      </c>
      <c r="B22" s="19">
        <v>554</v>
      </c>
      <c r="C22" s="19">
        <v>535</v>
      </c>
      <c r="D22" s="20">
        <v>0.97</v>
      </c>
      <c r="E22" s="19">
        <v>2</v>
      </c>
      <c r="F22" s="20">
        <v>0</v>
      </c>
      <c r="G22" s="19">
        <v>9</v>
      </c>
      <c r="H22" s="20">
        <v>0.02</v>
      </c>
    </row>
    <row r="23" spans="1:8">
      <c r="A23" s="9" t="s">
        <v>12</v>
      </c>
      <c r="B23" s="21">
        <v>7086</v>
      </c>
      <c r="C23" s="21">
        <v>3111</v>
      </c>
      <c r="D23" s="22">
        <v>0.44</v>
      </c>
      <c r="E23" s="21">
        <v>0</v>
      </c>
      <c r="F23" s="22">
        <v>0</v>
      </c>
      <c r="G23" s="21">
        <v>367</v>
      </c>
      <c r="H23" s="22">
        <v>0.05</v>
      </c>
    </row>
    <row r="24" spans="1:8">
      <c r="A24" s="13" t="s">
        <v>25</v>
      </c>
      <c r="B24" s="19">
        <v>575</v>
      </c>
      <c r="C24" s="19">
        <v>223</v>
      </c>
      <c r="D24" s="20">
        <v>0.39</v>
      </c>
      <c r="E24" s="19">
        <v>1</v>
      </c>
      <c r="F24" s="20">
        <v>0</v>
      </c>
      <c r="G24" s="19">
        <v>190</v>
      </c>
      <c r="H24" s="20">
        <v>0.33</v>
      </c>
    </row>
    <row r="25" spans="1:8">
      <c r="A25" s="9" t="s">
        <v>31</v>
      </c>
      <c r="B25" s="23">
        <v>46830</v>
      </c>
      <c r="C25" s="23">
        <v>26751</v>
      </c>
      <c r="D25" s="24">
        <v>0.56999999999999995</v>
      </c>
      <c r="E25" s="23">
        <v>91</v>
      </c>
      <c r="F25" s="24">
        <v>0</v>
      </c>
      <c r="G25" s="23">
        <v>2536</v>
      </c>
      <c r="H25" s="24">
        <v>0.05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894F-C5E6-4F09-9F8E-E9E3A823983E}">
  <dimension ref="A1:H25"/>
  <sheetViews>
    <sheetView zoomScale="80" zoomScaleNormal="80" workbookViewId="0">
      <selection activeCell="A34" sqref="A34:H34"/>
    </sheetView>
  </sheetViews>
  <sheetFormatPr defaultRowHeight="14.5"/>
  <sheetData>
    <row r="1" spans="1:8">
      <c r="A1" s="54" t="s">
        <v>34</v>
      </c>
      <c r="B1" s="55"/>
      <c r="C1" s="55"/>
      <c r="D1" s="55"/>
      <c r="E1" s="55"/>
      <c r="F1" s="55"/>
      <c r="G1" s="55"/>
      <c r="H1" s="55"/>
    </row>
    <row r="2" spans="1:8" ht="14" customHeight="1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9" t="s">
        <v>15</v>
      </c>
      <c r="B3" s="25">
        <v>6679</v>
      </c>
      <c r="C3" s="25">
        <v>5949</v>
      </c>
      <c r="D3" s="26">
        <v>0.89</v>
      </c>
      <c r="E3" s="25">
        <v>0</v>
      </c>
      <c r="F3" s="26">
        <v>0</v>
      </c>
      <c r="G3" s="25">
        <v>408</v>
      </c>
      <c r="H3" s="26">
        <v>0.06</v>
      </c>
    </row>
    <row r="4" spans="1:8">
      <c r="A4" s="13" t="s">
        <v>24</v>
      </c>
      <c r="B4" s="27">
        <v>2741</v>
      </c>
      <c r="C4" s="27">
        <v>2194</v>
      </c>
      <c r="D4" s="28">
        <v>0.8</v>
      </c>
      <c r="E4" s="27">
        <v>3</v>
      </c>
      <c r="F4" s="28">
        <v>0</v>
      </c>
      <c r="G4" s="27">
        <v>209</v>
      </c>
      <c r="H4" s="28">
        <v>0.08</v>
      </c>
    </row>
    <row r="5" spans="1:8">
      <c r="A5" s="9" t="s">
        <v>29</v>
      </c>
      <c r="B5" s="25">
        <v>8361</v>
      </c>
      <c r="C5" s="25">
        <v>4686</v>
      </c>
      <c r="D5" s="26">
        <v>0.56000000000000005</v>
      </c>
      <c r="E5" s="25">
        <v>48</v>
      </c>
      <c r="F5" s="26">
        <v>0.01</v>
      </c>
      <c r="G5" s="25">
        <v>413</v>
      </c>
      <c r="H5" s="26">
        <v>0.05</v>
      </c>
    </row>
    <row r="6" spans="1:8">
      <c r="A6" s="13" t="s">
        <v>19</v>
      </c>
      <c r="B6" s="27">
        <v>8277</v>
      </c>
      <c r="C6" s="27">
        <v>4075</v>
      </c>
      <c r="D6" s="28">
        <v>0.49</v>
      </c>
      <c r="E6" s="27">
        <v>0</v>
      </c>
      <c r="F6" s="28">
        <v>0</v>
      </c>
      <c r="G6" s="27">
        <v>398</v>
      </c>
      <c r="H6" s="28">
        <v>0.05</v>
      </c>
    </row>
    <row r="7" spans="1:8">
      <c r="A7" s="9" t="s">
        <v>22</v>
      </c>
      <c r="B7" s="25">
        <v>5329</v>
      </c>
      <c r="C7" s="25">
        <v>4923</v>
      </c>
      <c r="D7" s="26">
        <v>0.92</v>
      </c>
      <c r="E7" s="25">
        <v>0</v>
      </c>
      <c r="F7" s="26">
        <v>0</v>
      </c>
      <c r="G7" s="25">
        <v>264</v>
      </c>
      <c r="H7" s="26">
        <v>0.05</v>
      </c>
    </row>
    <row r="8" spans="1:8">
      <c r="A8" s="9" t="s">
        <v>17</v>
      </c>
      <c r="B8" s="27">
        <v>5085</v>
      </c>
      <c r="C8" s="27">
        <v>2247</v>
      </c>
      <c r="D8" s="28">
        <v>0.44</v>
      </c>
      <c r="E8" s="27">
        <v>22</v>
      </c>
      <c r="F8" s="28">
        <v>0</v>
      </c>
      <c r="G8" s="27">
        <v>202</v>
      </c>
      <c r="H8" s="28">
        <v>0.04</v>
      </c>
    </row>
    <row r="9" spans="1:8">
      <c r="A9" s="9" t="s">
        <v>14</v>
      </c>
      <c r="B9" s="25">
        <v>1534</v>
      </c>
      <c r="C9" s="25">
        <v>936</v>
      </c>
      <c r="D9" s="26">
        <v>0.61</v>
      </c>
      <c r="E9" s="25">
        <v>14</v>
      </c>
      <c r="F9" s="26">
        <v>0.01</v>
      </c>
      <c r="G9" s="25">
        <v>182</v>
      </c>
      <c r="H9" s="26">
        <v>0.12</v>
      </c>
    </row>
    <row r="10" spans="1:8">
      <c r="A10" s="9" t="s">
        <v>13</v>
      </c>
      <c r="B10" s="27">
        <v>510</v>
      </c>
      <c r="C10" s="27">
        <v>324</v>
      </c>
      <c r="D10" s="28">
        <v>0.64</v>
      </c>
      <c r="E10" s="27">
        <v>0</v>
      </c>
      <c r="F10" s="28">
        <v>0</v>
      </c>
      <c r="G10" s="27">
        <v>43</v>
      </c>
      <c r="H10" s="28">
        <v>0.08</v>
      </c>
    </row>
    <row r="11" spans="1:8">
      <c r="A11" s="9" t="s">
        <v>26</v>
      </c>
      <c r="B11" s="25">
        <v>1330</v>
      </c>
      <c r="C11" s="25">
        <v>352</v>
      </c>
      <c r="D11" s="26">
        <v>0.26</v>
      </c>
      <c r="E11" s="25">
        <v>5</v>
      </c>
      <c r="F11" s="26">
        <v>0</v>
      </c>
      <c r="G11" s="25">
        <v>191</v>
      </c>
      <c r="H11" s="26">
        <v>0.14000000000000001</v>
      </c>
    </row>
    <row r="12" spans="1:8">
      <c r="A12" s="9" t="s">
        <v>30</v>
      </c>
      <c r="B12" s="27">
        <v>2100</v>
      </c>
      <c r="C12" s="27">
        <v>1047</v>
      </c>
      <c r="D12" s="28">
        <v>0.5</v>
      </c>
      <c r="E12" s="27">
        <v>0</v>
      </c>
      <c r="F12" s="28">
        <v>0</v>
      </c>
      <c r="G12" s="27">
        <v>395</v>
      </c>
      <c r="H12" s="28">
        <v>0.19</v>
      </c>
    </row>
    <row r="13" spans="1:8">
      <c r="A13" s="14" t="s">
        <v>20</v>
      </c>
      <c r="B13" s="25">
        <v>463</v>
      </c>
      <c r="C13" s="25">
        <v>296</v>
      </c>
      <c r="D13" s="26">
        <v>0.64</v>
      </c>
      <c r="E13" s="25">
        <v>7</v>
      </c>
      <c r="F13" s="26">
        <v>0.02</v>
      </c>
      <c r="G13" s="25">
        <v>27</v>
      </c>
      <c r="H13" s="26">
        <v>0.06</v>
      </c>
    </row>
    <row r="14" spans="1:8">
      <c r="A14" s="13" t="s">
        <v>9</v>
      </c>
      <c r="B14" s="27">
        <v>819</v>
      </c>
      <c r="C14" s="27">
        <v>728</v>
      </c>
      <c r="D14" s="28">
        <v>0.89</v>
      </c>
      <c r="E14" s="27">
        <v>0</v>
      </c>
      <c r="F14" s="28">
        <v>0</v>
      </c>
      <c r="G14" s="27">
        <v>146</v>
      </c>
      <c r="H14" s="28">
        <v>0.18</v>
      </c>
    </row>
    <row r="15" spans="1:8">
      <c r="A15" s="9" t="s">
        <v>27</v>
      </c>
      <c r="B15" s="25">
        <v>227</v>
      </c>
      <c r="C15" s="25">
        <v>107</v>
      </c>
      <c r="D15" s="26">
        <v>0.47</v>
      </c>
      <c r="E15" s="25">
        <v>3</v>
      </c>
      <c r="F15" s="26">
        <v>0.01</v>
      </c>
      <c r="G15" s="25">
        <v>46</v>
      </c>
      <c r="H15" s="26">
        <v>0.2</v>
      </c>
    </row>
    <row r="16" spans="1:8">
      <c r="A16" s="9" t="s">
        <v>16</v>
      </c>
      <c r="B16" s="27">
        <v>883</v>
      </c>
      <c r="C16" s="27">
        <v>453</v>
      </c>
      <c r="D16" s="28">
        <v>0.51</v>
      </c>
      <c r="E16" s="27">
        <v>6</v>
      </c>
      <c r="F16" s="28">
        <v>0.01</v>
      </c>
      <c r="G16" s="27">
        <v>6</v>
      </c>
      <c r="H16" s="28">
        <v>0.01</v>
      </c>
    </row>
    <row r="17" spans="1:8">
      <c r="A17" s="9" t="s">
        <v>28</v>
      </c>
      <c r="B17" s="25">
        <v>529</v>
      </c>
      <c r="C17" s="25">
        <v>519</v>
      </c>
      <c r="D17" s="26">
        <v>0.98</v>
      </c>
      <c r="E17" s="25">
        <v>1</v>
      </c>
      <c r="F17" s="26">
        <v>0</v>
      </c>
      <c r="G17" s="25">
        <v>4</v>
      </c>
      <c r="H17" s="26">
        <v>0.01</v>
      </c>
    </row>
    <row r="18" spans="1:8">
      <c r="A18" s="9" t="s">
        <v>21</v>
      </c>
      <c r="B18" s="27">
        <v>507</v>
      </c>
      <c r="C18" s="27">
        <v>259</v>
      </c>
      <c r="D18" s="28">
        <v>0.51</v>
      </c>
      <c r="E18" s="27">
        <v>20</v>
      </c>
      <c r="F18" s="28">
        <v>0.04</v>
      </c>
      <c r="G18" s="27">
        <v>21</v>
      </c>
      <c r="H18" s="28">
        <v>0.04</v>
      </c>
    </row>
    <row r="19" spans="1:8">
      <c r="A19" s="9" t="s">
        <v>18</v>
      </c>
      <c r="B19" s="25">
        <v>587</v>
      </c>
      <c r="C19" s="25">
        <v>257</v>
      </c>
      <c r="D19" s="26">
        <v>0.44</v>
      </c>
      <c r="E19" s="25">
        <v>0</v>
      </c>
      <c r="F19" s="26">
        <v>0</v>
      </c>
      <c r="G19" s="25">
        <v>203</v>
      </c>
      <c r="H19" s="26">
        <v>0.35</v>
      </c>
    </row>
    <row r="20" spans="1:8">
      <c r="A20" s="9" t="s">
        <v>11</v>
      </c>
      <c r="B20" s="27">
        <v>412</v>
      </c>
      <c r="C20" s="27">
        <v>368</v>
      </c>
      <c r="D20" s="28">
        <v>0.89</v>
      </c>
      <c r="E20" s="27">
        <v>0</v>
      </c>
      <c r="F20" s="28">
        <v>0</v>
      </c>
      <c r="G20" s="27">
        <v>47</v>
      </c>
      <c r="H20" s="28">
        <v>0.11</v>
      </c>
    </row>
    <row r="21" spans="1:8">
      <c r="A21" s="9" t="s">
        <v>10</v>
      </c>
      <c r="B21" s="25">
        <v>638</v>
      </c>
      <c r="C21" s="25">
        <v>240</v>
      </c>
      <c r="D21" s="26">
        <v>0.38</v>
      </c>
      <c r="E21" s="25">
        <v>11</v>
      </c>
      <c r="F21" s="26">
        <v>0.02</v>
      </c>
      <c r="G21" s="25">
        <v>76</v>
      </c>
      <c r="H21" s="26">
        <v>0.12</v>
      </c>
    </row>
    <row r="22" spans="1:8">
      <c r="A22" s="9" t="s">
        <v>23</v>
      </c>
      <c r="B22" s="27">
        <v>313</v>
      </c>
      <c r="C22" s="27">
        <v>266</v>
      </c>
      <c r="D22" s="28">
        <v>0.85</v>
      </c>
      <c r="E22" s="27">
        <v>8</v>
      </c>
      <c r="F22" s="28">
        <v>0.03</v>
      </c>
      <c r="G22" s="27">
        <v>6</v>
      </c>
      <c r="H22" s="28">
        <v>0.02</v>
      </c>
    </row>
    <row r="23" spans="1:8">
      <c r="A23" s="9" t="s">
        <v>12</v>
      </c>
      <c r="B23" s="25">
        <v>818</v>
      </c>
      <c r="C23" s="25">
        <v>266</v>
      </c>
      <c r="D23" s="26">
        <v>0.33</v>
      </c>
      <c r="E23" s="25">
        <v>5</v>
      </c>
      <c r="F23" s="26">
        <v>0.01</v>
      </c>
      <c r="G23" s="25">
        <v>19</v>
      </c>
      <c r="H23" s="26">
        <v>0.02</v>
      </c>
    </row>
    <row r="24" spans="1:8">
      <c r="A24" s="13" t="s">
        <v>25</v>
      </c>
      <c r="B24" s="27">
        <v>22</v>
      </c>
      <c r="C24" s="27">
        <v>9</v>
      </c>
      <c r="D24" s="28">
        <v>0.41</v>
      </c>
      <c r="E24" s="27">
        <v>0</v>
      </c>
      <c r="F24" s="28">
        <v>0</v>
      </c>
      <c r="G24" s="27">
        <v>1</v>
      </c>
      <c r="H24" s="28">
        <v>0.05</v>
      </c>
    </row>
    <row r="25" spans="1:8">
      <c r="A25" s="9" t="s">
        <v>31</v>
      </c>
      <c r="B25" s="29">
        <v>48164</v>
      </c>
      <c r="C25" s="29">
        <v>30501</v>
      </c>
      <c r="D25" s="30">
        <v>0.63</v>
      </c>
      <c r="E25" s="29">
        <v>153</v>
      </c>
      <c r="F25" s="30">
        <v>0</v>
      </c>
      <c r="G25" s="29">
        <v>3307</v>
      </c>
      <c r="H25" s="30">
        <v>7.0000000000000007E-2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3208-C771-4E1A-BD5D-397DAA6E5849}">
  <dimension ref="A1:H25"/>
  <sheetViews>
    <sheetView zoomScale="80" zoomScaleNormal="80" workbookViewId="0">
      <selection activeCell="A34" sqref="A34:H34"/>
    </sheetView>
  </sheetViews>
  <sheetFormatPr defaultRowHeight="14.5"/>
  <sheetData>
    <row r="1" spans="1:8">
      <c r="A1" s="54" t="s">
        <v>35</v>
      </c>
      <c r="B1" s="55"/>
      <c r="C1" s="55"/>
      <c r="D1" s="55"/>
      <c r="E1" s="55"/>
      <c r="F1" s="55"/>
      <c r="G1" s="55"/>
      <c r="H1" s="55"/>
    </row>
    <row r="2" spans="1:8" ht="14" customHeight="1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9" t="s">
        <v>15</v>
      </c>
      <c r="B3" s="34">
        <v>1208</v>
      </c>
      <c r="C3" s="34">
        <v>597</v>
      </c>
      <c r="D3" s="31">
        <v>0.49</v>
      </c>
      <c r="E3" s="34">
        <v>24</v>
      </c>
      <c r="F3" s="31">
        <v>0.02</v>
      </c>
      <c r="G3" s="34">
        <v>132</v>
      </c>
      <c r="H3" s="31">
        <v>0.11</v>
      </c>
    </row>
    <row r="4" spans="1:8">
      <c r="A4" s="13" t="s">
        <v>24</v>
      </c>
      <c r="B4" s="35">
        <v>442</v>
      </c>
      <c r="C4" s="35">
        <v>293</v>
      </c>
      <c r="D4" s="32">
        <v>0.66</v>
      </c>
      <c r="E4" s="35">
        <v>11</v>
      </c>
      <c r="F4" s="32">
        <v>0.02</v>
      </c>
      <c r="G4" s="35">
        <v>24</v>
      </c>
      <c r="H4" s="32">
        <v>0.05</v>
      </c>
    </row>
    <row r="5" spans="1:8">
      <c r="A5" s="9" t="s">
        <v>29</v>
      </c>
      <c r="B5" s="34">
        <v>777</v>
      </c>
      <c r="C5" s="34">
        <v>268</v>
      </c>
      <c r="D5" s="31">
        <v>0.34</v>
      </c>
      <c r="E5" s="34">
        <v>1</v>
      </c>
      <c r="F5" s="31">
        <v>0</v>
      </c>
      <c r="G5" s="34">
        <v>30</v>
      </c>
      <c r="H5" s="31">
        <v>0.04</v>
      </c>
    </row>
    <row r="6" spans="1:8">
      <c r="A6" s="13" t="s">
        <v>19</v>
      </c>
      <c r="B6" s="34">
        <v>320</v>
      </c>
      <c r="C6" s="34">
        <v>299</v>
      </c>
      <c r="D6" s="31">
        <v>0.93</v>
      </c>
      <c r="E6" s="34">
        <v>1</v>
      </c>
      <c r="F6" s="31">
        <v>0</v>
      </c>
      <c r="G6" s="34">
        <v>28</v>
      </c>
      <c r="H6" s="31">
        <v>0.09</v>
      </c>
    </row>
    <row r="7" spans="1:8">
      <c r="A7" s="9" t="s">
        <v>22</v>
      </c>
      <c r="B7" s="35">
        <v>359</v>
      </c>
      <c r="C7" s="35">
        <v>247</v>
      </c>
      <c r="D7" s="32">
        <v>0.69</v>
      </c>
      <c r="E7" s="35">
        <v>1</v>
      </c>
      <c r="F7" s="32">
        <v>0</v>
      </c>
      <c r="G7" s="35">
        <v>1</v>
      </c>
      <c r="H7" s="32">
        <v>0</v>
      </c>
    </row>
    <row r="8" spans="1:8">
      <c r="A8" s="9" t="s">
        <v>17</v>
      </c>
      <c r="B8" s="34">
        <v>1005</v>
      </c>
      <c r="C8" s="34">
        <v>316</v>
      </c>
      <c r="D8" s="31">
        <v>0.31</v>
      </c>
      <c r="E8" s="34">
        <v>23</v>
      </c>
      <c r="F8" s="31">
        <v>0.02</v>
      </c>
      <c r="G8" s="34">
        <v>171</v>
      </c>
      <c r="H8" s="31">
        <v>0.17</v>
      </c>
    </row>
    <row r="9" spans="1:8">
      <c r="A9" s="9" t="s">
        <v>14</v>
      </c>
      <c r="B9" s="35">
        <v>3725</v>
      </c>
      <c r="C9" s="35">
        <v>2234</v>
      </c>
      <c r="D9" s="32">
        <v>0.6</v>
      </c>
      <c r="E9" s="35">
        <v>26</v>
      </c>
      <c r="F9" s="32">
        <v>0.01</v>
      </c>
      <c r="G9" s="35">
        <v>120</v>
      </c>
      <c r="H9" s="32">
        <v>0.03</v>
      </c>
    </row>
    <row r="10" spans="1:8">
      <c r="A10" s="9" t="s">
        <v>13</v>
      </c>
      <c r="B10" s="34">
        <v>4085</v>
      </c>
      <c r="C10" s="34">
        <v>3394</v>
      </c>
      <c r="D10" s="31">
        <v>0.83</v>
      </c>
      <c r="E10" s="34">
        <v>0</v>
      </c>
      <c r="F10" s="31">
        <v>0</v>
      </c>
      <c r="G10" s="34">
        <v>240</v>
      </c>
      <c r="H10" s="31">
        <v>0.06</v>
      </c>
    </row>
    <row r="11" spans="1:8">
      <c r="A11" s="9" t="s">
        <v>26</v>
      </c>
      <c r="B11" s="35">
        <v>517</v>
      </c>
      <c r="C11" s="35">
        <v>453</v>
      </c>
      <c r="D11" s="32">
        <v>0.88</v>
      </c>
      <c r="E11" s="35">
        <v>0</v>
      </c>
      <c r="F11" s="32">
        <v>0</v>
      </c>
      <c r="G11" s="35">
        <v>57</v>
      </c>
      <c r="H11" s="32">
        <v>0.11</v>
      </c>
    </row>
    <row r="12" spans="1:8">
      <c r="A12" s="9" t="s">
        <v>30</v>
      </c>
      <c r="B12" s="35">
        <v>27</v>
      </c>
      <c r="C12" s="35">
        <v>24</v>
      </c>
      <c r="D12" s="32">
        <v>0.89</v>
      </c>
      <c r="E12" s="35">
        <v>0</v>
      </c>
      <c r="F12" s="32">
        <v>0</v>
      </c>
      <c r="G12" s="35">
        <v>3</v>
      </c>
      <c r="H12" s="32">
        <v>0.11</v>
      </c>
    </row>
    <row r="13" spans="1:8">
      <c r="A13" s="14" t="s">
        <v>20</v>
      </c>
      <c r="B13" s="35">
        <v>759</v>
      </c>
      <c r="C13" s="35">
        <v>486</v>
      </c>
      <c r="D13" s="32">
        <v>0.64</v>
      </c>
      <c r="E13" s="35">
        <v>0</v>
      </c>
      <c r="F13" s="32">
        <v>0</v>
      </c>
      <c r="G13" s="35">
        <v>76</v>
      </c>
      <c r="H13" s="32">
        <v>0.1</v>
      </c>
    </row>
    <row r="14" spans="1:8">
      <c r="A14" s="13" t="s">
        <v>9</v>
      </c>
      <c r="B14" s="34">
        <v>6223</v>
      </c>
      <c r="C14" s="34">
        <v>5870</v>
      </c>
      <c r="D14" s="31">
        <v>0.94</v>
      </c>
      <c r="E14" s="34">
        <v>0</v>
      </c>
      <c r="F14" s="31">
        <v>0</v>
      </c>
      <c r="G14" s="34">
        <v>328</v>
      </c>
      <c r="H14" s="31">
        <v>0.05</v>
      </c>
    </row>
    <row r="15" spans="1:8">
      <c r="A15" s="9" t="s">
        <v>27</v>
      </c>
      <c r="B15" s="34">
        <v>281</v>
      </c>
      <c r="C15" s="34">
        <v>214</v>
      </c>
      <c r="D15" s="31">
        <v>0.76</v>
      </c>
      <c r="E15" s="34">
        <v>6</v>
      </c>
      <c r="F15" s="31">
        <v>0.02</v>
      </c>
      <c r="G15" s="34">
        <v>42</v>
      </c>
      <c r="H15" s="31">
        <v>0.15</v>
      </c>
    </row>
    <row r="16" spans="1:8">
      <c r="A16" s="9" t="s">
        <v>16</v>
      </c>
      <c r="B16" s="35">
        <v>368</v>
      </c>
      <c r="C16" s="35">
        <v>325</v>
      </c>
      <c r="D16" s="32">
        <v>0.88</v>
      </c>
      <c r="E16" s="35">
        <v>0</v>
      </c>
      <c r="F16" s="32">
        <v>0</v>
      </c>
      <c r="G16" s="35">
        <v>32</v>
      </c>
      <c r="H16" s="32">
        <v>0.09</v>
      </c>
    </row>
    <row r="17" spans="1:8">
      <c r="A17" s="9" t="s">
        <v>28</v>
      </c>
      <c r="B17" s="35">
        <v>294</v>
      </c>
      <c r="C17" s="35">
        <v>280</v>
      </c>
      <c r="D17" s="32">
        <v>0.95</v>
      </c>
      <c r="E17" s="35">
        <v>5</v>
      </c>
      <c r="F17" s="32">
        <v>0.02</v>
      </c>
      <c r="G17" s="35">
        <v>11</v>
      </c>
      <c r="H17" s="32">
        <v>0.04</v>
      </c>
    </row>
    <row r="18" spans="1:8">
      <c r="A18" s="9" t="s">
        <v>21</v>
      </c>
      <c r="B18" s="34">
        <v>231</v>
      </c>
      <c r="C18" s="34">
        <v>196</v>
      </c>
      <c r="D18" s="31">
        <v>0.85</v>
      </c>
      <c r="E18" s="34">
        <v>3</v>
      </c>
      <c r="F18" s="31">
        <v>0.01</v>
      </c>
      <c r="G18" s="34">
        <v>34</v>
      </c>
      <c r="H18" s="31">
        <v>0.15</v>
      </c>
    </row>
    <row r="19" spans="1:8">
      <c r="A19" s="9" t="s">
        <v>18</v>
      </c>
      <c r="B19" s="35">
        <v>552</v>
      </c>
      <c r="C19" s="35">
        <v>508</v>
      </c>
      <c r="D19" s="32">
        <v>0.92</v>
      </c>
      <c r="E19" s="35">
        <v>0</v>
      </c>
      <c r="F19" s="32">
        <v>0</v>
      </c>
      <c r="G19" s="35">
        <v>36</v>
      </c>
      <c r="H19" s="32">
        <v>7.0000000000000007E-2</v>
      </c>
    </row>
    <row r="20" spans="1:8">
      <c r="A20" s="9" t="s">
        <v>11</v>
      </c>
      <c r="B20" s="34">
        <v>6998</v>
      </c>
      <c r="C20" s="34">
        <v>3651</v>
      </c>
      <c r="D20" s="31">
        <v>0.52</v>
      </c>
      <c r="E20" s="34">
        <v>24</v>
      </c>
      <c r="F20" s="31">
        <v>0</v>
      </c>
      <c r="G20" s="34">
        <v>721</v>
      </c>
      <c r="H20" s="31">
        <v>0.1</v>
      </c>
    </row>
    <row r="21" spans="1:8">
      <c r="A21" s="9" t="s">
        <v>10</v>
      </c>
      <c r="B21" s="35">
        <v>2995</v>
      </c>
      <c r="C21" s="35">
        <v>2404</v>
      </c>
      <c r="D21" s="32">
        <v>0.8</v>
      </c>
      <c r="E21" s="35">
        <v>5</v>
      </c>
      <c r="F21" s="32">
        <v>0</v>
      </c>
      <c r="G21" s="35">
        <v>113</v>
      </c>
      <c r="H21" s="32">
        <v>0.04</v>
      </c>
    </row>
    <row r="22" spans="1:8">
      <c r="A22" s="9" t="s">
        <v>23</v>
      </c>
      <c r="B22" s="34">
        <v>584</v>
      </c>
      <c r="C22" s="34">
        <v>556</v>
      </c>
      <c r="D22" s="31">
        <v>0.95</v>
      </c>
      <c r="E22" s="34">
        <v>7</v>
      </c>
      <c r="F22" s="31">
        <v>0.01</v>
      </c>
      <c r="G22" s="34">
        <v>8</v>
      </c>
      <c r="H22" s="31">
        <v>0.01</v>
      </c>
    </row>
    <row r="23" spans="1:8">
      <c r="A23" s="9" t="s">
        <v>12</v>
      </c>
      <c r="B23" s="35">
        <v>7423</v>
      </c>
      <c r="C23" s="35">
        <v>4339</v>
      </c>
      <c r="D23" s="32">
        <v>0.57999999999999996</v>
      </c>
      <c r="E23" s="35">
        <v>0</v>
      </c>
      <c r="F23" s="32">
        <v>0</v>
      </c>
      <c r="G23" s="35">
        <v>261</v>
      </c>
      <c r="H23" s="32">
        <v>0.04</v>
      </c>
    </row>
    <row r="24" spans="1:8">
      <c r="A24" s="13" t="s">
        <v>25</v>
      </c>
      <c r="B24" s="34">
        <v>453</v>
      </c>
      <c r="C24" s="34">
        <v>283</v>
      </c>
      <c r="D24" s="31">
        <v>0.62</v>
      </c>
      <c r="E24" s="34">
        <v>37</v>
      </c>
      <c r="F24" s="31">
        <v>0.08</v>
      </c>
      <c r="G24" s="34">
        <v>75</v>
      </c>
      <c r="H24" s="31">
        <v>0.17</v>
      </c>
    </row>
    <row r="25" spans="1:8">
      <c r="A25" s="9" t="s">
        <v>31</v>
      </c>
      <c r="B25" s="36">
        <v>39626</v>
      </c>
      <c r="C25" s="36">
        <v>27237</v>
      </c>
      <c r="D25" s="33">
        <v>0.69</v>
      </c>
      <c r="E25" s="36">
        <v>174</v>
      </c>
      <c r="F25" s="33">
        <v>0</v>
      </c>
      <c r="G25" s="36">
        <v>2543</v>
      </c>
      <c r="H25" s="33">
        <v>0.06</v>
      </c>
    </row>
  </sheetData>
  <sortState xmlns:xlrd2="http://schemas.microsoft.com/office/spreadsheetml/2017/richdata2" ref="A3:H24">
    <sortCondition ref="A3:A24"/>
  </sortState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8055-FC6E-45FB-8B59-32EA04EB526E}">
  <dimension ref="A1:H30"/>
  <sheetViews>
    <sheetView zoomScale="80" zoomScaleNormal="80" workbookViewId="0">
      <selection activeCell="A31" sqref="A31:H31"/>
    </sheetView>
  </sheetViews>
  <sheetFormatPr defaultRowHeight="14.5"/>
  <cols>
    <col min="2" max="2" width="8.81640625" bestFit="1" customWidth="1"/>
    <col min="3" max="3" width="9.54296875" bestFit="1" customWidth="1"/>
    <col min="4" max="8" width="8.81640625" bestFit="1" customWidth="1"/>
  </cols>
  <sheetData>
    <row r="1" spans="1:8">
      <c r="A1" s="54" t="s">
        <v>36</v>
      </c>
      <c r="B1" s="55"/>
      <c r="C1" s="55"/>
      <c r="D1" s="55"/>
      <c r="E1" s="55"/>
      <c r="F1" s="55"/>
      <c r="G1" s="55"/>
      <c r="H1" s="55"/>
    </row>
    <row r="2" spans="1:8" ht="14" customHeight="1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9" t="s">
        <v>15</v>
      </c>
      <c r="B3" s="41">
        <v>1642</v>
      </c>
      <c r="C3" s="41">
        <v>883</v>
      </c>
      <c r="D3" s="37">
        <f t="shared" ref="D3:D23" si="0">C3/B3</f>
        <v>0.53775883069427532</v>
      </c>
      <c r="E3" s="45">
        <v>159</v>
      </c>
      <c r="F3" s="37">
        <f t="shared" ref="F3:F24" si="1">E3/B3</f>
        <v>9.6833130328867228E-2</v>
      </c>
      <c r="G3" s="45">
        <v>240</v>
      </c>
      <c r="H3" s="37">
        <f t="shared" ref="H3:H24" si="2">G3/B3</f>
        <v>0.146163215590743</v>
      </c>
    </row>
    <row r="4" spans="1:8" ht="15.5">
      <c r="A4" s="13" t="s">
        <v>24</v>
      </c>
      <c r="B4" s="41">
        <v>576</v>
      </c>
      <c r="C4" s="41">
        <v>500</v>
      </c>
      <c r="D4" s="39">
        <f t="shared" si="0"/>
        <v>0.86805555555555558</v>
      </c>
      <c r="E4" s="45">
        <v>8</v>
      </c>
      <c r="F4" s="37">
        <f t="shared" si="1"/>
        <v>1.3888888888888888E-2</v>
      </c>
      <c r="G4" s="45">
        <v>49</v>
      </c>
      <c r="H4" s="39">
        <f t="shared" si="2"/>
        <v>8.5069444444444448E-2</v>
      </c>
    </row>
    <row r="5" spans="1:8" ht="15.5">
      <c r="A5" s="9" t="s">
        <v>29</v>
      </c>
      <c r="B5" s="41">
        <v>772</v>
      </c>
      <c r="C5" s="42">
        <v>304</v>
      </c>
      <c r="D5" s="39">
        <f t="shared" si="0"/>
        <v>0.39378238341968913</v>
      </c>
      <c r="E5" s="45">
        <v>45</v>
      </c>
      <c r="F5" s="37">
        <f t="shared" si="1"/>
        <v>5.8290155440414507E-2</v>
      </c>
      <c r="G5" s="45">
        <v>37</v>
      </c>
      <c r="H5" s="39">
        <f t="shared" si="2"/>
        <v>4.792746113989637E-2</v>
      </c>
    </row>
    <row r="6" spans="1:8">
      <c r="A6" s="13" t="s">
        <v>19</v>
      </c>
      <c r="B6" s="41">
        <v>603</v>
      </c>
      <c r="C6" s="41">
        <v>475</v>
      </c>
      <c r="D6" s="37">
        <f t="shared" si="0"/>
        <v>0.78772802653399665</v>
      </c>
      <c r="E6" s="45">
        <v>7</v>
      </c>
      <c r="F6" s="37">
        <f t="shared" si="1"/>
        <v>1.1608623548922056E-2</v>
      </c>
      <c r="G6" s="45">
        <v>78</v>
      </c>
      <c r="H6" s="37">
        <f t="shared" si="2"/>
        <v>0.12935323383084577</v>
      </c>
    </row>
    <row r="7" spans="1:8">
      <c r="A7" s="9" t="s">
        <v>22</v>
      </c>
      <c r="B7" s="41">
        <v>1326</v>
      </c>
      <c r="C7" s="41">
        <v>965</v>
      </c>
      <c r="D7" s="37">
        <f t="shared" si="0"/>
        <v>0.72775263951734537</v>
      </c>
      <c r="E7" s="45">
        <v>33</v>
      </c>
      <c r="F7" s="37">
        <f t="shared" si="1"/>
        <v>2.4886877828054297E-2</v>
      </c>
      <c r="G7" s="45">
        <v>273</v>
      </c>
      <c r="H7" s="37">
        <f t="shared" si="2"/>
        <v>0.20588235294117646</v>
      </c>
    </row>
    <row r="8" spans="1:8">
      <c r="A8" s="9" t="s">
        <v>17</v>
      </c>
      <c r="B8" s="41">
        <v>1344</v>
      </c>
      <c r="C8" s="41">
        <v>956</v>
      </c>
      <c r="D8" s="37">
        <f t="shared" si="0"/>
        <v>0.71130952380952384</v>
      </c>
      <c r="E8" s="45">
        <v>26</v>
      </c>
      <c r="F8" s="37">
        <f t="shared" si="1"/>
        <v>1.9345238095238096E-2</v>
      </c>
      <c r="G8" s="45">
        <v>115</v>
      </c>
      <c r="H8" s="37">
        <f t="shared" si="2"/>
        <v>8.5565476190476192E-2</v>
      </c>
    </row>
    <row r="9" spans="1:8">
      <c r="A9" s="9" t="s">
        <v>14</v>
      </c>
      <c r="B9" s="41">
        <v>3241</v>
      </c>
      <c r="C9" s="41">
        <v>2874</v>
      </c>
      <c r="D9" s="37">
        <f t="shared" si="0"/>
        <v>0.88676334464671402</v>
      </c>
      <c r="E9" s="45">
        <v>21</v>
      </c>
      <c r="F9" s="37">
        <f t="shared" si="1"/>
        <v>6.4794816414686825E-3</v>
      </c>
      <c r="G9" s="45">
        <v>219</v>
      </c>
      <c r="H9" s="37">
        <f t="shared" si="2"/>
        <v>6.7571737118173408E-2</v>
      </c>
    </row>
    <row r="10" spans="1:8">
      <c r="A10" s="9" t="s">
        <v>13</v>
      </c>
      <c r="B10" s="41">
        <v>5026</v>
      </c>
      <c r="C10" s="41">
        <v>3802</v>
      </c>
      <c r="D10" s="37">
        <f t="shared" si="0"/>
        <v>0.75646637485077595</v>
      </c>
      <c r="E10" s="45">
        <v>11</v>
      </c>
      <c r="F10" s="37">
        <f t="shared" si="1"/>
        <v>2.1886191802626344E-3</v>
      </c>
      <c r="G10" s="45">
        <v>424</v>
      </c>
      <c r="H10" s="37">
        <f t="shared" si="2"/>
        <v>8.436132113012336E-2</v>
      </c>
    </row>
    <row r="11" spans="1:8" ht="15.5">
      <c r="A11" s="9" t="s">
        <v>26</v>
      </c>
      <c r="B11" s="41">
        <v>816</v>
      </c>
      <c r="C11" s="42">
        <v>747</v>
      </c>
      <c r="D11" s="39">
        <f t="shared" si="0"/>
        <v>0.9154411764705882</v>
      </c>
      <c r="E11" s="45">
        <v>0</v>
      </c>
      <c r="F11" s="37">
        <f t="shared" si="1"/>
        <v>0</v>
      </c>
      <c r="G11" s="45">
        <v>72</v>
      </c>
      <c r="H11" s="39">
        <f t="shared" si="2"/>
        <v>8.8235294117647065E-2</v>
      </c>
    </row>
    <row r="12" spans="1:8" ht="15.5">
      <c r="A12" s="9" t="s">
        <v>30</v>
      </c>
      <c r="B12" s="41">
        <v>13</v>
      </c>
      <c r="C12" s="42">
        <v>4</v>
      </c>
      <c r="D12" s="39">
        <f t="shared" si="0"/>
        <v>0.30769230769230771</v>
      </c>
      <c r="E12" s="45">
        <v>0</v>
      </c>
      <c r="F12" s="37">
        <f t="shared" si="1"/>
        <v>0</v>
      </c>
      <c r="G12" s="45">
        <v>5</v>
      </c>
      <c r="H12" s="39">
        <f t="shared" si="2"/>
        <v>0.38461538461538464</v>
      </c>
    </row>
    <row r="13" spans="1:8" ht="15.5">
      <c r="A13" s="14" t="s">
        <v>20</v>
      </c>
      <c r="B13" s="41">
        <v>741</v>
      </c>
      <c r="C13" s="42">
        <v>463</v>
      </c>
      <c r="D13" s="40">
        <f t="shared" si="0"/>
        <v>0.62483130904183537</v>
      </c>
      <c r="E13" s="45">
        <v>6</v>
      </c>
      <c r="F13" s="38">
        <f t="shared" si="1"/>
        <v>8.0971659919028341E-3</v>
      </c>
      <c r="G13" s="46">
        <v>49</v>
      </c>
      <c r="H13" s="38">
        <f t="shared" si="2"/>
        <v>6.6126855600539811E-2</v>
      </c>
    </row>
    <row r="14" spans="1:8">
      <c r="A14" s="13" t="s">
        <v>9</v>
      </c>
      <c r="B14" s="41">
        <v>7678</v>
      </c>
      <c r="C14" s="41">
        <v>7205</v>
      </c>
      <c r="D14" s="37">
        <f t="shared" si="0"/>
        <v>0.93839541547277938</v>
      </c>
      <c r="E14" s="45">
        <v>0</v>
      </c>
      <c r="F14" s="37">
        <f t="shared" si="1"/>
        <v>0</v>
      </c>
      <c r="G14" s="45">
        <v>433</v>
      </c>
      <c r="H14" s="37">
        <f t="shared" si="2"/>
        <v>5.6394894503777028E-2</v>
      </c>
    </row>
    <row r="15" spans="1:8" ht="15.5">
      <c r="A15" s="9" t="s">
        <v>27</v>
      </c>
      <c r="B15" s="41">
        <v>301</v>
      </c>
      <c r="C15" s="42">
        <v>321</v>
      </c>
      <c r="D15" s="39">
        <f t="shared" si="0"/>
        <v>1.0664451827242525</v>
      </c>
      <c r="E15" s="45">
        <v>9</v>
      </c>
      <c r="F15" s="37">
        <f t="shared" si="1"/>
        <v>2.9900332225913623E-2</v>
      </c>
      <c r="G15" s="45">
        <v>25</v>
      </c>
      <c r="H15" s="39">
        <f t="shared" si="2"/>
        <v>8.3056478405315617E-2</v>
      </c>
    </row>
    <row r="16" spans="1:8">
      <c r="A16" s="9" t="s">
        <v>16</v>
      </c>
      <c r="B16" s="41">
        <v>482</v>
      </c>
      <c r="C16" s="41">
        <v>448</v>
      </c>
      <c r="D16" s="37">
        <f t="shared" si="0"/>
        <v>0.9294605809128631</v>
      </c>
      <c r="E16" s="45">
        <v>29</v>
      </c>
      <c r="F16" s="37">
        <f t="shared" si="1"/>
        <v>6.0165975103734441E-2</v>
      </c>
      <c r="G16" s="45">
        <v>25</v>
      </c>
      <c r="H16" s="37">
        <f t="shared" si="2"/>
        <v>5.1867219917012451E-2</v>
      </c>
    </row>
    <row r="17" spans="1:8" ht="15.5">
      <c r="A17" s="9" t="s">
        <v>28</v>
      </c>
      <c r="B17" s="41">
        <v>673</v>
      </c>
      <c r="C17" s="42">
        <v>605</v>
      </c>
      <c r="D17" s="39">
        <f t="shared" si="0"/>
        <v>0.89895988112927194</v>
      </c>
      <c r="E17" s="45">
        <v>37</v>
      </c>
      <c r="F17" s="37">
        <f t="shared" si="1"/>
        <v>5.4977711738484397E-2</v>
      </c>
      <c r="G17" s="45">
        <v>46</v>
      </c>
      <c r="H17" s="39">
        <f t="shared" si="2"/>
        <v>6.8350668647845461E-2</v>
      </c>
    </row>
    <row r="18" spans="1:8">
      <c r="A18" s="9" t="s">
        <v>21</v>
      </c>
      <c r="B18" s="41">
        <v>344</v>
      </c>
      <c r="C18" s="41">
        <v>234</v>
      </c>
      <c r="D18" s="37">
        <f t="shared" si="0"/>
        <v>0.68023255813953487</v>
      </c>
      <c r="E18" s="45">
        <v>14</v>
      </c>
      <c r="F18" s="37">
        <f t="shared" si="1"/>
        <v>4.0697674418604654E-2</v>
      </c>
      <c r="G18" s="45">
        <v>56</v>
      </c>
      <c r="H18" s="37">
        <f t="shared" si="2"/>
        <v>0.16279069767441862</v>
      </c>
    </row>
    <row r="19" spans="1:8">
      <c r="A19" s="9" t="s">
        <v>18</v>
      </c>
      <c r="B19" s="41">
        <v>661</v>
      </c>
      <c r="C19" s="41">
        <v>519</v>
      </c>
      <c r="D19" s="37">
        <f t="shared" si="0"/>
        <v>0.78517397881996975</v>
      </c>
      <c r="E19" s="45">
        <v>44</v>
      </c>
      <c r="F19" s="37">
        <f t="shared" si="1"/>
        <v>6.6565809379727683E-2</v>
      </c>
      <c r="G19" s="45">
        <v>107</v>
      </c>
      <c r="H19" s="37">
        <f t="shared" si="2"/>
        <v>0.16187594553706505</v>
      </c>
    </row>
    <row r="20" spans="1:8">
      <c r="A20" s="9" t="s">
        <v>11</v>
      </c>
      <c r="B20" s="41">
        <v>5925</v>
      </c>
      <c r="C20" s="41">
        <v>3854</v>
      </c>
      <c r="D20" s="37">
        <f t="shared" si="0"/>
        <v>0.65046413502109701</v>
      </c>
      <c r="E20" s="45">
        <v>82</v>
      </c>
      <c r="F20" s="37">
        <f t="shared" si="1"/>
        <v>1.3839662447257385E-2</v>
      </c>
      <c r="G20" s="45">
        <v>677</v>
      </c>
      <c r="H20" s="37">
        <f t="shared" si="2"/>
        <v>0.11426160337552743</v>
      </c>
    </row>
    <row r="21" spans="1:8">
      <c r="A21" s="9" t="s">
        <v>10</v>
      </c>
      <c r="B21" s="41">
        <v>3244</v>
      </c>
      <c r="C21" s="41">
        <v>2817</v>
      </c>
      <c r="D21" s="37">
        <f t="shared" si="0"/>
        <v>0.86837237977805182</v>
      </c>
      <c r="E21" s="45">
        <v>179</v>
      </c>
      <c r="F21" s="37">
        <f t="shared" si="1"/>
        <v>5.5178791615289768E-2</v>
      </c>
      <c r="G21" s="45">
        <v>168</v>
      </c>
      <c r="H21" s="37">
        <f t="shared" si="2"/>
        <v>5.1787916152897656E-2</v>
      </c>
    </row>
    <row r="22" spans="1:8" ht="15.5">
      <c r="A22" s="9" t="s">
        <v>23</v>
      </c>
      <c r="B22" s="41">
        <v>1162</v>
      </c>
      <c r="C22" s="41">
        <v>1132</v>
      </c>
      <c r="D22" s="39">
        <f t="shared" si="0"/>
        <v>0.97418244406196208</v>
      </c>
      <c r="E22" s="45">
        <v>15</v>
      </c>
      <c r="F22" s="37">
        <f t="shared" si="1"/>
        <v>1.2908777969018933E-2</v>
      </c>
      <c r="G22" s="45">
        <v>4</v>
      </c>
      <c r="H22" s="39">
        <f t="shared" si="2"/>
        <v>3.4423407917383822E-3</v>
      </c>
    </row>
    <row r="23" spans="1:8">
      <c r="A23" s="9" t="s">
        <v>12</v>
      </c>
      <c r="B23" s="41">
        <v>6417</v>
      </c>
      <c r="C23" s="41">
        <v>6397</v>
      </c>
      <c r="D23" s="37">
        <f t="shared" si="0"/>
        <v>0.99688327879071215</v>
      </c>
      <c r="E23" s="45">
        <v>0</v>
      </c>
      <c r="F23" s="37">
        <f t="shared" si="1"/>
        <v>0</v>
      </c>
      <c r="G23" s="45">
        <v>525</v>
      </c>
      <c r="H23" s="37">
        <f t="shared" si="2"/>
        <v>8.181393174380551E-2</v>
      </c>
    </row>
    <row r="24" spans="1:8" ht="15.5">
      <c r="A24" s="13" t="s">
        <v>25</v>
      </c>
      <c r="B24" s="41">
        <v>451</v>
      </c>
      <c r="C24" s="41">
        <v>330</v>
      </c>
      <c r="D24" s="39">
        <f>C24/B24</f>
        <v>0.73170731707317072</v>
      </c>
      <c r="E24" s="45">
        <v>38</v>
      </c>
      <c r="F24" s="37">
        <f t="shared" si="1"/>
        <v>8.4257206208425722E-2</v>
      </c>
      <c r="G24" s="45">
        <v>50</v>
      </c>
      <c r="H24" s="39">
        <f t="shared" si="2"/>
        <v>0.11086474501108648</v>
      </c>
    </row>
    <row r="25" spans="1:8" ht="15.5">
      <c r="A25" s="9" t="s">
        <v>31</v>
      </c>
      <c r="B25" s="43">
        <f t="shared" ref="B25:E25" si="3">SUM(B3:B24)</f>
        <v>43438</v>
      </c>
      <c r="C25" s="44">
        <f>SUM(C3:C24)</f>
        <v>35835</v>
      </c>
      <c r="D25" s="39">
        <f>C25/B25</f>
        <v>0.8249689212210507</v>
      </c>
      <c r="E25" s="43">
        <f t="shared" si="3"/>
        <v>763</v>
      </c>
      <c r="F25" s="37">
        <f>E25/B25</f>
        <v>1.7565265435793544E-2</v>
      </c>
      <c r="G25" s="43">
        <f>SUM(G3:G24)</f>
        <v>3677</v>
      </c>
      <c r="H25" s="39">
        <f t="shared" ref="H25" si="4">G25/B25</f>
        <v>8.464938533081634E-2</v>
      </c>
    </row>
    <row r="30" spans="1:8">
      <c r="A30" s="6"/>
      <c r="B30" s="6"/>
      <c r="C30" s="6"/>
      <c r="D30" s="6"/>
      <c r="E30" s="6"/>
      <c r="F30" s="6"/>
      <c r="G30" s="6"/>
      <c r="H30" s="6"/>
    </row>
  </sheetData>
  <sortState xmlns:xlrd2="http://schemas.microsoft.com/office/spreadsheetml/2017/richdata2" ref="A3:H24">
    <sortCondition ref="A3:A24"/>
  </sortState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120B-0C49-4E13-A56F-1EEB4A75011F}">
  <dimension ref="A1:H32"/>
  <sheetViews>
    <sheetView zoomScale="80" zoomScaleNormal="80" workbookViewId="0">
      <selection activeCell="A29" sqref="A29:H29"/>
    </sheetView>
  </sheetViews>
  <sheetFormatPr defaultRowHeight="14.5"/>
  <cols>
    <col min="2" max="3" width="9.81640625" bestFit="1" customWidth="1"/>
    <col min="4" max="8" width="8.81640625" bestFit="1" customWidth="1"/>
  </cols>
  <sheetData>
    <row r="1" spans="1:8">
      <c r="A1" s="54" t="s">
        <v>37</v>
      </c>
      <c r="B1" s="55"/>
      <c r="C1" s="55"/>
      <c r="D1" s="55"/>
      <c r="E1" s="55"/>
      <c r="F1" s="55"/>
      <c r="G1" s="55"/>
      <c r="H1" s="55"/>
    </row>
    <row r="2" spans="1:8" ht="14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 t="s">
        <v>15</v>
      </c>
      <c r="B3" s="50">
        <f>[1]計算表!N10</f>
        <v>2354</v>
      </c>
      <c r="C3" s="50">
        <f>[1]計算表!AA10</f>
        <v>849</v>
      </c>
      <c r="D3" s="48">
        <f t="shared" ref="D3:D25" si="0">C3/B3</f>
        <v>0.36066270178419713</v>
      </c>
      <c r="E3" s="50">
        <f>[1]計算表!AO10</f>
        <v>565</v>
      </c>
      <c r="F3" s="48">
        <f t="shared" ref="F3:F24" si="1">E3/B3</f>
        <v>0.24001699235344096</v>
      </c>
      <c r="G3" s="50">
        <f>'[1]1月'!G9+'[1]2月'!G9+'[1]3月'!G9+'[1]4月'!G9+'[1]5月'!G9+'[1]6月 '!G9+'[1]7月 '!G9+'[1]8月'!G9+'[1]9月'!G9+'[1]10月'!G9+'[1]11月'!G9+'[1]12月'!G9</f>
        <v>487</v>
      </c>
      <c r="H3" s="47">
        <f t="shared" ref="H3:H24" si="2">G3/B3</f>
        <v>0.2068819031435854</v>
      </c>
    </row>
    <row r="4" spans="1:8">
      <c r="A4" s="4" t="s">
        <v>24</v>
      </c>
      <c r="B4" s="50">
        <f>[1]計算表!N19</f>
        <v>1079</v>
      </c>
      <c r="C4" s="50">
        <f>[1]計算表!AA19</f>
        <v>973</v>
      </c>
      <c r="D4" s="48">
        <f t="shared" si="0"/>
        <v>0.90176088971269697</v>
      </c>
      <c r="E4" s="50">
        <f>[1]計算表!AO19</f>
        <v>29</v>
      </c>
      <c r="F4" s="48">
        <f t="shared" si="1"/>
        <v>2.6876737720111215E-2</v>
      </c>
      <c r="G4" s="50">
        <f>'[1]1月'!G18+'[1]2月'!G18+'[1]3月'!G18+'[1]4月'!G18+'[1]5月'!G18+'[1]6月 '!G18+'[1]7月 '!G18+'[1]8月'!G18+'[1]9月'!G18+'[1]10月'!G18+'[1]11月'!G18+'[1]12月'!G18</f>
        <v>28</v>
      </c>
      <c r="H4" s="47">
        <f t="shared" si="2"/>
        <v>2.5949953660797033E-2</v>
      </c>
    </row>
    <row r="5" spans="1:8">
      <c r="A5" s="3" t="s">
        <v>29</v>
      </c>
      <c r="B5" s="50">
        <f>[1]計算表!N24</f>
        <v>1098</v>
      </c>
      <c r="C5" s="50">
        <f>[1]計算表!AA24</f>
        <v>242</v>
      </c>
      <c r="D5" s="48">
        <f t="shared" si="0"/>
        <v>0.22040072859744991</v>
      </c>
      <c r="E5" s="50">
        <f>[1]計算表!AO24</f>
        <v>491</v>
      </c>
      <c r="F5" s="48">
        <f t="shared" si="1"/>
        <v>0.44717668488160289</v>
      </c>
      <c r="G5" s="50">
        <f>'[1]1月'!G23+'[1]2月'!G23+'[1]3月'!G23+'[1]4月'!G23+'[1]5月'!G23+'[1]6月 '!G23+'[1]7月 '!G23+'[1]8月'!G23+'[1]9月'!G23+'[1]10月'!G23+'[1]11月'!G23+'[1]12月'!G23</f>
        <v>52</v>
      </c>
      <c r="H5" s="47">
        <f t="shared" si="2"/>
        <v>4.7358834244080147E-2</v>
      </c>
    </row>
    <row r="6" spans="1:8">
      <c r="A6" s="4" t="s">
        <v>19</v>
      </c>
      <c r="B6" s="50">
        <f>[1]計算表!N14</f>
        <v>3094</v>
      </c>
      <c r="C6" s="50">
        <f>[1]計算表!AA14</f>
        <v>1143</v>
      </c>
      <c r="D6" s="48">
        <f t="shared" si="0"/>
        <v>0.36942469295410474</v>
      </c>
      <c r="E6" s="50">
        <f>[1]計算表!AO14</f>
        <v>1396</v>
      </c>
      <c r="F6" s="48">
        <f t="shared" si="1"/>
        <v>0.45119586296056885</v>
      </c>
      <c r="G6" s="50">
        <f>'[1]1月'!G13+'[1]2月'!G13+'[1]3月'!G13+'[1]4月'!G13+'[1]5月'!G13+'[1]6月 '!G13+'[1]7月 '!G13+'[1]8月'!G13+'[1]9月'!G13+'[1]10月'!G13+'[1]11月'!G13+'[1]12月'!G13</f>
        <v>630</v>
      </c>
      <c r="H6" s="47">
        <f t="shared" si="2"/>
        <v>0.20361990950226244</v>
      </c>
    </row>
    <row r="7" spans="1:8">
      <c r="A7" s="3" t="s">
        <v>22</v>
      </c>
      <c r="B7" s="50">
        <f>[1]計算表!N17</f>
        <v>3100</v>
      </c>
      <c r="C7" s="50">
        <f>[1]計算表!AA17</f>
        <v>1425</v>
      </c>
      <c r="D7" s="48">
        <f t="shared" si="0"/>
        <v>0.45967741935483869</v>
      </c>
      <c r="E7" s="50">
        <f>[1]計算表!AO17</f>
        <v>1815</v>
      </c>
      <c r="F7" s="48">
        <f t="shared" si="1"/>
        <v>0.5854838709677419</v>
      </c>
      <c r="G7" s="50">
        <f>'[1]1月'!G16+'[1]2月'!G16+'[1]3月'!G16+'[1]4月'!G16+'[1]5月'!G16+'[1]6月 '!G16+'[1]7月 '!G16+'[1]8月'!G16+'[1]9月'!G16+'[1]10月'!G16+'[1]11月'!G16+'[1]12月'!G16</f>
        <v>31</v>
      </c>
      <c r="H7" s="47">
        <f t="shared" si="2"/>
        <v>0.01</v>
      </c>
    </row>
    <row r="8" spans="1:8">
      <c r="A8" s="3" t="s">
        <v>17</v>
      </c>
      <c r="B8" s="50">
        <f>[1]計算表!N12</f>
        <v>1253</v>
      </c>
      <c r="C8" s="50">
        <f>[1]計算表!AA12</f>
        <v>824</v>
      </c>
      <c r="D8" s="48">
        <f t="shared" si="0"/>
        <v>0.65762170790103747</v>
      </c>
      <c r="E8" s="50">
        <f>[1]計算表!AO12</f>
        <v>176</v>
      </c>
      <c r="F8" s="48">
        <f t="shared" si="1"/>
        <v>0.14046288906624102</v>
      </c>
      <c r="G8" s="50">
        <f>'[1]1月'!G11+'[1]2月'!G11+'[1]3月'!G11+'[1]4月'!G11+'[1]5月'!G11+'[1]6月 '!G11+'[1]7月 '!G11+'[1]8月'!G11+'[1]9月'!G11+'[1]10月'!G11+'[1]11月'!G11+'[1]12月'!G11</f>
        <v>379</v>
      </c>
      <c r="H8" s="47">
        <f t="shared" si="2"/>
        <v>0.30247406225059859</v>
      </c>
    </row>
    <row r="9" spans="1:8">
      <c r="A9" s="3" t="s">
        <v>14</v>
      </c>
      <c r="B9" s="50">
        <f>[1]計算表!N9</f>
        <v>7374</v>
      </c>
      <c r="C9" s="50">
        <f>[1]計算表!AA9</f>
        <v>6421</v>
      </c>
      <c r="D9" s="48">
        <f t="shared" si="0"/>
        <v>0.87076213723894769</v>
      </c>
      <c r="E9" s="50">
        <f>[1]計算表!AO9</f>
        <v>338</v>
      </c>
      <c r="F9" s="48">
        <f t="shared" si="1"/>
        <v>4.5836723623542172E-2</v>
      </c>
      <c r="G9" s="50">
        <f>'[1]1月'!G8+'[1]2月'!G8+'[1]3月'!G8+'[1]4月'!G8+'[1]5月'!G8+'[1]6月 '!G8+'[1]7月 '!G8+'[1]8月'!G8+'[1]9月'!G8+'[1]10月'!G8+'[1]11月'!G8+'[1]12月'!G8</f>
        <v>336</v>
      </c>
      <c r="H9" s="47">
        <f t="shared" si="2"/>
        <v>4.5565500406834825E-2</v>
      </c>
    </row>
    <row r="10" spans="1:8">
      <c r="A10" s="3" t="s">
        <v>13</v>
      </c>
      <c r="B10" s="50">
        <f>[1]計算表!N8</f>
        <v>4500</v>
      </c>
      <c r="C10" s="50">
        <f>[1]計算表!AA8</f>
        <v>2946</v>
      </c>
      <c r="D10" s="48">
        <f t="shared" si="0"/>
        <v>0.65466666666666662</v>
      </c>
      <c r="E10" s="50">
        <f>[1]計算表!AO8</f>
        <v>0</v>
      </c>
      <c r="F10" s="48">
        <f t="shared" si="1"/>
        <v>0</v>
      </c>
      <c r="G10" s="50">
        <f>'[1]1月'!G7+'[1]2月'!G7+'[1]3月'!G7+'[1]4月'!G7+'[1]5月'!G7+'[1]6月 '!G7+'[1]7月 '!G7+'[1]8月'!G7+'[1]9月'!G7+'[1]10月'!G7+'[1]11月'!G7+'[1]12月'!G7</f>
        <v>459</v>
      </c>
      <c r="H10" s="47">
        <f t="shared" si="2"/>
        <v>0.10199999999999999</v>
      </c>
    </row>
    <row r="11" spans="1:8">
      <c r="A11" s="3" t="s">
        <v>26</v>
      </c>
      <c r="B11" s="50">
        <f>[1]計算表!N21</f>
        <v>1308</v>
      </c>
      <c r="C11" s="50">
        <f>[1]計算表!AA21</f>
        <v>977</v>
      </c>
      <c r="D11" s="48">
        <f t="shared" si="0"/>
        <v>0.74694189602446481</v>
      </c>
      <c r="E11" s="50">
        <f>[1]計算表!AO21</f>
        <v>236</v>
      </c>
      <c r="F11" s="48">
        <f t="shared" si="1"/>
        <v>0.18042813455657492</v>
      </c>
      <c r="G11" s="50">
        <f>'[1]1月'!G20+'[1]2月'!G20+'[1]3月'!G20+'[1]4月'!G20+'[1]5月'!G20+'[1]6月 '!G20+'[1]7月 '!G20+'[1]8月'!G20+'[1]9月'!G20+'[1]10月'!G20+'[1]11月'!G20+'[1]12月'!G20</f>
        <v>81</v>
      </c>
      <c r="H11" s="47">
        <f t="shared" si="2"/>
        <v>6.1926605504587159E-2</v>
      </c>
    </row>
    <row r="12" spans="1:8">
      <c r="A12" s="3" t="s">
        <v>30</v>
      </c>
      <c r="B12" s="50">
        <f>[1]計算表!N25</f>
        <v>9</v>
      </c>
      <c r="C12" s="50">
        <f>[1]計算表!AA25</f>
        <v>5</v>
      </c>
      <c r="D12" s="48">
        <f t="shared" si="0"/>
        <v>0.55555555555555558</v>
      </c>
      <c r="E12" s="50">
        <f>[1]計算表!AO25</f>
        <v>0</v>
      </c>
      <c r="F12" s="48">
        <f t="shared" si="1"/>
        <v>0</v>
      </c>
      <c r="G12" s="50">
        <f>'[1]1月'!G24+'[1]2月'!G24+'[1]3月'!G24+'[1]4月'!G24+'[1]5月'!G24+'[1]6月 '!G24+'[1]7月 '!G24+'[1]8月'!G24+'[1]9月'!G24+'[1]10月'!G24+'[1]11月'!G24+'[1]12月'!G24</f>
        <v>8</v>
      </c>
      <c r="H12" s="47">
        <f t="shared" si="2"/>
        <v>0.88888888888888884</v>
      </c>
    </row>
    <row r="13" spans="1:8">
      <c r="A13" s="5" t="s">
        <v>20</v>
      </c>
      <c r="B13" s="50">
        <f>[1]計算表!N15</f>
        <v>2426</v>
      </c>
      <c r="C13" s="50">
        <f>[1]計算表!AA15</f>
        <v>2431</v>
      </c>
      <c r="D13" s="48">
        <f t="shared" si="0"/>
        <v>1.0020610057708161</v>
      </c>
      <c r="E13" s="50">
        <f>[1]計算表!AO15</f>
        <v>49</v>
      </c>
      <c r="F13" s="48">
        <f t="shared" si="1"/>
        <v>2.0197856553998351E-2</v>
      </c>
      <c r="G13" s="50">
        <f>'[1]1月'!G14+'[1]2月'!G14+'[1]3月'!G14+'[1]4月'!G14+'[1]5月'!G14+'[1]6月 '!G14+'[1]7月 '!G14+'[1]8月'!G14+'[1]9月'!G14+'[1]10月'!G14+'[1]11月'!G14+'[1]12月'!G14</f>
        <v>4</v>
      </c>
      <c r="H13" s="47">
        <f t="shared" si="2"/>
        <v>1.6488046166529267E-3</v>
      </c>
    </row>
    <row r="14" spans="1:8">
      <c r="A14" s="4" t="s">
        <v>9</v>
      </c>
      <c r="B14" s="50">
        <f>[1]計算表!N4</f>
        <v>8432</v>
      </c>
      <c r="C14" s="50">
        <f>[1]計算表!AA4</f>
        <v>7954</v>
      </c>
      <c r="D14" s="48">
        <f t="shared" si="0"/>
        <v>0.94331119544592035</v>
      </c>
      <c r="E14" s="50">
        <f>[1]計算表!AO4</f>
        <v>0</v>
      </c>
      <c r="F14" s="48">
        <f t="shared" si="1"/>
        <v>0</v>
      </c>
      <c r="G14" s="50">
        <f>'[1]1月'!G3+'[1]2月'!G3+'[1]3月'!G3+'[1]4月'!G3+'[1]5月'!G3+'[1]6月 '!G3+'[1]7月 '!G3+'[1]8月'!G3+'[1]9月'!G3+'[1]10月'!G3+'[1]11月'!G3+'[1]12月'!G3</f>
        <v>586</v>
      </c>
      <c r="H14" s="47">
        <f t="shared" si="2"/>
        <v>6.9497153700189759E-2</v>
      </c>
    </row>
    <row r="15" spans="1:8">
      <c r="A15" s="3" t="s">
        <v>27</v>
      </c>
      <c r="B15" s="50">
        <f>[1]計算表!N22</f>
        <v>1118</v>
      </c>
      <c r="C15" s="50">
        <f>[1]計算表!AA22</f>
        <v>746</v>
      </c>
      <c r="D15" s="48">
        <f t="shared" si="0"/>
        <v>0.66726296958855102</v>
      </c>
      <c r="E15" s="50">
        <f>[1]計算表!AO22</f>
        <v>162</v>
      </c>
      <c r="F15" s="48">
        <f t="shared" si="1"/>
        <v>0.14490161001788909</v>
      </c>
      <c r="G15" s="50">
        <f>'[1]1月'!G21+'[1]2月'!G21+'[1]3月'!G21+'[1]4月'!G21+'[1]5月'!G21+'[1]6月 '!G21+'[1]7月 '!G21+'[1]8月'!G21+'[1]9月'!G21+'[1]10月'!G21+'[1]11月'!G21+'[1]12月'!G21</f>
        <v>146</v>
      </c>
      <c r="H15" s="47">
        <f t="shared" si="2"/>
        <v>0.13059033989266547</v>
      </c>
    </row>
    <row r="16" spans="1:8">
      <c r="A16" s="3" t="s">
        <v>16</v>
      </c>
      <c r="B16" s="50">
        <f>[1]計算表!N11</f>
        <v>1866</v>
      </c>
      <c r="C16" s="50">
        <f>[1]計算表!AA11</f>
        <v>1524</v>
      </c>
      <c r="D16" s="48">
        <f t="shared" si="0"/>
        <v>0.81672025723472674</v>
      </c>
      <c r="E16" s="50">
        <f>[1]計算表!AO11</f>
        <v>250</v>
      </c>
      <c r="F16" s="48">
        <f t="shared" si="1"/>
        <v>0.13397642015005359</v>
      </c>
      <c r="G16" s="50">
        <f>'[1]1月'!G10+'[1]2月'!G10+'[1]3月'!G10+'[1]4月'!G10+'[1]5月'!G10+'[1]6月 '!G10+'[1]7月 '!G10+'[1]8月'!G10+'[1]9月'!G10+'[1]10月'!G10+'[1]11月'!G10+'[1]12月'!G10</f>
        <v>103</v>
      </c>
      <c r="H16" s="47">
        <f t="shared" si="2"/>
        <v>5.5198285101822078E-2</v>
      </c>
    </row>
    <row r="17" spans="1:8">
      <c r="A17" s="3" t="s">
        <v>28</v>
      </c>
      <c r="B17" s="50">
        <f>[1]計算表!N23</f>
        <v>896</v>
      </c>
      <c r="C17" s="50">
        <f>[1]計算表!AA23</f>
        <v>781</v>
      </c>
      <c r="D17" s="48">
        <f t="shared" si="0"/>
        <v>0.8716517857142857</v>
      </c>
      <c r="E17" s="50">
        <f>[1]計算表!AO23</f>
        <v>20</v>
      </c>
      <c r="F17" s="48">
        <f t="shared" si="1"/>
        <v>2.2321428571428572E-2</v>
      </c>
      <c r="G17" s="50">
        <f>'[1]1月'!G22+'[1]2月'!G22+'[1]3月'!G22+'[1]4月'!G22+'[1]5月'!G22+'[1]6月 '!G22+'[1]7月 '!G22+'[1]8月'!G22+'[1]9月'!G22+'[1]10月'!G22+'[1]11月'!G22+'[1]12月'!G22</f>
        <v>56</v>
      </c>
      <c r="H17" s="47">
        <f t="shared" si="2"/>
        <v>6.25E-2</v>
      </c>
    </row>
    <row r="18" spans="1:8">
      <c r="A18" s="3" t="s">
        <v>21</v>
      </c>
      <c r="B18" s="50">
        <f>[1]計算表!N16</f>
        <v>2555</v>
      </c>
      <c r="C18" s="50">
        <f>[1]計算表!AA16</f>
        <v>1365</v>
      </c>
      <c r="D18" s="48">
        <f t="shared" si="0"/>
        <v>0.53424657534246578</v>
      </c>
      <c r="E18" s="50">
        <f>[1]計算表!AO16</f>
        <v>458</v>
      </c>
      <c r="F18" s="48">
        <f t="shared" si="1"/>
        <v>0.17925636007827789</v>
      </c>
      <c r="G18" s="50">
        <f>'[1]1月'!G15+'[1]2月'!G15+'[1]3月'!G15+'[1]4月'!G15+'[1]5月'!G15+'[1]6月 '!G15+'[1]7月 '!G15+'[1]8月'!G15+'[1]9月'!G15+'[1]10月'!G15+'[1]11月'!G15+'[1]12月'!G15</f>
        <v>650</v>
      </c>
      <c r="H18" s="47">
        <f t="shared" si="2"/>
        <v>0.25440313111545987</v>
      </c>
    </row>
    <row r="19" spans="1:8">
      <c r="A19" s="3" t="s">
        <v>18</v>
      </c>
      <c r="B19" s="50">
        <f>[1]計算表!N13</f>
        <v>2881</v>
      </c>
      <c r="C19" s="50">
        <f>[1]計算表!AA13</f>
        <v>1183</v>
      </c>
      <c r="D19" s="48">
        <f t="shared" si="0"/>
        <v>0.41062131204442903</v>
      </c>
      <c r="E19" s="50">
        <f>[1]計算表!AO13</f>
        <v>1400</v>
      </c>
      <c r="F19" s="48">
        <f t="shared" si="1"/>
        <v>0.48594238111766747</v>
      </c>
      <c r="G19" s="50">
        <f>'[1]1月'!G12+'[1]2月'!G12+'[1]3月'!G12+'[1]4月'!G12+'[1]5月'!G12+'[1]6月 '!G12+'[1]7月 '!G12+'[1]8月'!G12+'[1]9月'!G12+'[1]10月'!G12+'[1]11月'!G12+'[1]12月'!G12</f>
        <v>325</v>
      </c>
      <c r="H19" s="47">
        <f t="shared" si="2"/>
        <v>0.11280805275945852</v>
      </c>
    </row>
    <row r="20" spans="1:8">
      <c r="A20" s="3" t="s">
        <v>11</v>
      </c>
      <c r="B20" s="50">
        <f>[1]計算表!N6</f>
        <v>4196</v>
      </c>
      <c r="C20" s="50">
        <f>[1]計算表!AA6</f>
        <v>3440</v>
      </c>
      <c r="D20" s="48">
        <f t="shared" si="0"/>
        <v>0.81982840800762635</v>
      </c>
      <c r="E20" s="50">
        <f>[1]計算表!AO6</f>
        <v>301</v>
      </c>
      <c r="F20" s="48">
        <f t="shared" si="1"/>
        <v>7.1734985700667303E-2</v>
      </c>
      <c r="G20" s="50">
        <f>'[1]1月'!G5+'[1]2月'!G5+'[1]3月'!G5+'[1]4月'!G5+'[1]5月'!G5+'[1]6月 '!G5+'[1]7月 '!G5+'[1]8月'!G5+'[1]9月'!G5+'[1]10月'!G5+'[1]11月'!G5+'[1]12月'!G5</f>
        <v>394</v>
      </c>
      <c r="H20" s="47">
        <f t="shared" si="2"/>
        <v>9.3898951382268822E-2</v>
      </c>
    </row>
    <row r="21" spans="1:8">
      <c r="A21" s="3" t="s">
        <v>10</v>
      </c>
      <c r="B21" s="50">
        <f>[1]計算表!N5</f>
        <v>3755</v>
      </c>
      <c r="C21" s="50">
        <f>[1]計算表!AA5</f>
        <v>3186</v>
      </c>
      <c r="D21" s="48">
        <f t="shared" si="0"/>
        <v>0.84846870838881494</v>
      </c>
      <c r="E21" s="50">
        <f>[1]計算表!AO5</f>
        <v>0</v>
      </c>
      <c r="F21" s="48">
        <f t="shared" si="1"/>
        <v>0</v>
      </c>
      <c r="G21" s="50">
        <f>'[1]1月'!G4+'[1]2月'!G4+'[1]3月'!G4+'[1]4月'!G4+'[1]5月'!G4+'[1]6月 '!G4+'[1]7月 '!G4+'[1]8月'!G4+'[1]9月'!G4+'[1]10月'!G4+'[1]11月'!G4+'[1]12月'!G4</f>
        <v>233</v>
      </c>
      <c r="H21" s="47">
        <f t="shared" si="2"/>
        <v>6.2050599201065246E-2</v>
      </c>
    </row>
    <row r="22" spans="1:8">
      <c r="A22" s="3" t="s">
        <v>23</v>
      </c>
      <c r="B22" s="50">
        <f>[1]計算表!N18</f>
        <v>1629</v>
      </c>
      <c r="C22" s="50">
        <f>[1]計算表!AA18</f>
        <v>1598</v>
      </c>
      <c r="D22" s="48">
        <f t="shared" si="0"/>
        <v>0.98096992019643958</v>
      </c>
      <c r="E22" s="50">
        <f>[1]計算表!AO18</f>
        <v>22</v>
      </c>
      <c r="F22" s="48">
        <f t="shared" si="1"/>
        <v>1.3505217925107428E-2</v>
      </c>
      <c r="G22" s="50">
        <f>'[1]1月'!G17+'[1]2月'!G17+'[1]3月'!G17+'[1]4月'!G17+'[1]5月'!G17+'[1]6月 '!G17+'[1]7月 '!G17+'[1]8月'!G17+'[1]9月'!G17+'[1]10月'!G17+'[1]11月'!G17+'[1]12月'!G17</f>
        <v>19</v>
      </c>
      <c r="H22" s="47">
        <f t="shared" si="2"/>
        <v>1.1663597298956415E-2</v>
      </c>
    </row>
    <row r="23" spans="1:8">
      <c r="A23" s="3" t="s">
        <v>12</v>
      </c>
      <c r="B23" s="50">
        <f>[1]計算表!N7</f>
        <v>8436</v>
      </c>
      <c r="C23" s="50">
        <f>[1]計算表!AA7</f>
        <v>7740</v>
      </c>
      <c r="D23" s="48">
        <f t="shared" si="0"/>
        <v>0.91749644381223328</v>
      </c>
      <c r="E23" s="50">
        <f>[1]計算表!AO7</f>
        <v>0</v>
      </c>
      <c r="F23" s="48">
        <f t="shared" si="1"/>
        <v>0</v>
      </c>
      <c r="G23" s="50">
        <f>'[1]1月'!G6+'[1]2月'!G6+'[1]3月'!G6+'[1]4月'!G6+'[1]5月'!G6+'[1]6月 '!G6+'[1]7月 '!G6+'[1]8月'!G6+'[1]9月'!G6+'[1]10月'!G6+'[1]11月'!G6+'[1]12月'!G6</f>
        <v>764</v>
      </c>
      <c r="H23" s="47">
        <f t="shared" si="2"/>
        <v>9.0564248458985294E-2</v>
      </c>
    </row>
    <row r="24" spans="1:8">
      <c r="A24" s="4" t="s">
        <v>25</v>
      </c>
      <c r="B24" s="50">
        <f>[1]計算表!N20</f>
        <v>917</v>
      </c>
      <c r="C24" s="50">
        <f>[1]計算表!AA20</f>
        <v>366</v>
      </c>
      <c r="D24" s="48">
        <f t="shared" si="0"/>
        <v>0.39912758996728465</v>
      </c>
      <c r="E24" s="50">
        <f>[1]計算表!AO20</f>
        <v>252</v>
      </c>
      <c r="F24" s="48">
        <f t="shared" si="1"/>
        <v>0.27480916030534353</v>
      </c>
      <c r="G24" s="50">
        <f>'[1]1月'!G19+'[1]2月'!G19+'[1]3月'!G19+'[1]4月'!G19+'[1]5月'!G19+'[1]6月 '!G19+'[1]7月 '!G19+'[1]8月'!G19+'[1]9月'!G19+'[1]10月'!G19+'[1]11月'!G19+'[1]12月'!G19</f>
        <v>255</v>
      </c>
      <c r="H24" s="47">
        <f t="shared" si="2"/>
        <v>0.2780806979280262</v>
      </c>
    </row>
    <row r="25" spans="1:8">
      <c r="A25" s="3" t="s">
        <v>31</v>
      </c>
      <c r="B25" s="51">
        <f t="shared" ref="B25:E25" si="3">SUM(B3:B24)</f>
        <v>64276</v>
      </c>
      <c r="C25" s="51">
        <f t="shared" si="3"/>
        <v>48119</v>
      </c>
      <c r="D25" s="49">
        <f t="shared" si="0"/>
        <v>0.74863090422552736</v>
      </c>
      <c r="E25" s="51">
        <f t="shared" si="3"/>
        <v>7960</v>
      </c>
      <c r="F25" s="48">
        <f t="shared" ref="F25" si="4">E25/B25</f>
        <v>0.12384093596365674</v>
      </c>
      <c r="G25" s="50">
        <f>SUM(G3:G24)</f>
        <v>6026</v>
      </c>
      <c r="H25" s="47">
        <f t="shared" ref="H25" si="5">G25/B25</f>
        <v>9.3751944738316009E-2</v>
      </c>
    </row>
    <row r="30" spans="1:8" ht="17">
      <c r="A30" s="7"/>
      <c r="B30" s="7"/>
      <c r="C30" s="7"/>
      <c r="D30" s="7"/>
      <c r="E30" s="7"/>
      <c r="F30" s="7"/>
      <c r="G30" s="7"/>
      <c r="H30" s="7"/>
    </row>
    <row r="31" spans="1:8" ht="17">
      <c r="A31" s="7"/>
      <c r="B31" s="7"/>
      <c r="C31" s="7"/>
      <c r="D31" s="7"/>
      <c r="E31" s="7"/>
      <c r="F31" s="7"/>
      <c r="G31" s="7"/>
      <c r="H31" s="7"/>
    </row>
    <row r="32" spans="1:8" ht="17">
      <c r="A32" s="7"/>
      <c r="B32" s="7"/>
      <c r="C32" s="7"/>
      <c r="D32" s="7"/>
      <c r="E32" s="7"/>
      <c r="F32" s="7"/>
      <c r="G32" s="7"/>
      <c r="H32" s="7"/>
    </row>
  </sheetData>
  <sortState xmlns:xlrd2="http://schemas.microsoft.com/office/spreadsheetml/2017/richdata2" ref="A3:H24">
    <sortCondition ref="A3:A24"/>
  </sortState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ED00-61FC-4042-89EF-017B1F927DA7}">
  <dimension ref="A1:H32"/>
  <sheetViews>
    <sheetView zoomScale="80" zoomScaleNormal="80" workbookViewId="0">
      <selection activeCell="A31" sqref="A31:H31"/>
    </sheetView>
  </sheetViews>
  <sheetFormatPr defaultRowHeight="14.5"/>
  <cols>
    <col min="2" max="2" width="9.81640625" bestFit="1" customWidth="1"/>
    <col min="3" max="3" width="10.26953125" customWidth="1"/>
    <col min="4" max="4" width="9.81640625" customWidth="1"/>
    <col min="5" max="5" width="9.81640625" bestFit="1" customWidth="1"/>
    <col min="6" max="8" width="8.81640625" bestFit="1" customWidth="1"/>
  </cols>
  <sheetData>
    <row r="1" spans="1:8">
      <c r="A1" s="54" t="s">
        <v>38</v>
      </c>
      <c r="B1" s="55"/>
      <c r="C1" s="55"/>
      <c r="D1" s="55"/>
      <c r="E1" s="55"/>
      <c r="F1" s="55"/>
      <c r="G1" s="55"/>
      <c r="H1" s="55"/>
    </row>
    <row r="2" spans="1:8" ht="14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 t="s">
        <v>15</v>
      </c>
      <c r="B3" s="50">
        <f>[2]計算表!N10</f>
        <v>2966</v>
      </c>
      <c r="C3" s="50">
        <f>[2]計算表!AA10</f>
        <v>1310</v>
      </c>
      <c r="D3" s="48">
        <f t="shared" ref="D3:D25" si="0">C3/B3</f>
        <v>0.44167228590694541</v>
      </c>
      <c r="E3" s="50">
        <f>[2]計算表!AO10</f>
        <v>570</v>
      </c>
      <c r="F3" s="48">
        <f t="shared" ref="F3:F24" si="1">E3/B3</f>
        <v>0.19217801753202968</v>
      </c>
      <c r="G3" s="50">
        <f>'[2]1月'!G9+'[2]2月'!G9+'[2]3月'!G9+'[2]4月'!G9+'[2]5月'!G9+'[2]6月 '!G9+'[2]7月 '!G9+'[2]8月'!G9+'[2]9月'!G9+'[2]10月'!G9+'[2]11月'!G9+'[2]12月'!G9</f>
        <v>315</v>
      </c>
      <c r="H3" s="47">
        <f t="shared" ref="H3:H24" si="2">G3/B3</f>
        <v>0.10620364126770061</v>
      </c>
    </row>
    <row r="4" spans="1:8">
      <c r="A4" s="4" t="s">
        <v>24</v>
      </c>
      <c r="B4" s="50">
        <f>[2]計算表!N19</f>
        <v>1598</v>
      </c>
      <c r="C4" s="50">
        <f>[2]計算表!AA19</f>
        <v>1297</v>
      </c>
      <c r="D4" s="48">
        <f t="shared" si="0"/>
        <v>0.81163954943679595</v>
      </c>
      <c r="E4" s="50">
        <f>[2]計算表!AO19</f>
        <v>272</v>
      </c>
      <c r="F4" s="48">
        <f t="shared" si="1"/>
        <v>0.1702127659574468</v>
      </c>
      <c r="G4" s="50">
        <f>'[2]1月'!G18+'[2]2月'!G18+'[2]3月'!G18+'[2]4月'!G18+'[2]5月'!G18+'[2]6月 '!G18+'[2]7月 '!G18+'[2]8月'!G18+'[2]9月'!G18+'[2]10月'!G18+'[2]11月'!G18+'[2]12月'!G18</f>
        <v>27</v>
      </c>
      <c r="H4" s="47">
        <f t="shared" si="2"/>
        <v>1.6896120150187734E-2</v>
      </c>
    </row>
    <row r="5" spans="1:8">
      <c r="A5" s="3" t="s">
        <v>29</v>
      </c>
      <c r="B5" s="50">
        <f>[2]計算表!N24</f>
        <v>1340</v>
      </c>
      <c r="C5" s="50">
        <f>[2]計算表!AA24</f>
        <v>230</v>
      </c>
      <c r="D5" s="48">
        <f t="shared" si="0"/>
        <v>0.17164179104477612</v>
      </c>
      <c r="E5" s="50">
        <f>[2]計算表!AO24</f>
        <v>551</v>
      </c>
      <c r="F5" s="48">
        <f t="shared" si="1"/>
        <v>0.41119402985074627</v>
      </c>
      <c r="G5" s="50">
        <f>'[2]1月'!G23+'[2]2月'!G23+'[2]3月'!G23+'[2]4月'!G23+'[2]5月'!G23+'[2]6月 '!G23+'[2]7月 '!G23+'[2]8月'!G23+'[2]9月'!G23+'[2]10月'!G23+'[2]11月'!G23+'[2]12月'!G23</f>
        <v>73</v>
      </c>
      <c r="H5" s="47">
        <f t="shared" si="2"/>
        <v>5.4477611940298508E-2</v>
      </c>
    </row>
    <row r="6" spans="1:8">
      <c r="A6" s="4" t="s">
        <v>19</v>
      </c>
      <c r="B6" s="50">
        <f>[2]計算表!N14</f>
        <v>4613</v>
      </c>
      <c r="C6" s="50">
        <f>[2]計算表!AA14</f>
        <v>1010</v>
      </c>
      <c r="D6" s="48">
        <f t="shared" si="0"/>
        <v>0.2189464556687622</v>
      </c>
      <c r="E6" s="50">
        <f>[2]計算表!AO14</f>
        <v>2196</v>
      </c>
      <c r="F6" s="48">
        <f t="shared" si="1"/>
        <v>0.47604595707782354</v>
      </c>
      <c r="G6" s="50">
        <f>'[2]1月'!G13+'[2]2月'!G13+'[2]3月'!G13+'[2]4月'!G13+'[2]5月'!G13+'[2]6月 '!G13+'[2]7月 '!G13+'[2]8月'!G13+'[2]9月'!G13+'[2]10月'!G13+'[2]11月'!G13+'[2]12月'!G13</f>
        <v>1238</v>
      </c>
      <c r="H6" s="47">
        <f t="shared" si="2"/>
        <v>0.26837199219596791</v>
      </c>
    </row>
    <row r="7" spans="1:8">
      <c r="A7" s="3" t="s">
        <v>22</v>
      </c>
      <c r="B7" s="50">
        <f>[2]計算表!N17</f>
        <v>3568</v>
      </c>
      <c r="C7" s="50">
        <f>[2]計算表!AA17</f>
        <v>1613</v>
      </c>
      <c r="D7" s="48">
        <f t="shared" si="0"/>
        <v>0.45207399103139012</v>
      </c>
      <c r="E7" s="50">
        <f>[2]計算表!AO17</f>
        <v>1966</v>
      </c>
      <c r="F7" s="48">
        <f t="shared" si="1"/>
        <v>0.55100896860986548</v>
      </c>
      <c r="G7" s="50">
        <f>'[2]1月'!G16+'[2]2月'!G16+'[2]3月'!G16+'[2]4月'!G16+'[2]5月'!G16+'[2]6月 '!G16+'[2]7月 '!G16+'[2]8月'!G16+'[2]9月'!G16+'[2]10月'!G16+'[2]11月'!G16+'[2]12月'!G16</f>
        <v>13</v>
      </c>
      <c r="H7" s="47">
        <f t="shared" si="2"/>
        <v>3.6434977578475337E-3</v>
      </c>
    </row>
    <row r="8" spans="1:8">
      <c r="A8" s="3" t="s">
        <v>17</v>
      </c>
      <c r="B8" s="50">
        <f>[2]計算表!N12</f>
        <v>2497</v>
      </c>
      <c r="C8" s="50">
        <f>[2]計算表!AA12</f>
        <v>1527</v>
      </c>
      <c r="D8" s="48">
        <f t="shared" si="0"/>
        <v>0.61153384060873051</v>
      </c>
      <c r="E8" s="50">
        <f>[2]計算表!AO12</f>
        <v>350</v>
      </c>
      <c r="F8" s="48">
        <f t="shared" si="1"/>
        <v>0.14016820184221065</v>
      </c>
      <c r="G8" s="50">
        <f>'[2]1月'!G11+'[2]2月'!G11+'[2]3月'!G11+'[2]4月'!G11+'[2]5月'!G11+'[2]6月 '!G11+'[2]7月 '!G11+'[2]8月'!G11+'[2]9月'!G11+'[2]10月'!G11+'[2]11月'!G11+'[2]12月'!G11</f>
        <v>541</v>
      </c>
      <c r="H8" s="47">
        <f t="shared" si="2"/>
        <v>0.21665999199038846</v>
      </c>
    </row>
    <row r="9" spans="1:8">
      <c r="A9" s="3" t="s">
        <v>14</v>
      </c>
      <c r="B9" s="50">
        <f>[2]計算表!N9</f>
        <v>7745</v>
      </c>
      <c r="C9" s="50">
        <f>[2]計算表!AA9</f>
        <v>6648</v>
      </c>
      <c r="D9" s="48">
        <f t="shared" si="0"/>
        <v>0.85836023240800519</v>
      </c>
      <c r="E9" s="50">
        <f>[2]計算表!AO9</f>
        <v>380</v>
      </c>
      <c r="F9" s="48">
        <f t="shared" si="1"/>
        <v>4.9063912201420271E-2</v>
      </c>
      <c r="G9" s="50">
        <f>'[2]1月'!G8+'[2]2月'!G8+'[2]3月'!G8+'[2]4月'!G8+'[2]5月'!G8+'[2]6月 '!G8+'[2]7月 '!G8+'[2]8月'!G8+'[2]9月'!G8+'[2]10月'!G8+'[2]11月'!G8+'[2]12月'!G8</f>
        <v>509</v>
      </c>
      <c r="H9" s="47">
        <f t="shared" si="2"/>
        <v>6.5719819238218208E-2</v>
      </c>
    </row>
    <row r="10" spans="1:8">
      <c r="A10" s="3" t="s">
        <v>13</v>
      </c>
      <c r="B10" s="50">
        <f>[2]計算表!N8</f>
        <v>5926</v>
      </c>
      <c r="C10" s="50">
        <f>[2]計算表!AA8</f>
        <v>3332</v>
      </c>
      <c r="D10" s="48">
        <f t="shared" si="0"/>
        <v>0.56226797165035436</v>
      </c>
      <c r="E10" s="50">
        <f>[2]計算表!AO8</f>
        <v>0</v>
      </c>
      <c r="F10" s="48">
        <f t="shared" si="1"/>
        <v>0</v>
      </c>
      <c r="G10" s="50">
        <f>'[2]1月'!G7+'[2]2月'!G7+'[2]3月'!G7+'[2]4月'!G7+'[2]5月'!G7+'[2]6月 '!G7+'[2]7月 '!G7+'[2]8月'!G7+'[2]9月'!G7+'[2]10月'!G7+'[2]11月'!G7+'[2]12月'!G7</f>
        <v>1616</v>
      </c>
      <c r="H10" s="47">
        <f t="shared" si="2"/>
        <v>0.27269659129260887</v>
      </c>
    </row>
    <row r="11" spans="1:8">
      <c r="A11" s="3" t="s">
        <v>26</v>
      </c>
      <c r="B11" s="50">
        <f>[2]計算表!N21</f>
        <v>1327</v>
      </c>
      <c r="C11" s="50">
        <f>[2]計算表!AA21</f>
        <v>696</v>
      </c>
      <c r="D11" s="48">
        <f t="shared" si="0"/>
        <v>0.52449133383571966</v>
      </c>
      <c r="E11" s="50">
        <f>[2]計算表!AO21</f>
        <v>488</v>
      </c>
      <c r="F11" s="48">
        <f t="shared" si="1"/>
        <v>0.36774679728711379</v>
      </c>
      <c r="G11" s="50">
        <f>'[2]1月'!G20+'[2]2月'!G20+'[2]3月'!G20+'[2]4月'!G20+'[2]5月'!G20+'[2]6月 '!G20+'[2]7月 '!G20+'[2]8月'!G20+'[2]9月'!G20+'[2]10月'!G20+'[2]11月'!G20+'[2]12月'!G20</f>
        <v>134</v>
      </c>
      <c r="H11" s="47">
        <f t="shared" si="2"/>
        <v>0.10097965335342879</v>
      </c>
    </row>
    <row r="12" spans="1:8">
      <c r="A12" s="3" t="s">
        <v>30</v>
      </c>
      <c r="B12" s="50">
        <f>[2]計算表!N25</f>
        <v>32</v>
      </c>
      <c r="C12" s="50">
        <f>[2]計算表!AA25</f>
        <v>6</v>
      </c>
      <c r="D12" s="48">
        <f t="shared" si="0"/>
        <v>0.1875</v>
      </c>
      <c r="E12" s="50">
        <f>[2]計算表!AO25</f>
        <v>0</v>
      </c>
      <c r="F12" s="48">
        <f t="shared" si="1"/>
        <v>0</v>
      </c>
      <c r="G12" s="50">
        <f>'[2]1月'!G24+'[2]2月'!G24+'[2]3月'!G24+'[2]4月'!G24+'[2]5月'!G24+'[2]6月 '!G24+'[2]7月 '!G24+'[2]8月'!G24+'[2]9月'!G24+'[2]10月'!G24+'[2]11月'!G24+'[2]12月'!G24</f>
        <v>0</v>
      </c>
      <c r="H12" s="47">
        <f t="shared" si="2"/>
        <v>0</v>
      </c>
    </row>
    <row r="13" spans="1:8">
      <c r="A13" s="5" t="s">
        <v>20</v>
      </c>
      <c r="B13" s="50">
        <f>[2]計算表!N15</f>
        <v>3644</v>
      </c>
      <c r="C13" s="50">
        <v>3503</v>
      </c>
      <c r="D13" s="48">
        <f t="shared" si="0"/>
        <v>0.96130625686059279</v>
      </c>
      <c r="E13" s="50">
        <f>[2]計算表!AO15</f>
        <v>154</v>
      </c>
      <c r="F13" s="48">
        <f t="shared" si="1"/>
        <v>4.2261251372118551E-2</v>
      </c>
      <c r="G13" s="50">
        <f>'[2]1月'!G14+'[2]2月'!G14+'[2]3月'!G14+'[2]4月'!G14+'[2]5月'!G14+'[2]6月 '!G14+'[2]7月 '!G14+'[2]8月'!G14+'[2]9月'!G14+'[2]10月'!G14+'[2]11月'!G14+'[2]12月'!G14</f>
        <v>8</v>
      </c>
      <c r="H13" s="47">
        <f t="shared" si="2"/>
        <v>2.1953896816684962E-3</v>
      </c>
    </row>
    <row r="14" spans="1:8">
      <c r="A14" s="4" t="s">
        <v>9</v>
      </c>
      <c r="B14" s="50">
        <f>[2]計算表!N4</f>
        <v>10612</v>
      </c>
      <c r="C14" s="50">
        <f>[2]計算表!AA4</f>
        <v>9055</v>
      </c>
      <c r="D14" s="48">
        <f t="shared" si="0"/>
        <v>0.8532793064455334</v>
      </c>
      <c r="E14" s="50">
        <f>[2]計算表!AO4</f>
        <v>85</v>
      </c>
      <c r="F14" s="48">
        <f t="shared" si="1"/>
        <v>8.0098002261590646E-3</v>
      </c>
      <c r="G14" s="50">
        <f>'[2]1月'!G3+'[2]2月'!G3+'[2]3月'!G3+'[2]4月'!G3+'[2]5月'!G3+'[2]6月 '!G3+'[2]7月 '!G3+'[2]8月'!G3+'[2]9月'!G3+'[2]10月'!G3+'[2]11月'!G3+'[2]12月'!G3</f>
        <v>1064</v>
      </c>
      <c r="H14" s="47">
        <f t="shared" si="2"/>
        <v>0.10026385224274406</v>
      </c>
    </row>
    <row r="15" spans="1:8">
      <c r="A15" s="3" t="s">
        <v>27</v>
      </c>
      <c r="B15" s="50">
        <f>[2]計算表!N22</f>
        <v>1214</v>
      </c>
      <c r="C15" s="50">
        <f>[2]計算表!AA22</f>
        <v>870</v>
      </c>
      <c r="D15" s="48">
        <f t="shared" si="0"/>
        <v>0.71663920922570012</v>
      </c>
      <c r="E15" s="50">
        <f>[2]計算表!AO22</f>
        <v>164</v>
      </c>
      <c r="F15" s="48">
        <f t="shared" si="1"/>
        <v>0.13509060955518945</v>
      </c>
      <c r="G15" s="50">
        <f>'[2]1月'!G21+'[2]2月'!G21+'[2]3月'!G21+'[2]4月'!G21+'[2]5月'!G21+'[2]6月 '!G21+'[2]7月 '!G21+'[2]8月'!G21+'[2]9月'!G21+'[2]10月'!G21+'[2]11月'!G21+'[2]12月'!G21</f>
        <v>136</v>
      </c>
      <c r="H15" s="47">
        <f t="shared" si="2"/>
        <v>0.11202635914332784</v>
      </c>
    </row>
    <row r="16" spans="1:8">
      <c r="A16" s="3" t="s">
        <v>16</v>
      </c>
      <c r="B16" s="50">
        <f>[2]計算表!N11</f>
        <v>1910</v>
      </c>
      <c r="C16" s="50">
        <f>[2]計算表!AA11</f>
        <v>1447</v>
      </c>
      <c r="D16" s="48">
        <f t="shared" si="0"/>
        <v>0.75759162303664918</v>
      </c>
      <c r="E16" s="50">
        <f>[2]計算表!AO11</f>
        <v>332</v>
      </c>
      <c r="F16" s="48">
        <f t="shared" si="1"/>
        <v>0.17382198952879582</v>
      </c>
      <c r="G16" s="50">
        <f>'[2]1月'!G10+'[2]2月'!G10+'[2]3月'!G10+'[2]4月'!G10+'[2]5月'!G10+'[2]6月 '!G10+'[2]7月 '!G10+'[2]8月'!G10+'[2]9月'!G10+'[2]10月'!G10+'[2]11月'!G10+'[2]12月'!G10</f>
        <v>96</v>
      </c>
      <c r="H16" s="47">
        <f t="shared" si="2"/>
        <v>5.0261780104712044E-2</v>
      </c>
    </row>
    <row r="17" spans="1:8">
      <c r="A17" s="3" t="s">
        <v>28</v>
      </c>
      <c r="B17" s="50">
        <f>[2]計算表!N23</f>
        <v>912</v>
      </c>
      <c r="C17" s="50">
        <f>[2]計算表!AA23</f>
        <v>880</v>
      </c>
      <c r="D17" s="48">
        <f t="shared" si="0"/>
        <v>0.96491228070175439</v>
      </c>
      <c r="E17" s="50">
        <f>[2]計算表!AO23</f>
        <v>0</v>
      </c>
      <c r="F17" s="48">
        <f t="shared" si="1"/>
        <v>0</v>
      </c>
      <c r="G17" s="50">
        <f>'[2]1月'!G22+'[2]2月'!G22+'[2]3月'!G22+'[2]4月'!G22+'[2]5月'!G22+'[2]6月 '!G22+'[2]7月 '!G22+'[2]8月'!G22+'[2]9月'!G22+'[2]10月'!G22+'[2]11月'!G22+'[2]12月'!G22</f>
        <v>31</v>
      </c>
      <c r="H17" s="47">
        <f t="shared" si="2"/>
        <v>3.399122807017544E-2</v>
      </c>
    </row>
    <row r="18" spans="1:8">
      <c r="A18" s="3" t="s">
        <v>21</v>
      </c>
      <c r="B18" s="50">
        <f>[2]計算表!N16</f>
        <v>3424</v>
      </c>
      <c r="C18" s="50">
        <f>[2]計算表!AA16</f>
        <v>2240</v>
      </c>
      <c r="D18" s="48">
        <f t="shared" si="0"/>
        <v>0.65420560747663548</v>
      </c>
      <c r="E18" s="50">
        <f>[2]計算表!AO16</f>
        <v>204</v>
      </c>
      <c r="F18" s="48">
        <f t="shared" si="1"/>
        <v>5.9579439252336448E-2</v>
      </c>
      <c r="G18" s="50">
        <f>'[2]1月'!G15+'[2]2月'!G15+'[2]3月'!G15+'[2]4月'!G15+'[2]5月'!G15+'[2]6月 '!G15+'[2]7月 '!G15+'[2]8月'!G15+'[2]9月'!G15+'[2]10月'!G15+'[2]11月'!G15+'[2]12月'!G15</f>
        <v>983</v>
      </c>
      <c r="H18" s="47">
        <f t="shared" si="2"/>
        <v>0.28709112149532712</v>
      </c>
    </row>
    <row r="19" spans="1:8">
      <c r="A19" s="3" t="s">
        <v>18</v>
      </c>
      <c r="B19" s="50">
        <f>[2]計算表!N13</f>
        <v>3588</v>
      </c>
      <c r="C19" s="50">
        <f>[2]計算表!AA13</f>
        <v>1478</v>
      </c>
      <c r="D19" s="48">
        <f t="shared" si="0"/>
        <v>0.41192865105908583</v>
      </c>
      <c r="E19" s="50">
        <f>[2]計算表!AO13</f>
        <v>1645</v>
      </c>
      <c r="F19" s="48">
        <f t="shared" si="1"/>
        <v>0.45847268673355629</v>
      </c>
      <c r="G19" s="50">
        <f>'[2]1月'!G12+'[2]2月'!G12+'[2]3月'!G12+'[2]4月'!G12+'[2]5月'!G12+'[2]6月 '!G12+'[2]7月 '!G12+'[2]8月'!G12+'[2]9月'!G12+'[2]10月'!G12+'[2]11月'!G12+'[2]12月'!G12</f>
        <v>415</v>
      </c>
      <c r="H19" s="47">
        <f t="shared" si="2"/>
        <v>0.11566332218506131</v>
      </c>
    </row>
    <row r="20" spans="1:8">
      <c r="A20" s="3" t="s">
        <v>11</v>
      </c>
      <c r="B20" s="50">
        <f>[2]計算表!N6</f>
        <v>6512</v>
      </c>
      <c r="C20" s="50">
        <f>[2]計算表!AA6</f>
        <v>4563</v>
      </c>
      <c r="D20" s="48">
        <f t="shared" si="0"/>
        <v>0.7007063882063882</v>
      </c>
      <c r="E20" s="50">
        <f>[2]計算表!AO6</f>
        <v>1141</v>
      </c>
      <c r="F20" s="48">
        <f t="shared" si="1"/>
        <v>0.17521498771498772</v>
      </c>
      <c r="G20" s="50">
        <f>'[2]1月'!G5+'[2]2月'!G5+'[2]3月'!G5+'[2]4月'!G5+'[2]5月'!G5+'[2]6月 '!G5+'[2]7月 '!G5+'[2]8月'!G5+'[2]9月'!G5+'[2]10月'!G5+'[2]11月'!G5+'[2]12月'!G5</f>
        <v>346</v>
      </c>
      <c r="H20" s="47">
        <f t="shared" si="2"/>
        <v>5.3132678132678135E-2</v>
      </c>
    </row>
    <row r="21" spans="1:8">
      <c r="A21" s="3" t="s">
        <v>10</v>
      </c>
      <c r="B21" s="50">
        <f>[2]計算表!N5</f>
        <v>3812</v>
      </c>
      <c r="C21" s="50">
        <f>[2]計算表!AA5</f>
        <v>3594</v>
      </c>
      <c r="D21" s="48">
        <f t="shared" si="0"/>
        <v>0.94281217208814272</v>
      </c>
      <c r="E21" s="50">
        <f>[2]計算表!AO5</f>
        <v>39</v>
      </c>
      <c r="F21" s="48">
        <f t="shared" si="1"/>
        <v>1.0230849947534103E-2</v>
      </c>
      <c r="G21" s="50">
        <f>'[2]1月'!G4+'[2]2月'!G4+'[2]3月'!G4+'[2]4月'!G4+'[2]5月'!G4+'[2]6月 '!G4+'[2]7月 '!G4+'[2]8月'!G4+'[2]9月'!G4+'[2]10月'!G4+'[2]11月'!G4+'[2]12月'!G4</f>
        <v>252</v>
      </c>
      <c r="H21" s="47">
        <f t="shared" si="2"/>
        <v>6.6107030430220357E-2</v>
      </c>
    </row>
    <row r="22" spans="1:8">
      <c r="A22" s="3" t="s">
        <v>23</v>
      </c>
      <c r="B22" s="50">
        <f>[2]計算表!N18</f>
        <v>1452</v>
      </c>
      <c r="C22" s="50">
        <f>[2]計算表!AA18</f>
        <v>1286</v>
      </c>
      <c r="D22" s="48">
        <f t="shared" si="0"/>
        <v>0.88567493112947659</v>
      </c>
      <c r="E22" s="50">
        <f>[2]計算表!AO18</f>
        <v>98</v>
      </c>
      <c r="F22" s="48">
        <f t="shared" si="1"/>
        <v>6.7493112947658404E-2</v>
      </c>
      <c r="G22" s="50">
        <f>'[2]1月'!G17+'[2]2月'!G17+'[2]3月'!G17+'[2]4月'!G17+'[2]5月'!G17+'[2]6月 '!G17+'[2]7月 '!G17+'[2]8月'!G17+'[2]9月'!G17+'[2]10月'!G17+'[2]11月'!G17+'[2]12月'!G17</f>
        <v>92</v>
      </c>
      <c r="H22" s="47">
        <f t="shared" si="2"/>
        <v>6.3360881542699726E-2</v>
      </c>
    </row>
    <row r="23" spans="1:8">
      <c r="A23" s="3" t="s">
        <v>12</v>
      </c>
      <c r="B23" s="50">
        <f>[2]計算表!N7</f>
        <v>9740</v>
      </c>
      <c r="C23" s="50">
        <f>[2]計算表!AA7</f>
        <v>8745</v>
      </c>
      <c r="D23" s="48">
        <f t="shared" si="0"/>
        <v>0.89784394250513344</v>
      </c>
      <c r="E23" s="50">
        <f>[2]計算表!AO7</f>
        <v>0</v>
      </c>
      <c r="F23" s="48">
        <f t="shared" si="1"/>
        <v>0</v>
      </c>
      <c r="G23" s="50">
        <f>'[2]1月'!G6+'[2]2月'!G6+'[2]3月'!G6+'[2]4月'!G6+'[2]5月'!G6+'[2]6月 '!G6+'[2]7月 '!G6+'[2]8月'!G6+'[2]9月'!G6+'[2]10月'!G6+'[2]11月'!G6+'[2]12月'!G6</f>
        <v>581</v>
      </c>
      <c r="H23" s="47">
        <f t="shared" si="2"/>
        <v>5.9650924024640659E-2</v>
      </c>
    </row>
    <row r="24" spans="1:8">
      <c r="A24" s="4" t="s">
        <v>25</v>
      </c>
      <c r="B24" s="50">
        <f>[2]計算表!N20</f>
        <v>819</v>
      </c>
      <c r="C24" s="50">
        <f>[2]計算表!AA20</f>
        <v>364</v>
      </c>
      <c r="D24" s="48">
        <f t="shared" si="0"/>
        <v>0.44444444444444442</v>
      </c>
      <c r="E24" s="50">
        <f>[2]計算表!AO20</f>
        <v>257</v>
      </c>
      <c r="F24" s="48">
        <f t="shared" si="1"/>
        <v>0.31379731379731379</v>
      </c>
      <c r="G24" s="50">
        <f>'[2]1月'!G19+'[2]2月'!G19+'[2]3月'!G19+'[2]4月'!G19+'[2]5月'!G19+'[2]6月 '!G19+'[2]7月 '!G19+'[2]8月'!G19+'[2]9月'!G19+'[2]10月'!G19+'[2]11月'!G19+'[2]12月'!G19</f>
        <v>166</v>
      </c>
      <c r="H24" s="47">
        <f t="shared" si="2"/>
        <v>0.20268620268620269</v>
      </c>
    </row>
    <row r="25" spans="1:8">
      <c r="A25" s="3" t="s">
        <v>31</v>
      </c>
      <c r="B25" s="53">
        <f t="shared" ref="B25:E25" si="3">SUM(B3:B24)</f>
        <v>79251</v>
      </c>
      <c r="C25" s="53">
        <f t="shared" si="3"/>
        <v>55694</v>
      </c>
      <c r="D25" s="49">
        <f t="shared" si="0"/>
        <v>0.70275453937489751</v>
      </c>
      <c r="E25" s="53">
        <f t="shared" si="3"/>
        <v>10892</v>
      </c>
      <c r="F25" s="48">
        <f t="shared" ref="F25" si="4">E25/B25</f>
        <v>0.13743675158673077</v>
      </c>
      <c r="G25" s="50">
        <f>SUM(G3:G24)</f>
        <v>8636</v>
      </c>
      <c r="H25" s="47">
        <f t="shared" ref="H25" si="5">G25/B25</f>
        <v>0.10897023381408437</v>
      </c>
    </row>
    <row r="30" spans="1:8" ht="17">
      <c r="A30" s="7"/>
      <c r="B30" s="7"/>
      <c r="C30" s="7"/>
      <c r="D30" s="7"/>
      <c r="E30" s="7"/>
      <c r="F30" s="7"/>
      <c r="G30" s="7"/>
      <c r="H30" s="7"/>
    </row>
    <row r="32" spans="1:8" ht="17">
      <c r="A32" s="7"/>
      <c r="B32" s="7"/>
      <c r="C32" s="7"/>
      <c r="D32" s="7"/>
      <c r="E32" s="7"/>
      <c r="F32" s="7"/>
      <c r="G32" s="7"/>
      <c r="H32" s="7"/>
    </row>
  </sheetData>
  <sortState xmlns:xlrd2="http://schemas.microsoft.com/office/spreadsheetml/2017/richdata2" ref="A3:H24">
    <sortCondition ref="A3:A24"/>
  </sortState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9EDF-988D-40D4-9343-41672A30E3B8}">
  <dimension ref="A1:H32"/>
  <sheetViews>
    <sheetView zoomScale="80" zoomScaleNormal="80" workbookViewId="0">
      <selection activeCell="L20" sqref="L20"/>
    </sheetView>
  </sheetViews>
  <sheetFormatPr defaultRowHeight="14.5"/>
  <sheetData>
    <row r="1" spans="1:8">
      <c r="A1" s="54" t="s">
        <v>39</v>
      </c>
      <c r="B1" s="55"/>
      <c r="C1" s="55"/>
      <c r="D1" s="55"/>
      <c r="E1" s="55"/>
      <c r="F1" s="55"/>
      <c r="G1" s="55"/>
      <c r="H1" s="55"/>
    </row>
    <row r="2" spans="1:8" ht="14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9" t="s">
        <v>15</v>
      </c>
      <c r="B3" s="50">
        <f>[3]計算表!N10</f>
        <v>3490</v>
      </c>
      <c r="C3" s="50">
        <f>[3]計算表!AA10</f>
        <v>1360</v>
      </c>
      <c r="D3" s="48">
        <f t="shared" ref="D3:D25" si="0">C3/B3</f>
        <v>0.38968481375358166</v>
      </c>
      <c r="E3" s="50">
        <f>[3]計算表!AO10</f>
        <v>1485</v>
      </c>
      <c r="F3" s="48">
        <f t="shared" ref="F3:F24" si="1">E3/B3</f>
        <v>0.42550143266475643</v>
      </c>
      <c r="G3" s="53">
        <v>216</v>
      </c>
      <c r="H3" s="52">
        <f t="shared" ref="H3:H24" si="2">G3/B3</f>
        <v>6.1891117478510026E-2</v>
      </c>
    </row>
    <row r="4" spans="1:8">
      <c r="A4" s="13" t="s">
        <v>24</v>
      </c>
      <c r="B4" s="50">
        <f>[3]計算表!N19</f>
        <v>2588</v>
      </c>
      <c r="C4" s="50">
        <f>[3]計算表!AA19</f>
        <v>940</v>
      </c>
      <c r="D4" s="48">
        <f t="shared" si="0"/>
        <v>0.36321483771251933</v>
      </c>
      <c r="E4" s="50">
        <f>[3]計算表!AO19</f>
        <v>1192</v>
      </c>
      <c r="F4" s="48">
        <f t="shared" si="1"/>
        <v>0.46058732612055642</v>
      </c>
      <c r="G4" s="53">
        <v>468</v>
      </c>
      <c r="H4" s="52">
        <f t="shared" si="2"/>
        <v>0.18083462132921174</v>
      </c>
    </row>
    <row r="5" spans="1:8">
      <c r="A5" s="9" t="s">
        <v>29</v>
      </c>
      <c r="B5" s="50">
        <f>[3]計算表!N24</f>
        <v>786</v>
      </c>
      <c r="C5" s="50">
        <f>[3]計算表!AA24</f>
        <v>167</v>
      </c>
      <c r="D5" s="48">
        <f t="shared" si="0"/>
        <v>0.21246819338422393</v>
      </c>
      <c r="E5" s="50">
        <f>[3]計算表!AO24</f>
        <v>544</v>
      </c>
      <c r="F5" s="48">
        <f t="shared" si="1"/>
        <v>0.69211195928753177</v>
      </c>
      <c r="G5" s="53">
        <v>92</v>
      </c>
      <c r="H5" s="52">
        <f t="shared" si="2"/>
        <v>0.11704834605597965</v>
      </c>
    </row>
    <row r="6" spans="1:8">
      <c r="A6" s="13" t="s">
        <v>19</v>
      </c>
      <c r="B6" s="50">
        <f>[3]計算表!N14</f>
        <v>4795</v>
      </c>
      <c r="C6" s="50">
        <f>[3]計算表!AA14</f>
        <v>713</v>
      </c>
      <c r="D6" s="48">
        <f t="shared" si="0"/>
        <v>0.14869655891553701</v>
      </c>
      <c r="E6" s="50">
        <f>[3]計算表!AO14</f>
        <v>2870</v>
      </c>
      <c r="F6" s="48">
        <f t="shared" si="1"/>
        <v>0.59854014598540151</v>
      </c>
      <c r="G6" s="53">
        <v>1139</v>
      </c>
      <c r="H6" s="52">
        <f t="shared" si="2"/>
        <v>0.23753910323253388</v>
      </c>
    </row>
    <row r="7" spans="1:8">
      <c r="A7" s="9" t="s">
        <v>22</v>
      </c>
      <c r="B7" s="50">
        <f>[3]計算表!N17</f>
        <v>4131</v>
      </c>
      <c r="C7" s="50">
        <f>[3]計算表!AA17</f>
        <v>349</v>
      </c>
      <c r="D7" s="48">
        <f t="shared" si="0"/>
        <v>8.4483175986443962E-2</v>
      </c>
      <c r="E7" s="50">
        <f>[3]計算表!AO17</f>
        <v>3670</v>
      </c>
      <c r="F7" s="48">
        <f t="shared" si="1"/>
        <v>0.88840474461389496</v>
      </c>
      <c r="G7" s="53">
        <v>8</v>
      </c>
      <c r="H7" s="52">
        <f t="shared" si="2"/>
        <v>1.9365770999757927E-3</v>
      </c>
    </row>
    <row r="8" spans="1:8">
      <c r="A8" s="9" t="s">
        <v>17</v>
      </c>
      <c r="B8" s="50">
        <f>[3]計算表!N12</f>
        <v>2866</v>
      </c>
      <c r="C8" s="50">
        <f>[3]計算表!AA12</f>
        <v>877</v>
      </c>
      <c r="D8" s="48">
        <f t="shared" si="0"/>
        <v>0.30600139567341245</v>
      </c>
      <c r="E8" s="50">
        <f>[3]計算表!AO12</f>
        <v>1311</v>
      </c>
      <c r="F8" s="48">
        <f t="shared" si="1"/>
        <v>0.45743196092114446</v>
      </c>
      <c r="G8" s="53">
        <v>712</v>
      </c>
      <c r="H8" s="52">
        <f t="shared" si="2"/>
        <v>0.24842986741102582</v>
      </c>
    </row>
    <row r="9" spans="1:8">
      <c r="A9" s="9" t="s">
        <v>14</v>
      </c>
      <c r="B9" s="50">
        <f>[3]計算表!N9</f>
        <v>8595</v>
      </c>
      <c r="C9" s="50">
        <f>[3]計算表!AA9</f>
        <v>6648</v>
      </c>
      <c r="D9" s="48">
        <f t="shared" si="0"/>
        <v>0.77347294938917976</v>
      </c>
      <c r="E9" s="50">
        <f>[3]計算表!AO9</f>
        <v>1540</v>
      </c>
      <c r="F9" s="48">
        <f t="shared" si="1"/>
        <v>0.17917393833624201</v>
      </c>
      <c r="G9" s="53">
        <v>308</v>
      </c>
      <c r="H9" s="52">
        <f t="shared" si="2"/>
        <v>3.5834787667248402E-2</v>
      </c>
    </row>
    <row r="10" spans="1:8">
      <c r="A10" s="9" t="s">
        <v>13</v>
      </c>
      <c r="B10" s="50">
        <f>[3]計算表!N8</f>
        <v>7466</v>
      </c>
      <c r="C10" s="50">
        <f>[3]計算表!AA8</f>
        <v>4193</v>
      </c>
      <c r="D10" s="48">
        <f t="shared" si="0"/>
        <v>0.56161264398607014</v>
      </c>
      <c r="E10" s="50">
        <f>[3]計算表!AO8</f>
        <v>3</v>
      </c>
      <c r="F10" s="48">
        <f t="shared" si="1"/>
        <v>4.0182159121350118E-4</v>
      </c>
      <c r="G10" s="53">
        <v>2545</v>
      </c>
      <c r="H10" s="52">
        <f t="shared" si="2"/>
        <v>0.34087864987945354</v>
      </c>
    </row>
    <row r="11" spans="1:8">
      <c r="A11" s="9" t="s">
        <v>26</v>
      </c>
      <c r="B11" s="50">
        <f>[3]計算表!N21</f>
        <v>1482</v>
      </c>
      <c r="C11" s="50">
        <f>[3]計算表!AA21</f>
        <v>543</v>
      </c>
      <c r="D11" s="48">
        <f t="shared" si="0"/>
        <v>0.36639676113360325</v>
      </c>
      <c r="E11" s="50">
        <f>[3]計算表!AO21</f>
        <v>743</v>
      </c>
      <c r="F11" s="48">
        <f t="shared" si="1"/>
        <v>0.50134952766531715</v>
      </c>
      <c r="G11" s="53">
        <v>166</v>
      </c>
      <c r="H11" s="52">
        <f t="shared" si="2"/>
        <v>0.11201079622132254</v>
      </c>
    </row>
    <row r="12" spans="1:8">
      <c r="A12" s="9" t="s">
        <v>30</v>
      </c>
      <c r="B12" s="50">
        <f>[3]計算表!N25</f>
        <v>69</v>
      </c>
      <c r="C12" s="50">
        <f>[3]計算表!AA25</f>
        <v>6</v>
      </c>
      <c r="D12" s="48">
        <f t="shared" si="0"/>
        <v>8.6956521739130432E-2</v>
      </c>
      <c r="E12" s="50">
        <f>[3]計算表!AO25</f>
        <v>35</v>
      </c>
      <c r="F12" s="48">
        <f t="shared" si="1"/>
        <v>0.50724637681159424</v>
      </c>
      <c r="G12" s="53">
        <v>18</v>
      </c>
      <c r="H12" s="52">
        <f t="shared" si="2"/>
        <v>0.2608695652173913</v>
      </c>
    </row>
    <row r="13" spans="1:8">
      <c r="A13" s="14" t="s">
        <v>20</v>
      </c>
      <c r="B13" s="50">
        <f>[3]計算表!N15</f>
        <v>4435</v>
      </c>
      <c r="C13" s="50">
        <f>[3]計算表!AA15</f>
        <v>2343</v>
      </c>
      <c r="D13" s="48">
        <f t="shared" si="0"/>
        <v>0.52829763246899664</v>
      </c>
      <c r="E13" s="50">
        <f>[3]計算表!AO15</f>
        <v>2054</v>
      </c>
      <c r="F13" s="48">
        <f t="shared" si="1"/>
        <v>0.46313416009019165</v>
      </c>
      <c r="G13" s="53">
        <v>6</v>
      </c>
      <c r="H13" s="52">
        <f t="shared" si="2"/>
        <v>1.3528748590755355E-3</v>
      </c>
    </row>
    <row r="14" spans="1:8">
      <c r="A14" s="13" t="s">
        <v>9</v>
      </c>
      <c r="B14" s="50">
        <f>[3]計算表!N4</f>
        <v>11969</v>
      </c>
      <c r="C14" s="50">
        <f>[3]計算表!AA4</f>
        <v>7919</v>
      </c>
      <c r="D14" s="48">
        <f t="shared" si="0"/>
        <v>0.66162586682262514</v>
      </c>
      <c r="E14" s="50">
        <f>[3]計算表!AO4</f>
        <v>1118</v>
      </c>
      <c r="F14" s="48">
        <f t="shared" si="1"/>
        <v>9.3407970590692627E-2</v>
      </c>
      <c r="G14" s="53">
        <v>2284</v>
      </c>
      <c r="H14" s="52">
        <f t="shared" si="2"/>
        <v>0.19082630127830227</v>
      </c>
    </row>
    <row r="15" spans="1:8">
      <c r="A15" s="9" t="s">
        <v>27</v>
      </c>
      <c r="B15" s="50">
        <f>[3]計算表!N22</f>
        <v>1199</v>
      </c>
      <c r="C15" s="50">
        <f>[3]計算表!AA22</f>
        <v>717</v>
      </c>
      <c r="D15" s="48">
        <f t="shared" si="0"/>
        <v>0.59799833194328611</v>
      </c>
      <c r="E15" s="50">
        <f>[3]計算表!AO22</f>
        <v>245</v>
      </c>
      <c r="F15" s="48">
        <f t="shared" si="1"/>
        <v>0.2043369474562135</v>
      </c>
      <c r="G15" s="53">
        <v>133</v>
      </c>
      <c r="H15" s="52">
        <f t="shared" si="2"/>
        <v>0.11092577147623019</v>
      </c>
    </row>
    <row r="16" spans="1:8">
      <c r="A16" s="9" t="s">
        <v>16</v>
      </c>
      <c r="B16" s="50">
        <f>[3]計算表!N11</f>
        <v>2513</v>
      </c>
      <c r="C16" s="50">
        <f>[3]計算表!AA11</f>
        <v>1361</v>
      </c>
      <c r="D16" s="48">
        <f t="shared" si="0"/>
        <v>0.54158376442499001</v>
      </c>
      <c r="E16" s="50">
        <f>[3]計算表!AO11</f>
        <v>1016</v>
      </c>
      <c r="F16" s="48">
        <f t="shared" si="1"/>
        <v>0.40429765220851571</v>
      </c>
      <c r="G16" s="53">
        <v>148</v>
      </c>
      <c r="H16" s="52">
        <f t="shared" si="2"/>
        <v>5.8893752487067248E-2</v>
      </c>
    </row>
    <row r="17" spans="1:8">
      <c r="A17" s="9" t="s">
        <v>28</v>
      </c>
      <c r="B17" s="50">
        <f>[3]計算表!N23</f>
        <v>1069</v>
      </c>
      <c r="C17" s="50">
        <f>[3]計算表!AA23</f>
        <v>974</v>
      </c>
      <c r="D17" s="48">
        <f t="shared" si="0"/>
        <v>0.91113189897100089</v>
      </c>
      <c r="E17" s="50">
        <f>[3]計算表!AO23</f>
        <v>34</v>
      </c>
      <c r="F17" s="48">
        <f t="shared" si="1"/>
        <v>3.1805425631431246E-2</v>
      </c>
      <c r="G17" s="53">
        <v>48</v>
      </c>
      <c r="H17" s="52">
        <f t="shared" si="2"/>
        <v>4.4901777362020577E-2</v>
      </c>
    </row>
    <row r="18" spans="1:8">
      <c r="A18" s="9" t="s">
        <v>21</v>
      </c>
      <c r="B18" s="50">
        <f>[3]計算表!N16</f>
        <v>4048</v>
      </c>
      <c r="C18" s="50">
        <f>[3]計算表!AA16</f>
        <v>3343</v>
      </c>
      <c r="D18" s="48">
        <f t="shared" si="0"/>
        <v>0.82583992094861658</v>
      </c>
      <c r="E18" s="50">
        <f>[3]計算表!AO16</f>
        <v>147</v>
      </c>
      <c r="F18" s="48">
        <f t="shared" si="1"/>
        <v>3.6314229249011856E-2</v>
      </c>
      <c r="G18" s="53">
        <v>564</v>
      </c>
      <c r="H18" s="52">
        <f t="shared" si="2"/>
        <v>0.13932806324110672</v>
      </c>
    </row>
    <row r="19" spans="1:8">
      <c r="A19" s="9" t="s">
        <v>18</v>
      </c>
      <c r="B19" s="50">
        <f>[3]計算表!N13</f>
        <v>4571</v>
      </c>
      <c r="C19" s="50">
        <f>[3]計算表!AA13</f>
        <v>1414</v>
      </c>
      <c r="D19" s="48">
        <f t="shared" si="0"/>
        <v>0.30934150076569678</v>
      </c>
      <c r="E19" s="50">
        <f>[3]計算表!AO13</f>
        <v>1938</v>
      </c>
      <c r="F19" s="48">
        <f t="shared" si="1"/>
        <v>0.42397724786698754</v>
      </c>
      <c r="G19" s="53">
        <v>1232</v>
      </c>
      <c r="H19" s="52">
        <f t="shared" si="2"/>
        <v>0.26952526799387444</v>
      </c>
    </row>
    <row r="20" spans="1:8">
      <c r="A20" s="9" t="s">
        <v>11</v>
      </c>
      <c r="B20" s="50">
        <f>[3]計算表!N6</f>
        <v>8923</v>
      </c>
      <c r="C20" s="50">
        <f>[3]計算表!AA6</f>
        <v>4874</v>
      </c>
      <c r="D20" s="48">
        <f t="shared" si="0"/>
        <v>0.5462288468004034</v>
      </c>
      <c r="E20" s="50">
        <f>[3]計算表!AO6</f>
        <v>3830</v>
      </c>
      <c r="F20" s="48">
        <f t="shared" si="1"/>
        <v>0.42922783817101873</v>
      </c>
      <c r="G20" s="53">
        <v>306</v>
      </c>
      <c r="H20" s="52">
        <f t="shared" si="2"/>
        <v>3.4293399081026563E-2</v>
      </c>
    </row>
    <row r="21" spans="1:8">
      <c r="A21" s="9" t="s">
        <v>10</v>
      </c>
      <c r="B21" s="50">
        <f>[3]計算表!N5</f>
        <v>5163</v>
      </c>
      <c r="C21" s="50">
        <f>[3]計算表!AA5</f>
        <v>4251</v>
      </c>
      <c r="D21" s="48">
        <f t="shared" si="0"/>
        <v>0.82335851249273673</v>
      </c>
      <c r="E21" s="50">
        <f>[3]計算表!AO5</f>
        <v>216</v>
      </c>
      <c r="F21" s="48">
        <f t="shared" si="1"/>
        <v>4.1836141778036025E-2</v>
      </c>
      <c r="G21" s="53">
        <v>595</v>
      </c>
      <c r="H21" s="52">
        <f t="shared" si="2"/>
        <v>0.11524307573116405</v>
      </c>
    </row>
    <row r="22" spans="1:8">
      <c r="A22" s="9" t="s">
        <v>23</v>
      </c>
      <c r="B22" s="50">
        <f>[3]計算表!N18</f>
        <v>2426</v>
      </c>
      <c r="C22" s="50">
        <f>[3]計算表!AA18</f>
        <v>1801</v>
      </c>
      <c r="D22" s="48">
        <f t="shared" si="0"/>
        <v>0.74237427864798022</v>
      </c>
      <c r="E22" s="50">
        <f>[3]計算表!AO18</f>
        <v>394</v>
      </c>
      <c r="F22" s="48">
        <f t="shared" si="1"/>
        <v>0.16240725474031328</v>
      </c>
      <c r="G22" s="53">
        <v>208</v>
      </c>
      <c r="H22" s="52">
        <f t="shared" si="2"/>
        <v>8.5737840065952184E-2</v>
      </c>
    </row>
    <row r="23" spans="1:8">
      <c r="A23" s="9" t="s">
        <v>12</v>
      </c>
      <c r="B23" s="50">
        <f>[3]計算表!N7</f>
        <v>11315</v>
      </c>
      <c r="C23" s="50">
        <f>[3]計算表!AA7</f>
        <v>9651</v>
      </c>
      <c r="D23" s="48">
        <f t="shared" si="0"/>
        <v>0.85293857711003096</v>
      </c>
      <c r="E23" s="50">
        <f>[3]計算表!AO7</f>
        <v>336</v>
      </c>
      <c r="F23" s="48">
        <f t="shared" si="1"/>
        <v>2.9695095006628369E-2</v>
      </c>
      <c r="G23" s="53">
        <v>1300</v>
      </c>
      <c r="H23" s="52">
        <f t="shared" si="2"/>
        <v>0.11489173663278833</v>
      </c>
    </row>
    <row r="24" spans="1:8">
      <c r="A24" s="13" t="s">
        <v>25</v>
      </c>
      <c r="B24" s="50">
        <f>[3]計算表!N20</f>
        <v>842</v>
      </c>
      <c r="C24" s="50">
        <f>[3]計算表!AA20</f>
        <v>299</v>
      </c>
      <c r="D24" s="48">
        <f t="shared" si="0"/>
        <v>0.35510688836104515</v>
      </c>
      <c r="E24" s="50">
        <f>[3]計算表!AO20</f>
        <v>336</v>
      </c>
      <c r="F24" s="48">
        <f t="shared" si="1"/>
        <v>0.39904988123515439</v>
      </c>
      <c r="G24" s="53">
        <v>157</v>
      </c>
      <c r="H24" s="52">
        <f t="shared" si="2"/>
        <v>0.18646080760095013</v>
      </c>
    </row>
    <row r="25" spans="1:8">
      <c r="A25" s="9" t="s">
        <v>31</v>
      </c>
      <c r="B25" s="53">
        <f t="shared" ref="B25:E25" si="3">SUM(B3:B24)</f>
        <v>94741</v>
      </c>
      <c r="C25" s="53">
        <f t="shared" si="3"/>
        <v>54743</v>
      </c>
      <c r="D25" s="49">
        <f t="shared" si="0"/>
        <v>0.57781741801332054</v>
      </c>
      <c r="E25" s="53">
        <f t="shared" si="3"/>
        <v>25057</v>
      </c>
      <c r="F25" s="48">
        <f t="shared" ref="F25" si="4">E25/B25</f>
        <v>0.26447894786839909</v>
      </c>
      <c r="G25" s="53">
        <f>SUM(G3:G24)</f>
        <v>12653</v>
      </c>
      <c r="H25" s="52">
        <f t="shared" ref="H25" si="5">G25/B25</f>
        <v>0.13355358292608269</v>
      </c>
    </row>
    <row r="26" spans="1:8" ht="17">
      <c r="A26" s="7"/>
      <c r="B26" s="7"/>
      <c r="C26" s="7"/>
      <c r="D26" s="7"/>
      <c r="E26" s="7"/>
      <c r="F26" s="7"/>
      <c r="G26" s="7"/>
      <c r="H26" s="7"/>
    </row>
    <row r="27" spans="1:8" ht="17">
      <c r="A27" s="7"/>
      <c r="B27" s="7"/>
      <c r="C27" s="7"/>
      <c r="D27" s="7"/>
      <c r="E27" s="7"/>
      <c r="F27" s="7"/>
      <c r="G27" s="7"/>
      <c r="H27" s="7"/>
    </row>
    <row r="32" spans="1:8" ht="17">
      <c r="A32" s="7"/>
      <c r="B32" s="7"/>
      <c r="C32" s="7"/>
      <c r="D32" s="7"/>
      <c r="E32" s="7"/>
      <c r="F32" s="7"/>
      <c r="G32" s="7"/>
      <c r="H32" s="7"/>
    </row>
  </sheetData>
  <sortState xmlns:xlrd2="http://schemas.microsoft.com/office/spreadsheetml/2017/richdata2" ref="A3:H24">
    <sortCondition ref="A3:A24"/>
  </sortState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111</vt:lpstr>
      <vt:lpstr>110</vt:lpstr>
      <vt:lpstr>109</vt:lpstr>
      <vt:lpstr>108</vt:lpstr>
      <vt:lpstr>107</vt:lpstr>
      <vt:lpstr>106</vt:lpstr>
      <vt:lpstr>105</vt:lpstr>
      <vt:lpstr>104</vt:lpstr>
      <vt:lpstr>103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張芷榕</dc:creator>
  <cp:lastModifiedBy>張芷榕</cp:lastModifiedBy>
  <dcterms:created xsi:type="dcterms:W3CDTF">2023-05-21T06:20:19Z</dcterms:created>
  <dcterms:modified xsi:type="dcterms:W3CDTF">2023-06-11T06:58:12Z</dcterms:modified>
</cp:coreProperties>
</file>