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codeName="ThisWorkbook"/>
  <xr:revisionPtr revIDLastSave="0" documentId="8_{ACD4BDBE-6250-49A8-979F-B83D75FBA436}" xr6:coauthVersionLast="47" xr6:coauthVersionMax="47" xr10:uidLastSave="{00000000-0000-0000-0000-000000000000}"/>
  <bookViews>
    <workbookView xWindow="-108" yWindow="-108" windowWidth="23256" windowHeight="13896" xr2:uid="{00000000-000D-0000-FFFF-FFFF00000000}"/>
  </bookViews>
  <sheets>
    <sheet name="Projektplan" sheetId="11" r:id="rId1"/>
    <sheet name="Info" sheetId="12" r:id="rId2"/>
  </sheets>
  <definedNames>
    <definedName name="Anzeigewoche">Projektplan!$G$4</definedName>
    <definedName name="_xlnm.Print_Titles" localSheetId="0">Projektplan!$4:$6</definedName>
    <definedName name="Heute" localSheetId="0">TODAY()</definedName>
    <definedName name="Projektanfang">Projektplan!$G$3</definedName>
    <definedName name="task_end" localSheetId="0">Projektplan!$H1</definedName>
    <definedName name="task_progress" localSheetId="0">Projektplan!$F1</definedName>
    <definedName name="task_start" localSheetId="0">Projektplan!$G1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7" i="11" l="1"/>
  <c r="E37" i="11"/>
  <c r="G9" i="11"/>
  <c r="K5" i="11"/>
  <c r="L5" i="11" s="1"/>
  <c r="H10" i="11"/>
  <c r="H11" i="11"/>
  <c r="G10" i="11"/>
  <c r="G11" i="11"/>
  <c r="H9" i="11"/>
  <c r="H8" i="11"/>
  <c r="J7" i="11"/>
  <c r="M5" i="11" l="1"/>
  <c r="M6" i="11" s="1"/>
  <c r="L6" i="11"/>
  <c r="K6" i="11"/>
  <c r="J8" i="11"/>
  <c r="J9" i="11" l="1"/>
  <c r="J35" i="11"/>
  <c r="J10" i="11" l="1"/>
  <c r="J11" i="11"/>
  <c r="N5" i="11" l="1"/>
  <c r="O5" i="11" l="1"/>
  <c r="N6" i="11"/>
  <c r="P5" i="11" l="1"/>
  <c r="O6" i="11"/>
  <c r="Q5" i="11" l="1"/>
  <c r="P6" i="11"/>
  <c r="R5" i="11" l="1"/>
  <c r="Q6" i="11"/>
  <c r="R6" i="11" l="1"/>
  <c r="S5" i="11"/>
  <c r="T5" i="11" l="1"/>
  <c r="S6" i="11"/>
  <c r="U5" i="11" l="1"/>
  <c r="T6" i="11"/>
  <c r="V5" i="11" l="1"/>
  <c r="U6" i="11"/>
  <c r="W5" i="11" l="1"/>
  <c r="V6" i="11"/>
  <c r="X5" i="11" l="1"/>
  <c r="W6" i="11"/>
  <c r="Y5" i="11" l="1"/>
  <c r="X6" i="11"/>
  <c r="Y6" i="11" l="1"/>
  <c r="Z5" i="11"/>
  <c r="AA5" i="11" l="1"/>
  <c r="Z6" i="11"/>
  <c r="AB5" i="11" l="1"/>
  <c r="AA6" i="11"/>
  <c r="AC5" i="11" l="1"/>
  <c r="AB6" i="11"/>
  <c r="AD5" i="11" l="1"/>
  <c r="AC6" i="11"/>
  <c r="AE5" i="11" l="1"/>
  <c r="AD6" i="11"/>
  <c r="AF5" i="11" l="1"/>
  <c r="AE6" i="11"/>
  <c r="AF6" i="11" l="1"/>
  <c r="AG5" i="11"/>
  <c r="AH5" i="11" l="1"/>
  <c r="AG6" i="11"/>
  <c r="AI5" i="11" l="1"/>
  <c r="AH6" i="11"/>
  <c r="AJ5" i="11" l="1"/>
  <c r="AI6" i="11"/>
  <c r="AK5" i="11" l="1"/>
  <c r="AJ6" i="11"/>
  <c r="AL5" i="11" l="1"/>
  <c r="AK6" i="11"/>
  <c r="AL6" i="11" l="1"/>
  <c r="AM5" i="11"/>
  <c r="AN5" i="11" l="1"/>
  <c r="AM6" i="11"/>
  <c r="AO5" i="11" l="1"/>
  <c r="AN6" i="11"/>
  <c r="AP5" i="11" l="1"/>
  <c r="AO6" i="11"/>
  <c r="AQ5" i="11" l="1"/>
  <c r="AP6" i="11"/>
  <c r="AR5" i="11" l="1"/>
  <c r="AQ6" i="11"/>
  <c r="AS5" i="11" l="1"/>
  <c r="AR6" i="11"/>
  <c r="AS6" i="11" l="1"/>
  <c r="AT5" i="11"/>
  <c r="AU5" i="11" l="1"/>
  <c r="AT6" i="11"/>
  <c r="AU6" i="11" l="1"/>
  <c r="AV5" i="11"/>
  <c r="AV6" i="11" l="1"/>
  <c r="AW5" i="11"/>
  <c r="AW6" i="11" l="1"/>
  <c r="AX5" i="11"/>
  <c r="AX6" i="11" l="1"/>
  <c r="AY5" i="11"/>
  <c r="AY6" i="11" l="1"/>
  <c r="AZ5" i="11"/>
  <c r="BA5" i="11" l="1"/>
  <c r="AZ6" i="11"/>
  <c r="BA6" i="11" l="1"/>
  <c r="BB5" i="11"/>
  <c r="BB6" i="11" l="1"/>
  <c r="BC5" i="11"/>
  <c r="BC6" i="11" l="1"/>
  <c r="BD5" i="11"/>
  <c r="BD6" i="11" l="1"/>
  <c r="BE5" i="11"/>
  <c r="BE6" i="11" l="1"/>
  <c r="BF5" i="11"/>
  <c r="BF6" i="11" l="1"/>
  <c r="BG5" i="11"/>
  <c r="BG6" i="11" l="1"/>
  <c r="BH5" i="11"/>
  <c r="BH6" i="11" l="1"/>
  <c r="BI5" i="11"/>
  <c r="BI6" i="11" l="1"/>
  <c r="BJ5" i="11"/>
  <c r="BJ6" i="11" l="1"/>
  <c r="BK5" i="11"/>
  <c r="BK6" i="11" l="1"/>
  <c r="BL5" i="11"/>
  <c r="BL6" i="11" l="1"/>
  <c r="BM5" i="11"/>
  <c r="BM6" i="11" l="1"/>
  <c r="BN5" i="11"/>
  <c r="BN6" i="11" s="1"/>
</calcChain>
</file>

<file path=xl/sharedStrings.xml><?xml version="1.0" encoding="utf-8"?>
<sst xmlns="http://schemas.openxmlformats.org/spreadsheetml/2006/main" count="93" uniqueCount="66">
  <si>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</si>
  <si>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</si>
  <si>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</si>
  <si>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</si>
  <si>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</si>
  <si>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</si>
  <si>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</si>
  <si>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</si>
  <si>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</si>
  <si>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AUFGABE</t>
  </si>
  <si>
    <t>Projektanfang:</t>
  </si>
  <si>
    <t>Anzeigewoche:</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</si>
  <si>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</si>
  <si>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</si>
  <si>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</si>
  <si>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</si>
  <si>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</si>
  <si>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</si>
  <si>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</si>
  <si>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</si>
  <si>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</si>
  <si>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</si>
  <si>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</si>
  <si>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</si>
  <si>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</si>
  <si>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</si>
  <si>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</si>
  <si>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</si>
  <si>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</si>
  <si>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</si>
  <si>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</si>
  <si>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</si>
  <si>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Aufgabe durchlesen</t>
  </si>
  <si>
    <t>GANTT Plan erstellen</t>
  </si>
  <si>
    <t>Beide</t>
  </si>
  <si>
    <t>Akshai</t>
  </si>
  <si>
    <t>GANTT anschauen und evt. anpassen</t>
  </si>
  <si>
    <t>Even</t>
  </si>
  <si>
    <t xml:space="preserve">	Neues Projekt in .NET MAUI erstellen</t>
  </si>
  <si>
    <t>GitHub Repository erstellen</t>
  </si>
  <si>
    <t>MVVM Struktur aufbauen</t>
  </si>
  <si>
    <t xml:space="preserve">	Navigation zwischen Content Pages umsetzen</t>
  </si>
  <si>
    <t>Eingabemaske erstellen (Kurzbeschreibung, Preis)</t>
  </si>
  <si>
    <t>Datenbindung zwischen UI und ViewModel einrichten</t>
  </si>
  <si>
    <t>Datum/Zeit automatisch setzen</t>
  </si>
  <si>
    <t xml:space="preserve">	Produkt speichern (Speichern-Button)</t>
  </si>
  <si>
    <t>Liste anzeigen mit allen erfassten Produkten</t>
  </si>
  <si>
    <t xml:space="preserve">	Listendesign / Layout gestalten</t>
  </si>
  <si>
    <t>Gesamtsumme der Ersparnisse berechnen und anzeigen</t>
  </si>
  <si>
    <t>Einträge lokal speichern (JSON oder XML)</t>
  </si>
  <si>
    <t>Daten beim Start laden</t>
  </si>
  <si>
    <t>Eingaben überprüfen und Speichern absichern</t>
  </si>
  <si>
    <t>1. Optionale Anforderung</t>
  </si>
  <si>
    <t>2. Optionale Anforderung</t>
  </si>
  <si>
    <t>Kontrollieren ob wir alles haben</t>
  </si>
  <si>
    <t xml:space="preserve">	Testing der eigenen Funktionen und aufschreiben</t>
  </si>
  <si>
    <t>Dokumentation schreiben</t>
  </si>
  <si>
    <t>Dokumentation anschauen + ergänzen</t>
  </si>
  <si>
    <t>Präsentation vorbereiten</t>
  </si>
  <si>
    <t>Präsentation evt. ergänzen</t>
  </si>
  <si>
    <t>Präsentation besprechen</t>
  </si>
  <si>
    <t>Projektabgaben</t>
  </si>
  <si>
    <t>Mockups zeichnen</t>
  </si>
  <si>
    <t>SOLL (Min)</t>
  </si>
  <si>
    <t>IST  (Min)</t>
  </si>
  <si>
    <t>END ZEIT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</si>
</sst>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m/yy;@"/>
    <numFmt numFmtId="171" formatCode="d"/>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9">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tint="0.39997558519241921"/>
        <bgColor indexed="64"/>
      </patternFill>
    </fill>
  </fills>
  <borders count="1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70"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4" fillId="0" borderId="0" applyNumberFormat="0" applyFill="0" applyBorder="0" applyAlignment="0" applyProtection="0"/>
    <xf numFmtId="0" fontId="25" fillId="6" borderId="0" applyNumberFormat="0" applyBorder="0" applyAlignment="0" applyProtection="0"/>
    <xf numFmtId="0" fontId="26" fillId="7" borderId="0" applyNumberFormat="0" applyBorder="0" applyAlignment="0" applyProtection="0"/>
    <xf numFmtId="0" fontId="27" fillId="8" borderId="0" applyNumberFormat="0" applyBorder="0" applyAlignment="0" applyProtection="0"/>
    <xf numFmtId="0" fontId="28" fillId="9" borderId="9" applyNumberFormat="0" applyAlignment="0" applyProtection="0"/>
    <xf numFmtId="0" fontId="29" fillId="10" borderId="10" applyNumberFormat="0" applyAlignment="0" applyProtection="0"/>
    <xf numFmtId="0" fontId="30" fillId="10" borderId="9" applyNumberFormat="0" applyAlignment="0" applyProtection="0"/>
    <xf numFmtId="0" fontId="31" fillId="0" borderId="11" applyNumberFormat="0" applyFill="0" applyAlignment="0" applyProtection="0"/>
    <xf numFmtId="0" fontId="32" fillId="11" borderId="12" applyNumberFormat="0" applyAlignment="0" applyProtection="0"/>
    <xf numFmtId="0" fontId="33" fillId="0" borderId="0" applyNumberFormat="0" applyFill="0" applyBorder="0" applyAlignment="0" applyProtection="0"/>
    <xf numFmtId="0" fontId="7" fillId="12" borderId="13" applyNumberFormat="0" applyFont="0" applyAlignment="0" applyProtection="0"/>
    <xf numFmtId="0" fontId="34" fillId="0" borderId="0" applyNumberFormat="0" applyFill="0" applyBorder="0" applyAlignment="0" applyProtection="0"/>
    <xf numFmtId="0" fontId="5" fillId="0" borderId="14" applyNumberFormat="0" applyFill="0" applyAlignment="0" applyProtection="0"/>
    <xf numFmtId="0" fontId="20"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0"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0"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0"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0"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0"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cellStyleXfs>
  <cellXfs count="5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5" borderId="1" xfId="0" applyFont="1" applyFill="1" applyBorder="1" applyAlignment="1">
      <alignment horizontal="left" vertical="center" indent="1"/>
    </xf>
    <xf numFmtId="0" fontId="6" fillId="5" borderId="1" xfId="0" applyFont="1" applyFill="1" applyBorder="1" applyAlignment="1">
      <alignment horizontal="center" vertical="center" wrapText="1"/>
    </xf>
    <xf numFmtId="0" fontId="10" fillId="4" borderId="6" xfId="0" applyFont="1" applyFill="1" applyBorder="1" applyAlignment="1">
      <alignment horizontal="center" vertical="center" shrinkToFit="1"/>
    </xf>
    <xf numFmtId="0" fontId="13" fillId="0" borderId="0" xfId="1" applyFont="1" applyAlignment="1" applyProtection="1"/>
    <xf numFmtId="0" fontId="4" fillId="0" borderId="2" xfId="0" applyFont="1" applyBorder="1" applyAlignment="1">
      <alignment horizontal="center" vertical="center"/>
    </xf>
    <xf numFmtId="9" fontId="4" fillId="2" borderId="2" xfId="2" applyFont="1" applyFill="1" applyBorder="1" applyAlignment="1">
      <alignment horizontal="center" vertical="center"/>
    </xf>
    <xf numFmtId="0" fontId="0" fillId="0" borderId="7" xfId="0" applyBorder="1" applyAlignment="1">
      <alignment vertical="center"/>
    </xf>
    <xf numFmtId="0" fontId="0" fillId="0" borderId="7"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2" borderId="2" xfId="11" applyFill="1">
      <alignment horizontal="center" vertical="center"/>
    </xf>
    <xf numFmtId="0" fontId="7" fillId="2" borderId="2" xfId="12" applyFill="1">
      <alignment horizontal="left" vertical="center" indent="2"/>
    </xf>
    <xf numFmtId="0" fontId="0" fillId="0" borderId="8"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68" fontId="7" fillId="2" borderId="2" xfId="10" applyNumberFormat="1" applyFill="1">
      <alignment horizontal="center" vertical="center"/>
    </xf>
    <xf numFmtId="171" fontId="9" fillId="3" borderId="4" xfId="0" applyNumberFormat="1" applyFont="1" applyFill="1" applyBorder="1" applyAlignment="1">
      <alignment horizontal="center" vertical="center"/>
    </xf>
    <xf numFmtId="171" fontId="9" fillId="3" borderId="0" xfId="0" applyNumberFormat="1" applyFont="1" applyFill="1" applyAlignment="1">
      <alignment horizontal="center" vertical="center"/>
    </xf>
    <xf numFmtId="171" fontId="9" fillId="3" borderId="5" xfId="0" applyNumberFormat="1" applyFont="1" applyFill="1" applyBorder="1" applyAlignment="1">
      <alignment horizontal="center" vertical="center"/>
    </xf>
    <xf numFmtId="169" fontId="7" fillId="0" borderId="3" xfId="9">
      <alignment horizontal="center" vertical="center"/>
    </xf>
    <xf numFmtId="0" fontId="7" fillId="0" borderId="0" xfId="8">
      <alignment horizontal="right" indent="1"/>
    </xf>
    <xf numFmtId="0" fontId="7" fillId="0" borderId="5" xfId="8" applyBorder="1">
      <alignment horizontal="right" indent="1"/>
    </xf>
    <xf numFmtId="0" fontId="0" fillId="0" borderId="0" xfId="0" applyBorder="1" applyAlignment="1">
      <alignment vertical="center"/>
    </xf>
    <xf numFmtId="0" fontId="7" fillId="37" borderId="2" xfId="12" applyFill="1">
      <alignment horizontal="left" vertical="center" indent="2"/>
    </xf>
    <xf numFmtId="0" fontId="7" fillId="37" borderId="2" xfId="11" applyFill="1">
      <alignment horizontal="center" vertical="center"/>
    </xf>
    <xf numFmtId="9" fontId="4" fillId="37" borderId="0" xfId="2" applyFont="1" applyFill="1" applyBorder="1" applyAlignment="1">
      <alignment horizontal="center" vertical="center"/>
    </xf>
    <xf numFmtId="168" fontId="7" fillId="37" borderId="2" xfId="10" applyNumberFormat="1" applyFill="1">
      <alignment horizontal="center" vertical="center"/>
    </xf>
    <xf numFmtId="0" fontId="4" fillId="37" borderId="0" xfId="0" applyFont="1" applyFill="1" applyBorder="1" applyAlignment="1">
      <alignment horizontal="center" vertical="center"/>
    </xf>
    <xf numFmtId="0" fontId="0" fillId="37" borderId="0" xfId="0" applyFill="1" applyBorder="1" applyAlignment="1">
      <alignment vertical="center"/>
    </xf>
    <xf numFmtId="0" fontId="7" fillId="38" borderId="2" xfId="11" applyFill="1">
      <alignment horizontal="center" vertical="center"/>
    </xf>
    <xf numFmtId="0" fontId="5" fillId="38" borderId="0" xfId="0" applyFont="1" applyFill="1"/>
    <xf numFmtId="0" fontId="12" fillId="38" borderId="0" xfId="0" applyFont="1" applyFill="1"/>
    <xf numFmtId="0" fontId="0" fillId="37" borderId="0" xfId="0" applyFill="1"/>
    <xf numFmtId="0" fontId="0" fillId="37" borderId="0" xfId="0" applyFill="1" applyAlignment="1">
      <alignment horizont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8"/>
  <sheetViews>
    <sheetView showGridLines="0" tabSelected="1" showRuler="0" zoomScale="102" zoomScaleNormal="100" zoomScalePageLayoutView="70" workbookViewId="0">
      <pane ySplit="6" topLeftCell="A8" activePane="bottomLeft" state="frozen"/>
      <selection pane="bottomLeft" activeCell="C3" sqref="C3:F3"/>
    </sheetView>
  </sheetViews>
  <sheetFormatPr baseColWidth="10" defaultColWidth="9.109375" defaultRowHeight="30" customHeight="1" x14ac:dyDescent="0.3"/>
  <cols>
    <col min="1" max="1" width="2.6640625" style="26" customWidth="1"/>
    <col min="2" max="2" width="43.77734375" bestFit="1" customWidth="1"/>
    <col min="3" max="3" width="30.6640625" customWidth="1"/>
    <col min="4" max="5" width="16" customWidth="1"/>
    <col min="6" max="6" width="10.6640625" customWidth="1"/>
    <col min="7" max="7" width="10.44140625" style="5" customWidth="1"/>
    <col min="8" max="8" width="10.44140625" customWidth="1"/>
    <col min="9" max="9" width="2.6640625" customWidth="1"/>
    <col min="10" max="10" width="6.109375" hidden="1" customWidth="1"/>
    <col min="11" max="66" width="2.5546875" customWidth="1"/>
    <col min="71" max="72" width="10.33203125"/>
  </cols>
  <sheetData>
    <row r="1" spans="1:66" ht="30" customHeight="1" x14ac:dyDescent="0.55000000000000004">
      <c r="A1" s="27" t="s">
        <v>0</v>
      </c>
      <c r="B1" s="30"/>
      <c r="C1" s="1"/>
      <c r="D1" s="1"/>
      <c r="E1" s="1"/>
      <c r="F1" s="2"/>
      <c r="G1" s="4"/>
      <c r="H1" s="15"/>
      <c r="J1" s="2"/>
      <c r="K1" s="36" t="s">
        <v>17</v>
      </c>
    </row>
    <row r="2" spans="1:66" ht="30" customHeight="1" x14ac:dyDescent="0.35">
      <c r="A2" s="26" t="s">
        <v>1</v>
      </c>
      <c r="B2" s="31"/>
      <c r="K2" s="37" t="s">
        <v>18</v>
      </c>
    </row>
    <row r="3" spans="1:66" ht="30" customHeight="1" x14ac:dyDescent="0.3">
      <c r="A3" s="26" t="s">
        <v>2</v>
      </c>
      <c r="B3" s="32"/>
      <c r="C3" s="44" t="s">
        <v>10</v>
      </c>
      <c r="D3" s="44"/>
      <c r="E3" s="44"/>
      <c r="F3" s="45"/>
      <c r="G3" s="43">
        <v>45786</v>
      </c>
      <c r="H3" s="43"/>
    </row>
    <row r="4" spans="1:66" ht="30" customHeight="1" x14ac:dyDescent="0.3">
      <c r="A4" s="27" t="s">
        <v>3</v>
      </c>
      <c r="C4" s="44" t="s">
        <v>11</v>
      </c>
      <c r="D4" s="44"/>
      <c r="E4" s="44"/>
      <c r="F4" s="45"/>
      <c r="G4" s="6">
        <v>1</v>
      </c>
    </row>
    <row r="5" spans="1:66" ht="15" customHeight="1" x14ac:dyDescent="0.3">
      <c r="A5" s="27" t="s">
        <v>4</v>
      </c>
      <c r="B5" s="35"/>
      <c r="C5" s="35"/>
      <c r="D5" s="35"/>
      <c r="E5" s="35"/>
      <c r="F5" s="35"/>
      <c r="G5" s="35"/>
      <c r="H5" s="35"/>
      <c r="I5" s="35"/>
      <c r="K5" s="40">
        <f>Projektanfang-WEEKDAY(Projektanfang,1)+2+7*(Anzeigewoche-1)</f>
        <v>45782</v>
      </c>
      <c r="L5" s="41">
        <f>K5+1</f>
        <v>45783</v>
      </c>
      <c r="M5" s="41">
        <f t="shared" ref="M5:AZ5" si="0">L5+1</f>
        <v>45784</v>
      </c>
      <c r="N5" s="41">
        <f>M5+1</f>
        <v>45785</v>
      </c>
      <c r="O5" s="41">
        <f t="shared" si="0"/>
        <v>45786</v>
      </c>
      <c r="P5" s="41">
        <f t="shared" si="0"/>
        <v>45787</v>
      </c>
      <c r="Q5" s="42">
        <f t="shared" si="0"/>
        <v>45788</v>
      </c>
      <c r="R5" s="40">
        <f>Q5+1</f>
        <v>45789</v>
      </c>
      <c r="S5" s="41">
        <f>R5+1</f>
        <v>45790</v>
      </c>
      <c r="T5" s="41">
        <f t="shared" si="0"/>
        <v>45791</v>
      </c>
      <c r="U5" s="41">
        <f t="shared" si="0"/>
        <v>45792</v>
      </c>
      <c r="V5" s="41">
        <f t="shared" si="0"/>
        <v>45793</v>
      </c>
      <c r="W5" s="41">
        <f t="shared" si="0"/>
        <v>45794</v>
      </c>
      <c r="X5" s="42">
        <f t="shared" si="0"/>
        <v>45795</v>
      </c>
      <c r="Y5" s="40">
        <f>X5+1</f>
        <v>45796</v>
      </c>
      <c r="Z5" s="41">
        <f>Y5+1</f>
        <v>45797</v>
      </c>
      <c r="AA5" s="41">
        <f t="shared" si="0"/>
        <v>45798</v>
      </c>
      <c r="AB5" s="41">
        <f t="shared" si="0"/>
        <v>45799</v>
      </c>
      <c r="AC5" s="41">
        <f t="shared" si="0"/>
        <v>45800</v>
      </c>
      <c r="AD5" s="41">
        <f t="shared" si="0"/>
        <v>45801</v>
      </c>
      <c r="AE5" s="42">
        <f t="shared" si="0"/>
        <v>45802</v>
      </c>
      <c r="AF5" s="40">
        <f>AE5+1</f>
        <v>45803</v>
      </c>
      <c r="AG5" s="41">
        <f>AF5+1</f>
        <v>45804</v>
      </c>
      <c r="AH5" s="41">
        <f t="shared" si="0"/>
        <v>45805</v>
      </c>
      <c r="AI5" s="41">
        <f t="shared" si="0"/>
        <v>45806</v>
      </c>
      <c r="AJ5" s="41">
        <f t="shared" si="0"/>
        <v>45807</v>
      </c>
      <c r="AK5" s="41">
        <f t="shared" si="0"/>
        <v>45808</v>
      </c>
      <c r="AL5" s="42">
        <f t="shared" si="0"/>
        <v>45809</v>
      </c>
      <c r="AM5" s="40">
        <f>AL5+1</f>
        <v>45810</v>
      </c>
      <c r="AN5" s="41">
        <f>AM5+1</f>
        <v>45811</v>
      </c>
      <c r="AO5" s="41">
        <f t="shared" si="0"/>
        <v>45812</v>
      </c>
      <c r="AP5" s="41">
        <f t="shared" si="0"/>
        <v>45813</v>
      </c>
      <c r="AQ5" s="41">
        <f t="shared" si="0"/>
        <v>45814</v>
      </c>
      <c r="AR5" s="41">
        <f t="shared" si="0"/>
        <v>45815</v>
      </c>
      <c r="AS5" s="42">
        <f t="shared" si="0"/>
        <v>45816</v>
      </c>
      <c r="AT5" s="40">
        <f>AS5+1</f>
        <v>45817</v>
      </c>
      <c r="AU5" s="41">
        <f>AT5+1</f>
        <v>45818</v>
      </c>
      <c r="AV5" s="41">
        <f t="shared" si="0"/>
        <v>45819</v>
      </c>
      <c r="AW5" s="41">
        <f t="shared" si="0"/>
        <v>45820</v>
      </c>
      <c r="AX5" s="41">
        <f t="shared" si="0"/>
        <v>45821</v>
      </c>
      <c r="AY5" s="41">
        <f t="shared" si="0"/>
        <v>45822</v>
      </c>
      <c r="AZ5" s="42">
        <f t="shared" si="0"/>
        <v>45823</v>
      </c>
      <c r="BA5" s="40">
        <f>AZ5+1</f>
        <v>45824</v>
      </c>
      <c r="BB5" s="41">
        <f>BA5+1</f>
        <v>45825</v>
      </c>
      <c r="BC5" s="41">
        <f t="shared" ref="BC5:BG5" si="1">BB5+1</f>
        <v>45826</v>
      </c>
      <c r="BD5" s="41">
        <f t="shared" si="1"/>
        <v>45827</v>
      </c>
      <c r="BE5" s="41">
        <f t="shared" si="1"/>
        <v>45828</v>
      </c>
      <c r="BF5" s="41">
        <f t="shared" si="1"/>
        <v>45829</v>
      </c>
      <c r="BG5" s="42">
        <f t="shared" si="1"/>
        <v>45830</v>
      </c>
      <c r="BH5" s="40">
        <f>BG5+1</f>
        <v>45831</v>
      </c>
      <c r="BI5" s="41">
        <f>BH5+1</f>
        <v>45832</v>
      </c>
      <c r="BJ5" s="41">
        <f t="shared" ref="BJ5:BN5" si="2">BI5+1</f>
        <v>45833</v>
      </c>
      <c r="BK5" s="41">
        <f t="shared" si="2"/>
        <v>45834</v>
      </c>
      <c r="BL5" s="41">
        <f t="shared" si="2"/>
        <v>45835</v>
      </c>
      <c r="BM5" s="41">
        <f t="shared" si="2"/>
        <v>45836</v>
      </c>
      <c r="BN5" s="42">
        <f t="shared" si="2"/>
        <v>45837</v>
      </c>
    </row>
    <row r="6" spans="1:66" ht="30" customHeight="1" thickBot="1" x14ac:dyDescent="0.35">
      <c r="A6" s="27" t="s">
        <v>5</v>
      </c>
      <c r="B6" s="7" t="s">
        <v>9</v>
      </c>
      <c r="C6" s="8" t="s">
        <v>12</v>
      </c>
      <c r="D6" s="8" t="s">
        <v>63</v>
      </c>
      <c r="E6" s="8" t="s">
        <v>64</v>
      </c>
      <c r="F6" s="8" t="s">
        <v>13</v>
      </c>
      <c r="G6" s="8" t="s">
        <v>14</v>
      </c>
      <c r="H6" s="8" t="s">
        <v>15</v>
      </c>
      <c r="I6" s="8"/>
      <c r="J6" s="8" t="s">
        <v>16</v>
      </c>
      <c r="K6" s="9" t="str">
        <f t="shared" ref="K6:AP6" si="3">LEFT(TEXT(K5,"TTT"),1)</f>
        <v>M</v>
      </c>
      <c r="L6" s="9" t="str">
        <f t="shared" si="3"/>
        <v>D</v>
      </c>
      <c r="M6" s="9" t="str">
        <f t="shared" si="3"/>
        <v>M</v>
      </c>
      <c r="N6" s="9" t="str">
        <f t="shared" si="3"/>
        <v>D</v>
      </c>
      <c r="O6" s="9" t="str">
        <f t="shared" si="3"/>
        <v>F</v>
      </c>
      <c r="P6" s="9" t="str">
        <f t="shared" si="3"/>
        <v>S</v>
      </c>
      <c r="Q6" s="9" t="str">
        <f t="shared" si="3"/>
        <v>S</v>
      </c>
      <c r="R6" s="9" t="str">
        <f t="shared" si="3"/>
        <v>M</v>
      </c>
      <c r="S6" s="9" t="str">
        <f t="shared" si="3"/>
        <v>D</v>
      </c>
      <c r="T6" s="9" t="str">
        <f t="shared" si="3"/>
        <v>M</v>
      </c>
      <c r="U6" s="9" t="str">
        <f t="shared" si="3"/>
        <v>D</v>
      </c>
      <c r="V6" s="9" t="str">
        <f t="shared" si="3"/>
        <v>F</v>
      </c>
      <c r="W6" s="9" t="str">
        <f t="shared" si="3"/>
        <v>S</v>
      </c>
      <c r="X6" s="9" t="str">
        <f t="shared" si="3"/>
        <v>S</v>
      </c>
      <c r="Y6" s="9" t="str">
        <f t="shared" si="3"/>
        <v>M</v>
      </c>
      <c r="Z6" s="9" t="str">
        <f t="shared" si="3"/>
        <v>D</v>
      </c>
      <c r="AA6" s="9" t="str">
        <f t="shared" si="3"/>
        <v>M</v>
      </c>
      <c r="AB6" s="9" t="str">
        <f t="shared" si="3"/>
        <v>D</v>
      </c>
      <c r="AC6" s="9" t="str">
        <f t="shared" si="3"/>
        <v>F</v>
      </c>
      <c r="AD6" s="9" t="str">
        <f t="shared" si="3"/>
        <v>S</v>
      </c>
      <c r="AE6" s="9" t="str">
        <f t="shared" si="3"/>
        <v>S</v>
      </c>
      <c r="AF6" s="9" t="str">
        <f t="shared" si="3"/>
        <v>M</v>
      </c>
      <c r="AG6" s="9" t="str">
        <f t="shared" si="3"/>
        <v>D</v>
      </c>
      <c r="AH6" s="9" t="str">
        <f t="shared" si="3"/>
        <v>M</v>
      </c>
      <c r="AI6" s="9" t="str">
        <f t="shared" si="3"/>
        <v>D</v>
      </c>
      <c r="AJ6" s="9" t="str">
        <f t="shared" si="3"/>
        <v>F</v>
      </c>
      <c r="AK6" s="9" t="str">
        <f t="shared" si="3"/>
        <v>S</v>
      </c>
      <c r="AL6" s="9" t="str">
        <f t="shared" si="3"/>
        <v>S</v>
      </c>
      <c r="AM6" s="9" t="str">
        <f t="shared" si="3"/>
        <v>M</v>
      </c>
      <c r="AN6" s="9" t="str">
        <f t="shared" si="3"/>
        <v>D</v>
      </c>
      <c r="AO6" s="9" t="str">
        <f t="shared" si="3"/>
        <v>M</v>
      </c>
      <c r="AP6" s="9" t="str">
        <f t="shared" si="3"/>
        <v>D</v>
      </c>
      <c r="AQ6" s="9" t="str">
        <f t="shared" ref="AQ6:BN6" si="4">LEFT(TEXT(AQ5,"TTT"),1)</f>
        <v>F</v>
      </c>
      <c r="AR6" s="9" t="str">
        <f t="shared" si="4"/>
        <v>S</v>
      </c>
      <c r="AS6" s="9" t="str">
        <f t="shared" si="4"/>
        <v>S</v>
      </c>
      <c r="AT6" s="9" t="str">
        <f t="shared" si="4"/>
        <v>M</v>
      </c>
      <c r="AU6" s="9" t="str">
        <f t="shared" si="4"/>
        <v>D</v>
      </c>
      <c r="AV6" s="9" t="str">
        <f t="shared" si="4"/>
        <v>M</v>
      </c>
      <c r="AW6" s="9" t="str">
        <f t="shared" si="4"/>
        <v>D</v>
      </c>
      <c r="AX6" s="9" t="str">
        <f t="shared" si="4"/>
        <v>F</v>
      </c>
      <c r="AY6" s="9" t="str">
        <f t="shared" si="4"/>
        <v>S</v>
      </c>
      <c r="AZ6" s="9" t="str">
        <f t="shared" si="4"/>
        <v>S</v>
      </c>
      <c r="BA6" s="9" t="str">
        <f t="shared" si="4"/>
        <v>M</v>
      </c>
      <c r="BB6" s="9" t="str">
        <f t="shared" si="4"/>
        <v>D</v>
      </c>
      <c r="BC6" s="9" t="str">
        <f t="shared" si="4"/>
        <v>M</v>
      </c>
      <c r="BD6" s="9" t="str">
        <f t="shared" si="4"/>
        <v>D</v>
      </c>
      <c r="BE6" s="9" t="str">
        <f t="shared" si="4"/>
        <v>F</v>
      </c>
      <c r="BF6" s="9" t="str">
        <f t="shared" si="4"/>
        <v>S</v>
      </c>
      <c r="BG6" s="9" t="str">
        <f t="shared" si="4"/>
        <v>S</v>
      </c>
      <c r="BH6" s="9" t="str">
        <f t="shared" si="4"/>
        <v>M</v>
      </c>
      <c r="BI6" s="9" t="str">
        <f t="shared" si="4"/>
        <v>D</v>
      </c>
      <c r="BJ6" s="9" t="str">
        <f t="shared" si="4"/>
        <v>M</v>
      </c>
      <c r="BK6" s="9" t="str">
        <f t="shared" si="4"/>
        <v>D</v>
      </c>
      <c r="BL6" s="9" t="str">
        <f t="shared" si="4"/>
        <v>F</v>
      </c>
      <c r="BM6" s="9" t="str">
        <f t="shared" si="4"/>
        <v>S</v>
      </c>
      <c r="BN6" s="9" t="str">
        <f t="shared" si="4"/>
        <v>S</v>
      </c>
    </row>
    <row r="7" spans="1:66" ht="30" hidden="1" customHeight="1" thickBot="1" x14ac:dyDescent="0.35">
      <c r="A7" s="26" t="s">
        <v>6</v>
      </c>
      <c r="C7" s="29"/>
      <c r="D7" s="29"/>
      <c r="E7" s="29"/>
      <c r="G7"/>
      <c r="J7" t="str">
        <f>IF(OR(ISBLANK(task_start),ISBLANK(task_end)),"",task_end-task_start+1)</f>
        <v/>
      </c>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row>
    <row r="8" spans="1:66" s="3" customFormat="1" ht="30" customHeight="1" thickBot="1" x14ac:dyDescent="0.35">
      <c r="A8" s="27" t="s">
        <v>7</v>
      </c>
      <c r="B8" s="34" t="s">
        <v>32</v>
      </c>
      <c r="C8" s="33" t="s">
        <v>34</v>
      </c>
      <c r="D8" s="33">
        <v>10</v>
      </c>
      <c r="E8" s="33">
        <v>10</v>
      </c>
      <c r="F8" s="12">
        <v>1</v>
      </c>
      <c r="G8" s="39">
        <v>45786</v>
      </c>
      <c r="H8" s="39">
        <f t="shared" ref="G8:H11" si="5">Projektanfang</f>
        <v>45786</v>
      </c>
      <c r="I8" s="11"/>
      <c r="J8" s="11">
        <f t="shared" ref="J8:J35" si="6">IF(OR(ISBLANK(task_start),ISBLANK(task_end)),"",task_end-task_start+1)</f>
        <v>1</v>
      </c>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row>
    <row r="9" spans="1:66" s="3" customFormat="1" ht="30" customHeight="1" thickBot="1" x14ac:dyDescent="0.35">
      <c r="A9" s="27" t="s">
        <v>8</v>
      </c>
      <c r="B9" s="34" t="s">
        <v>33</v>
      </c>
      <c r="C9" s="33" t="s">
        <v>35</v>
      </c>
      <c r="D9" s="33">
        <v>45</v>
      </c>
      <c r="E9" s="33">
        <v>60</v>
      </c>
      <c r="F9" s="12">
        <v>1</v>
      </c>
      <c r="G9" s="39">
        <f>Projektanfang</f>
        <v>45786</v>
      </c>
      <c r="H9" s="39">
        <f t="shared" si="5"/>
        <v>45786</v>
      </c>
      <c r="I9" s="11"/>
      <c r="J9" s="11">
        <f t="shared" si="6"/>
        <v>1</v>
      </c>
      <c r="K9" s="13"/>
      <c r="L9" s="13"/>
      <c r="M9" s="13"/>
      <c r="N9" s="13"/>
      <c r="O9" s="13"/>
      <c r="P9" s="13"/>
      <c r="Q9" s="13"/>
      <c r="R9" s="13"/>
      <c r="S9" s="13"/>
      <c r="T9" s="13"/>
      <c r="U9" s="13"/>
      <c r="V9" s="13"/>
      <c r="W9" s="14"/>
      <c r="X9" s="14"/>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row>
    <row r="10" spans="1:66" s="3" customFormat="1" ht="30" customHeight="1" thickBot="1" x14ac:dyDescent="0.35">
      <c r="A10" s="26"/>
      <c r="B10" s="34" t="s">
        <v>36</v>
      </c>
      <c r="C10" s="33" t="s">
        <v>37</v>
      </c>
      <c r="D10" s="33">
        <v>5</v>
      </c>
      <c r="E10" s="33">
        <v>10</v>
      </c>
      <c r="F10" s="12">
        <v>1</v>
      </c>
      <c r="G10" s="39">
        <f t="shared" si="5"/>
        <v>45786</v>
      </c>
      <c r="H10" s="39">
        <f t="shared" si="5"/>
        <v>45786</v>
      </c>
      <c r="I10" s="11"/>
      <c r="J10" s="11">
        <f t="shared" si="6"/>
        <v>1</v>
      </c>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row>
    <row r="11" spans="1:66" s="3" customFormat="1" ht="30" customHeight="1" thickBot="1" x14ac:dyDescent="0.35">
      <c r="A11" s="26"/>
      <c r="B11" s="34" t="s">
        <v>62</v>
      </c>
      <c r="C11" s="33" t="s">
        <v>35</v>
      </c>
      <c r="D11" s="33">
        <v>30</v>
      </c>
      <c r="E11" s="33">
        <v>30</v>
      </c>
      <c r="F11" s="12">
        <v>1</v>
      </c>
      <c r="G11" s="39">
        <f t="shared" si="5"/>
        <v>45786</v>
      </c>
      <c r="H11" s="39">
        <f t="shared" si="5"/>
        <v>45786</v>
      </c>
      <c r="I11" s="11"/>
      <c r="J11" s="11">
        <f t="shared" si="6"/>
        <v>1</v>
      </c>
      <c r="K11" s="13"/>
      <c r="L11" s="13"/>
      <c r="M11" s="13"/>
      <c r="N11" s="13"/>
      <c r="O11" s="13"/>
      <c r="P11" s="13"/>
      <c r="Q11" s="13"/>
      <c r="R11" s="13"/>
      <c r="S11" s="13"/>
      <c r="T11" s="13"/>
      <c r="U11" s="13"/>
      <c r="V11" s="13"/>
      <c r="W11" s="13"/>
      <c r="X11" s="13"/>
      <c r="Y11" s="13"/>
      <c r="Z11" s="13"/>
      <c r="AA11" s="14"/>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row>
    <row r="12" spans="1:66" s="3" customFormat="1" ht="30" customHeight="1" thickBot="1" x14ac:dyDescent="0.35">
      <c r="A12" s="26"/>
      <c r="B12" s="34" t="s">
        <v>38</v>
      </c>
      <c r="C12" s="33" t="s">
        <v>37</v>
      </c>
      <c r="D12" s="33">
        <v>5</v>
      </c>
      <c r="E12" s="33">
        <v>5</v>
      </c>
      <c r="F12" s="12">
        <v>1</v>
      </c>
      <c r="G12" s="39">
        <v>45787</v>
      </c>
      <c r="H12" s="39">
        <v>45787</v>
      </c>
      <c r="I12" s="11"/>
      <c r="J12" s="11"/>
      <c r="K12" s="13"/>
      <c r="L12" s="13"/>
      <c r="M12" s="13"/>
      <c r="N12" s="13"/>
      <c r="O12" s="13"/>
      <c r="P12" s="13"/>
      <c r="Q12" s="13"/>
      <c r="R12" s="13"/>
      <c r="S12" s="13"/>
      <c r="T12" s="13"/>
      <c r="U12" s="13"/>
      <c r="V12" s="13"/>
      <c r="W12" s="13"/>
      <c r="X12" s="13"/>
      <c r="Y12" s="13"/>
      <c r="Z12" s="13"/>
      <c r="AA12" s="14"/>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row>
    <row r="13" spans="1:66" s="3" customFormat="1" ht="30" customHeight="1" thickBot="1" x14ac:dyDescent="0.35">
      <c r="A13" s="26"/>
      <c r="B13" s="34" t="s">
        <v>39</v>
      </c>
      <c r="C13" s="33" t="s">
        <v>37</v>
      </c>
      <c r="D13" s="33">
        <v>5</v>
      </c>
      <c r="E13" s="33">
        <v>4</v>
      </c>
      <c r="F13" s="12">
        <v>1</v>
      </c>
      <c r="G13" s="39">
        <v>45787</v>
      </c>
      <c r="H13" s="39">
        <v>45787</v>
      </c>
      <c r="I13" s="11"/>
      <c r="J13" s="11"/>
      <c r="K13" s="13"/>
      <c r="L13" s="13"/>
      <c r="M13" s="13"/>
      <c r="N13" s="13"/>
      <c r="O13" s="13"/>
      <c r="P13" s="13"/>
      <c r="Q13" s="13"/>
      <c r="R13" s="13"/>
      <c r="S13" s="13"/>
      <c r="T13" s="13"/>
      <c r="U13" s="13"/>
      <c r="V13" s="13"/>
      <c r="W13" s="13"/>
      <c r="X13" s="13"/>
      <c r="Y13" s="13"/>
      <c r="Z13" s="13"/>
      <c r="AA13" s="14"/>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row>
    <row r="14" spans="1:66" s="3" customFormat="1" ht="30" customHeight="1" thickBot="1" x14ac:dyDescent="0.35">
      <c r="A14" s="26"/>
      <c r="B14" s="34" t="s">
        <v>40</v>
      </c>
      <c r="C14" s="33" t="s">
        <v>37</v>
      </c>
      <c r="D14" s="33">
        <v>30</v>
      </c>
      <c r="E14" s="33">
        <v>30</v>
      </c>
      <c r="F14" s="12">
        <v>1</v>
      </c>
      <c r="G14" s="39">
        <v>45787</v>
      </c>
      <c r="H14" s="39">
        <v>45787</v>
      </c>
      <c r="I14" s="11"/>
      <c r="J14" s="11"/>
      <c r="K14" s="13"/>
      <c r="L14" s="13"/>
      <c r="M14" s="13"/>
      <c r="N14" s="13"/>
      <c r="O14" s="13"/>
      <c r="P14" s="13"/>
      <c r="Q14" s="13"/>
      <c r="R14" s="13"/>
      <c r="S14" s="13"/>
      <c r="T14" s="13"/>
      <c r="U14" s="13"/>
      <c r="V14" s="13"/>
      <c r="W14" s="13"/>
      <c r="X14" s="13"/>
      <c r="Y14" s="13"/>
      <c r="Z14" s="13"/>
      <c r="AA14" s="14"/>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row>
    <row r="15" spans="1:66" s="3" customFormat="1" ht="30" customHeight="1" thickBot="1" x14ac:dyDescent="0.35">
      <c r="A15" s="26"/>
      <c r="B15" s="34" t="s">
        <v>41</v>
      </c>
      <c r="C15" s="33" t="s">
        <v>37</v>
      </c>
      <c r="D15" s="33">
        <v>30</v>
      </c>
      <c r="E15" s="33">
        <v>10</v>
      </c>
      <c r="F15" s="12">
        <v>1</v>
      </c>
      <c r="G15" s="39">
        <v>45787</v>
      </c>
      <c r="H15" s="39">
        <v>45787</v>
      </c>
      <c r="I15" s="11"/>
      <c r="J15" s="11"/>
      <c r="K15" s="13"/>
      <c r="L15" s="13"/>
      <c r="M15" s="13"/>
      <c r="N15" s="13"/>
      <c r="O15" s="13"/>
      <c r="P15" s="13"/>
      <c r="Q15" s="13"/>
      <c r="R15" s="13"/>
      <c r="S15" s="13"/>
      <c r="T15" s="13"/>
      <c r="U15" s="13"/>
      <c r="V15" s="13"/>
      <c r="W15" s="13"/>
      <c r="X15" s="13"/>
      <c r="Y15" s="13"/>
      <c r="Z15" s="13"/>
      <c r="AA15" s="14"/>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row>
    <row r="16" spans="1:66" s="3" customFormat="1" ht="30" customHeight="1" thickBot="1" x14ac:dyDescent="0.35">
      <c r="A16" s="26"/>
      <c r="B16" s="34" t="s">
        <v>42</v>
      </c>
      <c r="C16" s="33" t="s">
        <v>37</v>
      </c>
      <c r="D16" s="33">
        <v>30</v>
      </c>
      <c r="E16" s="33">
        <v>10</v>
      </c>
      <c r="F16" s="12">
        <v>1</v>
      </c>
      <c r="G16" s="39">
        <v>45787</v>
      </c>
      <c r="H16" s="39">
        <v>45787</v>
      </c>
      <c r="I16" s="11"/>
      <c r="J16" s="11"/>
      <c r="K16" s="13"/>
      <c r="L16" s="13"/>
      <c r="M16" s="13"/>
      <c r="N16" s="13"/>
      <c r="O16" s="13"/>
      <c r="P16" s="13"/>
      <c r="Q16" s="13"/>
      <c r="R16" s="13"/>
      <c r="S16" s="13"/>
      <c r="T16" s="13"/>
      <c r="U16" s="13"/>
      <c r="V16" s="13"/>
      <c r="W16" s="13"/>
      <c r="X16" s="13"/>
      <c r="Y16" s="13"/>
      <c r="Z16" s="13"/>
      <c r="AA16" s="14"/>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row>
    <row r="17" spans="1:66" s="3" customFormat="1" ht="30" customHeight="1" thickBot="1" x14ac:dyDescent="0.35">
      <c r="A17" s="26"/>
      <c r="B17" s="34" t="s">
        <v>43</v>
      </c>
      <c r="C17" s="33" t="s">
        <v>37</v>
      </c>
      <c r="D17" s="33">
        <v>20</v>
      </c>
      <c r="E17" s="33">
        <v>30</v>
      </c>
      <c r="F17" s="12">
        <v>1</v>
      </c>
      <c r="G17" s="39">
        <v>45787</v>
      </c>
      <c r="H17" s="39">
        <v>45787</v>
      </c>
      <c r="I17" s="11"/>
      <c r="J17" s="11"/>
      <c r="K17" s="13"/>
      <c r="L17" s="13"/>
      <c r="M17" s="13"/>
      <c r="N17" s="13"/>
      <c r="O17" s="13"/>
      <c r="P17" s="13"/>
      <c r="Q17" s="13"/>
      <c r="R17" s="13"/>
      <c r="S17" s="13"/>
      <c r="T17" s="13"/>
      <c r="U17" s="13"/>
      <c r="V17" s="13"/>
      <c r="W17" s="13"/>
      <c r="X17" s="13"/>
      <c r="Y17" s="13"/>
      <c r="Z17" s="13"/>
      <c r="AA17" s="14"/>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row>
    <row r="18" spans="1:66" s="3" customFormat="1" ht="30" customHeight="1" thickBot="1" x14ac:dyDescent="0.35">
      <c r="A18" s="26"/>
      <c r="B18" s="34" t="s">
        <v>44</v>
      </c>
      <c r="C18" s="33" t="s">
        <v>37</v>
      </c>
      <c r="D18" s="33">
        <v>20</v>
      </c>
      <c r="E18" s="33">
        <v>20</v>
      </c>
      <c r="F18" s="12">
        <v>1</v>
      </c>
      <c r="G18" s="39">
        <v>45787</v>
      </c>
      <c r="H18" s="39">
        <v>45787</v>
      </c>
      <c r="I18" s="11"/>
      <c r="J18" s="11"/>
      <c r="K18" s="13"/>
      <c r="L18" s="13"/>
      <c r="M18" s="13"/>
      <c r="N18" s="13"/>
      <c r="O18" s="13"/>
      <c r="P18" s="13"/>
      <c r="Q18" s="13"/>
      <c r="R18" s="13"/>
      <c r="S18" s="13"/>
      <c r="T18" s="13"/>
      <c r="U18" s="13"/>
      <c r="V18" s="13"/>
      <c r="W18" s="13"/>
      <c r="X18" s="13"/>
      <c r="Y18" s="13"/>
      <c r="Z18" s="13"/>
      <c r="AA18" s="14"/>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row>
    <row r="19" spans="1:66" s="3" customFormat="1" ht="30" customHeight="1" thickBot="1" x14ac:dyDescent="0.35">
      <c r="A19" s="26"/>
      <c r="B19" s="34" t="s">
        <v>45</v>
      </c>
      <c r="C19" s="33" t="s">
        <v>37</v>
      </c>
      <c r="D19" s="33">
        <v>15</v>
      </c>
      <c r="E19" s="33">
        <v>15</v>
      </c>
      <c r="F19" s="12">
        <v>1</v>
      </c>
      <c r="G19" s="39">
        <v>45787</v>
      </c>
      <c r="H19" s="39">
        <v>45787</v>
      </c>
      <c r="I19" s="11"/>
      <c r="J19" s="11"/>
      <c r="K19" s="13"/>
      <c r="L19" s="13"/>
      <c r="M19" s="13"/>
      <c r="N19" s="13"/>
      <c r="O19" s="13"/>
      <c r="P19" s="13"/>
      <c r="Q19" s="13"/>
      <c r="R19" s="13"/>
      <c r="S19" s="13"/>
      <c r="T19" s="13"/>
      <c r="U19" s="13"/>
      <c r="V19" s="13"/>
      <c r="W19" s="13"/>
      <c r="X19" s="13"/>
      <c r="Y19" s="13"/>
      <c r="Z19" s="13"/>
      <c r="AA19" s="14"/>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row>
    <row r="20" spans="1:66" s="3" customFormat="1" ht="30" customHeight="1" thickBot="1" x14ac:dyDescent="0.35">
      <c r="A20" s="26"/>
      <c r="B20" s="34" t="s">
        <v>46</v>
      </c>
      <c r="C20" s="33" t="s">
        <v>35</v>
      </c>
      <c r="D20" s="33">
        <v>30</v>
      </c>
      <c r="E20" s="33">
        <v>30</v>
      </c>
      <c r="F20" s="12">
        <v>1</v>
      </c>
      <c r="G20" s="39">
        <v>45788</v>
      </c>
      <c r="H20" s="39">
        <v>45788</v>
      </c>
      <c r="I20" s="11"/>
      <c r="J20" s="11"/>
      <c r="K20" s="13"/>
      <c r="L20" s="13"/>
      <c r="M20" s="13"/>
      <c r="N20" s="13"/>
      <c r="O20" s="13"/>
      <c r="P20" s="13"/>
      <c r="Q20" s="13"/>
      <c r="R20" s="13"/>
      <c r="S20" s="13"/>
      <c r="T20" s="13"/>
      <c r="U20" s="13"/>
      <c r="V20" s="13"/>
      <c r="W20" s="13"/>
      <c r="X20" s="13"/>
      <c r="Y20" s="13"/>
      <c r="Z20" s="13"/>
      <c r="AA20" s="14"/>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row>
    <row r="21" spans="1:66" s="3" customFormat="1" ht="30" customHeight="1" thickBot="1" x14ac:dyDescent="0.35">
      <c r="A21" s="26"/>
      <c r="B21" s="34" t="s">
        <v>47</v>
      </c>
      <c r="C21" s="33" t="s">
        <v>35</v>
      </c>
      <c r="D21" s="33">
        <v>15</v>
      </c>
      <c r="E21" s="33">
        <v>15</v>
      </c>
      <c r="F21" s="12">
        <v>1</v>
      </c>
      <c r="G21" s="39">
        <v>45788</v>
      </c>
      <c r="H21" s="39">
        <v>45788</v>
      </c>
      <c r="I21" s="11"/>
      <c r="J21" s="11"/>
      <c r="K21" s="13"/>
      <c r="L21" s="13"/>
      <c r="M21" s="13"/>
      <c r="N21" s="13"/>
      <c r="O21" s="13"/>
      <c r="P21" s="13"/>
      <c r="Q21" s="13"/>
      <c r="R21" s="13"/>
      <c r="S21" s="13"/>
      <c r="T21" s="13"/>
      <c r="U21" s="13"/>
      <c r="V21" s="13"/>
      <c r="W21" s="13"/>
      <c r="X21" s="13"/>
      <c r="Y21" s="13"/>
      <c r="Z21" s="13"/>
      <c r="AA21" s="14"/>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row>
    <row r="22" spans="1:66" s="3" customFormat="1" ht="30" customHeight="1" thickBot="1" x14ac:dyDescent="0.35">
      <c r="A22" s="26"/>
      <c r="B22" s="34" t="s">
        <v>48</v>
      </c>
      <c r="C22" s="33" t="s">
        <v>37</v>
      </c>
      <c r="D22" s="33">
        <v>30</v>
      </c>
      <c r="E22" s="33">
        <v>20</v>
      </c>
      <c r="F22" s="12">
        <v>1</v>
      </c>
      <c r="G22" s="39">
        <v>45788</v>
      </c>
      <c r="H22" s="39">
        <v>45788</v>
      </c>
      <c r="I22" s="11"/>
      <c r="J22" s="11"/>
      <c r="K22" s="13"/>
      <c r="L22" s="13"/>
      <c r="M22" s="13"/>
      <c r="N22" s="13"/>
      <c r="O22" s="13"/>
      <c r="P22" s="13"/>
      <c r="Q22" s="13"/>
      <c r="R22" s="13"/>
      <c r="S22" s="13"/>
      <c r="T22" s="13"/>
      <c r="U22" s="13"/>
      <c r="V22" s="13"/>
      <c r="W22" s="13"/>
      <c r="X22" s="13"/>
      <c r="Y22" s="13"/>
      <c r="Z22" s="13"/>
      <c r="AA22" s="14"/>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row>
    <row r="23" spans="1:66" s="3" customFormat="1" ht="30" customHeight="1" thickBot="1" x14ac:dyDescent="0.35">
      <c r="A23" s="26"/>
      <c r="B23" s="34" t="s">
        <v>49</v>
      </c>
      <c r="C23" s="33" t="s">
        <v>37</v>
      </c>
      <c r="D23" s="33">
        <v>30</v>
      </c>
      <c r="E23" s="33">
        <v>20</v>
      </c>
      <c r="F23" s="12">
        <v>1</v>
      </c>
      <c r="G23" s="39">
        <v>45788</v>
      </c>
      <c r="H23" s="39">
        <v>45788</v>
      </c>
      <c r="I23" s="11"/>
      <c r="J23" s="11"/>
      <c r="K23" s="13"/>
      <c r="L23" s="13"/>
      <c r="M23" s="13"/>
      <c r="N23" s="13"/>
      <c r="O23" s="13"/>
      <c r="P23" s="13"/>
      <c r="Q23" s="13"/>
      <c r="R23" s="13"/>
      <c r="S23" s="13"/>
      <c r="T23" s="13"/>
      <c r="U23" s="13"/>
      <c r="V23" s="13"/>
      <c r="W23" s="13"/>
      <c r="X23" s="13"/>
      <c r="Y23" s="13"/>
      <c r="Z23" s="13"/>
      <c r="AA23" s="14"/>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row>
    <row r="24" spans="1:66" s="3" customFormat="1" ht="30" customHeight="1" thickBot="1" x14ac:dyDescent="0.35">
      <c r="A24" s="26"/>
      <c r="B24" s="34" t="s">
        <v>50</v>
      </c>
      <c r="C24" s="33" t="s">
        <v>37</v>
      </c>
      <c r="D24" s="33">
        <v>20</v>
      </c>
      <c r="E24" s="33">
        <v>30</v>
      </c>
      <c r="F24" s="12">
        <v>1</v>
      </c>
      <c r="G24" s="39">
        <v>45788</v>
      </c>
      <c r="H24" s="39">
        <v>45788</v>
      </c>
      <c r="I24" s="11"/>
      <c r="J24" s="11"/>
      <c r="K24" s="13"/>
      <c r="L24" s="13"/>
      <c r="M24" s="13"/>
      <c r="N24" s="13"/>
      <c r="O24" s="13"/>
      <c r="P24" s="13"/>
      <c r="Q24" s="13"/>
      <c r="R24" s="13"/>
      <c r="S24" s="13"/>
      <c r="T24" s="13"/>
      <c r="U24" s="13"/>
      <c r="V24" s="13"/>
      <c r="W24" s="13"/>
      <c r="X24" s="13"/>
      <c r="Y24" s="13"/>
      <c r="Z24" s="13"/>
      <c r="AA24" s="14"/>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row>
    <row r="25" spans="1:66" s="3" customFormat="1" ht="30" customHeight="1" thickBot="1" x14ac:dyDescent="0.35">
      <c r="A25" s="26"/>
      <c r="B25" s="34" t="s">
        <v>51</v>
      </c>
      <c r="C25" s="33" t="s">
        <v>37</v>
      </c>
      <c r="D25" s="33">
        <v>10</v>
      </c>
      <c r="E25" s="33">
        <v>20</v>
      </c>
      <c r="F25" s="12">
        <v>1</v>
      </c>
      <c r="G25" s="39">
        <v>45788</v>
      </c>
      <c r="H25" s="39">
        <v>45788</v>
      </c>
      <c r="I25" s="11"/>
      <c r="J25" s="11"/>
      <c r="K25" s="13"/>
      <c r="L25" s="13"/>
      <c r="M25" s="13"/>
      <c r="N25" s="13"/>
      <c r="O25" s="13"/>
      <c r="P25" s="13"/>
      <c r="Q25" s="13"/>
      <c r="R25" s="13"/>
      <c r="S25" s="13"/>
      <c r="T25" s="13"/>
      <c r="U25" s="13"/>
      <c r="V25" s="13"/>
      <c r="W25" s="13"/>
      <c r="X25" s="13"/>
      <c r="Y25" s="13"/>
      <c r="Z25" s="13"/>
      <c r="AA25" s="14"/>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row>
    <row r="26" spans="1:66" s="3" customFormat="1" ht="30" customHeight="1" thickBot="1" x14ac:dyDescent="0.35">
      <c r="A26" s="26"/>
      <c r="B26" s="34" t="s">
        <v>52</v>
      </c>
      <c r="C26" s="33" t="s">
        <v>35</v>
      </c>
      <c r="D26" s="33">
        <v>40</v>
      </c>
      <c r="E26" s="33">
        <v>20</v>
      </c>
      <c r="F26" s="12">
        <v>1</v>
      </c>
      <c r="G26" s="39">
        <v>45788</v>
      </c>
      <c r="H26" s="39">
        <v>45788</v>
      </c>
      <c r="I26" s="11"/>
      <c r="J26" s="11"/>
      <c r="K26" s="13"/>
      <c r="L26" s="13"/>
      <c r="M26" s="13"/>
      <c r="N26" s="13"/>
      <c r="O26" s="13"/>
      <c r="P26" s="13"/>
      <c r="Q26" s="13"/>
      <c r="R26" s="13"/>
      <c r="S26" s="13"/>
      <c r="T26" s="13"/>
      <c r="U26" s="13"/>
      <c r="V26" s="13"/>
      <c r="W26" s="13"/>
      <c r="X26" s="13"/>
      <c r="Y26" s="13"/>
      <c r="Z26" s="13"/>
      <c r="AA26" s="14"/>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row>
    <row r="27" spans="1:66" s="3" customFormat="1" ht="30" customHeight="1" thickBot="1" x14ac:dyDescent="0.35">
      <c r="A27" s="26"/>
      <c r="B27" s="34" t="s">
        <v>53</v>
      </c>
      <c r="C27" s="33" t="s">
        <v>35</v>
      </c>
      <c r="D27" s="33">
        <v>40</v>
      </c>
      <c r="E27" s="33">
        <v>100</v>
      </c>
      <c r="F27" s="12">
        <v>1</v>
      </c>
      <c r="G27" s="39">
        <v>45788</v>
      </c>
      <c r="H27" s="39">
        <v>45788</v>
      </c>
      <c r="I27" s="11"/>
      <c r="J27" s="11"/>
      <c r="K27" s="13"/>
      <c r="L27" s="13"/>
      <c r="M27" s="13"/>
      <c r="N27" s="13"/>
      <c r="O27" s="13"/>
      <c r="P27" s="13"/>
      <c r="Q27" s="13"/>
      <c r="R27" s="13"/>
      <c r="S27" s="13"/>
      <c r="T27" s="13"/>
      <c r="U27" s="13"/>
      <c r="V27" s="13"/>
      <c r="W27" s="13"/>
      <c r="X27" s="13"/>
      <c r="Y27" s="13"/>
      <c r="Z27" s="13"/>
      <c r="AA27" s="14"/>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row>
    <row r="28" spans="1:66" s="3" customFormat="1" ht="30" customHeight="1" thickBot="1" x14ac:dyDescent="0.35">
      <c r="A28" s="26"/>
      <c r="B28" s="34" t="s">
        <v>54</v>
      </c>
      <c r="C28" s="33" t="s">
        <v>34</v>
      </c>
      <c r="D28" s="33">
        <v>20</v>
      </c>
      <c r="E28" s="33">
        <v>20</v>
      </c>
      <c r="F28" s="12">
        <v>1</v>
      </c>
      <c r="G28" s="39">
        <v>45788</v>
      </c>
      <c r="H28" s="39">
        <v>45788</v>
      </c>
      <c r="I28" s="11"/>
      <c r="J28" s="11"/>
      <c r="K28" s="13"/>
      <c r="L28" s="13"/>
      <c r="M28" s="13"/>
      <c r="N28" s="13"/>
      <c r="O28" s="13"/>
      <c r="P28" s="13"/>
      <c r="Q28" s="13"/>
      <c r="R28" s="13"/>
      <c r="S28" s="13"/>
      <c r="T28" s="13"/>
      <c r="U28" s="13"/>
      <c r="V28" s="13"/>
      <c r="W28" s="13"/>
      <c r="X28" s="13"/>
      <c r="Y28" s="13"/>
      <c r="Z28" s="13"/>
      <c r="AA28" s="14"/>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row>
    <row r="29" spans="1:66" s="3" customFormat="1" ht="30" customHeight="1" thickBot="1" x14ac:dyDescent="0.35">
      <c r="A29" s="26"/>
      <c r="B29" s="34" t="s">
        <v>55</v>
      </c>
      <c r="C29" s="33" t="s">
        <v>34</v>
      </c>
      <c r="D29" s="33">
        <v>30</v>
      </c>
      <c r="E29" s="33">
        <v>30</v>
      </c>
      <c r="F29" s="12">
        <v>1</v>
      </c>
      <c r="G29" s="39">
        <v>45788</v>
      </c>
      <c r="H29" s="39">
        <v>45788</v>
      </c>
      <c r="I29" s="11"/>
      <c r="J29" s="11"/>
      <c r="K29" s="13"/>
      <c r="L29" s="13"/>
      <c r="M29" s="13"/>
      <c r="N29" s="13"/>
      <c r="O29" s="13"/>
      <c r="P29" s="13"/>
      <c r="Q29" s="13"/>
      <c r="R29" s="13"/>
      <c r="S29" s="13"/>
      <c r="T29" s="13"/>
      <c r="U29" s="13"/>
      <c r="V29" s="13"/>
      <c r="W29" s="13"/>
      <c r="X29" s="13"/>
      <c r="Y29" s="13"/>
      <c r="Z29" s="13"/>
      <c r="AA29" s="14"/>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row>
    <row r="30" spans="1:66" s="3" customFormat="1" ht="30" customHeight="1" thickBot="1" x14ac:dyDescent="0.35">
      <c r="A30" s="26"/>
      <c r="B30" s="34" t="s">
        <v>56</v>
      </c>
      <c r="C30" s="33" t="s">
        <v>35</v>
      </c>
      <c r="D30" s="33">
        <v>60</v>
      </c>
      <c r="E30" s="33">
        <v>120</v>
      </c>
      <c r="F30" s="12">
        <v>1</v>
      </c>
      <c r="G30" s="39">
        <v>45788</v>
      </c>
      <c r="H30" s="39">
        <v>45788</v>
      </c>
      <c r="I30" s="11"/>
      <c r="J30" s="11"/>
      <c r="K30" s="13"/>
      <c r="L30" s="13"/>
      <c r="M30" s="13"/>
      <c r="N30" s="13"/>
      <c r="O30" s="13"/>
      <c r="P30" s="13"/>
      <c r="Q30" s="13"/>
      <c r="R30" s="13"/>
      <c r="S30" s="13"/>
      <c r="T30" s="13"/>
      <c r="U30" s="13"/>
      <c r="V30" s="13"/>
      <c r="W30" s="13"/>
      <c r="X30" s="13"/>
      <c r="Y30" s="13"/>
      <c r="Z30" s="13"/>
      <c r="AA30" s="14"/>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row>
    <row r="31" spans="1:66" s="3" customFormat="1" ht="30" customHeight="1" thickBot="1" x14ac:dyDescent="0.35">
      <c r="A31" s="26"/>
      <c r="B31" s="34" t="s">
        <v>57</v>
      </c>
      <c r="C31" s="33" t="s">
        <v>37</v>
      </c>
      <c r="D31" s="33">
        <v>15</v>
      </c>
      <c r="E31" s="33">
        <v>15</v>
      </c>
      <c r="F31" s="12">
        <v>1</v>
      </c>
      <c r="G31" s="39">
        <v>45788</v>
      </c>
      <c r="H31" s="39">
        <v>45788</v>
      </c>
      <c r="I31" s="11"/>
      <c r="J31" s="11"/>
      <c r="K31" s="13"/>
      <c r="L31" s="13"/>
      <c r="M31" s="13"/>
      <c r="N31" s="13"/>
      <c r="O31" s="13"/>
      <c r="P31" s="13"/>
      <c r="Q31" s="13"/>
      <c r="R31" s="13"/>
      <c r="S31" s="13"/>
      <c r="T31" s="13"/>
      <c r="U31" s="13"/>
      <c r="V31" s="13"/>
      <c r="W31" s="13"/>
      <c r="X31" s="13"/>
      <c r="Y31" s="13"/>
      <c r="Z31" s="13"/>
      <c r="AA31" s="14"/>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row>
    <row r="32" spans="1:66" s="3" customFormat="1" ht="30" customHeight="1" thickBot="1" x14ac:dyDescent="0.35">
      <c r="A32" s="26"/>
      <c r="B32" s="34" t="s">
        <v>58</v>
      </c>
      <c r="C32" s="33" t="s">
        <v>35</v>
      </c>
      <c r="D32" s="33">
        <v>30</v>
      </c>
      <c r="E32" s="33">
        <v>15</v>
      </c>
      <c r="F32" s="12">
        <v>1</v>
      </c>
      <c r="G32" s="39">
        <v>45788</v>
      </c>
      <c r="H32" s="39">
        <v>45788</v>
      </c>
      <c r="I32" s="11"/>
      <c r="J32" s="11"/>
      <c r="K32" s="13"/>
      <c r="L32" s="13"/>
      <c r="M32" s="13"/>
      <c r="N32" s="13"/>
      <c r="O32" s="13"/>
      <c r="P32" s="13"/>
      <c r="Q32" s="13"/>
      <c r="R32" s="13"/>
      <c r="S32" s="13"/>
      <c r="T32" s="13"/>
      <c r="U32" s="13"/>
      <c r="V32" s="13"/>
      <c r="W32" s="13"/>
      <c r="X32" s="13"/>
      <c r="Y32" s="13"/>
      <c r="Z32" s="13"/>
      <c r="AA32" s="14"/>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row>
    <row r="33" spans="1:66" s="3" customFormat="1" ht="30" customHeight="1" thickBot="1" x14ac:dyDescent="0.35">
      <c r="A33" s="26"/>
      <c r="B33" s="34" t="s">
        <v>59</v>
      </c>
      <c r="C33" s="33" t="s">
        <v>37</v>
      </c>
      <c r="D33" s="33">
        <v>5</v>
      </c>
      <c r="E33" s="33">
        <v>5</v>
      </c>
      <c r="F33" s="12">
        <v>1</v>
      </c>
      <c r="G33" s="39">
        <v>45789</v>
      </c>
      <c r="H33" s="39">
        <v>45789</v>
      </c>
      <c r="I33" s="11"/>
      <c r="J33" s="11"/>
      <c r="K33" s="13"/>
      <c r="L33" s="13"/>
      <c r="M33" s="13"/>
      <c r="N33" s="13"/>
      <c r="O33" s="13"/>
      <c r="P33" s="13"/>
      <c r="Q33" s="13"/>
      <c r="R33" s="13"/>
      <c r="S33" s="13"/>
      <c r="T33" s="13"/>
      <c r="U33" s="13"/>
      <c r="V33" s="13"/>
      <c r="W33" s="13"/>
      <c r="X33" s="13"/>
      <c r="Y33" s="13"/>
      <c r="Z33" s="13"/>
      <c r="AA33" s="14"/>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row>
    <row r="34" spans="1:66" s="3" customFormat="1" ht="30" customHeight="1" thickBot="1" x14ac:dyDescent="0.35">
      <c r="A34" s="26"/>
      <c r="B34" s="34" t="s">
        <v>60</v>
      </c>
      <c r="C34" s="33" t="s">
        <v>34</v>
      </c>
      <c r="D34" s="33">
        <v>5</v>
      </c>
      <c r="E34" s="33">
        <v>2</v>
      </c>
      <c r="F34" s="12">
        <v>1</v>
      </c>
      <c r="G34" s="39">
        <v>45789</v>
      </c>
      <c r="H34" s="39">
        <v>45789</v>
      </c>
      <c r="I34" s="11"/>
      <c r="J34" s="11"/>
      <c r="K34" s="13"/>
      <c r="L34" s="13"/>
      <c r="M34" s="13"/>
      <c r="N34" s="13"/>
      <c r="O34" s="13"/>
      <c r="P34" s="13"/>
      <c r="Q34" s="13"/>
      <c r="R34" s="13"/>
      <c r="S34" s="13"/>
      <c r="T34" s="13"/>
      <c r="U34" s="13"/>
      <c r="V34" s="13"/>
      <c r="W34" s="13"/>
      <c r="X34" s="13"/>
      <c r="Y34" s="13"/>
      <c r="Z34" s="13"/>
      <c r="AA34" s="14"/>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row>
    <row r="35" spans="1:66" s="3" customFormat="1" ht="30" customHeight="1" thickBot="1" x14ac:dyDescent="0.35">
      <c r="A35" s="26"/>
      <c r="B35" s="34" t="s">
        <v>61</v>
      </c>
      <c r="C35" s="33" t="s">
        <v>34</v>
      </c>
      <c r="D35" s="33">
        <v>15</v>
      </c>
      <c r="E35" s="33">
        <v>15</v>
      </c>
      <c r="F35" s="12">
        <v>1</v>
      </c>
      <c r="G35" s="39">
        <v>45789</v>
      </c>
      <c r="H35" s="39">
        <v>45789</v>
      </c>
      <c r="I35" s="11"/>
      <c r="J35" s="11">
        <f t="shared" si="6"/>
        <v>1</v>
      </c>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row>
    <row r="36" spans="1:66" s="3" customFormat="1" ht="30" customHeight="1" thickBot="1" x14ac:dyDescent="0.35">
      <c r="A36" s="26"/>
      <c r="B36" s="47"/>
      <c r="C36" s="48"/>
      <c r="D36" s="48"/>
      <c r="E36" s="48"/>
      <c r="F36" s="49"/>
      <c r="G36" s="50"/>
      <c r="H36" s="50"/>
      <c r="I36" s="51"/>
      <c r="J36" s="51"/>
      <c r="K36" s="52"/>
      <c r="L36" s="52"/>
      <c r="M36" s="52"/>
      <c r="N36" s="52"/>
      <c r="O36" s="52"/>
      <c r="P36" s="52"/>
      <c r="Q36" s="52"/>
      <c r="R36" s="52"/>
      <c r="S36" s="52"/>
      <c r="T36" s="52"/>
      <c r="U36" s="52"/>
      <c r="V36" s="52"/>
      <c r="W36" s="52"/>
      <c r="X36" s="52"/>
      <c r="Y36" s="52"/>
      <c r="Z36" s="52"/>
      <c r="AA36" s="52"/>
      <c r="AB36" s="52"/>
      <c r="AC36" s="52"/>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row>
    <row r="37" spans="1:66" ht="30" customHeight="1" thickBot="1" x14ac:dyDescent="0.35">
      <c r="B37" s="54" t="s">
        <v>65</v>
      </c>
      <c r="C37" s="55"/>
      <c r="D37" s="53">
        <f>SUM(D8:D35)</f>
        <v>640</v>
      </c>
      <c r="E37" s="53">
        <f>SUM(E8:E35)</f>
        <v>711</v>
      </c>
      <c r="F37" s="56"/>
      <c r="G37" s="57"/>
      <c r="H37" s="28"/>
    </row>
    <row r="38" spans="1:66" ht="30" customHeight="1" x14ac:dyDescent="0.3">
      <c r="C38" s="10"/>
      <c r="D38" s="10"/>
      <c r="E38" s="10"/>
    </row>
  </sheetData>
  <mergeCells count="3">
    <mergeCell ref="G3:H3"/>
    <mergeCell ref="C3:F3"/>
    <mergeCell ref="C4:F4"/>
  </mergeCells>
  <conditionalFormatting sqref="F7:F3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BN36">
    <cfRule type="expression" dxfId="2" priority="33">
      <formula>AND(TODAY()&gt;=K$5,TODAY()&lt;L$5)</formula>
    </cfRule>
  </conditionalFormatting>
  <conditionalFormatting sqref="K7:BN36">
    <cfRule type="expression" dxfId="1" priority="27">
      <formula>AND(task_start&lt;=K$5,ROUNDDOWN((task_end-task_start+1)*task_progress,0)+task_start-1&gt;=K$5)</formula>
    </cfRule>
    <cfRule type="expression" dxfId="0" priority="28" stopIfTrue="1">
      <formula>AND(task_end&gt;=K$5,task_start&lt;L$5)</formula>
    </cfRule>
  </conditionalFormatting>
  <dataValidations disablePrompts="1" count="1">
    <dataValidation type="whole" operator="greaterThanOrEqual" allowBlank="1" showInputMessage="1" promptTitle="Woche anzeigen" prompt="Das Ändern dieser Zahl bewirkt ein Scrollen in der Gantt-Diagrammansicht." sqref="G4" xr:uid="{00000000-0002-0000-0000-000000000000}">
      <formula1>1</formula1>
    </dataValidation>
  </dataValidations>
  <hyperlinks>
    <hyperlink ref="K2" r:id="rId1" xr:uid="{00000000-0004-0000-0000-000000000000}"/>
    <hyperlink ref="K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104.6640625" style="16" bestFit="1" customWidth="1"/>
    <col min="2" max="16384" width="9.109375" style="2"/>
  </cols>
  <sheetData>
    <row r="1" spans="1:2" ht="46.5" customHeight="1" x14ac:dyDescent="0.3"/>
    <row r="2" spans="1:2" s="18" customFormat="1" ht="15.6" x14ac:dyDescent="0.3">
      <c r="A2" s="17" t="s">
        <v>17</v>
      </c>
      <c r="B2" s="17"/>
    </row>
    <row r="3" spans="1:2" s="22" customFormat="1" ht="27" customHeight="1" x14ac:dyDescent="0.3">
      <c r="A3" s="38" t="s">
        <v>18</v>
      </c>
      <c r="B3" s="23"/>
    </row>
    <row r="4" spans="1:2" s="19" customFormat="1" ht="25.8" x14ac:dyDescent="0.5">
      <c r="A4" s="20" t="s">
        <v>19</v>
      </c>
    </row>
    <row r="5" spans="1:2" ht="74.099999999999994" customHeight="1" x14ac:dyDescent="0.3">
      <c r="A5" s="21" t="s">
        <v>20</v>
      </c>
    </row>
    <row r="6" spans="1:2" ht="26.25" customHeight="1" x14ac:dyDescent="0.3">
      <c r="A6" s="20" t="s">
        <v>21</v>
      </c>
    </row>
    <row r="7" spans="1:2" s="16" customFormat="1" ht="204.9" customHeight="1" x14ac:dyDescent="0.3">
      <c r="A7" s="25" t="s">
        <v>22</v>
      </c>
    </row>
    <row r="8" spans="1:2" s="19" customFormat="1" ht="25.8" x14ac:dyDescent="0.5">
      <c r="A8" s="20" t="s">
        <v>23</v>
      </c>
    </row>
    <row r="9" spans="1:2" ht="60" customHeight="1" x14ac:dyDescent="0.3">
      <c r="A9" s="21" t="s">
        <v>24</v>
      </c>
    </row>
    <row r="10" spans="1:2" s="16" customFormat="1" ht="27.9" customHeight="1" x14ac:dyDescent="0.3">
      <c r="A10" s="24" t="s">
        <v>25</v>
      </c>
    </row>
    <row r="11" spans="1:2" s="19" customFormat="1" ht="25.8" x14ac:dyDescent="0.5">
      <c r="A11" s="20" t="s">
        <v>26</v>
      </c>
    </row>
    <row r="12" spans="1:2" ht="30" customHeight="1" x14ac:dyDescent="0.3">
      <c r="A12" s="21" t="s">
        <v>27</v>
      </c>
    </row>
    <row r="13" spans="1:2" s="16" customFormat="1" ht="27.9" customHeight="1" x14ac:dyDescent="0.3">
      <c r="A13" s="24" t="s">
        <v>28</v>
      </c>
    </row>
    <row r="14" spans="1:2" s="19" customFormat="1" ht="25.8" x14ac:dyDescent="0.5">
      <c r="A14" s="20" t="s">
        <v>29</v>
      </c>
    </row>
    <row r="15" spans="1:2" ht="75" customHeight="1" x14ac:dyDescent="0.3">
      <c r="A15" s="21" t="s">
        <v>30</v>
      </c>
    </row>
    <row r="16" spans="1:2" ht="75" customHeight="1" x14ac:dyDescent="0.3">
      <c r="A16" s="21" t="s">
        <v>31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2025-05-12T16:31:07Z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