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_Flash_Disc\Jannan_Work\Projects\Useful Tools\"/>
    </mc:Choice>
  </mc:AlternateContent>
  <bookViews>
    <workbookView xWindow="0" yWindow="0" windowWidth="28800" windowHeight="12300"/>
  </bookViews>
  <sheets>
    <sheet name="Fast Fixed Divi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9" i="1" l="1"/>
  <c r="C34" i="1"/>
  <c r="A34" i="1" s="1"/>
  <c r="F34" i="1" s="1"/>
  <c r="C33" i="1"/>
  <c r="A33" i="1" s="1"/>
  <c r="C32" i="1"/>
  <c r="A32" i="1"/>
  <c r="D32" i="1" s="1"/>
  <c r="E32" i="1" s="1"/>
  <c r="C31" i="1"/>
  <c r="D31" i="1" s="1"/>
  <c r="E31" i="1" s="1"/>
  <c r="A31" i="1"/>
  <c r="F31" i="1" s="1"/>
  <c r="C30" i="1"/>
  <c r="A30" i="1" s="1"/>
  <c r="F30" i="1" s="1"/>
  <c r="C29" i="1"/>
  <c r="A29" i="1" s="1"/>
  <c r="C28" i="1"/>
  <c r="A28" i="1"/>
  <c r="D28" i="1" s="1"/>
  <c r="E28" i="1" s="1"/>
  <c r="C27" i="1"/>
  <c r="D27" i="1" s="1"/>
  <c r="E27" i="1" s="1"/>
  <c r="A27" i="1"/>
  <c r="F27" i="1" s="1"/>
  <c r="C26" i="1"/>
  <c r="A26" i="1" s="1"/>
  <c r="F26" i="1" s="1"/>
  <c r="C25" i="1"/>
  <c r="A25" i="1" s="1"/>
  <c r="C24" i="1"/>
  <c r="A24" i="1"/>
  <c r="D24" i="1" s="1"/>
  <c r="E24" i="1" s="1"/>
  <c r="C23" i="1"/>
  <c r="D23" i="1" s="1"/>
  <c r="E23" i="1" s="1"/>
  <c r="A23" i="1"/>
  <c r="F23" i="1" s="1"/>
  <c r="C22" i="1"/>
  <c r="A22" i="1" s="1"/>
  <c r="F22" i="1" s="1"/>
  <c r="C21" i="1"/>
  <c r="A21" i="1" s="1"/>
  <c r="C20" i="1"/>
  <c r="A20" i="1"/>
  <c r="D20" i="1" s="1"/>
  <c r="E20" i="1" s="1"/>
  <c r="C19" i="1"/>
  <c r="D19" i="1" s="1"/>
  <c r="E19" i="1" s="1"/>
  <c r="A19" i="1"/>
  <c r="F19" i="1" s="1"/>
  <c r="C18" i="1"/>
  <c r="A18" i="1" s="1"/>
  <c r="F18" i="1" s="1"/>
  <c r="C17" i="1"/>
  <c r="A17" i="1" s="1"/>
  <c r="C16" i="1"/>
  <c r="A16" i="1"/>
  <c r="D16" i="1" s="1"/>
  <c r="E16" i="1" s="1"/>
  <c r="C15" i="1"/>
  <c r="D15" i="1" s="1"/>
  <c r="E15" i="1" s="1"/>
  <c r="A15" i="1"/>
  <c r="F15" i="1" s="1"/>
  <c r="C14" i="1"/>
  <c r="A14" i="1"/>
  <c r="D14" i="1" s="1"/>
  <c r="E14" i="1" s="1"/>
  <c r="C13" i="1"/>
  <c r="D13" i="1" s="1"/>
  <c r="E13" i="1" s="1"/>
  <c r="A13" i="1"/>
  <c r="F13" i="1" s="1"/>
  <c r="C12" i="1"/>
  <c r="A12" i="1" s="1"/>
  <c r="F12" i="1" s="1"/>
  <c r="C11" i="1"/>
  <c r="A11" i="1" s="1"/>
  <c r="C10" i="1"/>
  <c r="A10" i="1"/>
  <c r="D10" i="1" s="1"/>
  <c r="E10" i="1" s="1"/>
  <c r="C9" i="1"/>
  <c r="D9" i="1" s="1"/>
  <c r="E9" i="1" s="1"/>
  <c r="A9" i="1"/>
  <c r="F9" i="1" s="1"/>
  <c r="C8" i="1"/>
  <c r="A8" i="1" s="1"/>
  <c r="F8" i="1" s="1"/>
  <c r="C7" i="1"/>
  <c r="A7" i="1" s="1"/>
  <c r="C6" i="1"/>
  <c r="A6" i="1"/>
  <c r="D6" i="1" s="1"/>
  <c r="E6" i="1" s="1"/>
  <c r="C5" i="1"/>
  <c r="D5" i="1" s="1"/>
  <c r="E5" i="1" s="1"/>
  <c r="A5" i="1"/>
  <c r="F5" i="1" s="1"/>
  <c r="C4" i="1"/>
  <c r="A4" i="1" s="1"/>
  <c r="D7" i="1" l="1"/>
  <c r="E7" i="1" s="1"/>
  <c r="F7" i="1"/>
  <c r="D17" i="1"/>
  <c r="E17" i="1" s="1"/>
  <c r="F17" i="1"/>
  <c r="D25" i="1"/>
  <c r="E25" i="1" s="1"/>
  <c r="F25" i="1"/>
  <c r="D33" i="1"/>
  <c r="E33" i="1" s="1"/>
  <c r="F33" i="1"/>
  <c r="F4" i="1"/>
  <c r="H14" i="1" a="1"/>
  <c r="H14" i="1" s="1"/>
  <c r="D11" i="1"/>
  <c r="E11" i="1" s="1"/>
  <c r="F11" i="1"/>
  <c r="D21" i="1"/>
  <c r="E21" i="1" s="1"/>
  <c r="F21" i="1"/>
  <c r="D29" i="1"/>
  <c r="E29" i="1" s="1"/>
  <c r="F29" i="1"/>
  <c r="D4" i="1"/>
  <c r="E4" i="1" s="1"/>
  <c r="F6" i="1"/>
  <c r="D8" i="1"/>
  <c r="E8" i="1" s="1"/>
  <c r="F10" i="1"/>
  <c r="D12" i="1"/>
  <c r="E12" i="1" s="1"/>
  <c r="F14" i="1"/>
  <c r="F16" i="1"/>
  <c r="D18" i="1"/>
  <c r="E18" i="1" s="1"/>
  <c r="F20" i="1"/>
  <c r="D22" i="1"/>
  <c r="E22" i="1" s="1"/>
  <c r="F24" i="1"/>
  <c r="D26" i="1"/>
  <c r="E26" i="1" s="1"/>
  <c r="F28" i="1"/>
  <c r="D30" i="1"/>
  <c r="E30" i="1" s="1"/>
  <c r="F32" i="1"/>
  <c r="D34" i="1"/>
  <c r="E34" i="1" s="1"/>
</calcChain>
</file>

<file path=xl/sharedStrings.xml><?xml version="1.0" encoding="utf-8"?>
<sst xmlns="http://schemas.openxmlformats.org/spreadsheetml/2006/main" count="23" uniqueCount="20">
  <si>
    <t>You can use this tool to do a very fast Division in fixed point MCU when you have a constant Denominator and a variable Numerator, check the Application example.</t>
  </si>
  <si>
    <t>Multiplication Value</t>
  </si>
  <si>
    <t>Right Shift Factor</t>
  </si>
  <si>
    <t>Div Value</t>
  </si>
  <si>
    <t>Virtual Denominator</t>
  </si>
  <si>
    <t>Answer Accuracy</t>
  </si>
  <si>
    <t>Available  Solutions</t>
  </si>
  <si>
    <t>Values Description</t>
  </si>
  <si>
    <t>Inputs</t>
  </si>
  <si>
    <t>Unit</t>
  </si>
  <si>
    <t>Numerator Variable Size</t>
  </si>
  <si>
    <t>bits</t>
  </si>
  <si>
    <t>Max Numerator Expected Value</t>
  </si>
  <si>
    <t>Desired Denominator Value</t>
  </si>
  <si>
    <t>Application example for current values:</t>
  </si>
  <si>
    <t>↑</t>
  </si>
  <si>
    <t>First Multiply by this</t>
  </si>
  <si>
    <t>Then right shift by this</t>
  </si>
  <si>
    <t>To simulate a division by this</t>
  </si>
  <si>
    <t>Max theoretical multiplication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</si>
</sst>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FF3F3F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DDF2B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FF6F6F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5"/>
      <name val="Calibri"/>
      <family val="2"/>
    </font>
    <font>
      <sz val="11"/>
      <color theme="0" tint="-0.499984740745262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2">
    <xf numFmtId="0" fontId="0" fillId="0" borderId="0" xfId="0"/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left" vertical="center"/>
    </xf>
    <xf numFmtId="0" fontId="7" fillId="4" borderId="11" xfId="1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1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left" vertical="center"/>
    </xf>
    <xf numFmtId="0" fontId="1" fillId="2" borderId="16" xfId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left" vertical="center"/>
    </xf>
    <xf numFmtId="0" fontId="12" fillId="7" borderId="3" xfId="0" applyFont="1" applyFill="1" applyBorder="1" applyAlignment="1">
      <alignment vertical="center"/>
    </xf>
    <xf numFmtId="0" fontId="12" fillId="7" borderId="4" xfId="0" applyFont="1" applyFill="1" applyBorder="1" applyAlignment="1">
      <alignment vertical="center"/>
    </xf>
    <xf numFmtId="0" fontId="12" fillId="7" borderId="5" xfId="0" applyFont="1" applyFill="1" applyBorder="1" applyAlignment="1">
      <alignment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13" fillId="4" borderId="1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 wrapText="1"/>
    </xf>
    <xf numFmtId="0" fontId="14" fillId="5" borderId="2" xfId="2" applyFont="1" applyFill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vertical="center"/>
    </xf>
  </cellXfs>
  <cellStyles count="3">
    <cellStyle name="Input" xfId="1" builtinId="20"/>
    <cellStyle name="Normal" xfId="0" builtinId="0"/>
    <cellStyle name="Output" xfId="2" builtinId="21"/>
  </cellStyles>
  <dxfs count="2">
    <dxf>
      <fill>
        <patternFill>
          <bgColor theme="1" tint="0.24994659260841701"/>
        </patternFill>
      </fill>
    </dxf>
    <dxf>
      <font>
        <color theme="1" tint="0.349986266670735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H19" sqref="H19:H21"/>
    </sheetView>
  </sheetViews>
  <sheetFormatPr defaultRowHeight="15" x14ac:dyDescent="0.25"/>
  <cols>
    <col min="1" max="1" width="19.42578125" style="5" bestFit="1" customWidth="1"/>
    <col min="2" max="2" width="21" style="5" bestFit="1" customWidth="1"/>
    <col min="3" max="3" width="16.28515625" style="5" customWidth="1"/>
    <col min="4" max="4" width="27" style="5" bestFit="1" customWidth="1"/>
    <col min="5" max="5" width="18.140625" style="5" customWidth="1"/>
    <col min="6" max="6" width="18.5703125" style="5" bestFit="1" customWidth="1"/>
    <col min="7" max="7" width="24.42578125" style="5" customWidth="1"/>
    <col min="8" max="8" width="29.7109375" style="7" bestFit="1" customWidth="1"/>
    <col min="9" max="9" width="10" style="5" bestFit="1" customWidth="1"/>
    <col min="10" max="27" width="9.28515625" style="5" bestFit="1" customWidth="1"/>
    <col min="28" max="30" width="10" style="5" bestFit="1" customWidth="1"/>
    <col min="31" max="32" width="11" style="5" bestFit="1" customWidth="1"/>
    <col min="33" max="16384" width="9.140625" style="5"/>
  </cols>
  <sheetData>
    <row r="1" spans="1:12" s="4" customFormat="1" ht="2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5" customHeight="1" thickBot="1" x14ac:dyDescent="0.3">
      <c r="G2" s="6"/>
      <c r="K2" s="8"/>
    </row>
    <row r="3" spans="1:12" ht="15.75" thickBot="1" x14ac:dyDescent="0.3">
      <c r="A3" s="9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1" t="s">
        <v>6</v>
      </c>
      <c r="G3" s="6"/>
      <c r="H3" s="12" t="s">
        <v>7</v>
      </c>
      <c r="I3" s="13" t="s">
        <v>8</v>
      </c>
      <c r="J3" s="14" t="s">
        <v>9</v>
      </c>
      <c r="K3" s="8"/>
    </row>
    <row r="4" spans="1:12" x14ac:dyDescent="0.25">
      <c r="A4" s="15">
        <f>IF($C4&gt;=$I$6,ROUND($C4/$I$6,0),0)</f>
        <v>0</v>
      </c>
      <c r="B4" s="16">
        <v>1</v>
      </c>
      <c r="C4" s="17">
        <f t="shared" ref="C4:C34" si="0">2^B4</f>
        <v>2</v>
      </c>
      <c r="D4" s="18" t="e">
        <f>ROUND($C4/$A4,4)</f>
        <v>#DIV/0!</v>
      </c>
      <c r="E4" s="19" t="e">
        <f>ROUND(($I$6/$D4)*100,4)&amp; " %"</f>
        <v>#DIV/0!</v>
      </c>
      <c r="F4" s="20" t="str">
        <f>IF(AND(A4&gt;0,A4&lt;A$39),"&lt;----","")</f>
        <v/>
      </c>
      <c r="G4" s="6"/>
      <c r="H4" s="21" t="s">
        <v>10</v>
      </c>
      <c r="I4" s="22">
        <v>32</v>
      </c>
      <c r="J4" s="23" t="s">
        <v>11</v>
      </c>
      <c r="K4" s="8"/>
    </row>
    <row r="5" spans="1:12" s="17" customFormat="1" x14ac:dyDescent="0.25">
      <c r="A5" s="15">
        <f>IF($C5&gt;=$I$6,ROUND($C5/$I$6,0),0)</f>
        <v>1</v>
      </c>
      <c r="B5" s="16">
        <v>2</v>
      </c>
      <c r="C5" s="17">
        <f t="shared" si="0"/>
        <v>4</v>
      </c>
      <c r="D5" s="18">
        <f>ROUND($C5/$A5,4)</f>
        <v>4</v>
      </c>
      <c r="E5" s="19" t="str">
        <f>ROUND(($I$6/$D5)*100,4)&amp; " %"</f>
        <v>75 %</v>
      </c>
      <c r="F5" s="20" t="str">
        <f>IF(AND(A5&gt;0,A5&lt;A$39),"&lt;----","")</f>
        <v>&lt;----</v>
      </c>
      <c r="G5" s="8"/>
      <c r="H5" s="24" t="s">
        <v>12</v>
      </c>
      <c r="I5" s="22">
        <v>4096</v>
      </c>
      <c r="J5" s="25"/>
      <c r="K5" s="26"/>
    </row>
    <row r="6" spans="1:12" ht="15.75" thickBot="1" x14ac:dyDescent="0.3">
      <c r="A6" s="15">
        <f>IF($C6&gt;=$I$6,ROUND($C6/$I$6,0),0)</f>
        <v>3</v>
      </c>
      <c r="B6" s="16">
        <v>3</v>
      </c>
      <c r="C6" s="17">
        <f t="shared" si="0"/>
        <v>8</v>
      </c>
      <c r="D6" s="18">
        <f>ROUND($C6/$A6,4)</f>
        <v>2.6667000000000001</v>
      </c>
      <c r="E6" s="19" t="str">
        <f>ROUND(($I$6/$D6)*100,4)&amp; " %"</f>
        <v>112.4986 %</v>
      </c>
      <c r="F6" s="20" t="str">
        <f>IF(AND(A6&gt;0,A6&lt;A$39),"&lt;----","")</f>
        <v>&lt;----</v>
      </c>
      <c r="G6" s="8"/>
      <c r="H6" s="27" t="s">
        <v>13</v>
      </c>
      <c r="I6" s="28">
        <v>3</v>
      </c>
      <c r="J6" s="29"/>
      <c r="K6" s="8"/>
    </row>
    <row r="7" spans="1:12" s="19" customFormat="1" x14ac:dyDescent="0.25">
      <c r="A7" s="15">
        <f>IF($C7&gt;=$I$6,ROUND($C7/$I$6,0),0)</f>
        <v>5</v>
      </c>
      <c r="B7" s="16">
        <v>4</v>
      </c>
      <c r="C7" s="17">
        <f t="shared" si="0"/>
        <v>16</v>
      </c>
      <c r="D7" s="18">
        <f>ROUND($C7/$A7,4)</f>
        <v>3.2</v>
      </c>
      <c r="E7" s="19" t="str">
        <f>ROUND(($I$6/$D7)*100,4)&amp; " %"</f>
        <v>93.75 %</v>
      </c>
      <c r="F7" s="20" t="str">
        <f>IF(AND(A7&gt;0,A7&lt;A$39),"&lt;----","")</f>
        <v>&lt;----</v>
      </c>
      <c r="G7" s="8"/>
    </row>
    <row r="8" spans="1:12" x14ac:dyDescent="0.25">
      <c r="A8" s="15">
        <f>IF($C8&gt;=$I$6,ROUND($C8/$I$6,0),0)</f>
        <v>11</v>
      </c>
      <c r="B8" s="16">
        <v>5</v>
      </c>
      <c r="C8" s="17">
        <f t="shared" si="0"/>
        <v>32</v>
      </c>
      <c r="D8" s="18">
        <f>ROUND($C8/$A8,4)</f>
        <v>2.9091</v>
      </c>
      <c r="E8" s="19" t="str">
        <f>ROUND(($I$6/$D8)*100,4)&amp; " %"</f>
        <v>103.1247 %</v>
      </c>
      <c r="F8" s="20" t="str">
        <f>IF(AND(A8&gt;0,A8&lt;A$39),"&lt;----","")</f>
        <v>&lt;----</v>
      </c>
      <c r="G8" s="8"/>
    </row>
    <row r="9" spans="1:12" x14ac:dyDescent="0.25">
      <c r="A9" s="15">
        <f>IF($C9&gt;=$I$6,ROUND($C9/$I$6,0),0)</f>
        <v>21</v>
      </c>
      <c r="B9" s="16">
        <v>6</v>
      </c>
      <c r="C9" s="17">
        <f t="shared" si="0"/>
        <v>64</v>
      </c>
      <c r="D9" s="18">
        <f>ROUND($C9/$A9,4)</f>
        <v>3.0476000000000001</v>
      </c>
      <c r="E9" s="19" t="str">
        <f>ROUND(($I$6/$D9)*100,4)&amp; " %"</f>
        <v>98.4381 %</v>
      </c>
      <c r="F9" s="20" t="str">
        <f>IF(AND(A9&gt;0,A9&lt;A$39),"&lt;----","")</f>
        <v>&lt;----</v>
      </c>
      <c r="G9" s="8"/>
    </row>
    <row r="10" spans="1:12" x14ac:dyDescent="0.25">
      <c r="A10" s="15">
        <f>IF($C10&gt;=$I$6,ROUND($C10/$I$6,0),0)</f>
        <v>43</v>
      </c>
      <c r="B10" s="16">
        <v>7</v>
      </c>
      <c r="C10" s="17">
        <f t="shared" si="0"/>
        <v>128</v>
      </c>
      <c r="D10" s="18">
        <f>ROUND($C10/$A10,4)</f>
        <v>2.9767000000000001</v>
      </c>
      <c r="E10" s="19" t="str">
        <f>ROUND(($I$6/$D10)*100,4)&amp; " %"</f>
        <v>100.7827 %</v>
      </c>
      <c r="F10" s="20" t="str">
        <f>IF(AND(A10&gt;0,A10&lt;A$39),"&lt;----","")</f>
        <v>&lt;----</v>
      </c>
      <c r="G10" s="8"/>
    </row>
    <row r="11" spans="1:12" x14ac:dyDescent="0.25">
      <c r="A11" s="15">
        <f>IF($C11&gt;=$I$6,ROUND($C11/$I$6,0),0)</f>
        <v>85</v>
      </c>
      <c r="B11" s="16">
        <v>8</v>
      </c>
      <c r="C11" s="17">
        <f t="shared" si="0"/>
        <v>256</v>
      </c>
      <c r="D11" s="18">
        <f>ROUND($C11/$A11,4)</f>
        <v>3.0118</v>
      </c>
      <c r="E11" s="19" t="str">
        <f>ROUND(($I$6/$D11)*100,4)&amp; " %"</f>
        <v>99.6082 %</v>
      </c>
      <c r="F11" s="20" t="str">
        <f>IF(AND(A11&gt;0,A11&lt;A$39),"&lt;----","")</f>
        <v>&lt;----</v>
      </c>
      <c r="G11" s="8"/>
    </row>
    <row r="12" spans="1:12" x14ac:dyDescent="0.25">
      <c r="A12" s="15">
        <f>IF($C12&gt;=$I$6,ROUND($C12/$I$6,0),0)</f>
        <v>171</v>
      </c>
      <c r="B12" s="16">
        <v>9</v>
      </c>
      <c r="C12" s="17">
        <f t="shared" si="0"/>
        <v>512</v>
      </c>
      <c r="D12" s="18">
        <f>ROUND($C12/$A12,4)</f>
        <v>2.9942000000000002</v>
      </c>
      <c r="E12" s="19" t="str">
        <f>ROUND(($I$6/$D12)*100,4)&amp; " %"</f>
        <v>100.1937 %</v>
      </c>
      <c r="F12" s="20" t="str">
        <f>IF(AND(A12&gt;0,A12&lt;A$39),"&lt;----","")</f>
        <v>&lt;----</v>
      </c>
      <c r="G12" s="8"/>
    </row>
    <row r="13" spans="1:12" x14ac:dyDescent="0.25">
      <c r="A13" s="15">
        <f>IF($C13&gt;=$I$6,ROUND($C13/$I$6,0),0)</f>
        <v>341</v>
      </c>
      <c r="B13" s="16">
        <v>10</v>
      </c>
      <c r="C13" s="17">
        <f t="shared" si="0"/>
        <v>1024</v>
      </c>
      <c r="D13" s="18">
        <f>ROUND($C13/$A13,4)</f>
        <v>3.0028999999999999</v>
      </c>
      <c r="E13" s="19" t="str">
        <f>ROUND(($I$6/$D13)*100,4)&amp; " %"</f>
        <v>99.9034 %</v>
      </c>
      <c r="F13" s="20" t="str">
        <f>IF(AND(A13&gt;0,A13&lt;A$39),"&lt;----","")</f>
        <v>&lt;----</v>
      </c>
      <c r="G13" s="8"/>
      <c r="H13" s="30" t="s">
        <v>14</v>
      </c>
      <c r="I13" s="31"/>
      <c r="J13" s="32"/>
    </row>
    <row r="14" spans="1:12" x14ac:dyDescent="0.25">
      <c r="A14" s="15">
        <f>IF($C14&gt;=$I$6,ROUND($C14/$I$6,0),0)</f>
        <v>683</v>
      </c>
      <c r="B14" s="16">
        <v>11</v>
      </c>
      <c r="C14" s="17">
        <f t="shared" si="0"/>
        <v>2048</v>
      </c>
      <c r="D14" s="18">
        <f>ROUND($C14/$A14,4)</f>
        <v>2.9984999999999999</v>
      </c>
      <c r="E14" s="19" t="str">
        <f>ROUND(($I$6/$D14)*100,4)&amp; " %"</f>
        <v>100.05 %</v>
      </c>
      <c r="F14" s="20" t="str">
        <f>IF(AND(A14&gt;0,A14&lt;A$39),"&lt;----","")</f>
        <v>&lt;----</v>
      </c>
      <c r="G14" s="8"/>
      <c r="H14" s="33" t="str">
        <f t="array" ref="H14">"Answer = "&amp;"( Numerator * " &amp; MAX(IF(A4:A34&lt;A39,A4:A34)) &amp;" ) &gt;&gt; " &amp; MAX(IF(A4:A34&lt;A39,B4:B34)) &amp; ";"</f>
        <v>Answer = ( Numerator * 699051 ) &gt;&gt; 21;</v>
      </c>
      <c r="I14" s="34"/>
      <c r="J14" s="35"/>
    </row>
    <row r="15" spans="1:12" x14ac:dyDescent="0.25">
      <c r="A15" s="15">
        <f>IF($C15&gt;=$I$6,ROUND($C15/$I$6,0),0)</f>
        <v>1365</v>
      </c>
      <c r="B15" s="16">
        <v>12</v>
      </c>
      <c r="C15" s="17">
        <f t="shared" si="0"/>
        <v>4096</v>
      </c>
      <c r="D15" s="18">
        <f>ROUND($C15/$A15,4)</f>
        <v>3.0007000000000001</v>
      </c>
      <c r="E15" s="19" t="str">
        <f>ROUND(($I$6/$D15)*100,4)&amp; " %"</f>
        <v>99.9767 %</v>
      </c>
      <c r="F15" s="20" t="str">
        <f>IF(AND(A15&gt;0,A15&lt;A$39),"&lt;----","")</f>
        <v>&lt;----</v>
      </c>
      <c r="G15" s="8"/>
    </row>
    <row r="16" spans="1:12" x14ac:dyDescent="0.25">
      <c r="A16" s="15">
        <f>IF($C16&gt;=$I$6,ROUND($C16/$I$6,0),0)</f>
        <v>2731</v>
      </c>
      <c r="B16" s="16">
        <v>13</v>
      </c>
      <c r="C16" s="17">
        <f t="shared" si="0"/>
        <v>8192</v>
      </c>
      <c r="D16" s="18">
        <f>ROUND($C16/$A16,4)</f>
        <v>2.9996</v>
      </c>
      <c r="E16" s="19" t="str">
        <f>ROUND(($I$6/$D16)*100,4)&amp; " %"</f>
        <v>100.0133 %</v>
      </c>
      <c r="F16" s="20" t="str">
        <f>IF(AND(A16&gt;0,A16&lt;A$39),"&lt;----","")</f>
        <v>&lt;----</v>
      </c>
      <c r="G16" s="8"/>
    </row>
    <row r="17" spans="1:7" x14ac:dyDescent="0.25">
      <c r="A17" s="15">
        <f>IF($C17&gt;=$I$6,ROUND($C17/$I$6,0),0)</f>
        <v>5461</v>
      </c>
      <c r="B17" s="16">
        <v>14</v>
      </c>
      <c r="C17" s="17">
        <f t="shared" si="0"/>
        <v>16384</v>
      </c>
      <c r="D17" s="18">
        <f>ROUND($C17/$A17,4)</f>
        <v>3.0002</v>
      </c>
      <c r="E17" s="19" t="str">
        <f>ROUND(($I$6/$D17)*100,4)&amp; " %"</f>
        <v>99.9933 %</v>
      </c>
      <c r="F17" s="20" t="str">
        <f>IF(AND(A17&gt;0,A17&lt;A$39),"&lt;----","")</f>
        <v>&lt;----</v>
      </c>
      <c r="G17" s="8"/>
    </row>
    <row r="18" spans="1:7" x14ac:dyDescent="0.25">
      <c r="A18" s="15">
        <f>IF($C18&gt;=$I$6,ROUND($C18/$I$6,0),0)</f>
        <v>10923</v>
      </c>
      <c r="B18" s="16">
        <v>15</v>
      </c>
      <c r="C18" s="17">
        <f t="shared" si="0"/>
        <v>32768</v>
      </c>
      <c r="D18" s="18">
        <f>ROUND($C18/$A18,4)</f>
        <v>2.9998999999999998</v>
      </c>
      <c r="E18" s="19" t="str">
        <f>ROUND(($I$6/$D18)*100,4)&amp; " %"</f>
        <v>100.0033 %</v>
      </c>
      <c r="F18" s="20" t="str">
        <f>IF(AND(A18&gt;0,A18&lt;A$39),"&lt;----","")</f>
        <v>&lt;----</v>
      </c>
      <c r="G18" s="8"/>
    </row>
    <row r="19" spans="1:7" x14ac:dyDescent="0.25">
      <c r="A19" s="15">
        <f>IF($C19&gt;=$I$6,ROUND($C19/$I$6,0),0)</f>
        <v>21845</v>
      </c>
      <c r="B19" s="16">
        <v>16</v>
      </c>
      <c r="C19" s="17">
        <f t="shared" si="0"/>
        <v>65536</v>
      </c>
      <c r="D19" s="18">
        <f>ROUND($C19/$A19,4)</f>
        <v>3</v>
      </c>
      <c r="E19" s="19" t="str">
        <f>ROUND(($I$6/$D19)*100,4)&amp; " %"</f>
        <v>100 %</v>
      </c>
      <c r="F19" s="20" t="str">
        <f>IF(AND(A19&gt;0,A19&lt;A$39),"&lt;----","")</f>
        <v>&lt;----</v>
      </c>
      <c r="G19" s="8"/>
    </row>
    <row r="20" spans="1:7" x14ac:dyDescent="0.25">
      <c r="A20" s="15">
        <f>IF($C20&gt;=$I$6,ROUND($C20/$I$6,0),0)</f>
        <v>43691</v>
      </c>
      <c r="B20" s="16">
        <v>17</v>
      </c>
      <c r="C20" s="17">
        <f t="shared" si="0"/>
        <v>131072</v>
      </c>
      <c r="D20" s="18">
        <f>ROUND($C20/$A20,4)</f>
        <v>3</v>
      </c>
      <c r="E20" s="19" t="str">
        <f>ROUND(($I$6/$D20)*100,4)&amp; " %"</f>
        <v>100 %</v>
      </c>
      <c r="F20" s="20" t="str">
        <f>IF(AND(A20&gt;0,A20&lt;A$39),"&lt;----","")</f>
        <v>&lt;----</v>
      </c>
      <c r="G20" s="8"/>
    </row>
    <row r="21" spans="1:7" x14ac:dyDescent="0.25">
      <c r="A21" s="15">
        <f>IF($C21&gt;=$I$6,ROUND($C21/$I$6,0),0)</f>
        <v>87381</v>
      </c>
      <c r="B21" s="16">
        <v>18</v>
      </c>
      <c r="C21" s="17">
        <f t="shared" si="0"/>
        <v>262144</v>
      </c>
      <c r="D21" s="18">
        <f>ROUND($C21/$A21,4)</f>
        <v>3</v>
      </c>
      <c r="E21" s="19" t="str">
        <f>ROUND(($I$6/$D21)*100,4)&amp; " %"</f>
        <v>100 %</v>
      </c>
      <c r="F21" s="20" t="str">
        <f>IF(AND(A21&gt;0,A21&lt;A$39),"&lt;----","")</f>
        <v>&lt;----</v>
      </c>
      <c r="G21" s="8"/>
    </row>
    <row r="22" spans="1:7" x14ac:dyDescent="0.25">
      <c r="A22" s="15">
        <f>IF($C22&gt;=$I$6,ROUND($C22/$I$6,0),0)</f>
        <v>174763</v>
      </c>
      <c r="B22" s="16">
        <v>19</v>
      </c>
      <c r="C22" s="17">
        <f t="shared" si="0"/>
        <v>524288</v>
      </c>
      <c r="D22" s="18">
        <f>ROUND($C22/$A22,4)</f>
        <v>3</v>
      </c>
      <c r="E22" s="19" t="str">
        <f>ROUND(($I$6/$D22)*100,4)&amp; " %"</f>
        <v>100 %</v>
      </c>
      <c r="F22" s="20" t="str">
        <f>IF(AND(A22&gt;0,A22&lt;A$39),"&lt;----","")</f>
        <v>&lt;----</v>
      </c>
      <c r="G22" s="8"/>
    </row>
    <row r="23" spans="1:7" x14ac:dyDescent="0.25">
      <c r="A23" s="15">
        <f>IF($C23&gt;=$I$6,ROUND($C23/$I$6,0),0)</f>
        <v>349525</v>
      </c>
      <c r="B23" s="16">
        <v>20</v>
      </c>
      <c r="C23" s="17">
        <f t="shared" si="0"/>
        <v>1048576</v>
      </c>
      <c r="D23" s="18">
        <f>ROUND($C23/$A23,4)</f>
        <v>3</v>
      </c>
      <c r="E23" s="19" t="str">
        <f>ROUND(($I$6/$D23)*100,4)&amp; " %"</f>
        <v>100 %</v>
      </c>
      <c r="F23" s="20" t="str">
        <f>IF(AND(A23&gt;0,A23&lt;A$39),"&lt;----","")</f>
        <v>&lt;----</v>
      </c>
      <c r="G23" s="8"/>
    </row>
    <row r="24" spans="1:7" x14ac:dyDescent="0.25">
      <c r="A24" s="15">
        <f>IF($C24&gt;=$I$6,ROUND($C24/$I$6,0),0)</f>
        <v>699051</v>
      </c>
      <c r="B24" s="16">
        <v>21</v>
      </c>
      <c r="C24" s="17">
        <f t="shared" si="0"/>
        <v>2097152</v>
      </c>
      <c r="D24" s="18">
        <f>ROUND($C24/$A24,4)</f>
        <v>3</v>
      </c>
      <c r="E24" s="19" t="str">
        <f>ROUND(($I$6/$D24)*100,4)&amp; " %"</f>
        <v>100 %</v>
      </c>
      <c r="F24" s="20" t="str">
        <f>IF(AND(A24&gt;0,A24&lt;A$39),"&lt;----","")</f>
        <v>&lt;----</v>
      </c>
      <c r="G24" s="8"/>
    </row>
    <row r="25" spans="1:7" x14ac:dyDescent="0.25">
      <c r="A25" s="15">
        <f>IF($C25&gt;=$I$6,ROUND($C25/$I$6,0),0)</f>
        <v>1398101</v>
      </c>
      <c r="B25" s="16">
        <v>22</v>
      </c>
      <c r="C25" s="17">
        <f t="shared" si="0"/>
        <v>4194304</v>
      </c>
      <c r="D25" s="18">
        <f>ROUND($C25/$A25,4)</f>
        <v>3</v>
      </c>
      <c r="E25" s="19" t="str">
        <f>ROUND(($I$6/$D25)*100,4)&amp; " %"</f>
        <v>100 %</v>
      </c>
      <c r="F25" s="20" t="str">
        <f>IF(AND(A25&gt;0,A25&lt;A$39),"&lt;----","")</f>
        <v/>
      </c>
      <c r="G25" s="8"/>
    </row>
    <row r="26" spans="1:7" x14ac:dyDescent="0.25">
      <c r="A26" s="15">
        <f>IF($C26&gt;=$I$6,ROUND($C26/$I$6,0),0)</f>
        <v>2796203</v>
      </c>
      <c r="B26" s="16">
        <v>23</v>
      </c>
      <c r="C26" s="17">
        <f t="shared" si="0"/>
        <v>8388608</v>
      </c>
      <c r="D26" s="18">
        <f>ROUND($C26/$A26,4)</f>
        <v>3</v>
      </c>
      <c r="E26" s="19" t="str">
        <f>ROUND(($I$6/$D26)*100,4)&amp; " %"</f>
        <v>100 %</v>
      </c>
      <c r="F26" s="20" t="str">
        <f>IF(AND(A26&gt;0,A26&lt;A$39),"&lt;----","")</f>
        <v/>
      </c>
      <c r="G26" s="8"/>
    </row>
    <row r="27" spans="1:7" x14ac:dyDescent="0.25">
      <c r="A27" s="15">
        <f>IF($C27&gt;=$I$6,ROUND($C27/$I$6,0),0)</f>
        <v>5592405</v>
      </c>
      <c r="B27" s="16">
        <v>24</v>
      </c>
      <c r="C27" s="17">
        <f t="shared" si="0"/>
        <v>16777216</v>
      </c>
      <c r="D27" s="18">
        <f>ROUND($C27/$A27,4)</f>
        <v>3</v>
      </c>
      <c r="E27" s="19" t="str">
        <f>ROUND(($I$6/$D27)*100,4)&amp; " %"</f>
        <v>100 %</v>
      </c>
      <c r="F27" s="20" t="str">
        <f>IF(AND(A27&gt;0,A27&lt;A$39),"&lt;----","")</f>
        <v/>
      </c>
      <c r="G27" s="8"/>
    </row>
    <row r="28" spans="1:7" x14ac:dyDescent="0.25">
      <c r="A28" s="15">
        <f>IF($C28&gt;=$I$6,ROUND($C28/$I$6,0),0)</f>
        <v>11184811</v>
      </c>
      <c r="B28" s="16">
        <v>25</v>
      </c>
      <c r="C28" s="17">
        <f t="shared" si="0"/>
        <v>33554432</v>
      </c>
      <c r="D28" s="18">
        <f>ROUND($C28/$A28,4)</f>
        <v>3</v>
      </c>
      <c r="E28" s="19" t="str">
        <f>ROUND(($I$6/$D28)*100,4)&amp; " %"</f>
        <v>100 %</v>
      </c>
      <c r="F28" s="20" t="str">
        <f>IF(AND(A28&gt;0,A28&lt;A$39),"&lt;----","")</f>
        <v/>
      </c>
      <c r="G28" s="8"/>
    </row>
    <row r="29" spans="1:7" x14ac:dyDescent="0.25">
      <c r="A29" s="15">
        <f>IF($C29&gt;=$I$6,ROUND($C29/$I$6,0),0)</f>
        <v>22369621</v>
      </c>
      <c r="B29" s="16">
        <v>26</v>
      </c>
      <c r="C29" s="17">
        <f t="shared" si="0"/>
        <v>67108864</v>
      </c>
      <c r="D29" s="18">
        <f>ROUND($C29/$A29,4)</f>
        <v>3</v>
      </c>
      <c r="E29" s="19" t="str">
        <f>ROUND(($I$6/$D29)*100,4)&amp; " %"</f>
        <v>100 %</v>
      </c>
      <c r="F29" s="20" t="str">
        <f>IF(AND(A29&gt;0,A29&lt;A$39),"&lt;----","")</f>
        <v/>
      </c>
      <c r="G29" s="8"/>
    </row>
    <row r="30" spans="1:7" x14ac:dyDescent="0.25">
      <c r="A30" s="15">
        <f>IF($C30&gt;=$I$6,ROUND($C30/$I$6,0),0)</f>
        <v>44739243</v>
      </c>
      <c r="B30" s="16">
        <v>27</v>
      </c>
      <c r="C30" s="17">
        <f t="shared" si="0"/>
        <v>134217728</v>
      </c>
      <c r="D30" s="18">
        <f>ROUND($C30/$A30,4)</f>
        <v>3</v>
      </c>
      <c r="E30" s="19" t="str">
        <f>ROUND(($I$6/$D30)*100,4)&amp; " %"</f>
        <v>100 %</v>
      </c>
      <c r="F30" s="20" t="str">
        <f>IF(AND(A30&gt;0,A30&lt;A$39),"&lt;----","")</f>
        <v/>
      </c>
      <c r="G30" s="8"/>
    </row>
    <row r="31" spans="1:7" x14ac:dyDescent="0.25">
      <c r="A31" s="15">
        <f>IF($C31&gt;=$I$6,ROUND($C31/$I$6,0),0)</f>
        <v>89478485</v>
      </c>
      <c r="B31" s="16">
        <v>28</v>
      </c>
      <c r="C31" s="17">
        <f t="shared" si="0"/>
        <v>268435456</v>
      </c>
      <c r="D31" s="18">
        <f>ROUND($C31/$A31,4)</f>
        <v>3</v>
      </c>
      <c r="E31" s="19" t="str">
        <f>ROUND(($I$6/$D31)*100,4)&amp; " %"</f>
        <v>100 %</v>
      </c>
      <c r="F31" s="20" t="str">
        <f>IF(AND(A31&gt;0,A31&lt;A$39),"&lt;----","")</f>
        <v/>
      </c>
      <c r="G31" s="8"/>
    </row>
    <row r="32" spans="1:7" x14ac:dyDescent="0.25">
      <c r="A32" s="15">
        <f>IF($C32&gt;=$I$6,ROUND($C32/$I$6,0),0)</f>
        <v>178956971</v>
      </c>
      <c r="B32" s="16">
        <v>29</v>
      </c>
      <c r="C32" s="17">
        <f t="shared" si="0"/>
        <v>536870912</v>
      </c>
      <c r="D32" s="18">
        <f>ROUND($C32/$A32,4)</f>
        <v>3</v>
      </c>
      <c r="E32" s="19" t="str">
        <f>ROUND(($I$6/$D32)*100,4)&amp; " %"</f>
        <v>100 %</v>
      </c>
      <c r="F32" s="20" t="str">
        <f>IF(AND(A32&gt;0,A32&lt;A$39),"&lt;----","")</f>
        <v/>
      </c>
      <c r="G32" s="8"/>
    </row>
    <row r="33" spans="1:6" x14ac:dyDescent="0.25">
      <c r="A33" s="15">
        <f>IF($C33&gt;=$I$6,ROUND($C33/$I$6,0),0)</f>
        <v>357913941</v>
      </c>
      <c r="B33" s="16">
        <v>30</v>
      </c>
      <c r="C33" s="17">
        <f t="shared" si="0"/>
        <v>1073741824</v>
      </c>
      <c r="D33" s="18">
        <f>ROUND($C33/$A33,4)</f>
        <v>3</v>
      </c>
      <c r="E33" s="19" t="str">
        <f>ROUND(($I$6/$D33)*100,4)&amp; " %"</f>
        <v>100 %</v>
      </c>
      <c r="F33" s="20" t="str">
        <f>IF(AND(A33&gt;0,A33&lt;A$39),"&lt;----","")</f>
        <v/>
      </c>
    </row>
    <row r="34" spans="1:6" ht="15.75" thickBot="1" x14ac:dyDescent="0.3">
      <c r="A34" s="36">
        <f>IF($C34&gt;=$I$6,ROUND($C34/$I$6,0),0)</f>
        <v>715827883</v>
      </c>
      <c r="B34" s="37">
        <v>31</v>
      </c>
      <c r="C34" s="38">
        <f t="shared" si="0"/>
        <v>2147483648</v>
      </c>
      <c r="D34" s="39">
        <f>ROUND($C34/$A34,4)</f>
        <v>3</v>
      </c>
      <c r="E34" s="40" t="str">
        <f>ROUND(($I$6/$D34)*100,4)&amp; " %"</f>
        <v>100 %</v>
      </c>
      <c r="F34" s="41" t="str">
        <f>IF(AND(A34&gt;0,A34&lt;A$39),"&lt;----","")</f>
        <v/>
      </c>
    </row>
    <row r="35" spans="1:6" x14ac:dyDescent="0.25">
      <c r="A35" s="42" t="s">
        <v>15</v>
      </c>
      <c r="B35" s="42" t="s">
        <v>15</v>
      </c>
      <c r="C35" s="42" t="s">
        <v>15</v>
      </c>
      <c r="D35" s="42" t="s">
        <v>15</v>
      </c>
      <c r="E35" s="43"/>
      <c r="F35" s="43"/>
    </row>
    <row r="36" spans="1:6" x14ac:dyDescent="0.25">
      <c r="A36" s="44" t="s">
        <v>16</v>
      </c>
      <c r="B36" s="44" t="s">
        <v>17</v>
      </c>
      <c r="C36" s="45"/>
      <c r="D36" s="44" t="s">
        <v>18</v>
      </c>
    </row>
    <row r="37" spans="1:6" x14ac:dyDescent="0.25">
      <c r="A37" s="46"/>
      <c r="B37" s="46"/>
      <c r="C37" s="45"/>
      <c r="D37" s="46"/>
    </row>
    <row r="39" spans="1:6" x14ac:dyDescent="0.25">
      <c r="A39" s="47">
        <f>ROUNDDOWN(((2^$I$4)-1)/$I$5,2)</f>
        <v>1048575.99</v>
      </c>
      <c r="B39" s="48" t="s">
        <v>19</v>
      </c>
      <c r="C39" s="49"/>
      <c r="D39" s="50"/>
      <c r="E39" s="51"/>
    </row>
  </sheetData>
  <mergeCells count="2">
    <mergeCell ref="A1:L1"/>
    <mergeCell ref="H13:J13"/>
  </mergeCells>
  <conditionalFormatting sqref="A4:F34">
    <cfRule type="expression" dxfId="1" priority="1">
      <formula>OR(INDEX($A$3:$A$34,ROW()-2)=0,INDEX($A$3:$A$34,ROW()-2)&gt;$A$39)</formula>
    </cfRule>
    <cfRule type="expression" dxfId="0" priority="2">
      <formula>AND(INDEX($A$3:$A$34,ROW()-2)&gt;0,INDEX($A$3:$A$34,ROW()-2)&lt;$A$39)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 Fixed 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2021-04-27T13:12:43Z</dcterms:created>
  <dcterms:modified xsi:type="dcterms:W3CDTF">2021-04-27T13:13:28Z</dcterms:modified>
</cp:coreProperties>
</file>