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tos_Excel\Planilha Escolar\"/>
    </mc:Choice>
  </mc:AlternateContent>
  <xr:revisionPtr revIDLastSave="0" documentId="13_ncr:1_{C617C2B2-2EE7-4115-AC92-1E0C2C9279AE}" xr6:coauthVersionLast="47" xr6:coauthVersionMax="47" xr10:uidLastSave="{00000000-0000-0000-0000-000000000000}"/>
  <bookViews>
    <workbookView xWindow="-120" yWindow="-120" windowWidth="20730" windowHeight="11160" xr2:uid="{DEDBAAD0-6535-4FDD-AAFA-7C468FEA5C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  <c r="D20" i="1" s="1"/>
  <c r="C19" i="1" a="1"/>
  <c r="C19" i="1" s="1"/>
  <c r="D19" i="1" s="1"/>
  <c r="C18" i="1" a="1"/>
  <c r="C18" i="1" s="1"/>
  <c r="D18" i="1" s="1"/>
  <c r="C17" i="1" a="1"/>
  <c r="C17" i="1" s="1"/>
  <c r="D17" i="1" s="1"/>
  <c r="F12" i="1"/>
  <c r="F10" i="1"/>
  <c r="F9" i="1"/>
  <c r="F7" i="1"/>
  <c r="F8" i="1"/>
  <c r="F11" i="1"/>
  <c r="I6" i="1"/>
  <c r="I4" i="1"/>
  <c r="I5" i="1"/>
  <c r="D13" i="1"/>
  <c r="F4" i="1"/>
  <c r="F5" i="1"/>
  <c r="F6" i="1"/>
  <c r="E13" i="1"/>
  <c r="I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<sst xmlns="http://schemas.openxmlformats.org/spreadsheetml/2006/main" count="23" uniqueCount="17">
  <si>
    <t>Alunos</t>
  </si>
  <si>
    <t>Série</t>
  </si>
  <si>
    <t>Idade</t>
  </si>
  <si>
    <t>Nota</t>
  </si>
  <si>
    <t>Situação</t>
  </si>
  <si>
    <t>Aluno</t>
  </si>
  <si>
    <t>Ana</t>
  </si>
  <si>
    <t>Beatriz</t>
  </si>
  <si>
    <t>Carlos</t>
  </si>
  <si>
    <t>Gustavo</t>
  </si>
  <si>
    <t>Maria</t>
  </si>
  <si>
    <t>João</t>
  </si>
  <si>
    <t>Henrique</t>
  </si>
  <si>
    <t>Helena</t>
  </si>
  <si>
    <t>Joaquina</t>
  </si>
  <si>
    <t>Alunos por Idade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</si>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</sst>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/>
  </cellXfs>
  <cellStyles count="2">
    <cellStyle name="40% - Ênfase1" xfId="1" builtinId="31"/>
    <cellStyle name="Normal" xfId="0" builtinId="0"/>
  </cellStyles>
  <dxfs count="6">
    <dxf>
      <numFmt numFmtId="2" formatCode="0.00"/>
    </dxf>
    <dxf>
      <numFmt numFmtId="2" formatCode="0.0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Planilha1!$D$16</c:f>
              <c:strCache>
                <c:ptCount val="1"/>
                <c:pt idx="0">
                  <c:v>Alunos por Idade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Planilha1!$C$17:$C$20</c:f>
              <c:numCache>
                <c:formatCode>General</c:formatCode>
                <c:ptCount val="4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14</c:v>
                </c:pt>
              </c:numCache>
            </c:numRef>
          </c:cat>
          <c:val>
            <c:numRef>
              <c:f>Planilha1!$D$17:$D$20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D-4A97-B965-CCA78C24D4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14</xdr:row>
      <xdr:rowOff>14287</xdr:rowOff>
    </xdr:from>
    <xdr:to>
      <xdr:col>6</xdr:col>
      <xdr:colOff>9525</xdr:colOff>
      <xdr:row>27</xdr:row>
      <xdr:rowOff>171450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3692959-686C-4528-873A-EC342F7CB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6F37A-4183-449E-9DCE-6D2EC6E61367}" name="Alunos" displayName="Alunos" ref="B3:F13" totalsRowCount="1">
  <autoFilter ref="B3:F12" xr:uid="{8086F37A-4183-449E-9DCE-6D2EC6E61367}"/>
  <tableColumns count="5">
    <tableColumn id="1" xr3:uid="{6E04C908-4083-4DBE-952F-DF4C3C0677BB}" name="Alunos" totalsRowLabel="Média"/>
    <tableColumn id="2" xr3:uid="{A7CE4F7D-732F-4F64-9544-C8AFE2A266DA}" name="Série"/>
    <tableColumn id="3" xr3:uid="{50AA2893-0968-4635-93DD-0B36A78AF7B3}" name="Idade" totalsRowFunction="average" totalsRowDxfId="1"/>
    <tableColumn id="4" xr3:uid="{ED80B108-E34C-4D23-A9C8-30B72A1E358D}" name="Nota" totalsRowFunction="average" totalsRowDxfId="0"/>
    <tableColumn id="5" xr3:uid="{B638C4E4-EF1A-42E4-A3EB-3C2F28777271}" name="Situação" dataDxfId="5">
      <calculatedColumnFormula>IF(Alunos[[#This Row],[Nota]]&gt;=7,"Aprovado","Reprovado")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D5B1B0-2D78-4ACA-A0EF-63CEC3F7441D}" name="Alunos_Idade" displayName="Alunos_Idade" ref="C16:D20" totalsRowShown="0" headerRowDxfId="4" headerRowCellStyle="40% - Ênfase1">
  <autoFilter ref="C16:D20" xr:uid="{9CD5B1B0-2D78-4ACA-A0EF-63CEC3F7441D}"/>
  <tableColumns count="2">
    <tableColumn id="1" xr3:uid="{53950658-FEBB-4E19-8A59-5B439804F9ED}" name="Idade" dataDxfId="3">
      <calculatedColumnFormula array="1">INDEX(_xlfn.UNIQUE(Alunos[Idade]),ROW()-ROW(Alunos_Idade[[#Headers],[Idade]]))</calculatedColumnFormula>
    </tableColumn>
    <tableColumn id="2" xr3:uid="{D457FFED-BE97-43F7-A047-46247253DAF7}" name="Alunos por Idade" dataDxfId="2">
      <calculatedColumnFormula>COUNTIF(Alunos[Idade],Alunos_Idade[[#This Row],[Idade]])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2D26-65D1-42BE-9F0C-8F3100500583}">
  <dimension ref="B3:I20"/>
  <sheetViews>
    <sheetView tabSelected="1" workbookViewId="0">
      <selection activeCell="I12" sqref="I12"/>
    </sheetView>
  </sheetViews>
  <sheetFormatPr defaultRowHeight="15" x14ac:dyDescent="0.25"/>
  <cols>
    <col min="2" max="6" width="10.28515625" customWidth="1"/>
    <col min="8" max="8" width="11.28515625" bestFit="1" customWidth="1"/>
    <col min="9" max="9" width="22.42578125" bestFit="1" customWidth="1"/>
    <col min="12" max="12" width="11.28515625" bestFit="1" customWidth="1"/>
    <col min="15" max="15" width="19.7109375" bestFit="1" customWidth="1"/>
  </cols>
  <sheetData>
    <row r="3" spans="2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H3" s="1" t="s">
        <v>5</v>
      </c>
      <c r="I3" s="2" t="s">
        <v>10</v>
      </c>
    </row>
    <row r="4" spans="2:9" x14ac:dyDescent="0.25">
      <c r="B4" t="s">
        <v>6</v>
      </c>
      <c r="C4">
        <v>3</v>
      </c>
      <c r="D4">
        <v>15</v>
      </c>
      <c r="E4">
        <v>5</v>
      </c>
      <c r="F4" t="str">
        <f>IF(Alunos[[#This Row],[Nota]]&gt;=7,"Aprovado","Reprovado")</f>
        <v>Reprovado</v>
      </c>
      <c r="H4" s="1" t="s">
        <v>1</v>
      </c>
      <c r="I4" s="2">
        <f>VLOOKUP(I3,Alunos[],2,FALSE)</f>
        <v>2</v>
      </c>
    </row>
    <row r="5" spans="2:9" x14ac:dyDescent="0.25">
      <c r="B5" t="s">
        <v>7</v>
      </c>
      <c r="C5">
        <v>1</v>
      </c>
      <c r="D5">
        <v>16</v>
      </c>
      <c r="E5">
        <v>6</v>
      </c>
      <c r="F5" t="str">
        <f>IF(Alunos[[#This Row],[Nota]]&gt;=7,"Aprovado","Reprovado")</f>
        <v>Reprovado</v>
      </c>
      <c r="H5" s="1" t="s">
        <v>2</v>
      </c>
      <c r="I5" s="2">
        <f>VLOOKUP(I3,Alunos[],3,FALSE)</f>
        <v>14</v>
      </c>
    </row>
    <row r="6" spans="2:9" x14ac:dyDescent="0.25">
      <c r="B6" t="s">
        <v>8</v>
      </c>
      <c r="C6">
        <v>2</v>
      </c>
      <c r="D6">
        <v>17</v>
      </c>
      <c r="E6">
        <v>8</v>
      </c>
      <c r="F6" t="str">
        <f>IF(Alunos[[#This Row],[Nota]]&gt;=7,"Aprovado","Reprovado")</f>
        <v>Aprovado</v>
      </c>
      <c r="H6" s="1" t="s">
        <v>3</v>
      </c>
      <c r="I6" s="2">
        <f>VLOOKUP(I3,Alunos[],4,FALSE)</f>
        <v>8</v>
      </c>
    </row>
    <row r="7" spans="2:9" x14ac:dyDescent="0.25">
      <c r="B7" t="s">
        <v>9</v>
      </c>
      <c r="C7">
        <v>1</v>
      </c>
      <c r="D7">
        <v>15</v>
      </c>
      <c r="E7">
        <v>7</v>
      </c>
      <c r="F7" s="3" t="str">
        <f>IF(Alunos[[#This Row],[Nota]]&gt;=7,"Aprovado","Reprovado")</f>
        <v>Aprovado</v>
      </c>
      <c r="H7" s="1" t="s">
        <v>4</v>
      </c>
      <c r="I7" s="2" t="str">
        <f>VLOOKUP(I3,Alunos[],5,FALSE)</f>
        <v>Aprovado</v>
      </c>
    </row>
    <row r="8" spans="2:9" x14ac:dyDescent="0.25">
      <c r="B8" t="s">
        <v>10</v>
      </c>
      <c r="C8">
        <v>2</v>
      </c>
      <c r="D8">
        <v>14</v>
      </c>
      <c r="E8">
        <v>8</v>
      </c>
      <c r="F8" s="3" t="str">
        <f>IF(Alunos[[#This Row],[Nota]]&gt;=7,"Aprovado","Reprovado")</f>
        <v>Aprovado</v>
      </c>
    </row>
    <row r="9" spans="2:9" x14ac:dyDescent="0.25">
      <c r="B9" t="s">
        <v>11</v>
      </c>
      <c r="C9">
        <v>1</v>
      </c>
      <c r="D9">
        <v>14</v>
      </c>
      <c r="E9">
        <v>4</v>
      </c>
      <c r="F9" s="3" t="str">
        <f>IF(Alunos[[#This Row],[Nota]]&gt;=7,"Aprovado","Reprovado")</f>
        <v>Reprovado</v>
      </c>
    </row>
    <row r="10" spans="2:9" x14ac:dyDescent="0.25">
      <c r="B10" t="s">
        <v>12</v>
      </c>
      <c r="C10">
        <v>2</v>
      </c>
      <c r="D10">
        <v>14</v>
      </c>
      <c r="E10">
        <v>8</v>
      </c>
      <c r="F10" s="3" t="str">
        <f>IF(Alunos[[#This Row],[Nota]]&gt;=7,"Aprovado","Reprovado")</f>
        <v>Aprovado</v>
      </c>
    </row>
    <row r="11" spans="2:9" x14ac:dyDescent="0.25">
      <c r="B11" t="s">
        <v>13</v>
      </c>
      <c r="C11">
        <v>3</v>
      </c>
      <c r="D11">
        <v>16</v>
      </c>
      <c r="E11">
        <v>10</v>
      </c>
      <c r="F11" s="3" t="str">
        <f>IF(Alunos[[#This Row],[Nota]]&gt;=7,"Aprovado","Reprovado")</f>
        <v>Aprovado</v>
      </c>
    </row>
    <row r="12" spans="2:9" x14ac:dyDescent="0.25">
      <c r="B12" t="s">
        <v>14</v>
      </c>
      <c r="C12">
        <v>2</v>
      </c>
      <c r="D12">
        <v>16</v>
      </c>
      <c r="E12">
        <v>4</v>
      </c>
      <c r="F12" s="3" t="str">
        <f>IF(Alunos[[#This Row],[Nota]]&gt;=7,"Aprovado","Reprovado")</f>
        <v>Reprovado</v>
      </c>
    </row>
    <row r="13" spans="2:9" x14ac:dyDescent="0.25">
      <c r="B13" t="s">
        <v>16</v>
      </c>
      <c r="D13" s="5">
        <f>SUBTOTAL(101,Alunos[Idade])</f>
        <v>15.222222222222221</v>
      </c>
      <c r="E13" s="5">
        <f>SUBTOTAL(101,Alunos[Nota])</f>
        <v>6.666666666666667</v>
      </c>
    </row>
    <row r="16" spans="2:9" x14ac:dyDescent="0.25">
      <c r="C16" s="1" t="s">
        <v>2</v>
      </c>
      <c r="D16" s="1" t="s">
        <v>15</v>
      </c>
    </row>
    <row r="17" spans="3:4" x14ac:dyDescent="0.25">
      <c r="C17" s="1" cm="1">
        <f t="array" ref="C17">INDEX(_xlfn.UNIQUE(Alunos[Idade]),ROW()-ROW(Alunos_Idade[[#Headers],[Idade]]))</f>
        <v>15</v>
      </c>
      <c r="D17" s="1">
        <f>COUNTIF(Alunos[Idade],Alunos_Idade[[#This Row],[Idade]])</f>
        <v>2</v>
      </c>
    </row>
    <row r="18" spans="3:4" x14ac:dyDescent="0.25">
      <c r="C18" s="2" cm="1">
        <f t="array" ref="C18">INDEX(_xlfn.UNIQUE(Alunos[Idade]),ROW()-ROW(Alunos_Idade[[#Headers],[Idade]]))</f>
        <v>16</v>
      </c>
      <c r="D18" s="2">
        <f>COUNTIF(Alunos[Idade],Alunos_Idade[[#This Row],[Idade]])</f>
        <v>3</v>
      </c>
    </row>
    <row r="19" spans="3:4" x14ac:dyDescent="0.25">
      <c r="C19" s="1" cm="1">
        <f t="array" ref="C19">INDEX(_xlfn.UNIQUE(Alunos[Idade]),ROW()-ROW(Alunos_Idade[[#Headers],[Idade]]))</f>
        <v>17</v>
      </c>
      <c r="D19" s="2">
        <f>COUNTIF(Alunos[Idade],Alunos_Idade[[#This Row],[Idade]])</f>
        <v>1</v>
      </c>
    </row>
    <row r="20" spans="3:4" x14ac:dyDescent="0.25">
      <c r="C20" s="1" cm="1">
        <f t="array" ref="C20">INDEX(_xlfn.UNIQUE(Alunos[Idade]),ROW()-ROW(Alunos_Idade[[#Headers],[Idade]]))</f>
        <v>14</v>
      </c>
      <c r="D20" s="4">
        <f>COUNTIF(Alunos[Idade],Alunos_Idade[[#This Row],[Idade]])</f>
        <v>3</v>
      </c>
    </row>
  </sheetData>
  <dataValidations count="1">
    <dataValidation type="list" allowBlank="1" showInputMessage="1" showErrorMessage="1" sqref="I3" xr:uid="{E494DAF9-CC42-4A21-8BE6-8ECAB248DC7F}">
      <formula1>$B$4:$B$12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D228D-4789-49CA-BA8B-4041C1724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2024-10-21T15:00:50Z</dcterms:created>
  <dcterms:modified xsi:type="dcterms:W3CDTF">2024-10-21T20:39:26Z</dcterms:modified>
</cp:coreProperties>
</file>