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CHI论文写作准备\Results\实验数据\"/>
    </mc:Choice>
  </mc:AlternateContent>
  <xr:revisionPtr revIDLastSave="0" documentId="13_ncr:1_{9DEDA570-A0F2-44FB-AE78-AC32F22C162A}" xr6:coauthVersionLast="47" xr6:coauthVersionMax="47" xr10:uidLastSave="{00000000-0000-0000-0000-000000000000}"/>
  <bookViews>
    <workbookView xWindow="4620" yWindow="3345" windowWidth="21600" windowHeight="11385" xr2:uid="{00000000-000D-0000-FFFF-FFFF00000000}"/>
  </bookViews>
  <sheets>
    <sheet name="0bb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2" l="1"/>
  <c r="V4" i="2"/>
  <c r="V5" i="2"/>
  <c r="V6" i="2"/>
  <c r="AD4" i="2" s="1"/>
  <c r="V7" i="2"/>
  <c r="V8" i="2"/>
  <c r="V9" i="2"/>
  <c r="V10" i="2"/>
  <c r="V11" i="2"/>
  <c r="V12" i="2"/>
  <c r="V13" i="2"/>
  <c r="V14" i="2"/>
  <c r="AC4" i="2" s="1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3" i="2"/>
  <c r="U7" i="2"/>
  <c r="U8" i="2"/>
  <c r="U9" i="2"/>
  <c r="U10" i="2"/>
  <c r="U11" i="2"/>
  <c r="U19" i="2"/>
  <c r="U20" i="2"/>
  <c r="U21" i="2"/>
  <c r="U22" i="2"/>
  <c r="U23" i="2"/>
  <c r="U31" i="2"/>
  <c r="U32" i="2"/>
  <c r="U33" i="2"/>
  <c r="U34" i="2"/>
  <c r="U35" i="2"/>
  <c r="T3" i="2"/>
  <c r="U3" i="2" s="1"/>
  <c r="T4" i="2"/>
  <c r="T5" i="2"/>
  <c r="AC3" i="2" s="1"/>
  <c r="T6" i="2"/>
  <c r="AD3" i="2" s="1"/>
  <c r="AD5" i="2" s="1"/>
  <c r="T7" i="2"/>
  <c r="T8" i="2"/>
  <c r="T9" i="2"/>
  <c r="T10" i="2"/>
  <c r="T11" i="2"/>
  <c r="T12" i="2"/>
  <c r="T13" i="2"/>
  <c r="T14" i="2"/>
  <c r="T15" i="2"/>
  <c r="T16" i="2"/>
  <c r="T17" i="2"/>
  <c r="T18" i="2"/>
  <c r="U18" i="2" s="1"/>
  <c r="T19" i="2"/>
  <c r="T20" i="2"/>
  <c r="T21" i="2"/>
  <c r="T22" i="2"/>
  <c r="T23" i="2"/>
  <c r="T24" i="2"/>
  <c r="T25" i="2"/>
  <c r="T26" i="2"/>
  <c r="T27" i="2"/>
  <c r="T28" i="2"/>
  <c r="T29" i="2"/>
  <c r="T30" i="2"/>
  <c r="U30" i="2" s="1"/>
  <c r="T31" i="2"/>
  <c r="T32" i="2"/>
  <c r="T33" i="2"/>
  <c r="T34" i="2"/>
  <c r="T35" i="2"/>
  <c r="T36" i="2"/>
  <c r="T37" i="2"/>
  <c r="T38" i="2"/>
  <c r="T39" i="2"/>
  <c r="T40" i="2"/>
  <c r="T41" i="2"/>
  <c r="T42" i="2"/>
  <c r="U42" i="2" s="1"/>
  <c r="S4" i="2"/>
  <c r="U4" i="2" s="1"/>
  <c r="S5" i="2"/>
  <c r="U5" i="2" s="1"/>
  <c r="S6" i="2"/>
  <c r="AD2" i="2" s="1"/>
  <c r="S7" i="2"/>
  <c r="S8" i="2"/>
  <c r="S9" i="2"/>
  <c r="S10" i="2"/>
  <c r="S11" i="2"/>
  <c r="S12" i="2"/>
  <c r="U12" i="2" s="1"/>
  <c r="S13" i="2"/>
  <c r="U13" i="2" s="1"/>
  <c r="S14" i="2"/>
  <c r="U14" i="2" s="1"/>
  <c r="S15" i="2"/>
  <c r="U15" i="2" s="1"/>
  <c r="S16" i="2"/>
  <c r="U16" i="2" s="1"/>
  <c r="S17" i="2"/>
  <c r="U17" i="2" s="1"/>
  <c r="S18" i="2"/>
  <c r="S19" i="2"/>
  <c r="S20" i="2"/>
  <c r="S21" i="2"/>
  <c r="S22" i="2"/>
  <c r="S23" i="2"/>
  <c r="S24" i="2"/>
  <c r="U24" i="2" s="1"/>
  <c r="S25" i="2"/>
  <c r="U25" i="2" s="1"/>
  <c r="S26" i="2"/>
  <c r="U26" i="2" s="1"/>
  <c r="S27" i="2"/>
  <c r="U27" i="2" s="1"/>
  <c r="S28" i="2"/>
  <c r="U28" i="2" s="1"/>
  <c r="S29" i="2"/>
  <c r="U29" i="2" s="1"/>
  <c r="S30" i="2"/>
  <c r="S31" i="2"/>
  <c r="S32" i="2"/>
  <c r="S33" i="2"/>
  <c r="S34" i="2"/>
  <c r="S35" i="2"/>
  <c r="S36" i="2"/>
  <c r="U36" i="2" s="1"/>
  <c r="S37" i="2"/>
  <c r="U37" i="2" s="1"/>
  <c r="S38" i="2"/>
  <c r="U38" i="2" s="1"/>
  <c r="S39" i="2"/>
  <c r="U39" i="2" s="1"/>
  <c r="S40" i="2"/>
  <c r="U40" i="2" s="1"/>
  <c r="S41" i="2"/>
  <c r="U41" i="2" s="1"/>
  <c r="S42" i="2"/>
  <c r="S3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S43" i="2"/>
  <c r="U43" i="2" s="1"/>
  <c r="S44" i="2"/>
  <c r="U44" i="2" s="1"/>
  <c r="S45" i="2"/>
  <c r="U45" i="2" s="1"/>
  <c r="S46" i="2"/>
  <c r="U46" i="2" s="1"/>
  <c r="S47" i="2"/>
  <c r="S48" i="2"/>
  <c r="S49" i="2"/>
  <c r="S50" i="2"/>
  <c r="S51" i="2"/>
  <c r="S52" i="2"/>
  <c r="S53" i="2"/>
  <c r="U53" i="2" s="1"/>
  <c r="S54" i="2"/>
  <c r="U54" i="2" s="1"/>
  <c r="S55" i="2"/>
  <c r="S56" i="2"/>
  <c r="S57" i="2"/>
  <c r="U57" i="2" s="1"/>
  <c r="S58" i="2"/>
  <c r="U58" i="2" s="1"/>
  <c r="S59" i="2"/>
  <c r="U59" i="2" s="1"/>
  <c r="S60" i="2"/>
  <c r="S61" i="2"/>
  <c r="S62" i="2"/>
  <c r="S63" i="2"/>
  <c r="S64" i="2"/>
  <c r="S65" i="2"/>
  <c r="U65" i="2" s="1"/>
  <c r="S66" i="2"/>
  <c r="U66" i="2" s="1"/>
  <c r="S67" i="2"/>
  <c r="U67" i="2" s="1"/>
  <c r="S68" i="2"/>
  <c r="U68" i="2" s="1"/>
  <c r="S69" i="2"/>
  <c r="U69" i="2" s="1"/>
  <c r="S70" i="2"/>
  <c r="U70" i="2" s="1"/>
  <c r="S71" i="2"/>
  <c r="S72" i="2"/>
  <c r="S73" i="2"/>
  <c r="S74" i="2"/>
  <c r="S75" i="2"/>
  <c r="S76" i="2"/>
  <c r="S77" i="2"/>
  <c r="U77" i="2" s="1"/>
  <c r="S78" i="2"/>
  <c r="U78" i="2" s="1"/>
  <c r="S79" i="2"/>
  <c r="S80" i="2"/>
  <c r="S81" i="2"/>
  <c r="U81" i="2" s="1"/>
  <c r="S82" i="2"/>
  <c r="U82" i="2" s="1"/>
  <c r="S83" i="2"/>
  <c r="U83" i="2" s="1"/>
  <c r="S84" i="2"/>
  <c r="S85" i="2"/>
  <c r="S86" i="2"/>
  <c r="S87" i="2"/>
  <c r="S88" i="2"/>
  <c r="S89" i="2"/>
  <c r="U89" i="2" s="1"/>
  <c r="S90" i="2"/>
  <c r="U90" i="2" s="1"/>
  <c r="S91" i="2"/>
  <c r="U91" i="2" s="1"/>
  <c r="S92" i="2"/>
  <c r="U92" i="2" s="1"/>
  <c r="S93" i="2"/>
  <c r="U93" i="2" s="1"/>
  <c r="S94" i="2"/>
  <c r="U94" i="2" s="1"/>
  <c r="S95" i="2"/>
  <c r="S96" i="2"/>
  <c r="S97" i="2"/>
  <c r="S98" i="2"/>
  <c r="S99" i="2"/>
  <c r="S100" i="2"/>
  <c r="S101" i="2"/>
  <c r="U101" i="2" s="1"/>
  <c r="S102" i="2"/>
  <c r="U102" i="2" s="1"/>
  <c r="S103" i="2"/>
  <c r="S104" i="2"/>
  <c r="S105" i="2"/>
  <c r="U105" i="2" s="1"/>
  <c r="S106" i="2"/>
  <c r="U106" i="2" s="1"/>
  <c r="S107" i="2"/>
  <c r="U107" i="2" s="1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AC5" i="2" l="1"/>
  <c r="AB2" i="2"/>
  <c r="AB3" i="2"/>
  <c r="AB5" i="2" s="1"/>
  <c r="U100" i="2"/>
  <c r="U76" i="2"/>
  <c r="U52" i="2"/>
  <c r="U6" i="2"/>
  <c r="U99" i="2"/>
  <c r="U75" i="2"/>
  <c r="U51" i="2"/>
  <c r="U110" i="2"/>
  <c r="U98" i="2"/>
  <c r="U86" i="2"/>
  <c r="U74" i="2"/>
  <c r="U62" i="2"/>
  <c r="U50" i="2"/>
  <c r="AC2" i="2"/>
  <c r="U109" i="2"/>
  <c r="U97" i="2"/>
  <c r="U85" i="2"/>
  <c r="U73" i="2"/>
  <c r="U61" i="2"/>
  <c r="U49" i="2"/>
  <c r="U108" i="2"/>
  <c r="U84" i="2"/>
  <c r="U60" i="2"/>
  <c r="U104" i="2"/>
  <c r="U96" i="2"/>
  <c r="U88" i="2"/>
  <c r="U80" i="2"/>
  <c r="U72" i="2"/>
  <c r="U64" i="2"/>
  <c r="U56" i="2"/>
  <c r="U48" i="2"/>
  <c r="U111" i="2"/>
  <c r="U103" i="2"/>
  <c r="U95" i="2"/>
  <c r="U87" i="2"/>
  <c r="U79" i="2"/>
  <c r="U71" i="2"/>
  <c r="U63" i="2"/>
  <c r="U55" i="2"/>
  <c r="U47" i="2"/>
</calcChain>
</file>

<file path=xl/sharedStrings.xml><?xml version="1.0" encoding="utf-8"?>
<sst xmlns="http://schemas.openxmlformats.org/spreadsheetml/2006/main" count="192" uniqueCount="99">
  <si>
    <t>你的姓名</t>
  </si>
  <si>
    <t>你使用的平视显示器</t>
  </si>
  <si>
    <t>在实验中同向有几根车道</t>
  </si>
  <si>
    <t>在实验道路的两边种植了什么</t>
  </si>
  <si>
    <t>在实验道路右侧的建筑是什么颜色的</t>
  </si>
  <si>
    <t>在实验中，你有注意到行人的存在吗</t>
  </si>
  <si>
    <t>在实验中，你的前方存在正在行驶的车辆吗</t>
  </si>
  <si>
    <t>前方车辆的颜色为？</t>
  </si>
  <si>
    <t>在实验道路中，右侧停放着哪些车辆？</t>
  </si>
  <si>
    <t>在实验道路中你有看到交通信号灯吗</t>
  </si>
  <si>
    <t>它是什么颜色的</t>
  </si>
  <si>
    <t>在实验中有行人在人行横道上吗</t>
  </si>
  <si>
    <t>实验中，你报的最后一个数是什么？</t>
  </si>
  <si>
    <t>估计一下你经过的停在右侧的车的数量</t>
  </si>
  <si>
    <t>在结束的那一刻，实验中的交通风险大小为？</t>
  </si>
  <si>
    <t>该风险主要来源于（没有风险填无即可）</t>
  </si>
  <si>
    <t>手动评分</t>
  </si>
  <si>
    <t>标答</t>
  </si>
  <si>
    <t>3</t>
  </si>
  <si>
    <t>椰子树</t>
  </si>
  <si>
    <t>蓝青白色</t>
  </si>
  <si>
    <t>有</t>
  </si>
  <si>
    <t>存在</t>
  </si>
  <si>
    <t>白色</t>
  </si>
  <si>
    <t>小轿车, 面包车, 卡车</t>
  </si>
  <si>
    <t>绿色</t>
  </si>
  <si>
    <t>没有</t>
  </si>
  <si>
    <t>徐杨丽</t>
  </si>
  <si>
    <t>单风险平视显示器</t>
  </si>
  <si>
    <t>无</t>
  </si>
  <si>
    <t>0</t>
  </si>
  <si>
    <t>陈紫甜</t>
  </si>
  <si>
    <t>田锐抒</t>
  </si>
  <si>
    <t>道路</t>
  </si>
  <si>
    <t>金亚霏</t>
  </si>
  <si>
    <t>双风险平视显示器</t>
  </si>
  <si>
    <t>车</t>
  </si>
  <si>
    <t>1</t>
  </si>
  <si>
    <t>高帅</t>
  </si>
  <si>
    <t>刘佳</t>
  </si>
  <si>
    <t>周佳</t>
  </si>
  <si>
    <t>前方车辆</t>
  </si>
  <si>
    <t>段景辉</t>
  </si>
  <si>
    <t>刘伟</t>
  </si>
  <si>
    <t>王嘉</t>
  </si>
  <si>
    <t>魏瑜均</t>
  </si>
  <si>
    <t>宫宇航</t>
  </si>
  <si>
    <t>黄惠铭</t>
  </si>
  <si>
    <t>右侧车辆</t>
  </si>
  <si>
    <t>何嘉好</t>
  </si>
  <si>
    <t>0.5</t>
  </si>
  <si>
    <t>达吾列提别克</t>
  </si>
  <si>
    <t>过黄灯可能有行人</t>
  </si>
  <si>
    <t>郝思嘉</t>
  </si>
  <si>
    <t>张煜婷</t>
  </si>
  <si>
    <t>停着的车</t>
  </si>
  <si>
    <t>杜力</t>
  </si>
  <si>
    <t>邓子昊</t>
  </si>
  <si>
    <t>薛嘉涵</t>
  </si>
  <si>
    <t>前方有车阻挡视线，不能准确判断前方道路风险</t>
  </si>
  <si>
    <t>陈昕冉</t>
  </si>
  <si>
    <t>黄梦怡</t>
  </si>
  <si>
    <t>行人</t>
  </si>
  <si>
    <t>蒋笑阳</t>
  </si>
  <si>
    <t>姜昕彤</t>
  </si>
  <si>
    <t>王程业</t>
  </si>
  <si>
    <t>徐盛南</t>
  </si>
  <si>
    <t>徐宇凡</t>
  </si>
  <si>
    <t>右前方停着的车辆</t>
  </si>
  <si>
    <t>纪子欣</t>
  </si>
  <si>
    <t>于紫琪</t>
  </si>
  <si>
    <t>编号</t>
    <phoneticPr fontId="1" type="noConversion"/>
  </si>
  <si>
    <t>标答</t>
    <phoneticPr fontId="1" type="noConversion"/>
  </si>
  <si>
    <t>与人相关</t>
    <phoneticPr fontId="1" type="noConversion"/>
  </si>
  <si>
    <t>与车相关</t>
    <phoneticPr fontId="1" type="noConversion"/>
  </si>
  <si>
    <t>潜在风险</t>
    <phoneticPr fontId="1" type="noConversion"/>
  </si>
  <si>
    <t>右侧三人行走（2）</t>
    <phoneticPr fontId="1" type="noConversion"/>
  </si>
  <si>
    <t>侯建华</t>
  </si>
  <si>
    <t>胡钰婕</t>
  </si>
  <si>
    <t>周禾嘉</t>
  </si>
  <si>
    <t>王子宸</t>
  </si>
  <si>
    <t>朱一铭</t>
  </si>
  <si>
    <t>前方车距有微弱风险</t>
  </si>
  <si>
    <t>楼瀚予</t>
  </si>
  <si>
    <t>逆光</t>
  </si>
  <si>
    <t>刘鹤璐</t>
  </si>
  <si>
    <t>汪靖姗</t>
  </si>
  <si>
    <t>吴易轩</t>
  </si>
  <si>
    <t>郭姝含</t>
  </si>
  <si>
    <t>熊文逸</t>
  </si>
  <si>
    <t>干扰项</t>
    <phoneticPr fontId="1" type="noConversion"/>
  </si>
  <si>
    <t>双hud</t>
    <phoneticPr fontId="1" type="noConversion"/>
  </si>
  <si>
    <t>人</t>
    <phoneticPr fontId="1" type="noConversion"/>
  </si>
  <si>
    <t>车</t>
    <phoneticPr fontId="1" type="noConversion"/>
  </si>
  <si>
    <t>除人车</t>
    <phoneticPr fontId="1" type="noConversion"/>
  </si>
  <si>
    <t>无hud（15人）</t>
    <phoneticPr fontId="1" type="noConversion"/>
  </si>
  <si>
    <t>单hud(14人）</t>
    <phoneticPr fontId="1" type="noConversion"/>
  </si>
  <si>
    <t>潜在</t>
    <phoneticPr fontId="1" type="noConversion"/>
  </si>
  <si>
    <t>除人车态势感知正确次数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</si>
</sst>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2"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1" xfId="0" applyFill="1" applyBorder="1"/>
    <xf numFmtId="0" fontId="0" fillId="5" borderId="0" xfId="0" applyFill="1" applyAlignment="1">
      <alignment vertical="center"/>
    </xf>
    <xf numFmtId="0" fontId="0" fillId="5" borderId="1" xfId="0" applyFill="1" applyBorder="1"/>
    <xf numFmtId="0" fontId="0" fillId="0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1"/>
  <sheetViews>
    <sheetView tabSelected="1" zoomScale="70" zoomScaleNormal="70" workbookViewId="0">
      <selection sqref="A1:V4"/>
    </sheetView>
  </sheetViews>
  <sheetFormatPr defaultColWidth="10" defaultRowHeight="12.75" x14ac:dyDescent="0.2"/>
  <cols>
    <col min="1" max="1" width="8.140625" customWidth="1"/>
    <col min="2" max="2" width="9.28515625" customWidth="1"/>
    <col min="3" max="3" width="18.140625" customWidth="1"/>
    <col min="4" max="4" width="7.85546875" customWidth="1"/>
    <col min="5" max="5" width="7.5703125" customWidth="1"/>
    <col min="6" max="6" width="9.7109375" customWidth="1"/>
    <col min="7" max="7" width="8.140625" customWidth="1"/>
    <col min="8" max="8" width="7.42578125" customWidth="1"/>
    <col min="9" max="9" width="7" customWidth="1"/>
    <col min="10" max="10" width="7.7109375" customWidth="1"/>
    <col min="11" max="11" width="6.42578125" customWidth="1"/>
    <col min="12" max="12" width="7.7109375" customWidth="1"/>
    <col min="13" max="13" width="8.28515625" customWidth="1"/>
    <col min="14" max="14" width="7.7109375" customWidth="1"/>
    <col min="15" max="15" width="7.85546875" customWidth="1"/>
    <col min="16" max="16" width="6.5703125" customWidth="1"/>
    <col min="17" max="17" width="9.5703125" customWidth="1"/>
    <col min="18" max="18" width="8.140625" customWidth="1"/>
  </cols>
  <sheetData>
    <row r="1" spans="1:30" ht="12.95" customHeight="1" x14ac:dyDescent="0.2">
      <c r="A1" t="s">
        <v>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73</v>
      </c>
      <c r="T1" t="s">
        <v>74</v>
      </c>
      <c r="U1" t="s">
        <v>75</v>
      </c>
      <c r="V1" t="s">
        <v>98</v>
      </c>
      <c r="AB1" t="s">
        <v>95</v>
      </c>
      <c r="AC1" t="s">
        <v>96</v>
      </c>
      <c r="AD1" t="s">
        <v>91</v>
      </c>
    </row>
    <row r="2" spans="1:30" ht="12.95" customHeight="1" x14ac:dyDescent="0.2">
      <c r="A2" t="s">
        <v>72</v>
      </c>
      <c r="B2" t="s">
        <v>17</v>
      </c>
      <c r="C2" s="1" t="s">
        <v>72</v>
      </c>
      <c r="D2" s="1" t="s">
        <v>18</v>
      </c>
      <c r="E2" s="1" t="s">
        <v>19</v>
      </c>
      <c r="F2" s="1" t="s">
        <v>20</v>
      </c>
      <c r="G2" s="2" t="s">
        <v>21</v>
      </c>
      <c r="H2" s="3" t="s">
        <v>22</v>
      </c>
      <c r="I2" s="3" t="s">
        <v>23</v>
      </c>
      <c r="J2" s="4" t="s">
        <v>24</v>
      </c>
      <c r="K2" s="1" t="s">
        <v>21</v>
      </c>
      <c r="L2" s="1" t="s">
        <v>25</v>
      </c>
      <c r="M2" s="2" t="s">
        <v>26</v>
      </c>
      <c r="N2" t="s">
        <v>90</v>
      </c>
      <c r="O2" s="4">
        <v>456</v>
      </c>
      <c r="R2" s="11" t="s">
        <v>76</v>
      </c>
      <c r="S2">
        <v>3</v>
      </c>
      <c r="T2">
        <v>4</v>
      </c>
      <c r="U2">
        <v>7</v>
      </c>
      <c r="V2">
        <v>5</v>
      </c>
      <c r="AA2" t="s">
        <v>92</v>
      </c>
      <c r="AB2">
        <f>(S5+S7+S8+S9+S14+S15+S16+S21+S22+S27+S28+S33+S34+S39+S40)/3/15</f>
        <v>0.4777777777777778</v>
      </c>
      <c r="AC2">
        <f>(S3+S4+S10+S11+S17+S18+S23+S24+S29+S30+S35+S36+S41+S42)/14/3</f>
        <v>0.61904761904761907</v>
      </c>
      <c r="AD2">
        <f>(S6+S12+S13+S19+S20+S25+S26+S31+S32+S37+S38)/3/11</f>
        <v>0.74242424242424232</v>
      </c>
    </row>
    <row r="3" spans="1:30" ht="12.95" customHeight="1" x14ac:dyDescent="0.2">
      <c r="A3" s="5">
        <v>2</v>
      </c>
      <c r="B3" s="5" t="s">
        <v>27</v>
      </c>
      <c r="C3" s="6" t="s">
        <v>28</v>
      </c>
      <c r="D3" s="6">
        <v>1</v>
      </c>
      <c r="E3" s="6">
        <v>1</v>
      </c>
      <c r="F3" s="6">
        <v>0</v>
      </c>
      <c r="G3" s="6">
        <v>1</v>
      </c>
      <c r="H3" s="6">
        <v>1</v>
      </c>
      <c r="I3" s="6">
        <v>0</v>
      </c>
      <c r="J3" s="5">
        <v>1</v>
      </c>
      <c r="K3" s="6">
        <v>0</v>
      </c>
      <c r="L3" s="6">
        <v>0</v>
      </c>
      <c r="M3" s="6">
        <v>1</v>
      </c>
      <c r="N3" s="5">
        <v>7</v>
      </c>
      <c r="O3" s="5">
        <v>1</v>
      </c>
      <c r="P3" s="5">
        <v>1</v>
      </c>
      <c r="Q3" s="5" t="s">
        <v>29</v>
      </c>
      <c r="R3" s="5" t="s">
        <v>30</v>
      </c>
      <c r="S3" s="5">
        <f>G:G+R:R+M:M</f>
        <v>2</v>
      </c>
      <c r="T3" s="5">
        <f>H:H+I:I+J:J+O:O</f>
        <v>3</v>
      </c>
      <c r="U3" s="5">
        <f>(S:S+T:T)/7</f>
        <v>0.7142857142857143</v>
      </c>
      <c r="V3">
        <f>E:E+D:D+F:F+K:K+L:L</f>
        <v>2</v>
      </c>
      <c r="AA3" t="s">
        <v>93</v>
      </c>
      <c r="AB3">
        <f>(T5+T7+T8+T9+T14+T15+T16+T21+T22+T27+T28+T33+T34+T39+T40)/4/15</f>
        <v>0.58333333333333337</v>
      </c>
      <c r="AC3">
        <f>(T5+T7+T8+T9+T14+T15+T16+T21+T22+T27+T28+T33+T34+T39+T40)/4/14</f>
        <v>0.625</v>
      </c>
      <c r="AD3">
        <f>(T6+T12+T13+T19+T20+T25+T26+T31+T32+T37+T38)/11/4</f>
        <v>0.56818181818181823</v>
      </c>
    </row>
    <row r="4" spans="1:30" ht="12.95" customHeight="1" x14ac:dyDescent="0.2">
      <c r="A4" s="5">
        <v>3</v>
      </c>
      <c r="B4" s="5" t="s">
        <v>31</v>
      </c>
      <c r="C4" s="6" t="s">
        <v>28</v>
      </c>
      <c r="D4" s="6">
        <v>1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5">
        <v>1</v>
      </c>
      <c r="K4" s="6">
        <v>0</v>
      </c>
      <c r="L4" s="6">
        <v>0</v>
      </c>
      <c r="M4" s="6">
        <v>0</v>
      </c>
      <c r="N4" s="5">
        <v>7</v>
      </c>
      <c r="O4" s="5">
        <v>1</v>
      </c>
      <c r="P4" s="5">
        <v>2</v>
      </c>
      <c r="Q4" s="5" t="s">
        <v>29</v>
      </c>
      <c r="R4" s="5" t="s">
        <v>30</v>
      </c>
      <c r="S4" s="5">
        <f t="shared" ref="S4:S42" si="0">G:G+R:R+M:M</f>
        <v>0</v>
      </c>
      <c r="T4" s="5">
        <f t="shared" ref="T4:T42" si="1">H:H+I:I+J:J+O:O</f>
        <v>4</v>
      </c>
      <c r="U4" s="5">
        <f t="shared" ref="U4:U42" si="2">(S:S+T:T)/7</f>
        <v>0.5714285714285714</v>
      </c>
      <c r="V4">
        <f t="shared" ref="V4:V42" si="3">E:E+D:D+F:F+K:K+L:L</f>
        <v>1</v>
      </c>
      <c r="AA4" t="s">
        <v>94</v>
      </c>
      <c r="AB4">
        <f>(V5+V7+V8+V9+V14+V15+V16+V21+V22+V27+V28+V33+V34+V39+V40)/5/15</f>
        <v>0.53333333333333333</v>
      </c>
      <c r="AC4">
        <f>(V5+V7+V8+V9+V14+V15+V16+V21+V22+V27+V28+V33+V34+V39+V40)/5/14</f>
        <v>0.5714285714285714</v>
      </c>
      <c r="AD4">
        <f>(V6+V12+V13+V19+V20+V25+V26+V31+V32+V37+V38)/11/5</f>
        <v>0.4</v>
      </c>
    </row>
    <row r="5" spans="1:30" ht="12.95" customHeight="1" x14ac:dyDescent="0.2">
      <c r="A5">
        <v>4</v>
      </c>
      <c r="B5" t="s">
        <v>32</v>
      </c>
      <c r="C5" s="1" t="s">
        <v>29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>
        <v>1</v>
      </c>
      <c r="K5" s="1">
        <v>1</v>
      </c>
      <c r="L5" s="1">
        <v>1</v>
      </c>
      <c r="M5" s="1">
        <v>0</v>
      </c>
      <c r="N5">
        <v>8</v>
      </c>
      <c r="O5">
        <v>1</v>
      </c>
      <c r="P5">
        <v>3</v>
      </c>
      <c r="Q5" t="s">
        <v>33</v>
      </c>
      <c r="R5" t="s">
        <v>30</v>
      </c>
      <c r="S5">
        <f t="shared" si="0"/>
        <v>1</v>
      </c>
      <c r="T5">
        <f t="shared" si="1"/>
        <v>3</v>
      </c>
      <c r="U5">
        <f t="shared" si="2"/>
        <v>0.5714285714285714</v>
      </c>
      <c r="V5">
        <f t="shared" si="3"/>
        <v>5</v>
      </c>
      <c r="AA5" t="s">
        <v>97</v>
      </c>
      <c r="AB5">
        <f>(3:3*3+4:4*4)/7</f>
        <v>0.55476190476190479</v>
      </c>
      <c r="AC5">
        <f t="shared" ref="AC5:AD5" si="4">(3:3*3+4:4*4)/7</f>
        <v>0.59438775510204078</v>
      </c>
      <c r="AD5">
        <f t="shared" si="4"/>
        <v>0.4720779220779221</v>
      </c>
    </row>
    <row r="6" spans="1:30" ht="12.95" customHeight="1" x14ac:dyDescent="0.2">
      <c r="A6" s="7">
        <v>5</v>
      </c>
      <c r="B6" s="7" t="s">
        <v>34</v>
      </c>
      <c r="C6" s="8" t="s">
        <v>35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7">
        <v>1</v>
      </c>
      <c r="K6" s="8">
        <v>1</v>
      </c>
      <c r="L6" s="8">
        <v>1</v>
      </c>
      <c r="M6" s="8">
        <v>0</v>
      </c>
      <c r="N6" s="7">
        <v>3</v>
      </c>
      <c r="O6" s="7">
        <v>1</v>
      </c>
      <c r="P6" s="7">
        <v>3</v>
      </c>
      <c r="Q6" s="7" t="s">
        <v>36</v>
      </c>
      <c r="R6" s="7" t="s">
        <v>37</v>
      </c>
      <c r="S6" s="7">
        <f t="shared" si="0"/>
        <v>2</v>
      </c>
      <c r="T6" s="7">
        <f t="shared" si="1"/>
        <v>4</v>
      </c>
      <c r="U6" s="7">
        <f t="shared" si="2"/>
        <v>0.8571428571428571</v>
      </c>
      <c r="V6">
        <f t="shared" si="3"/>
        <v>5</v>
      </c>
    </row>
    <row r="7" spans="1:30" ht="12.95" customHeight="1" x14ac:dyDescent="0.2">
      <c r="A7">
        <v>6</v>
      </c>
      <c r="B7" t="s">
        <v>38</v>
      </c>
      <c r="C7" s="1" t="s">
        <v>29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0</v>
      </c>
      <c r="J7">
        <v>0</v>
      </c>
      <c r="K7" s="1">
        <v>1</v>
      </c>
      <c r="L7" s="1">
        <v>0</v>
      </c>
      <c r="M7" s="1">
        <v>0</v>
      </c>
      <c r="N7">
        <v>6</v>
      </c>
      <c r="O7">
        <v>0</v>
      </c>
      <c r="P7">
        <v>2</v>
      </c>
      <c r="Q7" t="s">
        <v>29</v>
      </c>
      <c r="R7" t="s">
        <v>30</v>
      </c>
      <c r="S7">
        <f t="shared" si="0"/>
        <v>1</v>
      </c>
      <c r="T7">
        <f t="shared" si="1"/>
        <v>0</v>
      </c>
      <c r="U7">
        <f t="shared" si="2"/>
        <v>0.14285714285714285</v>
      </c>
      <c r="V7">
        <f t="shared" si="3"/>
        <v>4</v>
      </c>
    </row>
    <row r="8" spans="1:30" ht="12.95" customHeight="1" x14ac:dyDescent="0.2">
      <c r="A8">
        <v>7</v>
      </c>
      <c r="B8" t="s">
        <v>39</v>
      </c>
      <c r="C8" s="1" t="s">
        <v>29</v>
      </c>
      <c r="D8" s="1">
        <v>1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>
        <v>1</v>
      </c>
      <c r="K8" s="1">
        <v>0</v>
      </c>
      <c r="L8" s="1">
        <v>0</v>
      </c>
      <c r="M8" s="1">
        <v>1</v>
      </c>
      <c r="N8">
        <v>1</v>
      </c>
      <c r="O8">
        <v>1</v>
      </c>
      <c r="P8">
        <v>2</v>
      </c>
      <c r="Q8" t="s">
        <v>29</v>
      </c>
      <c r="R8" t="s">
        <v>30</v>
      </c>
      <c r="S8">
        <f t="shared" si="0"/>
        <v>1</v>
      </c>
      <c r="T8">
        <f t="shared" si="1"/>
        <v>4</v>
      </c>
      <c r="U8">
        <f t="shared" si="2"/>
        <v>0.7142857142857143</v>
      </c>
      <c r="V8">
        <f t="shared" si="3"/>
        <v>1</v>
      </c>
    </row>
    <row r="9" spans="1:30" ht="12.95" customHeight="1" x14ac:dyDescent="0.2">
      <c r="A9">
        <v>8</v>
      </c>
      <c r="B9" t="s">
        <v>40</v>
      </c>
      <c r="C9" s="1" t="s">
        <v>29</v>
      </c>
      <c r="D9" s="1">
        <v>1</v>
      </c>
      <c r="E9" s="1">
        <v>1</v>
      </c>
      <c r="F9" s="1">
        <v>1</v>
      </c>
      <c r="G9" s="1">
        <v>0</v>
      </c>
      <c r="H9" s="1">
        <v>1</v>
      </c>
      <c r="I9" s="1">
        <v>0</v>
      </c>
      <c r="J9">
        <v>0</v>
      </c>
      <c r="K9" s="1">
        <v>0</v>
      </c>
      <c r="L9" s="1">
        <v>0</v>
      </c>
      <c r="M9" s="1">
        <v>1</v>
      </c>
      <c r="N9">
        <v>1</v>
      </c>
      <c r="O9">
        <v>1</v>
      </c>
      <c r="P9">
        <v>3</v>
      </c>
      <c r="Q9" t="s">
        <v>41</v>
      </c>
      <c r="R9" t="s">
        <v>30</v>
      </c>
      <c r="S9">
        <f t="shared" si="0"/>
        <v>1</v>
      </c>
      <c r="T9">
        <f t="shared" si="1"/>
        <v>2</v>
      </c>
      <c r="U9">
        <f t="shared" si="2"/>
        <v>0.42857142857142855</v>
      </c>
      <c r="V9">
        <f t="shared" si="3"/>
        <v>3</v>
      </c>
    </row>
    <row r="10" spans="1:30" ht="12.95" customHeight="1" x14ac:dyDescent="0.2">
      <c r="A10" s="5">
        <v>9</v>
      </c>
      <c r="B10" s="5" t="s">
        <v>42</v>
      </c>
      <c r="C10" s="6" t="s">
        <v>28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0</v>
      </c>
      <c r="J10" s="5">
        <v>1</v>
      </c>
      <c r="K10" s="6">
        <v>1</v>
      </c>
      <c r="L10" s="6">
        <v>0</v>
      </c>
      <c r="M10" s="6">
        <v>0</v>
      </c>
      <c r="N10" s="5">
        <v>7</v>
      </c>
      <c r="O10" s="5">
        <v>1</v>
      </c>
      <c r="P10" s="5">
        <v>1</v>
      </c>
      <c r="Q10" s="5" t="s">
        <v>29</v>
      </c>
      <c r="R10" s="5" t="s">
        <v>37</v>
      </c>
      <c r="S10" s="5">
        <f t="shared" si="0"/>
        <v>2</v>
      </c>
      <c r="T10" s="5">
        <f t="shared" si="1"/>
        <v>3</v>
      </c>
      <c r="U10" s="5">
        <f t="shared" si="2"/>
        <v>0.7142857142857143</v>
      </c>
      <c r="V10">
        <f t="shared" si="3"/>
        <v>4</v>
      </c>
    </row>
    <row r="11" spans="1:30" ht="12.95" customHeight="1" x14ac:dyDescent="0.2">
      <c r="A11" s="5">
        <v>10</v>
      </c>
      <c r="B11" s="5" t="s">
        <v>43</v>
      </c>
      <c r="C11" s="6" t="s">
        <v>28</v>
      </c>
      <c r="D11" s="6">
        <v>1</v>
      </c>
      <c r="E11" s="6">
        <v>0</v>
      </c>
      <c r="F11" s="6">
        <v>1</v>
      </c>
      <c r="G11" s="6">
        <v>1</v>
      </c>
      <c r="H11" s="6">
        <v>1</v>
      </c>
      <c r="I11" s="6">
        <v>0</v>
      </c>
      <c r="J11" s="5">
        <v>0</v>
      </c>
      <c r="K11" s="6">
        <v>0</v>
      </c>
      <c r="L11" s="6">
        <v>0</v>
      </c>
      <c r="M11" s="6">
        <v>1</v>
      </c>
      <c r="N11" s="5">
        <v>6</v>
      </c>
      <c r="O11" s="5">
        <v>0</v>
      </c>
      <c r="P11" s="5">
        <v>1</v>
      </c>
      <c r="Q11" s="5" t="s">
        <v>29</v>
      </c>
      <c r="R11" s="5" t="s">
        <v>37</v>
      </c>
      <c r="S11" s="5">
        <f t="shared" si="0"/>
        <v>3</v>
      </c>
      <c r="T11" s="5">
        <f t="shared" si="1"/>
        <v>1</v>
      </c>
      <c r="U11" s="5">
        <f t="shared" si="2"/>
        <v>0.5714285714285714</v>
      </c>
      <c r="V11">
        <f t="shared" si="3"/>
        <v>2</v>
      </c>
    </row>
    <row r="12" spans="1:30" ht="12.95" customHeight="1" x14ac:dyDescent="0.2">
      <c r="A12" s="7">
        <v>11</v>
      </c>
      <c r="B12" s="7" t="s">
        <v>44</v>
      </c>
      <c r="C12" s="8" t="s">
        <v>35</v>
      </c>
      <c r="D12" s="8">
        <v>0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7">
        <v>0</v>
      </c>
      <c r="K12" s="8">
        <v>0</v>
      </c>
      <c r="L12" s="8">
        <v>0</v>
      </c>
      <c r="M12" s="8">
        <v>1</v>
      </c>
      <c r="N12" s="7">
        <v>4</v>
      </c>
      <c r="O12" s="7">
        <v>1</v>
      </c>
      <c r="P12" s="7">
        <v>1</v>
      </c>
      <c r="Q12" s="7" t="s">
        <v>29</v>
      </c>
      <c r="R12" s="7" t="s">
        <v>37</v>
      </c>
      <c r="S12" s="7">
        <f t="shared" si="0"/>
        <v>3</v>
      </c>
      <c r="T12" s="7">
        <f t="shared" si="1"/>
        <v>3</v>
      </c>
      <c r="U12" s="7">
        <f t="shared" si="2"/>
        <v>0.8571428571428571</v>
      </c>
      <c r="V12">
        <f t="shared" si="3"/>
        <v>2</v>
      </c>
    </row>
    <row r="13" spans="1:30" ht="12.95" customHeight="1" x14ac:dyDescent="0.2">
      <c r="A13" s="7">
        <v>12</v>
      </c>
      <c r="B13" s="7" t="s">
        <v>45</v>
      </c>
      <c r="C13" s="8" t="s">
        <v>35</v>
      </c>
      <c r="D13" s="8">
        <v>0</v>
      </c>
      <c r="E13" s="8">
        <v>0</v>
      </c>
      <c r="F13" s="8">
        <v>0</v>
      </c>
      <c r="G13" s="8">
        <v>1</v>
      </c>
      <c r="H13" s="8">
        <v>0</v>
      </c>
      <c r="I13" s="8">
        <v>0</v>
      </c>
      <c r="J13" s="7">
        <v>0</v>
      </c>
      <c r="K13" s="8">
        <v>0</v>
      </c>
      <c r="L13" s="8">
        <v>0</v>
      </c>
      <c r="M13" s="8">
        <v>0</v>
      </c>
      <c r="N13" s="7">
        <v>2</v>
      </c>
      <c r="O13" s="7">
        <v>1</v>
      </c>
      <c r="P13" s="7">
        <v>1</v>
      </c>
      <c r="Q13" s="7" t="s">
        <v>29</v>
      </c>
      <c r="R13" s="7" t="s">
        <v>37</v>
      </c>
      <c r="S13" s="7">
        <f t="shared" si="0"/>
        <v>2</v>
      </c>
      <c r="T13" s="7">
        <f t="shared" si="1"/>
        <v>1</v>
      </c>
      <c r="U13" s="7">
        <f t="shared" si="2"/>
        <v>0.42857142857142855</v>
      </c>
      <c r="V13">
        <f t="shared" si="3"/>
        <v>0</v>
      </c>
    </row>
    <row r="14" spans="1:30" ht="12.95" customHeight="1" x14ac:dyDescent="0.2">
      <c r="A14">
        <v>13</v>
      </c>
      <c r="B14" t="s">
        <v>46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>
        <v>0</v>
      </c>
      <c r="K14" s="1">
        <v>0</v>
      </c>
      <c r="L14" s="1">
        <v>0</v>
      </c>
      <c r="M14" s="1">
        <v>1</v>
      </c>
      <c r="N14">
        <v>0</v>
      </c>
      <c r="O14">
        <v>0</v>
      </c>
      <c r="P14">
        <v>1</v>
      </c>
      <c r="Q14" t="s">
        <v>29</v>
      </c>
      <c r="R14" t="s">
        <v>30</v>
      </c>
      <c r="S14">
        <f t="shared" si="0"/>
        <v>1</v>
      </c>
      <c r="T14">
        <f t="shared" si="1"/>
        <v>1</v>
      </c>
      <c r="U14">
        <f t="shared" si="2"/>
        <v>0.2857142857142857</v>
      </c>
      <c r="V14">
        <f t="shared" si="3"/>
        <v>0</v>
      </c>
    </row>
    <row r="15" spans="1:30" ht="12.95" customHeight="1" x14ac:dyDescent="0.2">
      <c r="A15">
        <v>14</v>
      </c>
      <c r="B15" t="s">
        <v>47</v>
      </c>
      <c r="C15" s="1" t="s">
        <v>29</v>
      </c>
      <c r="D15" s="1">
        <v>1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>
        <v>1</v>
      </c>
      <c r="K15" s="1">
        <v>1</v>
      </c>
      <c r="L15" s="1">
        <v>1</v>
      </c>
      <c r="M15" s="1">
        <v>0</v>
      </c>
      <c r="N15">
        <v>4</v>
      </c>
      <c r="O15">
        <v>1</v>
      </c>
      <c r="P15">
        <v>2</v>
      </c>
      <c r="Q15" t="s">
        <v>48</v>
      </c>
      <c r="R15" t="s">
        <v>37</v>
      </c>
      <c r="S15">
        <f t="shared" si="0"/>
        <v>2</v>
      </c>
      <c r="T15">
        <f t="shared" si="1"/>
        <v>3</v>
      </c>
      <c r="U15">
        <f t="shared" si="2"/>
        <v>0.7142857142857143</v>
      </c>
      <c r="V15">
        <f t="shared" si="3"/>
        <v>4</v>
      </c>
    </row>
    <row r="16" spans="1:30" ht="12.95" customHeight="1" x14ac:dyDescent="0.2">
      <c r="A16">
        <v>15</v>
      </c>
      <c r="B16" t="s">
        <v>49</v>
      </c>
      <c r="C16" s="1" t="s">
        <v>29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1</v>
      </c>
      <c r="J16">
        <v>0</v>
      </c>
      <c r="K16" s="1">
        <v>0</v>
      </c>
      <c r="L16" s="1">
        <v>0</v>
      </c>
      <c r="M16" s="1">
        <v>1</v>
      </c>
      <c r="N16">
        <v>9</v>
      </c>
      <c r="O16">
        <v>0</v>
      </c>
      <c r="P16">
        <v>1</v>
      </c>
      <c r="Q16" t="s">
        <v>29</v>
      </c>
      <c r="R16" t="s">
        <v>50</v>
      </c>
      <c r="S16">
        <f t="shared" si="0"/>
        <v>2.5</v>
      </c>
      <c r="T16">
        <f t="shared" si="1"/>
        <v>2</v>
      </c>
      <c r="U16">
        <f t="shared" si="2"/>
        <v>0.6428571428571429</v>
      </c>
      <c r="V16">
        <f t="shared" si="3"/>
        <v>2</v>
      </c>
    </row>
    <row r="17" spans="1:22" ht="12.95" customHeight="1" x14ac:dyDescent="0.2">
      <c r="A17" s="5">
        <v>16</v>
      </c>
      <c r="B17" s="5" t="s">
        <v>51</v>
      </c>
      <c r="C17" s="6" t="s">
        <v>28</v>
      </c>
      <c r="D17" s="6">
        <v>0</v>
      </c>
      <c r="E17" s="6">
        <v>1</v>
      </c>
      <c r="F17" s="6">
        <v>0</v>
      </c>
      <c r="G17" s="6">
        <v>1</v>
      </c>
      <c r="H17" s="6">
        <v>0</v>
      </c>
      <c r="I17" s="6">
        <v>0</v>
      </c>
      <c r="J17" s="5">
        <v>1</v>
      </c>
      <c r="K17" s="6">
        <v>1</v>
      </c>
      <c r="L17" s="6">
        <v>1</v>
      </c>
      <c r="M17" s="6">
        <v>1</v>
      </c>
      <c r="N17" s="5">
        <v>4</v>
      </c>
      <c r="O17" s="5">
        <v>0</v>
      </c>
      <c r="P17" s="5">
        <v>3</v>
      </c>
      <c r="Q17" s="5" t="s">
        <v>52</v>
      </c>
      <c r="R17" s="5" t="s">
        <v>30</v>
      </c>
      <c r="S17" s="5">
        <f t="shared" si="0"/>
        <v>2</v>
      </c>
      <c r="T17" s="5">
        <f t="shared" si="1"/>
        <v>1</v>
      </c>
      <c r="U17" s="5">
        <f t="shared" si="2"/>
        <v>0.42857142857142855</v>
      </c>
      <c r="V17">
        <f t="shared" si="3"/>
        <v>3</v>
      </c>
    </row>
    <row r="18" spans="1:22" ht="12.95" customHeight="1" x14ac:dyDescent="0.2">
      <c r="A18" s="5">
        <v>17</v>
      </c>
      <c r="B18" s="5" t="s">
        <v>53</v>
      </c>
      <c r="C18" s="6" t="s">
        <v>28</v>
      </c>
      <c r="D18" s="6">
        <v>1</v>
      </c>
      <c r="E18" s="6">
        <v>0</v>
      </c>
      <c r="F18" s="6">
        <v>0</v>
      </c>
      <c r="G18" s="6">
        <v>1</v>
      </c>
      <c r="H18" s="6">
        <v>1</v>
      </c>
      <c r="I18" s="6">
        <v>0</v>
      </c>
      <c r="J18" s="5">
        <v>1</v>
      </c>
      <c r="K18" s="6">
        <v>0</v>
      </c>
      <c r="L18" s="6">
        <v>0</v>
      </c>
      <c r="M18" s="6">
        <v>0</v>
      </c>
      <c r="N18" s="5">
        <v>8</v>
      </c>
      <c r="O18" s="5">
        <v>1</v>
      </c>
      <c r="P18" s="5">
        <v>3</v>
      </c>
      <c r="Q18" s="5" t="s">
        <v>41</v>
      </c>
      <c r="R18" s="5" t="s">
        <v>50</v>
      </c>
      <c r="S18" s="5">
        <f t="shared" si="0"/>
        <v>1.5</v>
      </c>
      <c r="T18" s="5">
        <f t="shared" si="1"/>
        <v>3</v>
      </c>
      <c r="U18" s="5">
        <f t="shared" si="2"/>
        <v>0.6428571428571429</v>
      </c>
      <c r="V18">
        <f t="shared" si="3"/>
        <v>1</v>
      </c>
    </row>
    <row r="19" spans="1:22" ht="12.95" customHeight="1" x14ac:dyDescent="0.2">
      <c r="A19" s="7">
        <v>18</v>
      </c>
      <c r="B19" s="7" t="s">
        <v>54</v>
      </c>
      <c r="C19" s="8" t="s">
        <v>35</v>
      </c>
      <c r="D19" s="8">
        <v>1</v>
      </c>
      <c r="E19" s="8">
        <v>1</v>
      </c>
      <c r="F19" s="8">
        <v>0</v>
      </c>
      <c r="G19" s="8">
        <v>1</v>
      </c>
      <c r="H19" s="8">
        <v>0</v>
      </c>
      <c r="I19" s="8">
        <v>0</v>
      </c>
      <c r="J19" s="7">
        <v>1</v>
      </c>
      <c r="K19" s="8">
        <v>0</v>
      </c>
      <c r="L19" s="8">
        <v>0</v>
      </c>
      <c r="M19" s="8">
        <v>0</v>
      </c>
      <c r="N19" s="7">
        <v>5</v>
      </c>
      <c r="O19" s="7">
        <v>1</v>
      </c>
      <c r="P19" s="7">
        <v>1</v>
      </c>
      <c r="Q19" s="7" t="s">
        <v>55</v>
      </c>
      <c r="R19" s="7" t="s">
        <v>50</v>
      </c>
      <c r="S19" s="7">
        <f t="shared" si="0"/>
        <v>1.5</v>
      </c>
      <c r="T19" s="7">
        <f t="shared" si="1"/>
        <v>2</v>
      </c>
      <c r="U19" s="7">
        <f t="shared" si="2"/>
        <v>0.5</v>
      </c>
      <c r="V19">
        <f t="shared" si="3"/>
        <v>2</v>
      </c>
    </row>
    <row r="20" spans="1:22" ht="12.95" customHeight="1" x14ac:dyDescent="0.2">
      <c r="A20" s="7">
        <v>19</v>
      </c>
      <c r="B20" s="7" t="s">
        <v>56</v>
      </c>
      <c r="C20" s="8" t="s">
        <v>35</v>
      </c>
      <c r="D20" s="8">
        <v>1</v>
      </c>
      <c r="E20" s="8">
        <v>0</v>
      </c>
      <c r="F20" s="8">
        <v>0</v>
      </c>
      <c r="G20" s="8">
        <v>1</v>
      </c>
      <c r="H20" s="8">
        <v>1</v>
      </c>
      <c r="I20" s="8">
        <v>0</v>
      </c>
      <c r="J20" s="7">
        <v>1</v>
      </c>
      <c r="K20" s="8">
        <v>0</v>
      </c>
      <c r="L20" s="8">
        <v>0</v>
      </c>
      <c r="M20" s="8">
        <v>0</v>
      </c>
      <c r="N20" s="7">
        <v>8</v>
      </c>
      <c r="O20" s="7">
        <v>1</v>
      </c>
      <c r="P20" s="7">
        <v>2</v>
      </c>
      <c r="Q20" s="7" t="s">
        <v>29</v>
      </c>
      <c r="R20" s="7" t="s">
        <v>50</v>
      </c>
      <c r="S20" s="7">
        <f t="shared" si="0"/>
        <v>1.5</v>
      </c>
      <c r="T20" s="7">
        <f t="shared" si="1"/>
        <v>3</v>
      </c>
      <c r="U20" s="7">
        <f t="shared" si="2"/>
        <v>0.6428571428571429</v>
      </c>
      <c r="V20">
        <f t="shared" si="3"/>
        <v>1</v>
      </c>
    </row>
    <row r="21" spans="1:22" ht="12.95" customHeight="1" x14ac:dyDescent="0.2">
      <c r="A21">
        <v>20</v>
      </c>
      <c r="B21" t="s">
        <v>57</v>
      </c>
      <c r="C21" s="1" t="s">
        <v>29</v>
      </c>
      <c r="D21" s="1">
        <v>1</v>
      </c>
      <c r="E21" s="1">
        <v>0</v>
      </c>
      <c r="F21" s="1">
        <v>1</v>
      </c>
      <c r="G21" s="1">
        <v>0</v>
      </c>
      <c r="H21" s="1">
        <v>1</v>
      </c>
      <c r="I21" s="1">
        <v>1</v>
      </c>
      <c r="J21">
        <v>0</v>
      </c>
      <c r="K21" s="1">
        <v>1</v>
      </c>
      <c r="L21" s="1">
        <v>1</v>
      </c>
      <c r="M21" s="1">
        <v>1</v>
      </c>
      <c r="N21">
        <v>8</v>
      </c>
      <c r="O21">
        <v>1</v>
      </c>
      <c r="P21">
        <v>1</v>
      </c>
      <c r="Q21" t="s">
        <v>29</v>
      </c>
      <c r="R21" t="s">
        <v>30</v>
      </c>
      <c r="S21">
        <f t="shared" si="0"/>
        <v>1</v>
      </c>
      <c r="T21">
        <f t="shared" si="1"/>
        <v>3</v>
      </c>
      <c r="U21">
        <f t="shared" si="2"/>
        <v>0.5714285714285714</v>
      </c>
      <c r="V21">
        <f t="shared" si="3"/>
        <v>4</v>
      </c>
    </row>
    <row r="22" spans="1:22" ht="12.95" customHeight="1" x14ac:dyDescent="0.2">
      <c r="A22">
        <v>21</v>
      </c>
      <c r="B22" t="s">
        <v>58</v>
      </c>
      <c r="C22" s="1" t="s">
        <v>29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>
        <v>1</v>
      </c>
      <c r="K22" s="1">
        <v>0</v>
      </c>
      <c r="L22" s="1">
        <v>0</v>
      </c>
      <c r="M22" s="1">
        <v>1</v>
      </c>
      <c r="N22">
        <v>4</v>
      </c>
      <c r="O22">
        <v>1</v>
      </c>
      <c r="P22">
        <v>3</v>
      </c>
      <c r="Q22" t="s">
        <v>59</v>
      </c>
      <c r="R22" t="s">
        <v>37</v>
      </c>
      <c r="S22">
        <f t="shared" si="0"/>
        <v>3</v>
      </c>
      <c r="T22">
        <f t="shared" si="1"/>
        <v>4</v>
      </c>
      <c r="U22">
        <f t="shared" si="2"/>
        <v>1</v>
      </c>
      <c r="V22">
        <f t="shared" si="3"/>
        <v>2</v>
      </c>
    </row>
    <row r="23" spans="1:22" ht="12.95" customHeight="1" x14ac:dyDescent="0.2">
      <c r="A23" s="5">
        <v>22</v>
      </c>
      <c r="B23" s="5" t="s">
        <v>60</v>
      </c>
      <c r="C23" s="6" t="s">
        <v>28</v>
      </c>
      <c r="D23" s="6">
        <v>1</v>
      </c>
      <c r="E23" s="6">
        <v>0</v>
      </c>
      <c r="F23" s="6">
        <v>1</v>
      </c>
      <c r="G23" s="6">
        <v>1</v>
      </c>
      <c r="H23" s="6">
        <v>1</v>
      </c>
      <c r="I23" s="6">
        <v>0</v>
      </c>
      <c r="J23" s="5">
        <v>1</v>
      </c>
      <c r="K23" s="6">
        <v>1</v>
      </c>
      <c r="L23" s="6">
        <v>1</v>
      </c>
      <c r="M23" s="6">
        <v>1</v>
      </c>
      <c r="N23" s="5">
        <v>8</v>
      </c>
      <c r="O23" s="5">
        <v>0</v>
      </c>
      <c r="P23" s="5">
        <v>2</v>
      </c>
      <c r="Q23" s="5" t="s">
        <v>29</v>
      </c>
      <c r="R23" s="5" t="s">
        <v>37</v>
      </c>
      <c r="S23" s="5">
        <f t="shared" si="0"/>
        <v>3</v>
      </c>
      <c r="T23" s="5">
        <f t="shared" si="1"/>
        <v>2</v>
      </c>
      <c r="U23" s="5">
        <f t="shared" si="2"/>
        <v>0.7142857142857143</v>
      </c>
      <c r="V23">
        <f t="shared" si="3"/>
        <v>4</v>
      </c>
    </row>
    <row r="24" spans="1:22" ht="12.95" customHeight="1" x14ac:dyDescent="0.2">
      <c r="A24" s="5">
        <v>23</v>
      </c>
      <c r="B24" s="5" t="s">
        <v>61</v>
      </c>
      <c r="C24" s="6" t="s">
        <v>28</v>
      </c>
      <c r="D24" s="6">
        <v>0</v>
      </c>
      <c r="E24" s="6">
        <v>1</v>
      </c>
      <c r="F24" s="6">
        <v>1</v>
      </c>
      <c r="G24" s="6">
        <v>1</v>
      </c>
      <c r="H24" s="6">
        <v>0</v>
      </c>
      <c r="I24" s="6">
        <v>0</v>
      </c>
      <c r="J24" s="5">
        <v>1</v>
      </c>
      <c r="K24" s="6">
        <v>0</v>
      </c>
      <c r="L24" s="6">
        <v>0</v>
      </c>
      <c r="M24" s="6">
        <v>1</v>
      </c>
      <c r="N24" s="5">
        <v>7</v>
      </c>
      <c r="O24" s="5">
        <v>0</v>
      </c>
      <c r="P24" s="5">
        <v>3</v>
      </c>
      <c r="Q24" s="5" t="s">
        <v>62</v>
      </c>
      <c r="R24" s="5" t="s">
        <v>37</v>
      </c>
      <c r="S24" s="5">
        <f t="shared" si="0"/>
        <v>3</v>
      </c>
      <c r="T24" s="5">
        <f t="shared" si="1"/>
        <v>1</v>
      </c>
      <c r="U24" s="5">
        <f t="shared" si="2"/>
        <v>0.5714285714285714</v>
      </c>
      <c r="V24">
        <f t="shared" si="3"/>
        <v>2</v>
      </c>
    </row>
    <row r="25" spans="1:22" ht="12.95" customHeight="1" x14ac:dyDescent="0.2">
      <c r="A25" s="7">
        <v>24</v>
      </c>
      <c r="B25" s="7" t="s">
        <v>63</v>
      </c>
      <c r="C25" s="8" t="s">
        <v>35</v>
      </c>
      <c r="D25" s="8">
        <v>0</v>
      </c>
      <c r="E25" s="8">
        <v>1</v>
      </c>
      <c r="F25" s="8">
        <v>0</v>
      </c>
      <c r="G25" s="8">
        <v>1</v>
      </c>
      <c r="H25" s="8">
        <v>0</v>
      </c>
      <c r="I25" s="8">
        <v>0</v>
      </c>
      <c r="J25" s="7">
        <v>1</v>
      </c>
      <c r="K25" s="8">
        <v>0</v>
      </c>
      <c r="L25" s="8">
        <v>0</v>
      </c>
      <c r="M25" s="8">
        <v>1</v>
      </c>
      <c r="N25" s="7">
        <v>7</v>
      </c>
      <c r="O25" s="7">
        <v>0</v>
      </c>
      <c r="P25" s="7">
        <v>1</v>
      </c>
      <c r="Q25" s="7" t="s">
        <v>29</v>
      </c>
      <c r="R25" s="7" t="s">
        <v>50</v>
      </c>
      <c r="S25" s="7">
        <f t="shared" si="0"/>
        <v>2.5</v>
      </c>
      <c r="T25" s="7">
        <f t="shared" si="1"/>
        <v>1</v>
      </c>
      <c r="U25" s="7">
        <f t="shared" si="2"/>
        <v>0.5</v>
      </c>
      <c r="V25">
        <f t="shared" si="3"/>
        <v>1</v>
      </c>
    </row>
    <row r="26" spans="1:22" ht="12.95" customHeight="1" x14ac:dyDescent="0.2">
      <c r="A26" s="7">
        <v>25</v>
      </c>
      <c r="B26" s="7" t="s">
        <v>64</v>
      </c>
      <c r="C26" s="8" t="s">
        <v>35</v>
      </c>
      <c r="D26" s="8">
        <v>1</v>
      </c>
      <c r="E26" s="8">
        <v>0</v>
      </c>
      <c r="F26" s="8">
        <v>1</v>
      </c>
      <c r="G26" s="8">
        <v>1</v>
      </c>
      <c r="H26" s="8">
        <v>1</v>
      </c>
      <c r="I26" s="8">
        <v>0</v>
      </c>
      <c r="J26" s="7">
        <v>1</v>
      </c>
      <c r="K26" s="8">
        <v>0</v>
      </c>
      <c r="L26" s="8">
        <v>0</v>
      </c>
      <c r="M26" s="8">
        <v>1</v>
      </c>
      <c r="N26" s="7">
        <v>4</v>
      </c>
      <c r="O26" s="7">
        <v>0</v>
      </c>
      <c r="P26" s="7">
        <v>1</v>
      </c>
      <c r="Q26" s="7" t="s">
        <v>29</v>
      </c>
      <c r="R26" s="7" t="s">
        <v>37</v>
      </c>
      <c r="S26" s="7">
        <f t="shared" si="0"/>
        <v>3</v>
      </c>
      <c r="T26" s="7">
        <f t="shared" si="1"/>
        <v>2</v>
      </c>
      <c r="U26" s="7">
        <f t="shared" si="2"/>
        <v>0.7142857142857143</v>
      </c>
      <c r="V26">
        <f t="shared" si="3"/>
        <v>2</v>
      </c>
    </row>
    <row r="27" spans="1:22" ht="12.95" customHeight="1" x14ac:dyDescent="0.2">
      <c r="A27">
        <v>26</v>
      </c>
      <c r="B27" t="s">
        <v>65</v>
      </c>
      <c r="C27" s="1" t="s">
        <v>29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>
        <v>1</v>
      </c>
      <c r="K27" s="1">
        <v>1</v>
      </c>
      <c r="L27" s="1">
        <v>1</v>
      </c>
      <c r="M27" s="1">
        <v>1</v>
      </c>
      <c r="N27">
        <v>9</v>
      </c>
      <c r="O27">
        <v>0</v>
      </c>
      <c r="P27">
        <v>1</v>
      </c>
      <c r="Q27" t="s">
        <v>29</v>
      </c>
      <c r="R27" t="s">
        <v>30</v>
      </c>
      <c r="S27">
        <f t="shared" si="0"/>
        <v>2</v>
      </c>
      <c r="T27">
        <f t="shared" si="1"/>
        <v>3</v>
      </c>
      <c r="U27">
        <f t="shared" si="2"/>
        <v>0.7142857142857143</v>
      </c>
      <c r="V27">
        <f t="shared" si="3"/>
        <v>5</v>
      </c>
    </row>
    <row r="28" spans="1:22" ht="12.95" customHeight="1" x14ac:dyDescent="0.2">
      <c r="A28">
        <v>27</v>
      </c>
      <c r="B28" t="s">
        <v>66</v>
      </c>
      <c r="C28" s="1" t="s">
        <v>29</v>
      </c>
      <c r="D28" s="1">
        <v>1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>
        <v>1</v>
      </c>
      <c r="K28" s="1">
        <v>0</v>
      </c>
      <c r="L28" s="1">
        <v>0</v>
      </c>
      <c r="M28" s="1">
        <v>1</v>
      </c>
      <c r="N28">
        <v>3</v>
      </c>
      <c r="O28">
        <v>1</v>
      </c>
      <c r="P28">
        <v>1</v>
      </c>
      <c r="Q28" t="s">
        <v>29</v>
      </c>
      <c r="R28" t="s">
        <v>30</v>
      </c>
      <c r="S28">
        <f t="shared" si="0"/>
        <v>2</v>
      </c>
      <c r="T28">
        <f t="shared" si="1"/>
        <v>3</v>
      </c>
      <c r="U28">
        <f t="shared" si="2"/>
        <v>0.7142857142857143</v>
      </c>
      <c r="V28">
        <f t="shared" si="3"/>
        <v>1</v>
      </c>
    </row>
    <row r="29" spans="1:22" ht="12.95" customHeight="1" x14ac:dyDescent="0.2">
      <c r="A29" s="5">
        <v>28</v>
      </c>
      <c r="B29" s="5" t="s">
        <v>67</v>
      </c>
      <c r="C29" s="6" t="s">
        <v>28</v>
      </c>
      <c r="D29" s="6">
        <v>1</v>
      </c>
      <c r="E29" s="6">
        <v>0</v>
      </c>
      <c r="F29" s="6">
        <v>0</v>
      </c>
      <c r="G29" s="6">
        <v>1</v>
      </c>
      <c r="H29" s="6">
        <v>0</v>
      </c>
      <c r="I29" s="6">
        <v>0</v>
      </c>
      <c r="J29" s="5">
        <v>1</v>
      </c>
      <c r="K29" s="6">
        <v>1</v>
      </c>
      <c r="L29" s="6">
        <v>0</v>
      </c>
      <c r="M29" s="6">
        <v>1</v>
      </c>
      <c r="N29" s="5">
        <v>7</v>
      </c>
      <c r="O29" s="5">
        <v>1</v>
      </c>
      <c r="P29" s="5">
        <v>2</v>
      </c>
      <c r="Q29" s="5" t="s">
        <v>68</v>
      </c>
      <c r="R29" s="5" t="s">
        <v>50</v>
      </c>
      <c r="S29" s="5">
        <f t="shared" si="0"/>
        <v>2.5</v>
      </c>
      <c r="T29" s="5">
        <f t="shared" si="1"/>
        <v>2</v>
      </c>
      <c r="U29" s="5">
        <f t="shared" si="2"/>
        <v>0.6428571428571429</v>
      </c>
      <c r="V29">
        <f t="shared" si="3"/>
        <v>2</v>
      </c>
    </row>
    <row r="30" spans="1:22" ht="12.95" customHeight="1" x14ac:dyDescent="0.2">
      <c r="A30" s="5">
        <v>29</v>
      </c>
      <c r="B30" s="5" t="s">
        <v>69</v>
      </c>
      <c r="C30" s="6" t="s">
        <v>28</v>
      </c>
      <c r="D30" s="6">
        <v>1</v>
      </c>
      <c r="E30" s="6">
        <v>0</v>
      </c>
      <c r="F30" s="6">
        <v>1</v>
      </c>
      <c r="G30" s="6">
        <v>1</v>
      </c>
      <c r="H30" s="6">
        <v>0</v>
      </c>
      <c r="I30" s="6">
        <v>0</v>
      </c>
      <c r="J30" s="5">
        <v>0</v>
      </c>
      <c r="K30" s="6">
        <v>1</v>
      </c>
      <c r="L30" s="6">
        <v>0</v>
      </c>
      <c r="M30" s="6">
        <v>0</v>
      </c>
      <c r="N30" s="5">
        <v>1</v>
      </c>
      <c r="O30" s="5">
        <v>0</v>
      </c>
      <c r="P30" s="5">
        <v>1</v>
      </c>
      <c r="Q30" s="5" t="s">
        <v>29</v>
      </c>
      <c r="R30" s="5">
        <v>0</v>
      </c>
      <c r="S30" s="5">
        <f t="shared" si="0"/>
        <v>1</v>
      </c>
      <c r="T30" s="5">
        <f t="shared" si="1"/>
        <v>0</v>
      </c>
      <c r="U30" s="5">
        <f t="shared" si="2"/>
        <v>0.14285714285714285</v>
      </c>
      <c r="V30">
        <f t="shared" si="3"/>
        <v>3</v>
      </c>
    </row>
    <row r="31" spans="1:22" ht="12.95" customHeight="1" x14ac:dyDescent="0.2">
      <c r="A31" s="7">
        <v>30</v>
      </c>
      <c r="B31" s="7" t="s">
        <v>70</v>
      </c>
      <c r="C31" s="8" t="s">
        <v>35</v>
      </c>
      <c r="D31" s="8">
        <v>0</v>
      </c>
      <c r="E31" s="8">
        <v>0</v>
      </c>
      <c r="F31" s="8">
        <v>1</v>
      </c>
      <c r="G31" s="8">
        <v>1</v>
      </c>
      <c r="H31" s="8">
        <v>1</v>
      </c>
      <c r="I31" s="8">
        <v>0</v>
      </c>
      <c r="J31" s="7">
        <v>0</v>
      </c>
      <c r="K31" s="8">
        <v>0</v>
      </c>
      <c r="L31" s="8">
        <v>0</v>
      </c>
      <c r="M31" s="8">
        <v>1</v>
      </c>
      <c r="N31" s="7">
        <v>4</v>
      </c>
      <c r="O31" s="7">
        <v>0</v>
      </c>
      <c r="P31" s="7">
        <v>2</v>
      </c>
      <c r="Q31" s="7" t="s">
        <v>41</v>
      </c>
      <c r="R31" s="7" t="s">
        <v>37</v>
      </c>
      <c r="S31" s="7">
        <f t="shared" si="0"/>
        <v>3</v>
      </c>
      <c r="T31" s="7">
        <f t="shared" si="1"/>
        <v>1</v>
      </c>
      <c r="U31" s="7">
        <f t="shared" si="2"/>
        <v>0.5714285714285714</v>
      </c>
      <c r="V31">
        <f t="shared" si="3"/>
        <v>1</v>
      </c>
    </row>
    <row r="32" spans="1:22" x14ac:dyDescent="0.2">
      <c r="A32" s="7">
        <v>31</v>
      </c>
      <c r="B32" s="7" t="s">
        <v>77</v>
      </c>
      <c r="C32" s="7" t="s">
        <v>35</v>
      </c>
      <c r="D32" s="7">
        <v>1</v>
      </c>
      <c r="E32" s="7">
        <v>0</v>
      </c>
      <c r="F32" s="7">
        <v>1</v>
      </c>
      <c r="G32" s="7">
        <v>1</v>
      </c>
      <c r="H32" s="7">
        <v>1</v>
      </c>
      <c r="I32" s="7">
        <v>1</v>
      </c>
      <c r="J32" s="7">
        <v>1</v>
      </c>
      <c r="K32" s="7">
        <v>1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 t="s">
        <v>29</v>
      </c>
      <c r="R32" s="7">
        <v>0</v>
      </c>
      <c r="S32" s="7">
        <f t="shared" si="0"/>
        <v>1</v>
      </c>
      <c r="T32" s="7">
        <f t="shared" si="1"/>
        <v>3</v>
      </c>
      <c r="U32" s="7">
        <f t="shared" si="2"/>
        <v>0.5714285714285714</v>
      </c>
      <c r="V32">
        <f t="shared" si="3"/>
        <v>3</v>
      </c>
    </row>
    <row r="33" spans="1:22" x14ac:dyDescent="0.2">
      <c r="A33">
        <v>32</v>
      </c>
      <c r="B33" t="s">
        <v>78</v>
      </c>
      <c r="C33" t="s">
        <v>29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 s="9">
        <v>0</v>
      </c>
      <c r="M33">
        <v>1</v>
      </c>
      <c r="N33">
        <v>1</v>
      </c>
      <c r="O33">
        <v>1</v>
      </c>
      <c r="P33">
        <v>1</v>
      </c>
      <c r="Q33" t="s">
        <v>29</v>
      </c>
      <c r="R33">
        <v>0</v>
      </c>
      <c r="S33">
        <f t="shared" si="0"/>
        <v>1</v>
      </c>
      <c r="T33">
        <f t="shared" si="1"/>
        <v>2</v>
      </c>
      <c r="U33">
        <f t="shared" si="2"/>
        <v>0.42857142857142855</v>
      </c>
      <c r="V33">
        <f t="shared" si="3"/>
        <v>2</v>
      </c>
    </row>
    <row r="34" spans="1:22" x14ac:dyDescent="0.2">
      <c r="A34">
        <v>33</v>
      </c>
      <c r="B34" t="s">
        <v>79</v>
      </c>
      <c r="C34" t="s">
        <v>29</v>
      </c>
      <c r="D34">
        <v>1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 s="9">
        <v>0</v>
      </c>
      <c r="M34">
        <v>1</v>
      </c>
      <c r="N34">
        <v>1</v>
      </c>
      <c r="O34">
        <v>0</v>
      </c>
      <c r="P34">
        <v>1</v>
      </c>
      <c r="Q34" t="s">
        <v>36</v>
      </c>
      <c r="R34">
        <v>0</v>
      </c>
      <c r="S34">
        <f t="shared" si="0"/>
        <v>1</v>
      </c>
      <c r="T34">
        <f t="shared" si="1"/>
        <v>2</v>
      </c>
      <c r="U34">
        <f t="shared" si="2"/>
        <v>0.42857142857142855</v>
      </c>
      <c r="V34">
        <f t="shared" si="3"/>
        <v>2</v>
      </c>
    </row>
    <row r="35" spans="1:22" x14ac:dyDescent="0.2">
      <c r="A35" s="5">
        <v>34</v>
      </c>
      <c r="B35" s="5" t="s">
        <v>80</v>
      </c>
      <c r="C35" s="5" t="s">
        <v>28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0</v>
      </c>
      <c r="L35" s="5">
        <v>0</v>
      </c>
      <c r="M35" s="5">
        <v>0</v>
      </c>
      <c r="N35" s="5">
        <v>7</v>
      </c>
      <c r="O35" s="5">
        <v>1</v>
      </c>
      <c r="P35" s="5">
        <v>2</v>
      </c>
      <c r="Q35" s="5" t="s">
        <v>29</v>
      </c>
      <c r="R35" s="5">
        <v>0</v>
      </c>
      <c r="S35" s="5">
        <f t="shared" si="0"/>
        <v>1</v>
      </c>
      <c r="T35" s="5">
        <f t="shared" si="1"/>
        <v>4</v>
      </c>
      <c r="U35" s="5">
        <f t="shared" si="2"/>
        <v>0.7142857142857143</v>
      </c>
      <c r="V35">
        <f t="shared" si="3"/>
        <v>3</v>
      </c>
    </row>
    <row r="36" spans="1:22" x14ac:dyDescent="0.2">
      <c r="A36" s="5">
        <v>35</v>
      </c>
      <c r="B36" s="5" t="s">
        <v>81</v>
      </c>
      <c r="C36" s="5" t="s">
        <v>28</v>
      </c>
      <c r="D36" s="5">
        <v>1</v>
      </c>
      <c r="E36" s="5">
        <v>1</v>
      </c>
      <c r="F36" s="5">
        <v>1</v>
      </c>
      <c r="G36" s="5">
        <v>0</v>
      </c>
      <c r="H36" s="5">
        <v>1</v>
      </c>
      <c r="I36" s="5">
        <v>1</v>
      </c>
      <c r="J36" s="5">
        <v>1</v>
      </c>
      <c r="K36" s="5">
        <v>1</v>
      </c>
      <c r="L36" s="5">
        <v>0</v>
      </c>
      <c r="M36" s="5">
        <v>1</v>
      </c>
      <c r="N36" s="5">
        <v>7</v>
      </c>
      <c r="O36" s="5">
        <v>0</v>
      </c>
      <c r="P36" s="5">
        <v>1</v>
      </c>
      <c r="Q36" s="5" t="s">
        <v>82</v>
      </c>
      <c r="R36" s="5">
        <v>0</v>
      </c>
      <c r="S36" s="5">
        <f t="shared" si="0"/>
        <v>1</v>
      </c>
      <c r="T36" s="5">
        <f t="shared" si="1"/>
        <v>3</v>
      </c>
      <c r="U36" s="5">
        <f t="shared" si="2"/>
        <v>0.5714285714285714</v>
      </c>
      <c r="V36">
        <f t="shared" si="3"/>
        <v>4</v>
      </c>
    </row>
    <row r="37" spans="1:22" x14ac:dyDescent="0.2">
      <c r="A37" s="7">
        <v>36</v>
      </c>
      <c r="B37" s="7" t="s">
        <v>83</v>
      </c>
      <c r="C37" s="7" t="s">
        <v>35</v>
      </c>
      <c r="D37" s="7">
        <v>1</v>
      </c>
      <c r="E37" s="7">
        <v>1</v>
      </c>
      <c r="F37" s="7">
        <v>1</v>
      </c>
      <c r="G37" s="7">
        <v>1</v>
      </c>
      <c r="H37" s="7">
        <v>0</v>
      </c>
      <c r="I37" s="7">
        <v>0</v>
      </c>
      <c r="J37" s="7">
        <v>1</v>
      </c>
      <c r="K37" s="7">
        <v>0</v>
      </c>
      <c r="L37" s="7">
        <v>0</v>
      </c>
      <c r="M37" s="7">
        <v>1</v>
      </c>
      <c r="N37" s="7">
        <v>0</v>
      </c>
      <c r="O37" s="7">
        <v>1</v>
      </c>
      <c r="P37" s="7">
        <v>6</v>
      </c>
      <c r="Q37" s="7" t="s">
        <v>84</v>
      </c>
      <c r="R37" s="7">
        <v>1</v>
      </c>
      <c r="S37" s="7">
        <f t="shared" si="0"/>
        <v>3</v>
      </c>
      <c r="T37" s="7">
        <f t="shared" si="1"/>
        <v>2</v>
      </c>
      <c r="U37" s="7">
        <f t="shared" si="2"/>
        <v>0.7142857142857143</v>
      </c>
      <c r="V37">
        <f t="shared" si="3"/>
        <v>3</v>
      </c>
    </row>
    <row r="38" spans="1:22" x14ac:dyDescent="0.2">
      <c r="A38" s="7">
        <v>37</v>
      </c>
      <c r="B38" s="7" t="s">
        <v>85</v>
      </c>
      <c r="C38" s="7" t="s">
        <v>35</v>
      </c>
      <c r="D38" s="7">
        <v>1</v>
      </c>
      <c r="E38" s="7">
        <v>0</v>
      </c>
      <c r="F38" s="7">
        <v>1</v>
      </c>
      <c r="G38" s="7">
        <v>1</v>
      </c>
      <c r="H38" s="7">
        <v>1</v>
      </c>
      <c r="I38" s="7">
        <v>0</v>
      </c>
      <c r="J38" s="7">
        <v>1</v>
      </c>
      <c r="K38" s="7">
        <v>0</v>
      </c>
      <c r="L38" s="7">
        <v>0</v>
      </c>
      <c r="M38" s="7">
        <v>1</v>
      </c>
      <c r="N38" s="7">
        <v>8</v>
      </c>
      <c r="O38" s="7">
        <v>1</v>
      </c>
      <c r="P38" s="7">
        <v>1</v>
      </c>
      <c r="Q38" s="7" t="s">
        <v>29</v>
      </c>
      <c r="R38" s="7">
        <v>0</v>
      </c>
      <c r="S38" s="7">
        <f t="shared" si="0"/>
        <v>2</v>
      </c>
      <c r="T38" s="7">
        <f t="shared" si="1"/>
        <v>3</v>
      </c>
      <c r="U38" s="7">
        <f t="shared" si="2"/>
        <v>0.7142857142857143</v>
      </c>
      <c r="V38">
        <f t="shared" si="3"/>
        <v>2</v>
      </c>
    </row>
    <row r="39" spans="1:22" x14ac:dyDescent="0.2">
      <c r="A39">
        <v>38</v>
      </c>
      <c r="B39" t="s">
        <v>86</v>
      </c>
      <c r="C39" t="s">
        <v>29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 s="10">
        <v>0</v>
      </c>
      <c r="M39">
        <v>1</v>
      </c>
      <c r="N39">
        <v>0</v>
      </c>
      <c r="O39">
        <v>1</v>
      </c>
      <c r="P39">
        <v>1</v>
      </c>
      <c r="Q39" t="s">
        <v>29</v>
      </c>
      <c r="R39">
        <v>0</v>
      </c>
      <c r="S39">
        <f t="shared" si="0"/>
        <v>1</v>
      </c>
      <c r="T39">
        <f t="shared" si="1"/>
        <v>1</v>
      </c>
      <c r="U39">
        <f t="shared" si="2"/>
        <v>0.2857142857142857</v>
      </c>
      <c r="V39">
        <f t="shared" si="3"/>
        <v>2</v>
      </c>
    </row>
    <row r="40" spans="1:22" x14ac:dyDescent="0.2">
      <c r="A40">
        <v>39</v>
      </c>
      <c r="B40" t="s">
        <v>87</v>
      </c>
      <c r="C40" t="s">
        <v>29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 s="9">
        <v>0</v>
      </c>
      <c r="M40">
        <v>1</v>
      </c>
      <c r="N40">
        <v>7</v>
      </c>
      <c r="O40">
        <v>1</v>
      </c>
      <c r="P40">
        <v>2</v>
      </c>
      <c r="Q40" t="s">
        <v>29</v>
      </c>
      <c r="R40">
        <v>0</v>
      </c>
      <c r="S40">
        <f t="shared" si="0"/>
        <v>1</v>
      </c>
      <c r="T40">
        <f t="shared" si="1"/>
        <v>2</v>
      </c>
      <c r="U40">
        <f t="shared" si="2"/>
        <v>0.42857142857142855</v>
      </c>
      <c r="V40">
        <f t="shared" si="3"/>
        <v>3</v>
      </c>
    </row>
    <row r="41" spans="1:22" x14ac:dyDescent="0.2">
      <c r="A41" s="5">
        <v>40</v>
      </c>
      <c r="B41" s="5" t="s">
        <v>88</v>
      </c>
      <c r="C41" s="5" t="s">
        <v>28</v>
      </c>
      <c r="D41" s="5">
        <v>0</v>
      </c>
      <c r="E41" s="5">
        <v>1</v>
      </c>
      <c r="F41" s="5">
        <v>1</v>
      </c>
      <c r="G41" s="5">
        <v>1</v>
      </c>
      <c r="H41" s="5">
        <v>1</v>
      </c>
      <c r="I41" s="5">
        <v>0</v>
      </c>
      <c r="J41" s="5">
        <v>1</v>
      </c>
      <c r="K41" s="5">
        <v>0</v>
      </c>
      <c r="L41" s="5">
        <v>0</v>
      </c>
      <c r="M41" s="5">
        <v>1</v>
      </c>
      <c r="N41" s="5">
        <v>2</v>
      </c>
      <c r="O41" s="5">
        <v>1</v>
      </c>
      <c r="P41" s="5">
        <v>1</v>
      </c>
      <c r="Q41" s="5" t="s">
        <v>29</v>
      </c>
      <c r="R41" s="5">
        <v>1</v>
      </c>
      <c r="S41" s="5">
        <f t="shared" si="0"/>
        <v>3</v>
      </c>
      <c r="T41" s="5">
        <f t="shared" si="1"/>
        <v>3</v>
      </c>
      <c r="U41" s="5">
        <f t="shared" si="2"/>
        <v>0.8571428571428571</v>
      </c>
      <c r="V41">
        <f t="shared" si="3"/>
        <v>2</v>
      </c>
    </row>
    <row r="42" spans="1:22" x14ac:dyDescent="0.2">
      <c r="A42" s="5">
        <v>41</v>
      </c>
      <c r="B42" s="5" t="s">
        <v>89</v>
      </c>
      <c r="C42" s="5" t="s">
        <v>28</v>
      </c>
      <c r="D42" s="5">
        <v>1</v>
      </c>
      <c r="E42" s="5">
        <v>1</v>
      </c>
      <c r="F42" s="5">
        <v>0</v>
      </c>
      <c r="G42" s="5">
        <v>0</v>
      </c>
      <c r="H42" s="5">
        <v>1</v>
      </c>
      <c r="I42" s="5">
        <v>0</v>
      </c>
      <c r="J42" s="5">
        <v>1</v>
      </c>
      <c r="K42" s="5">
        <v>0</v>
      </c>
      <c r="L42" s="5">
        <v>0</v>
      </c>
      <c r="M42" s="5">
        <v>1</v>
      </c>
      <c r="N42" s="5">
        <v>1</v>
      </c>
      <c r="O42" s="5">
        <v>0</v>
      </c>
      <c r="P42" s="5">
        <v>2</v>
      </c>
      <c r="Q42" s="5" t="s">
        <v>29</v>
      </c>
      <c r="R42" s="5">
        <v>0</v>
      </c>
      <c r="S42" s="5">
        <f t="shared" si="0"/>
        <v>1</v>
      </c>
      <c r="T42" s="5">
        <f t="shared" si="1"/>
        <v>2</v>
      </c>
      <c r="U42" s="5">
        <f t="shared" si="2"/>
        <v>0.42857142857142855</v>
      </c>
      <c r="V42">
        <f t="shared" si="3"/>
        <v>2</v>
      </c>
    </row>
    <row r="43" spans="1:22" x14ac:dyDescent="0.2">
      <c r="S43">
        <f t="shared" ref="S43:S67" si="5">G:G+R:R</f>
        <v>0</v>
      </c>
      <c r="T43">
        <f t="shared" ref="T43:T67" si="6">H:H+I:I+J:J+O:O</f>
        <v>0</v>
      </c>
      <c r="U43">
        <f t="shared" ref="U43:U67" si="7">(S:S+T:T)/6</f>
        <v>0</v>
      </c>
    </row>
    <row r="44" spans="1:22" x14ac:dyDescent="0.2">
      <c r="S44">
        <f t="shared" si="5"/>
        <v>0</v>
      </c>
      <c r="T44">
        <f t="shared" si="6"/>
        <v>0</v>
      </c>
      <c r="U44">
        <f t="shared" si="7"/>
        <v>0</v>
      </c>
    </row>
    <row r="45" spans="1:22" x14ac:dyDescent="0.2">
      <c r="S45">
        <f t="shared" si="5"/>
        <v>0</v>
      </c>
      <c r="T45">
        <f t="shared" si="6"/>
        <v>0</v>
      </c>
      <c r="U45">
        <f t="shared" si="7"/>
        <v>0</v>
      </c>
    </row>
    <row r="46" spans="1:22" x14ac:dyDescent="0.2">
      <c r="S46">
        <f t="shared" si="5"/>
        <v>0</v>
      </c>
      <c r="T46">
        <f t="shared" si="6"/>
        <v>0</v>
      </c>
      <c r="U46">
        <f t="shared" si="7"/>
        <v>0</v>
      </c>
    </row>
    <row r="47" spans="1:22" x14ac:dyDescent="0.2">
      <c r="S47">
        <f t="shared" si="5"/>
        <v>0</v>
      </c>
      <c r="T47">
        <f t="shared" si="6"/>
        <v>0</v>
      </c>
      <c r="U47">
        <f t="shared" si="7"/>
        <v>0</v>
      </c>
    </row>
    <row r="48" spans="1:22" x14ac:dyDescent="0.2">
      <c r="S48">
        <f t="shared" si="5"/>
        <v>0</v>
      </c>
      <c r="T48">
        <f t="shared" si="6"/>
        <v>0</v>
      </c>
      <c r="U48">
        <f t="shared" si="7"/>
        <v>0</v>
      </c>
    </row>
    <row r="49" spans="19:21" x14ac:dyDescent="0.2">
      <c r="S49">
        <f t="shared" si="5"/>
        <v>0</v>
      </c>
      <c r="T49">
        <f t="shared" si="6"/>
        <v>0</v>
      </c>
      <c r="U49">
        <f t="shared" si="7"/>
        <v>0</v>
      </c>
    </row>
    <row r="50" spans="19:21" x14ac:dyDescent="0.2">
      <c r="S50">
        <f t="shared" si="5"/>
        <v>0</v>
      </c>
      <c r="T50">
        <f t="shared" si="6"/>
        <v>0</v>
      </c>
      <c r="U50">
        <f t="shared" si="7"/>
        <v>0</v>
      </c>
    </row>
    <row r="51" spans="19:21" x14ac:dyDescent="0.2">
      <c r="S51">
        <f t="shared" si="5"/>
        <v>0</v>
      </c>
      <c r="T51">
        <f t="shared" si="6"/>
        <v>0</v>
      </c>
      <c r="U51">
        <f t="shared" si="7"/>
        <v>0</v>
      </c>
    </row>
    <row r="52" spans="19:21" x14ac:dyDescent="0.2">
      <c r="S52">
        <f t="shared" si="5"/>
        <v>0</v>
      </c>
      <c r="T52">
        <f t="shared" si="6"/>
        <v>0</v>
      </c>
      <c r="U52">
        <f t="shared" si="7"/>
        <v>0</v>
      </c>
    </row>
    <row r="53" spans="19:21" x14ac:dyDescent="0.2">
      <c r="S53">
        <f t="shared" si="5"/>
        <v>0</v>
      </c>
      <c r="T53">
        <f t="shared" si="6"/>
        <v>0</v>
      </c>
      <c r="U53">
        <f t="shared" si="7"/>
        <v>0</v>
      </c>
    </row>
    <row r="54" spans="19:21" x14ac:dyDescent="0.2">
      <c r="S54">
        <f t="shared" si="5"/>
        <v>0</v>
      </c>
      <c r="T54">
        <f t="shared" si="6"/>
        <v>0</v>
      </c>
      <c r="U54">
        <f t="shared" si="7"/>
        <v>0</v>
      </c>
    </row>
    <row r="55" spans="19:21" x14ac:dyDescent="0.2">
      <c r="S55">
        <f t="shared" si="5"/>
        <v>0</v>
      </c>
      <c r="T55">
        <f t="shared" si="6"/>
        <v>0</v>
      </c>
      <c r="U55">
        <f t="shared" si="7"/>
        <v>0</v>
      </c>
    </row>
    <row r="56" spans="19:21" x14ac:dyDescent="0.2">
      <c r="S56">
        <f t="shared" si="5"/>
        <v>0</v>
      </c>
      <c r="T56">
        <f t="shared" si="6"/>
        <v>0</v>
      </c>
      <c r="U56">
        <f t="shared" si="7"/>
        <v>0</v>
      </c>
    </row>
    <row r="57" spans="19:21" x14ac:dyDescent="0.2">
      <c r="S57">
        <f t="shared" si="5"/>
        <v>0</v>
      </c>
      <c r="T57">
        <f t="shared" si="6"/>
        <v>0</v>
      </c>
      <c r="U57">
        <f t="shared" si="7"/>
        <v>0</v>
      </c>
    </row>
    <row r="58" spans="19:21" x14ac:dyDescent="0.2">
      <c r="S58">
        <f t="shared" si="5"/>
        <v>0</v>
      </c>
      <c r="T58">
        <f t="shared" si="6"/>
        <v>0</v>
      </c>
      <c r="U58">
        <f t="shared" si="7"/>
        <v>0</v>
      </c>
    </row>
    <row r="59" spans="19:21" x14ac:dyDescent="0.2">
      <c r="S59">
        <f t="shared" si="5"/>
        <v>0</v>
      </c>
      <c r="T59">
        <f t="shared" si="6"/>
        <v>0</v>
      </c>
      <c r="U59">
        <f t="shared" si="7"/>
        <v>0</v>
      </c>
    </row>
    <row r="60" spans="19:21" x14ac:dyDescent="0.2">
      <c r="S60">
        <f t="shared" si="5"/>
        <v>0</v>
      </c>
      <c r="T60">
        <f t="shared" si="6"/>
        <v>0</v>
      </c>
      <c r="U60">
        <f t="shared" si="7"/>
        <v>0</v>
      </c>
    </row>
    <row r="61" spans="19:21" x14ac:dyDescent="0.2">
      <c r="S61">
        <f t="shared" si="5"/>
        <v>0</v>
      </c>
      <c r="T61">
        <f t="shared" si="6"/>
        <v>0</v>
      </c>
      <c r="U61">
        <f t="shared" si="7"/>
        <v>0</v>
      </c>
    </row>
    <row r="62" spans="19:21" x14ac:dyDescent="0.2">
      <c r="S62">
        <f t="shared" si="5"/>
        <v>0</v>
      </c>
      <c r="T62">
        <f t="shared" si="6"/>
        <v>0</v>
      </c>
      <c r="U62">
        <f t="shared" si="7"/>
        <v>0</v>
      </c>
    </row>
    <row r="63" spans="19:21" x14ac:dyDescent="0.2">
      <c r="S63">
        <f t="shared" si="5"/>
        <v>0</v>
      </c>
      <c r="T63">
        <f t="shared" si="6"/>
        <v>0</v>
      </c>
      <c r="U63">
        <f t="shared" si="7"/>
        <v>0</v>
      </c>
    </row>
    <row r="64" spans="19:21" x14ac:dyDescent="0.2">
      <c r="S64">
        <f t="shared" si="5"/>
        <v>0</v>
      </c>
      <c r="T64">
        <f t="shared" si="6"/>
        <v>0</v>
      </c>
      <c r="U64">
        <f t="shared" si="7"/>
        <v>0</v>
      </c>
    </row>
    <row r="65" spans="19:21" x14ac:dyDescent="0.2">
      <c r="S65">
        <f t="shared" si="5"/>
        <v>0</v>
      </c>
      <c r="T65">
        <f t="shared" si="6"/>
        <v>0</v>
      </c>
      <c r="U65">
        <f t="shared" si="7"/>
        <v>0</v>
      </c>
    </row>
    <row r="66" spans="19:21" x14ac:dyDescent="0.2">
      <c r="S66">
        <f t="shared" si="5"/>
        <v>0</v>
      </c>
      <c r="T66">
        <f t="shared" si="6"/>
        <v>0</v>
      </c>
      <c r="U66">
        <f t="shared" si="7"/>
        <v>0</v>
      </c>
    </row>
    <row r="67" spans="19:21" x14ac:dyDescent="0.2">
      <c r="S67">
        <f t="shared" si="5"/>
        <v>0</v>
      </c>
      <c r="T67">
        <f t="shared" si="6"/>
        <v>0</v>
      </c>
      <c r="U67">
        <f t="shared" si="7"/>
        <v>0</v>
      </c>
    </row>
    <row r="68" spans="19:21" x14ac:dyDescent="0.2">
      <c r="S68">
        <f t="shared" ref="S68:S131" si="8">G:G+R:R</f>
        <v>0</v>
      </c>
      <c r="T68">
        <f t="shared" ref="T68:T131" si="9">H:H+I:I+J:J+O:O</f>
        <v>0</v>
      </c>
      <c r="U68">
        <f t="shared" ref="U68:U111" si="10">(S:S+T:T)/6</f>
        <v>0</v>
      </c>
    </row>
    <row r="69" spans="19:21" x14ac:dyDescent="0.2">
      <c r="S69">
        <f t="shared" si="8"/>
        <v>0</v>
      </c>
      <c r="T69">
        <f t="shared" si="9"/>
        <v>0</v>
      </c>
      <c r="U69">
        <f t="shared" si="10"/>
        <v>0</v>
      </c>
    </row>
    <row r="70" spans="19:21" x14ac:dyDescent="0.2">
      <c r="S70">
        <f t="shared" si="8"/>
        <v>0</v>
      </c>
      <c r="T70">
        <f t="shared" si="9"/>
        <v>0</v>
      </c>
      <c r="U70">
        <f t="shared" si="10"/>
        <v>0</v>
      </c>
    </row>
    <row r="71" spans="19:21" x14ac:dyDescent="0.2">
      <c r="S71">
        <f t="shared" si="8"/>
        <v>0</v>
      </c>
      <c r="T71">
        <f t="shared" si="9"/>
        <v>0</v>
      </c>
      <c r="U71">
        <f t="shared" si="10"/>
        <v>0</v>
      </c>
    </row>
    <row r="72" spans="19:21" x14ac:dyDescent="0.2">
      <c r="S72">
        <f t="shared" si="8"/>
        <v>0</v>
      </c>
      <c r="T72">
        <f t="shared" si="9"/>
        <v>0</v>
      </c>
      <c r="U72">
        <f t="shared" si="10"/>
        <v>0</v>
      </c>
    </row>
    <row r="73" spans="19:21" x14ac:dyDescent="0.2">
      <c r="S73">
        <f t="shared" si="8"/>
        <v>0</v>
      </c>
      <c r="T73">
        <f t="shared" si="9"/>
        <v>0</v>
      </c>
      <c r="U73">
        <f t="shared" si="10"/>
        <v>0</v>
      </c>
    </row>
    <row r="74" spans="19:21" x14ac:dyDescent="0.2">
      <c r="S74">
        <f t="shared" si="8"/>
        <v>0</v>
      </c>
      <c r="T74">
        <f t="shared" si="9"/>
        <v>0</v>
      </c>
      <c r="U74">
        <f t="shared" si="10"/>
        <v>0</v>
      </c>
    </row>
    <row r="75" spans="19:21" x14ac:dyDescent="0.2">
      <c r="S75">
        <f t="shared" si="8"/>
        <v>0</v>
      </c>
      <c r="T75">
        <f t="shared" si="9"/>
        <v>0</v>
      </c>
      <c r="U75">
        <f t="shared" si="10"/>
        <v>0</v>
      </c>
    </row>
    <row r="76" spans="19:21" x14ac:dyDescent="0.2">
      <c r="S76">
        <f t="shared" si="8"/>
        <v>0</v>
      </c>
      <c r="T76">
        <f t="shared" si="9"/>
        <v>0</v>
      </c>
      <c r="U76">
        <f t="shared" si="10"/>
        <v>0</v>
      </c>
    </row>
    <row r="77" spans="19:21" x14ac:dyDescent="0.2">
      <c r="S77">
        <f t="shared" si="8"/>
        <v>0</v>
      </c>
      <c r="T77">
        <f t="shared" si="9"/>
        <v>0</v>
      </c>
      <c r="U77">
        <f t="shared" si="10"/>
        <v>0</v>
      </c>
    </row>
    <row r="78" spans="19:21" x14ac:dyDescent="0.2">
      <c r="S78">
        <f t="shared" si="8"/>
        <v>0</v>
      </c>
      <c r="T78">
        <f t="shared" si="9"/>
        <v>0</v>
      </c>
      <c r="U78">
        <f t="shared" si="10"/>
        <v>0</v>
      </c>
    </row>
    <row r="79" spans="19:21" x14ac:dyDescent="0.2">
      <c r="S79">
        <f t="shared" si="8"/>
        <v>0</v>
      </c>
      <c r="T79">
        <f t="shared" si="9"/>
        <v>0</v>
      </c>
      <c r="U79">
        <f t="shared" si="10"/>
        <v>0</v>
      </c>
    </row>
    <row r="80" spans="19:21" x14ac:dyDescent="0.2">
      <c r="S80">
        <f t="shared" si="8"/>
        <v>0</v>
      </c>
      <c r="T80">
        <f t="shared" si="9"/>
        <v>0</v>
      </c>
      <c r="U80">
        <f t="shared" si="10"/>
        <v>0</v>
      </c>
    </row>
    <row r="81" spans="19:21" x14ac:dyDescent="0.2">
      <c r="S81">
        <f t="shared" si="8"/>
        <v>0</v>
      </c>
      <c r="T81">
        <f t="shared" si="9"/>
        <v>0</v>
      </c>
      <c r="U81">
        <f t="shared" si="10"/>
        <v>0</v>
      </c>
    </row>
    <row r="82" spans="19:21" x14ac:dyDescent="0.2">
      <c r="S82">
        <f t="shared" si="8"/>
        <v>0</v>
      </c>
      <c r="T82">
        <f t="shared" si="9"/>
        <v>0</v>
      </c>
      <c r="U82">
        <f t="shared" si="10"/>
        <v>0</v>
      </c>
    </row>
    <row r="83" spans="19:21" x14ac:dyDescent="0.2">
      <c r="S83">
        <f t="shared" si="8"/>
        <v>0</v>
      </c>
      <c r="T83">
        <f t="shared" si="9"/>
        <v>0</v>
      </c>
      <c r="U83">
        <f t="shared" si="10"/>
        <v>0</v>
      </c>
    </row>
    <row r="84" spans="19:21" x14ac:dyDescent="0.2">
      <c r="S84">
        <f t="shared" si="8"/>
        <v>0</v>
      </c>
      <c r="T84">
        <f t="shared" si="9"/>
        <v>0</v>
      </c>
      <c r="U84">
        <f t="shared" si="10"/>
        <v>0</v>
      </c>
    </row>
    <row r="85" spans="19:21" x14ac:dyDescent="0.2">
      <c r="S85">
        <f t="shared" si="8"/>
        <v>0</v>
      </c>
      <c r="T85">
        <f t="shared" si="9"/>
        <v>0</v>
      </c>
      <c r="U85">
        <f t="shared" si="10"/>
        <v>0</v>
      </c>
    </row>
    <row r="86" spans="19:21" x14ac:dyDescent="0.2">
      <c r="S86">
        <f t="shared" si="8"/>
        <v>0</v>
      </c>
      <c r="T86">
        <f t="shared" si="9"/>
        <v>0</v>
      </c>
      <c r="U86">
        <f t="shared" si="10"/>
        <v>0</v>
      </c>
    </row>
    <row r="87" spans="19:21" x14ac:dyDescent="0.2">
      <c r="S87">
        <f t="shared" si="8"/>
        <v>0</v>
      </c>
      <c r="T87">
        <f t="shared" si="9"/>
        <v>0</v>
      </c>
      <c r="U87">
        <f t="shared" si="10"/>
        <v>0</v>
      </c>
    </row>
    <row r="88" spans="19:21" x14ac:dyDescent="0.2">
      <c r="S88">
        <f t="shared" si="8"/>
        <v>0</v>
      </c>
      <c r="T88">
        <f t="shared" si="9"/>
        <v>0</v>
      </c>
      <c r="U88">
        <f t="shared" si="10"/>
        <v>0</v>
      </c>
    </row>
    <row r="89" spans="19:21" x14ac:dyDescent="0.2">
      <c r="S89">
        <f t="shared" si="8"/>
        <v>0</v>
      </c>
      <c r="T89">
        <f t="shared" si="9"/>
        <v>0</v>
      </c>
      <c r="U89">
        <f t="shared" si="10"/>
        <v>0</v>
      </c>
    </row>
    <row r="90" spans="19:21" x14ac:dyDescent="0.2">
      <c r="S90">
        <f t="shared" si="8"/>
        <v>0</v>
      </c>
      <c r="T90">
        <f t="shared" si="9"/>
        <v>0</v>
      </c>
      <c r="U90">
        <f t="shared" si="10"/>
        <v>0</v>
      </c>
    </row>
    <row r="91" spans="19:21" x14ac:dyDescent="0.2">
      <c r="S91">
        <f t="shared" si="8"/>
        <v>0</v>
      </c>
      <c r="T91">
        <f t="shared" si="9"/>
        <v>0</v>
      </c>
      <c r="U91">
        <f t="shared" si="10"/>
        <v>0</v>
      </c>
    </row>
    <row r="92" spans="19:21" x14ac:dyDescent="0.2">
      <c r="S92">
        <f t="shared" si="8"/>
        <v>0</v>
      </c>
      <c r="T92">
        <f t="shared" si="9"/>
        <v>0</v>
      </c>
      <c r="U92">
        <f t="shared" si="10"/>
        <v>0</v>
      </c>
    </row>
    <row r="93" spans="19:21" x14ac:dyDescent="0.2">
      <c r="S93">
        <f t="shared" si="8"/>
        <v>0</v>
      </c>
      <c r="T93">
        <f t="shared" si="9"/>
        <v>0</v>
      </c>
      <c r="U93">
        <f t="shared" si="10"/>
        <v>0</v>
      </c>
    </row>
    <row r="94" spans="19:21" x14ac:dyDescent="0.2">
      <c r="S94">
        <f t="shared" si="8"/>
        <v>0</v>
      </c>
      <c r="T94">
        <f t="shared" si="9"/>
        <v>0</v>
      </c>
      <c r="U94">
        <f t="shared" si="10"/>
        <v>0</v>
      </c>
    </row>
    <row r="95" spans="19:21" x14ac:dyDescent="0.2">
      <c r="S95">
        <f t="shared" si="8"/>
        <v>0</v>
      </c>
      <c r="T95">
        <f t="shared" si="9"/>
        <v>0</v>
      </c>
      <c r="U95">
        <f t="shared" si="10"/>
        <v>0</v>
      </c>
    </row>
    <row r="96" spans="19:21" x14ac:dyDescent="0.2">
      <c r="S96">
        <f t="shared" si="8"/>
        <v>0</v>
      </c>
      <c r="T96">
        <f t="shared" si="9"/>
        <v>0</v>
      </c>
      <c r="U96">
        <f t="shared" si="10"/>
        <v>0</v>
      </c>
    </row>
    <row r="97" spans="19:21" x14ac:dyDescent="0.2">
      <c r="S97">
        <f t="shared" si="8"/>
        <v>0</v>
      </c>
      <c r="T97">
        <f t="shared" si="9"/>
        <v>0</v>
      </c>
      <c r="U97">
        <f t="shared" si="10"/>
        <v>0</v>
      </c>
    </row>
    <row r="98" spans="19:21" x14ac:dyDescent="0.2">
      <c r="S98">
        <f t="shared" si="8"/>
        <v>0</v>
      </c>
      <c r="T98">
        <f t="shared" si="9"/>
        <v>0</v>
      </c>
      <c r="U98">
        <f t="shared" si="10"/>
        <v>0</v>
      </c>
    </row>
    <row r="99" spans="19:21" x14ac:dyDescent="0.2">
      <c r="S99">
        <f t="shared" si="8"/>
        <v>0</v>
      </c>
      <c r="T99">
        <f t="shared" si="9"/>
        <v>0</v>
      </c>
      <c r="U99">
        <f t="shared" si="10"/>
        <v>0</v>
      </c>
    </row>
    <row r="100" spans="19:21" x14ac:dyDescent="0.2">
      <c r="S100">
        <f t="shared" si="8"/>
        <v>0</v>
      </c>
      <c r="T100">
        <f t="shared" si="9"/>
        <v>0</v>
      </c>
      <c r="U100">
        <f t="shared" si="10"/>
        <v>0</v>
      </c>
    </row>
    <row r="101" spans="19:21" x14ac:dyDescent="0.2">
      <c r="S101">
        <f t="shared" si="8"/>
        <v>0</v>
      </c>
      <c r="T101">
        <f t="shared" si="9"/>
        <v>0</v>
      </c>
      <c r="U101">
        <f t="shared" si="10"/>
        <v>0</v>
      </c>
    </row>
    <row r="102" spans="19:21" x14ac:dyDescent="0.2">
      <c r="S102">
        <f t="shared" si="8"/>
        <v>0</v>
      </c>
      <c r="T102">
        <f t="shared" si="9"/>
        <v>0</v>
      </c>
      <c r="U102">
        <f t="shared" si="10"/>
        <v>0</v>
      </c>
    </row>
    <row r="103" spans="19:21" x14ac:dyDescent="0.2">
      <c r="S103">
        <f t="shared" si="8"/>
        <v>0</v>
      </c>
      <c r="T103">
        <f t="shared" si="9"/>
        <v>0</v>
      </c>
      <c r="U103">
        <f t="shared" si="10"/>
        <v>0</v>
      </c>
    </row>
    <row r="104" spans="19:21" x14ac:dyDescent="0.2">
      <c r="S104">
        <f t="shared" si="8"/>
        <v>0</v>
      </c>
      <c r="T104">
        <f t="shared" si="9"/>
        <v>0</v>
      </c>
      <c r="U104">
        <f t="shared" si="10"/>
        <v>0</v>
      </c>
    </row>
    <row r="105" spans="19:21" x14ac:dyDescent="0.2">
      <c r="S105">
        <f t="shared" si="8"/>
        <v>0</v>
      </c>
      <c r="T105">
        <f t="shared" si="9"/>
        <v>0</v>
      </c>
      <c r="U105">
        <f t="shared" si="10"/>
        <v>0</v>
      </c>
    </row>
    <row r="106" spans="19:21" x14ac:dyDescent="0.2">
      <c r="S106">
        <f t="shared" si="8"/>
        <v>0</v>
      </c>
      <c r="T106">
        <f t="shared" si="9"/>
        <v>0</v>
      </c>
      <c r="U106">
        <f t="shared" si="10"/>
        <v>0</v>
      </c>
    </row>
    <row r="107" spans="19:21" x14ac:dyDescent="0.2">
      <c r="S107">
        <f t="shared" si="8"/>
        <v>0</v>
      </c>
      <c r="T107">
        <f t="shared" si="9"/>
        <v>0</v>
      </c>
      <c r="U107">
        <f t="shared" si="10"/>
        <v>0</v>
      </c>
    </row>
    <row r="108" spans="19:21" x14ac:dyDescent="0.2">
      <c r="S108">
        <f t="shared" si="8"/>
        <v>0</v>
      </c>
      <c r="T108">
        <f t="shared" si="9"/>
        <v>0</v>
      </c>
      <c r="U108">
        <f t="shared" si="10"/>
        <v>0</v>
      </c>
    </row>
    <row r="109" spans="19:21" x14ac:dyDescent="0.2">
      <c r="S109">
        <f t="shared" si="8"/>
        <v>0</v>
      </c>
      <c r="T109">
        <f t="shared" si="9"/>
        <v>0</v>
      </c>
      <c r="U109">
        <f t="shared" si="10"/>
        <v>0</v>
      </c>
    </row>
    <row r="110" spans="19:21" x14ac:dyDescent="0.2">
      <c r="S110">
        <f t="shared" si="8"/>
        <v>0</v>
      </c>
      <c r="T110">
        <f t="shared" si="9"/>
        <v>0</v>
      </c>
      <c r="U110">
        <f t="shared" si="10"/>
        <v>0</v>
      </c>
    </row>
    <row r="111" spans="19:21" x14ac:dyDescent="0.2">
      <c r="S111">
        <f t="shared" si="8"/>
        <v>0</v>
      </c>
      <c r="T111">
        <f t="shared" si="9"/>
        <v>0</v>
      </c>
      <c r="U111">
        <f t="shared" si="10"/>
        <v>0</v>
      </c>
    </row>
    <row r="112" spans="19:21" x14ac:dyDescent="0.2">
      <c r="S112">
        <f t="shared" si="8"/>
        <v>0</v>
      </c>
      <c r="T112">
        <f t="shared" si="9"/>
        <v>0</v>
      </c>
    </row>
    <row r="113" spans="19:20" x14ac:dyDescent="0.2">
      <c r="S113">
        <f t="shared" si="8"/>
        <v>0</v>
      </c>
      <c r="T113">
        <f t="shared" si="9"/>
        <v>0</v>
      </c>
    </row>
    <row r="114" spans="19:20" x14ac:dyDescent="0.2">
      <c r="S114">
        <f t="shared" si="8"/>
        <v>0</v>
      </c>
      <c r="T114">
        <f t="shared" si="9"/>
        <v>0</v>
      </c>
    </row>
    <row r="115" spans="19:20" x14ac:dyDescent="0.2">
      <c r="S115">
        <f t="shared" si="8"/>
        <v>0</v>
      </c>
      <c r="T115">
        <f t="shared" si="9"/>
        <v>0</v>
      </c>
    </row>
    <row r="116" spans="19:20" x14ac:dyDescent="0.2">
      <c r="S116">
        <f t="shared" si="8"/>
        <v>0</v>
      </c>
      <c r="T116">
        <f t="shared" si="9"/>
        <v>0</v>
      </c>
    </row>
    <row r="117" spans="19:20" x14ac:dyDescent="0.2">
      <c r="S117">
        <f t="shared" si="8"/>
        <v>0</v>
      </c>
      <c r="T117">
        <f t="shared" si="9"/>
        <v>0</v>
      </c>
    </row>
    <row r="118" spans="19:20" x14ac:dyDescent="0.2">
      <c r="S118">
        <f t="shared" si="8"/>
        <v>0</v>
      </c>
      <c r="T118">
        <f t="shared" si="9"/>
        <v>0</v>
      </c>
    </row>
    <row r="119" spans="19:20" x14ac:dyDescent="0.2">
      <c r="S119">
        <f t="shared" si="8"/>
        <v>0</v>
      </c>
      <c r="T119">
        <f t="shared" si="9"/>
        <v>0</v>
      </c>
    </row>
    <row r="120" spans="19:20" x14ac:dyDescent="0.2">
      <c r="S120">
        <f t="shared" si="8"/>
        <v>0</v>
      </c>
      <c r="T120">
        <f t="shared" si="9"/>
        <v>0</v>
      </c>
    </row>
    <row r="121" spans="19:20" x14ac:dyDescent="0.2">
      <c r="S121">
        <f t="shared" si="8"/>
        <v>0</v>
      </c>
      <c r="T121">
        <f t="shared" si="9"/>
        <v>0</v>
      </c>
    </row>
    <row r="122" spans="19:20" x14ac:dyDescent="0.2">
      <c r="S122">
        <f t="shared" si="8"/>
        <v>0</v>
      </c>
      <c r="T122">
        <f t="shared" si="9"/>
        <v>0</v>
      </c>
    </row>
    <row r="123" spans="19:20" x14ac:dyDescent="0.2">
      <c r="S123">
        <f t="shared" si="8"/>
        <v>0</v>
      </c>
      <c r="T123">
        <f t="shared" si="9"/>
        <v>0</v>
      </c>
    </row>
    <row r="124" spans="19:20" x14ac:dyDescent="0.2">
      <c r="S124">
        <f t="shared" si="8"/>
        <v>0</v>
      </c>
      <c r="T124">
        <f t="shared" si="9"/>
        <v>0</v>
      </c>
    </row>
    <row r="125" spans="19:20" x14ac:dyDescent="0.2">
      <c r="S125">
        <f t="shared" si="8"/>
        <v>0</v>
      </c>
      <c r="T125">
        <f t="shared" si="9"/>
        <v>0</v>
      </c>
    </row>
    <row r="126" spans="19:20" x14ac:dyDescent="0.2">
      <c r="S126">
        <f t="shared" si="8"/>
        <v>0</v>
      </c>
      <c r="T126">
        <f t="shared" si="9"/>
        <v>0</v>
      </c>
    </row>
    <row r="127" spans="19:20" x14ac:dyDescent="0.2">
      <c r="S127">
        <f t="shared" si="8"/>
        <v>0</v>
      </c>
      <c r="T127">
        <f t="shared" si="9"/>
        <v>0</v>
      </c>
    </row>
    <row r="128" spans="19:20" x14ac:dyDescent="0.2">
      <c r="S128">
        <f t="shared" si="8"/>
        <v>0</v>
      </c>
      <c r="T128">
        <f t="shared" si="9"/>
        <v>0</v>
      </c>
    </row>
    <row r="129" spans="19:20" x14ac:dyDescent="0.2">
      <c r="S129">
        <f t="shared" si="8"/>
        <v>0</v>
      </c>
      <c r="T129">
        <f t="shared" si="9"/>
        <v>0</v>
      </c>
    </row>
    <row r="130" spans="19:20" x14ac:dyDescent="0.2">
      <c r="S130">
        <f t="shared" si="8"/>
        <v>0</v>
      </c>
      <c r="T130">
        <f t="shared" si="9"/>
        <v>0</v>
      </c>
    </row>
    <row r="131" spans="19:20" x14ac:dyDescent="0.2">
      <c r="S131">
        <f t="shared" si="8"/>
        <v>0</v>
      </c>
      <c r="T131">
        <f t="shared" si="9"/>
        <v>0</v>
      </c>
    </row>
    <row r="132" spans="19:20" x14ac:dyDescent="0.2">
      <c r="S132">
        <f t="shared" ref="S132:S195" si="11">G:G+R:R</f>
        <v>0</v>
      </c>
      <c r="T132">
        <f t="shared" ref="T132:T178" si="12">H:H+I:I+J:J+O:O</f>
        <v>0</v>
      </c>
    </row>
    <row r="133" spans="19:20" x14ac:dyDescent="0.2">
      <c r="S133">
        <f t="shared" si="11"/>
        <v>0</v>
      </c>
      <c r="T133">
        <f t="shared" si="12"/>
        <v>0</v>
      </c>
    </row>
    <row r="134" spans="19:20" x14ac:dyDescent="0.2">
      <c r="S134">
        <f t="shared" si="11"/>
        <v>0</v>
      </c>
      <c r="T134">
        <f t="shared" si="12"/>
        <v>0</v>
      </c>
    </row>
    <row r="135" spans="19:20" x14ac:dyDescent="0.2">
      <c r="S135">
        <f t="shared" si="11"/>
        <v>0</v>
      </c>
      <c r="T135">
        <f t="shared" si="12"/>
        <v>0</v>
      </c>
    </row>
    <row r="136" spans="19:20" x14ac:dyDescent="0.2">
      <c r="S136">
        <f t="shared" si="11"/>
        <v>0</v>
      </c>
      <c r="T136">
        <f t="shared" si="12"/>
        <v>0</v>
      </c>
    </row>
    <row r="137" spans="19:20" x14ac:dyDescent="0.2">
      <c r="S137">
        <f t="shared" si="11"/>
        <v>0</v>
      </c>
      <c r="T137">
        <f t="shared" si="12"/>
        <v>0</v>
      </c>
    </row>
    <row r="138" spans="19:20" x14ac:dyDescent="0.2">
      <c r="S138">
        <f t="shared" si="11"/>
        <v>0</v>
      </c>
      <c r="T138">
        <f t="shared" si="12"/>
        <v>0</v>
      </c>
    </row>
    <row r="139" spans="19:20" x14ac:dyDescent="0.2">
      <c r="S139">
        <f t="shared" si="11"/>
        <v>0</v>
      </c>
      <c r="T139">
        <f t="shared" si="12"/>
        <v>0</v>
      </c>
    </row>
    <row r="140" spans="19:20" x14ac:dyDescent="0.2">
      <c r="S140">
        <f t="shared" si="11"/>
        <v>0</v>
      </c>
      <c r="T140">
        <f t="shared" si="12"/>
        <v>0</v>
      </c>
    </row>
    <row r="141" spans="19:20" x14ac:dyDescent="0.2">
      <c r="S141">
        <f t="shared" si="11"/>
        <v>0</v>
      </c>
      <c r="T141">
        <f t="shared" si="12"/>
        <v>0</v>
      </c>
    </row>
    <row r="142" spans="19:20" x14ac:dyDescent="0.2">
      <c r="S142">
        <f t="shared" si="11"/>
        <v>0</v>
      </c>
      <c r="T142">
        <f t="shared" si="12"/>
        <v>0</v>
      </c>
    </row>
    <row r="143" spans="19:20" x14ac:dyDescent="0.2">
      <c r="S143">
        <f t="shared" si="11"/>
        <v>0</v>
      </c>
      <c r="T143">
        <f t="shared" si="12"/>
        <v>0</v>
      </c>
    </row>
    <row r="144" spans="19:20" x14ac:dyDescent="0.2">
      <c r="S144">
        <f t="shared" si="11"/>
        <v>0</v>
      </c>
      <c r="T144">
        <f t="shared" si="12"/>
        <v>0</v>
      </c>
    </row>
    <row r="145" spans="19:20" x14ac:dyDescent="0.2">
      <c r="S145">
        <f t="shared" si="11"/>
        <v>0</v>
      </c>
      <c r="T145">
        <f t="shared" si="12"/>
        <v>0</v>
      </c>
    </row>
    <row r="146" spans="19:20" x14ac:dyDescent="0.2">
      <c r="S146">
        <f t="shared" si="11"/>
        <v>0</v>
      </c>
      <c r="T146">
        <f t="shared" si="12"/>
        <v>0</v>
      </c>
    </row>
    <row r="147" spans="19:20" x14ac:dyDescent="0.2">
      <c r="S147">
        <f t="shared" si="11"/>
        <v>0</v>
      </c>
      <c r="T147">
        <f t="shared" si="12"/>
        <v>0</v>
      </c>
    </row>
    <row r="148" spans="19:20" x14ac:dyDescent="0.2">
      <c r="S148">
        <f t="shared" si="11"/>
        <v>0</v>
      </c>
      <c r="T148">
        <f t="shared" si="12"/>
        <v>0</v>
      </c>
    </row>
    <row r="149" spans="19:20" x14ac:dyDescent="0.2">
      <c r="S149">
        <f t="shared" si="11"/>
        <v>0</v>
      </c>
      <c r="T149">
        <f t="shared" si="12"/>
        <v>0</v>
      </c>
    </row>
    <row r="150" spans="19:20" x14ac:dyDescent="0.2">
      <c r="S150">
        <f t="shared" si="11"/>
        <v>0</v>
      </c>
      <c r="T150">
        <f t="shared" si="12"/>
        <v>0</v>
      </c>
    </row>
    <row r="151" spans="19:20" x14ac:dyDescent="0.2">
      <c r="S151">
        <f t="shared" si="11"/>
        <v>0</v>
      </c>
      <c r="T151">
        <f t="shared" si="12"/>
        <v>0</v>
      </c>
    </row>
    <row r="152" spans="19:20" x14ac:dyDescent="0.2">
      <c r="S152">
        <f t="shared" si="11"/>
        <v>0</v>
      </c>
      <c r="T152">
        <f t="shared" si="12"/>
        <v>0</v>
      </c>
    </row>
    <row r="153" spans="19:20" x14ac:dyDescent="0.2">
      <c r="S153">
        <f t="shared" si="11"/>
        <v>0</v>
      </c>
      <c r="T153">
        <f t="shared" si="12"/>
        <v>0</v>
      </c>
    </row>
    <row r="154" spans="19:20" x14ac:dyDescent="0.2">
      <c r="S154">
        <f t="shared" si="11"/>
        <v>0</v>
      </c>
      <c r="T154">
        <f t="shared" si="12"/>
        <v>0</v>
      </c>
    </row>
    <row r="155" spans="19:20" x14ac:dyDescent="0.2">
      <c r="S155">
        <f t="shared" si="11"/>
        <v>0</v>
      </c>
      <c r="T155">
        <f t="shared" si="12"/>
        <v>0</v>
      </c>
    </row>
    <row r="156" spans="19:20" x14ac:dyDescent="0.2">
      <c r="S156">
        <f t="shared" si="11"/>
        <v>0</v>
      </c>
      <c r="T156">
        <f t="shared" si="12"/>
        <v>0</v>
      </c>
    </row>
    <row r="157" spans="19:20" x14ac:dyDescent="0.2">
      <c r="S157">
        <f t="shared" si="11"/>
        <v>0</v>
      </c>
      <c r="T157">
        <f t="shared" si="12"/>
        <v>0</v>
      </c>
    </row>
    <row r="158" spans="19:20" x14ac:dyDescent="0.2">
      <c r="S158">
        <f t="shared" si="11"/>
        <v>0</v>
      </c>
      <c r="T158">
        <f t="shared" si="12"/>
        <v>0</v>
      </c>
    </row>
    <row r="159" spans="19:20" x14ac:dyDescent="0.2">
      <c r="S159">
        <f t="shared" si="11"/>
        <v>0</v>
      </c>
      <c r="T159">
        <f t="shared" si="12"/>
        <v>0</v>
      </c>
    </row>
    <row r="160" spans="19:20" x14ac:dyDescent="0.2">
      <c r="S160">
        <f t="shared" si="11"/>
        <v>0</v>
      </c>
      <c r="T160">
        <f t="shared" si="12"/>
        <v>0</v>
      </c>
    </row>
    <row r="161" spans="19:20" x14ac:dyDescent="0.2">
      <c r="S161">
        <f t="shared" si="11"/>
        <v>0</v>
      </c>
      <c r="T161">
        <f t="shared" si="12"/>
        <v>0</v>
      </c>
    </row>
    <row r="162" spans="19:20" x14ac:dyDescent="0.2">
      <c r="S162">
        <f t="shared" si="11"/>
        <v>0</v>
      </c>
      <c r="T162">
        <f t="shared" si="12"/>
        <v>0</v>
      </c>
    </row>
    <row r="163" spans="19:20" x14ac:dyDescent="0.2">
      <c r="S163">
        <f t="shared" si="11"/>
        <v>0</v>
      </c>
      <c r="T163">
        <f t="shared" si="12"/>
        <v>0</v>
      </c>
    </row>
    <row r="164" spans="19:20" x14ac:dyDescent="0.2">
      <c r="S164">
        <f t="shared" si="11"/>
        <v>0</v>
      </c>
      <c r="T164">
        <f t="shared" si="12"/>
        <v>0</v>
      </c>
    </row>
    <row r="165" spans="19:20" x14ac:dyDescent="0.2">
      <c r="S165">
        <f t="shared" si="11"/>
        <v>0</v>
      </c>
      <c r="T165">
        <f t="shared" si="12"/>
        <v>0</v>
      </c>
    </row>
    <row r="166" spans="19:20" x14ac:dyDescent="0.2">
      <c r="S166">
        <f t="shared" si="11"/>
        <v>0</v>
      </c>
      <c r="T166">
        <f t="shared" si="12"/>
        <v>0</v>
      </c>
    </row>
    <row r="167" spans="19:20" x14ac:dyDescent="0.2">
      <c r="S167">
        <f t="shared" si="11"/>
        <v>0</v>
      </c>
      <c r="T167">
        <f t="shared" si="12"/>
        <v>0</v>
      </c>
    </row>
    <row r="168" spans="19:20" x14ac:dyDescent="0.2">
      <c r="S168">
        <f t="shared" si="11"/>
        <v>0</v>
      </c>
      <c r="T168">
        <f t="shared" si="12"/>
        <v>0</v>
      </c>
    </row>
    <row r="169" spans="19:20" x14ac:dyDescent="0.2">
      <c r="S169">
        <f t="shared" si="11"/>
        <v>0</v>
      </c>
      <c r="T169">
        <f t="shared" si="12"/>
        <v>0</v>
      </c>
    </row>
    <row r="170" spans="19:20" x14ac:dyDescent="0.2">
      <c r="S170">
        <f t="shared" si="11"/>
        <v>0</v>
      </c>
      <c r="T170">
        <f t="shared" si="12"/>
        <v>0</v>
      </c>
    </row>
    <row r="171" spans="19:20" x14ac:dyDescent="0.2">
      <c r="S171">
        <f t="shared" si="11"/>
        <v>0</v>
      </c>
      <c r="T171">
        <f t="shared" si="12"/>
        <v>0</v>
      </c>
    </row>
    <row r="172" spans="19:20" x14ac:dyDescent="0.2">
      <c r="S172">
        <f t="shared" si="11"/>
        <v>0</v>
      </c>
      <c r="T172">
        <f t="shared" si="12"/>
        <v>0</v>
      </c>
    </row>
    <row r="173" spans="19:20" x14ac:dyDescent="0.2">
      <c r="S173">
        <f t="shared" si="11"/>
        <v>0</v>
      </c>
      <c r="T173">
        <f t="shared" si="12"/>
        <v>0</v>
      </c>
    </row>
    <row r="174" spans="19:20" x14ac:dyDescent="0.2">
      <c r="S174">
        <f t="shared" si="11"/>
        <v>0</v>
      </c>
      <c r="T174">
        <f t="shared" si="12"/>
        <v>0</v>
      </c>
    </row>
    <row r="175" spans="19:20" x14ac:dyDescent="0.2">
      <c r="S175">
        <f t="shared" si="11"/>
        <v>0</v>
      </c>
      <c r="T175">
        <f t="shared" si="12"/>
        <v>0</v>
      </c>
    </row>
    <row r="176" spans="19:20" x14ac:dyDescent="0.2">
      <c r="S176">
        <f t="shared" si="11"/>
        <v>0</v>
      </c>
      <c r="T176">
        <f t="shared" si="12"/>
        <v>0</v>
      </c>
    </row>
    <row r="177" spans="19:20" x14ac:dyDescent="0.2">
      <c r="S177">
        <f t="shared" si="11"/>
        <v>0</v>
      </c>
      <c r="T177">
        <f t="shared" si="12"/>
        <v>0</v>
      </c>
    </row>
    <row r="178" spans="19:20" x14ac:dyDescent="0.2">
      <c r="S178">
        <f t="shared" si="11"/>
        <v>0</v>
      </c>
      <c r="T178">
        <f t="shared" si="12"/>
        <v>0</v>
      </c>
    </row>
    <row r="179" spans="19:20" x14ac:dyDescent="0.2">
      <c r="S179">
        <f t="shared" si="11"/>
        <v>0</v>
      </c>
    </row>
    <row r="180" spans="19:20" x14ac:dyDescent="0.2">
      <c r="S180">
        <f t="shared" si="11"/>
        <v>0</v>
      </c>
    </row>
    <row r="181" spans="19:20" x14ac:dyDescent="0.2">
      <c r="S181">
        <f t="shared" si="11"/>
        <v>0</v>
      </c>
    </row>
    <row r="182" spans="19:20" x14ac:dyDescent="0.2">
      <c r="S182">
        <f t="shared" si="11"/>
        <v>0</v>
      </c>
    </row>
    <row r="183" spans="19:20" x14ac:dyDescent="0.2">
      <c r="S183">
        <f t="shared" si="11"/>
        <v>0</v>
      </c>
    </row>
    <row r="184" spans="19:20" x14ac:dyDescent="0.2">
      <c r="S184">
        <f t="shared" si="11"/>
        <v>0</v>
      </c>
    </row>
    <row r="185" spans="19:20" x14ac:dyDescent="0.2">
      <c r="S185">
        <f t="shared" si="11"/>
        <v>0</v>
      </c>
    </row>
    <row r="186" spans="19:20" x14ac:dyDescent="0.2">
      <c r="S186">
        <f t="shared" si="11"/>
        <v>0</v>
      </c>
    </row>
    <row r="187" spans="19:20" x14ac:dyDescent="0.2">
      <c r="S187">
        <f t="shared" si="11"/>
        <v>0</v>
      </c>
    </row>
    <row r="188" spans="19:20" x14ac:dyDescent="0.2">
      <c r="S188">
        <f t="shared" si="11"/>
        <v>0</v>
      </c>
    </row>
    <row r="189" spans="19:20" x14ac:dyDescent="0.2">
      <c r="S189">
        <f t="shared" si="11"/>
        <v>0</v>
      </c>
    </row>
    <row r="190" spans="19:20" x14ac:dyDescent="0.2">
      <c r="S190">
        <f t="shared" si="11"/>
        <v>0</v>
      </c>
    </row>
    <row r="191" spans="19:20" x14ac:dyDescent="0.2">
      <c r="S191">
        <f t="shared" si="11"/>
        <v>0</v>
      </c>
    </row>
    <row r="192" spans="19:20" x14ac:dyDescent="0.2">
      <c r="S192">
        <f t="shared" si="11"/>
        <v>0</v>
      </c>
    </row>
    <row r="193" spans="19:19" x14ac:dyDescent="0.2">
      <c r="S193">
        <f t="shared" si="11"/>
        <v>0</v>
      </c>
    </row>
    <row r="194" spans="19:19" x14ac:dyDescent="0.2">
      <c r="S194">
        <f t="shared" si="11"/>
        <v>0</v>
      </c>
    </row>
    <row r="195" spans="19:19" x14ac:dyDescent="0.2">
      <c r="S195">
        <f t="shared" si="11"/>
        <v>0</v>
      </c>
    </row>
    <row r="196" spans="19:19" x14ac:dyDescent="0.2">
      <c r="S196">
        <f t="shared" ref="S196:S259" si="13">G:G+R:R</f>
        <v>0</v>
      </c>
    </row>
    <row r="197" spans="19:19" x14ac:dyDescent="0.2">
      <c r="S197">
        <f t="shared" si="13"/>
        <v>0</v>
      </c>
    </row>
    <row r="198" spans="19:19" x14ac:dyDescent="0.2">
      <c r="S198">
        <f t="shared" si="13"/>
        <v>0</v>
      </c>
    </row>
    <row r="199" spans="19:19" x14ac:dyDescent="0.2">
      <c r="S199">
        <f t="shared" si="13"/>
        <v>0</v>
      </c>
    </row>
    <row r="200" spans="19:19" x14ac:dyDescent="0.2">
      <c r="S200">
        <f t="shared" si="13"/>
        <v>0</v>
      </c>
    </row>
    <row r="201" spans="19:19" x14ac:dyDescent="0.2">
      <c r="S201">
        <f t="shared" si="13"/>
        <v>0</v>
      </c>
    </row>
    <row r="202" spans="19:19" x14ac:dyDescent="0.2">
      <c r="S202">
        <f t="shared" si="13"/>
        <v>0</v>
      </c>
    </row>
    <row r="203" spans="19:19" x14ac:dyDescent="0.2">
      <c r="S203">
        <f t="shared" si="13"/>
        <v>0</v>
      </c>
    </row>
    <row r="204" spans="19:19" x14ac:dyDescent="0.2">
      <c r="S204">
        <f t="shared" si="13"/>
        <v>0</v>
      </c>
    </row>
    <row r="205" spans="19:19" x14ac:dyDescent="0.2">
      <c r="S205">
        <f t="shared" si="13"/>
        <v>0</v>
      </c>
    </row>
    <row r="206" spans="19:19" x14ac:dyDescent="0.2">
      <c r="S206">
        <f t="shared" si="13"/>
        <v>0</v>
      </c>
    </row>
    <row r="207" spans="19:19" x14ac:dyDescent="0.2">
      <c r="S207">
        <f t="shared" si="13"/>
        <v>0</v>
      </c>
    </row>
    <row r="208" spans="19:19" x14ac:dyDescent="0.2">
      <c r="S208">
        <f t="shared" si="13"/>
        <v>0</v>
      </c>
    </row>
    <row r="209" spans="19:19" x14ac:dyDescent="0.2">
      <c r="S209">
        <f t="shared" si="13"/>
        <v>0</v>
      </c>
    </row>
    <row r="210" spans="19:19" x14ac:dyDescent="0.2">
      <c r="S210">
        <f t="shared" si="13"/>
        <v>0</v>
      </c>
    </row>
    <row r="211" spans="19:19" x14ac:dyDescent="0.2">
      <c r="S211">
        <f t="shared" si="13"/>
        <v>0</v>
      </c>
    </row>
    <row r="212" spans="19:19" x14ac:dyDescent="0.2">
      <c r="S212">
        <f t="shared" si="13"/>
        <v>0</v>
      </c>
    </row>
    <row r="213" spans="19:19" x14ac:dyDescent="0.2">
      <c r="S213">
        <f t="shared" si="13"/>
        <v>0</v>
      </c>
    </row>
    <row r="214" spans="19:19" x14ac:dyDescent="0.2">
      <c r="S214">
        <f t="shared" si="13"/>
        <v>0</v>
      </c>
    </row>
    <row r="215" spans="19:19" x14ac:dyDescent="0.2">
      <c r="S215">
        <f t="shared" si="13"/>
        <v>0</v>
      </c>
    </row>
    <row r="216" spans="19:19" x14ac:dyDescent="0.2">
      <c r="S216">
        <f t="shared" si="13"/>
        <v>0</v>
      </c>
    </row>
    <row r="217" spans="19:19" x14ac:dyDescent="0.2">
      <c r="S217">
        <f t="shared" si="13"/>
        <v>0</v>
      </c>
    </row>
    <row r="218" spans="19:19" x14ac:dyDescent="0.2">
      <c r="S218">
        <f t="shared" si="13"/>
        <v>0</v>
      </c>
    </row>
    <row r="219" spans="19:19" x14ac:dyDescent="0.2">
      <c r="S219">
        <f t="shared" si="13"/>
        <v>0</v>
      </c>
    </row>
    <row r="220" spans="19:19" x14ac:dyDescent="0.2">
      <c r="S220">
        <f t="shared" si="13"/>
        <v>0</v>
      </c>
    </row>
    <row r="221" spans="19:19" x14ac:dyDescent="0.2">
      <c r="S221">
        <f t="shared" si="13"/>
        <v>0</v>
      </c>
    </row>
    <row r="222" spans="19:19" x14ac:dyDescent="0.2">
      <c r="S222">
        <f t="shared" si="13"/>
        <v>0</v>
      </c>
    </row>
    <row r="223" spans="19:19" x14ac:dyDescent="0.2">
      <c r="S223">
        <f t="shared" si="13"/>
        <v>0</v>
      </c>
    </row>
    <row r="224" spans="19:19" x14ac:dyDescent="0.2">
      <c r="S224">
        <f t="shared" si="13"/>
        <v>0</v>
      </c>
    </row>
    <row r="225" spans="19:19" x14ac:dyDescent="0.2">
      <c r="S225">
        <f t="shared" si="13"/>
        <v>0</v>
      </c>
    </row>
    <row r="226" spans="19:19" x14ac:dyDescent="0.2">
      <c r="S226">
        <f t="shared" si="13"/>
        <v>0</v>
      </c>
    </row>
    <row r="227" spans="19:19" x14ac:dyDescent="0.2">
      <c r="S227">
        <f t="shared" si="13"/>
        <v>0</v>
      </c>
    </row>
    <row r="228" spans="19:19" x14ac:dyDescent="0.2">
      <c r="S228">
        <f t="shared" si="13"/>
        <v>0</v>
      </c>
    </row>
    <row r="229" spans="19:19" x14ac:dyDescent="0.2">
      <c r="S229">
        <f t="shared" si="13"/>
        <v>0</v>
      </c>
    </row>
    <row r="230" spans="19:19" x14ac:dyDescent="0.2">
      <c r="S230">
        <f t="shared" si="13"/>
        <v>0</v>
      </c>
    </row>
    <row r="231" spans="19:19" x14ac:dyDescent="0.2">
      <c r="S231">
        <f t="shared" si="13"/>
        <v>0</v>
      </c>
    </row>
    <row r="232" spans="19:19" x14ac:dyDescent="0.2">
      <c r="S232">
        <f t="shared" si="13"/>
        <v>0</v>
      </c>
    </row>
    <row r="233" spans="19:19" x14ac:dyDescent="0.2">
      <c r="S233">
        <f t="shared" si="13"/>
        <v>0</v>
      </c>
    </row>
    <row r="234" spans="19:19" x14ac:dyDescent="0.2">
      <c r="S234">
        <f t="shared" si="13"/>
        <v>0</v>
      </c>
    </row>
    <row r="235" spans="19:19" x14ac:dyDescent="0.2">
      <c r="S235">
        <f t="shared" si="13"/>
        <v>0</v>
      </c>
    </row>
    <row r="236" spans="19:19" x14ac:dyDescent="0.2">
      <c r="S236">
        <f t="shared" si="13"/>
        <v>0</v>
      </c>
    </row>
    <row r="237" spans="19:19" x14ac:dyDescent="0.2">
      <c r="S237">
        <f t="shared" si="13"/>
        <v>0</v>
      </c>
    </row>
    <row r="238" spans="19:19" x14ac:dyDescent="0.2">
      <c r="S238">
        <f t="shared" si="13"/>
        <v>0</v>
      </c>
    </row>
    <row r="239" spans="19:19" x14ac:dyDescent="0.2">
      <c r="S239">
        <f t="shared" si="13"/>
        <v>0</v>
      </c>
    </row>
    <row r="240" spans="19:19" x14ac:dyDescent="0.2">
      <c r="S240">
        <f t="shared" si="13"/>
        <v>0</v>
      </c>
    </row>
    <row r="241" spans="19:19" x14ac:dyDescent="0.2">
      <c r="S241">
        <f t="shared" si="13"/>
        <v>0</v>
      </c>
    </row>
    <row r="242" spans="19:19" x14ac:dyDescent="0.2">
      <c r="S242">
        <f t="shared" si="13"/>
        <v>0</v>
      </c>
    </row>
    <row r="243" spans="19:19" x14ac:dyDescent="0.2">
      <c r="S243">
        <f t="shared" si="13"/>
        <v>0</v>
      </c>
    </row>
    <row r="244" spans="19:19" x14ac:dyDescent="0.2">
      <c r="S244">
        <f t="shared" si="13"/>
        <v>0</v>
      </c>
    </row>
    <row r="245" spans="19:19" x14ac:dyDescent="0.2">
      <c r="S245">
        <f t="shared" si="13"/>
        <v>0</v>
      </c>
    </row>
    <row r="246" spans="19:19" x14ac:dyDescent="0.2">
      <c r="S246">
        <f t="shared" si="13"/>
        <v>0</v>
      </c>
    </row>
    <row r="247" spans="19:19" x14ac:dyDescent="0.2">
      <c r="S247">
        <f t="shared" si="13"/>
        <v>0</v>
      </c>
    </row>
    <row r="248" spans="19:19" x14ac:dyDescent="0.2">
      <c r="S248">
        <f t="shared" si="13"/>
        <v>0</v>
      </c>
    </row>
    <row r="249" spans="19:19" x14ac:dyDescent="0.2">
      <c r="S249">
        <f t="shared" si="13"/>
        <v>0</v>
      </c>
    </row>
    <row r="250" spans="19:19" x14ac:dyDescent="0.2">
      <c r="S250">
        <f t="shared" si="13"/>
        <v>0</v>
      </c>
    </row>
    <row r="251" spans="19:19" x14ac:dyDescent="0.2">
      <c r="S251">
        <f t="shared" si="13"/>
        <v>0</v>
      </c>
    </row>
    <row r="252" spans="19:19" x14ac:dyDescent="0.2">
      <c r="S252">
        <f t="shared" si="13"/>
        <v>0</v>
      </c>
    </row>
    <row r="253" spans="19:19" x14ac:dyDescent="0.2">
      <c r="S253">
        <f t="shared" si="13"/>
        <v>0</v>
      </c>
    </row>
    <row r="254" spans="19:19" x14ac:dyDescent="0.2">
      <c r="S254">
        <f t="shared" si="13"/>
        <v>0</v>
      </c>
    </row>
    <row r="255" spans="19:19" x14ac:dyDescent="0.2">
      <c r="S255">
        <f t="shared" si="13"/>
        <v>0</v>
      </c>
    </row>
    <row r="256" spans="19:19" x14ac:dyDescent="0.2">
      <c r="S256">
        <f t="shared" si="13"/>
        <v>0</v>
      </c>
    </row>
    <row r="257" spans="19:19" x14ac:dyDescent="0.2">
      <c r="S257">
        <f t="shared" si="13"/>
        <v>0</v>
      </c>
    </row>
    <row r="258" spans="19:19" x14ac:dyDescent="0.2">
      <c r="S258">
        <f t="shared" si="13"/>
        <v>0</v>
      </c>
    </row>
    <row r="259" spans="19:19" x14ac:dyDescent="0.2">
      <c r="S259">
        <f t="shared" si="13"/>
        <v>0</v>
      </c>
    </row>
    <row r="260" spans="19:19" x14ac:dyDescent="0.2">
      <c r="S260">
        <f t="shared" ref="S260:S301" si="14">G:G+R:R</f>
        <v>0</v>
      </c>
    </row>
    <row r="261" spans="19:19" x14ac:dyDescent="0.2">
      <c r="S261">
        <f t="shared" si="14"/>
        <v>0</v>
      </c>
    </row>
    <row r="262" spans="19:19" x14ac:dyDescent="0.2">
      <c r="S262">
        <f t="shared" si="14"/>
        <v>0</v>
      </c>
    </row>
    <row r="263" spans="19:19" x14ac:dyDescent="0.2">
      <c r="S263">
        <f t="shared" si="14"/>
        <v>0</v>
      </c>
    </row>
    <row r="264" spans="19:19" x14ac:dyDescent="0.2">
      <c r="S264">
        <f t="shared" si="14"/>
        <v>0</v>
      </c>
    </row>
    <row r="265" spans="19:19" x14ac:dyDescent="0.2">
      <c r="S265">
        <f t="shared" si="14"/>
        <v>0</v>
      </c>
    </row>
    <row r="266" spans="19:19" x14ac:dyDescent="0.2">
      <c r="S266">
        <f t="shared" si="14"/>
        <v>0</v>
      </c>
    </row>
    <row r="267" spans="19:19" x14ac:dyDescent="0.2">
      <c r="S267">
        <f t="shared" si="14"/>
        <v>0</v>
      </c>
    </row>
    <row r="268" spans="19:19" x14ac:dyDescent="0.2">
      <c r="S268">
        <f t="shared" si="14"/>
        <v>0</v>
      </c>
    </row>
    <row r="269" spans="19:19" x14ac:dyDescent="0.2">
      <c r="S269">
        <f t="shared" si="14"/>
        <v>0</v>
      </c>
    </row>
    <row r="270" spans="19:19" x14ac:dyDescent="0.2">
      <c r="S270">
        <f t="shared" si="14"/>
        <v>0</v>
      </c>
    </row>
    <row r="271" spans="19:19" x14ac:dyDescent="0.2">
      <c r="S271">
        <f t="shared" si="14"/>
        <v>0</v>
      </c>
    </row>
    <row r="272" spans="19:19" x14ac:dyDescent="0.2">
      <c r="S272">
        <f t="shared" si="14"/>
        <v>0</v>
      </c>
    </row>
    <row r="273" spans="19:19" x14ac:dyDescent="0.2">
      <c r="S273">
        <f t="shared" si="14"/>
        <v>0</v>
      </c>
    </row>
    <row r="274" spans="19:19" x14ac:dyDescent="0.2">
      <c r="S274">
        <f t="shared" si="14"/>
        <v>0</v>
      </c>
    </row>
    <row r="275" spans="19:19" x14ac:dyDescent="0.2">
      <c r="S275">
        <f t="shared" si="14"/>
        <v>0</v>
      </c>
    </row>
    <row r="276" spans="19:19" x14ac:dyDescent="0.2">
      <c r="S276">
        <f t="shared" si="14"/>
        <v>0</v>
      </c>
    </row>
    <row r="277" spans="19:19" x14ac:dyDescent="0.2">
      <c r="S277">
        <f t="shared" si="14"/>
        <v>0</v>
      </c>
    </row>
    <row r="278" spans="19:19" x14ac:dyDescent="0.2">
      <c r="S278">
        <f t="shared" si="14"/>
        <v>0</v>
      </c>
    </row>
    <row r="279" spans="19:19" x14ac:dyDescent="0.2">
      <c r="S279">
        <f t="shared" si="14"/>
        <v>0</v>
      </c>
    </row>
    <row r="280" spans="19:19" x14ac:dyDescent="0.2">
      <c r="S280">
        <f t="shared" si="14"/>
        <v>0</v>
      </c>
    </row>
    <row r="281" spans="19:19" x14ac:dyDescent="0.2">
      <c r="S281">
        <f t="shared" si="14"/>
        <v>0</v>
      </c>
    </row>
    <row r="282" spans="19:19" x14ac:dyDescent="0.2">
      <c r="S282">
        <f t="shared" si="14"/>
        <v>0</v>
      </c>
    </row>
    <row r="283" spans="19:19" x14ac:dyDescent="0.2">
      <c r="S283">
        <f t="shared" si="14"/>
        <v>0</v>
      </c>
    </row>
    <row r="284" spans="19:19" x14ac:dyDescent="0.2">
      <c r="S284">
        <f t="shared" si="14"/>
        <v>0</v>
      </c>
    </row>
    <row r="285" spans="19:19" x14ac:dyDescent="0.2">
      <c r="S285">
        <f t="shared" si="14"/>
        <v>0</v>
      </c>
    </row>
    <row r="286" spans="19:19" x14ac:dyDescent="0.2">
      <c r="S286">
        <f t="shared" si="14"/>
        <v>0</v>
      </c>
    </row>
    <row r="287" spans="19:19" x14ac:dyDescent="0.2">
      <c r="S287">
        <f t="shared" si="14"/>
        <v>0</v>
      </c>
    </row>
    <row r="288" spans="19:19" x14ac:dyDescent="0.2">
      <c r="S288">
        <f t="shared" si="14"/>
        <v>0</v>
      </c>
    </row>
    <row r="289" spans="19:19" x14ac:dyDescent="0.2">
      <c r="S289">
        <f t="shared" si="14"/>
        <v>0</v>
      </c>
    </row>
    <row r="290" spans="19:19" x14ac:dyDescent="0.2">
      <c r="S290">
        <f t="shared" si="14"/>
        <v>0</v>
      </c>
    </row>
    <row r="291" spans="19:19" x14ac:dyDescent="0.2">
      <c r="S291">
        <f t="shared" si="14"/>
        <v>0</v>
      </c>
    </row>
    <row r="292" spans="19:19" x14ac:dyDescent="0.2">
      <c r="S292">
        <f t="shared" si="14"/>
        <v>0</v>
      </c>
    </row>
    <row r="293" spans="19:19" x14ac:dyDescent="0.2">
      <c r="S293">
        <f t="shared" si="14"/>
        <v>0</v>
      </c>
    </row>
    <row r="294" spans="19:19" x14ac:dyDescent="0.2">
      <c r="S294">
        <f t="shared" si="14"/>
        <v>0</v>
      </c>
    </row>
    <row r="295" spans="19:19" x14ac:dyDescent="0.2">
      <c r="S295">
        <f t="shared" si="14"/>
        <v>0</v>
      </c>
    </row>
    <row r="296" spans="19:19" x14ac:dyDescent="0.2">
      <c r="S296">
        <f t="shared" si="14"/>
        <v>0</v>
      </c>
    </row>
    <row r="297" spans="19:19" x14ac:dyDescent="0.2">
      <c r="S297">
        <f t="shared" si="14"/>
        <v>0</v>
      </c>
    </row>
    <row r="298" spans="19:19" x14ac:dyDescent="0.2">
      <c r="S298">
        <f t="shared" si="14"/>
        <v>0</v>
      </c>
    </row>
    <row r="299" spans="19:19" x14ac:dyDescent="0.2">
      <c r="S299">
        <f t="shared" si="14"/>
        <v>0</v>
      </c>
    </row>
    <row r="300" spans="19:19" x14ac:dyDescent="0.2">
      <c r="S300">
        <f t="shared" si="14"/>
        <v>0</v>
      </c>
    </row>
    <row r="301" spans="19:19" x14ac:dyDescent="0.2">
      <c r="S301">
        <f t="shared" si="14"/>
        <v>0</v>
      </c>
    </row>
  </sheetData>
  <phoneticPr fontId="1" type="noConversion"/>
  <dataValidations count="8">
    <dataValidation type="list" operator="equal" allowBlank="1" sqref="K2:K31 M2:M31 G2:G31" xr:uid="{00000000-0002-0000-0000-000000000000}">
      <formula1>"有,没有,不确定"</formula1>
    </dataValidation>
    <dataValidation type="list" operator="equal" allowBlank="1" sqref="D2:D31" xr:uid="{00000000-0002-0000-0000-000003000000}">
      <formula1>"1,2,3,不确定"</formula1>
    </dataValidation>
    <dataValidation type="list" operator="equal" allowBlank="1" sqref="F2:F31" xr:uid="{00000000-0002-0000-0000-000004000000}">
      <formula1>"蓝青白色,暖黄色,黑色,不确定"</formula1>
    </dataValidation>
    <dataValidation type="list" operator="equal" allowBlank="1" sqref="H2:H31" xr:uid="{00000000-0002-0000-0000-000005000000}">
      <formula1>"存在,不存在,不确定"</formula1>
    </dataValidation>
    <dataValidation type="list" operator="equal" allowBlank="1" sqref="E2:E31" xr:uid="{00000000-0002-0000-0000-000006000000}">
      <formula1>"玫瑰花,椰子树,灌木丛,不确定,"</formula1>
    </dataValidation>
    <dataValidation type="list" operator="equal" allowBlank="1" sqref="I2:I31" xr:uid="{00000000-0002-0000-0000-000007000000}">
      <formula1>"白色,黄色,黑色,红色,不确定"</formula1>
    </dataValidation>
    <dataValidation type="list" operator="equal" allowBlank="1" sqref="L2:L31" xr:uid="{00000000-0002-0000-0000-000008000000}">
      <formula1>"红色,黄色,绿色,不确定"</formula1>
    </dataValidation>
    <dataValidation type="list" operator="equal" allowBlank="1" sqref="C2:C31" xr:uid="{00000000-0002-0000-0000-000009000000}">
      <formula1>"无,单风险平视显示器,双风险平视显示器"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0bb4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2023-09-08T13:03:52Z</dcterms:modified>
</cp:coreProperties>
</file>