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CHI论文写作准备\Results\实验数据\"/>
    </mc:Choice>
  </mc:AlternateContent>
  <xr:revisionPtr revIDLastSave="0" documentId="13_ncr:1_{837D3026-E224-4A6B-94CF-976B39D07E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87bd长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2" l="1"/>
  <c r="S17" i="2"/>
  <c r="S27" i="2"/>
  <c r="S29" i="2"/>
  <c r="S39" i="2"/>
  <c r="S41" i="2"/>
  <c r="R4" i="2"/>
  <c r="X4" i="2" s="1"/>
  <c r="R5" i="2"/>
  <c r="Z4" i="2" s="1"/>
  <c r="R6" i="2"/>
  <c r="R7" i="2"/>
  <c r="R8" i="2"/>
  <c r="R9" i="2"/>
  <c r="R10" i="2"/>
  <c r="R11" i="2"/>
  <c r="R12" i="2"/>
  <c r="R13" i="2"/>
  <c r="R14" i="2"/>
  <c r="R15" i="2"/>
  <c r="S15" i="2" s="1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Q4" i="2"/>
  <c r="S4" i="2" s="1"/>
  <c r="Q5" i="2"/>
  <c r="Z3" i="2" s="1"/>
  <c r="Z6" i="2" s="1"/>
  <c r="Q6" i="2"/>
  <c r="S6" i="2" s="1"/>
  <c r="Q7" i="2"/>
  <c r="S7" i="2" s="1"/>
  <c r="Q8" i="2"/>
  <c r="S8" i="2" s="1"/>
  <c r="Q9" i="2"/>
  <c r="S9" i="2" s="1"/>
  <c r="Q10" i="2"/>
  <c r="S10" i="2" s="1"/>
  <c r="Q11" i="2"/>
  <c r="S11" i="2" s="1"/>
  <c r="Q12" i="2"/>
  <c r="S12" i="2" s="1"/>
  <c r="Q13" i="2"/>
  <c r="S13" i="2" s="1"/>
  <c r="Q14" i="2"/>
  <c r="S14" i="2" s="1"/>
  <c r="Q15" i="2"/>
  <c r="Q16" i="2"/>
  <c r="S16" i="2" s="1"/>
  <c r="Q17" i="2"/>
  <c r="Q18" i="2"/>
  <c r="S18" i="2" s="1"/>
  <c r="Q19" i="2"/>
  <c r="S19" i="2" s="1"/>
  <c r="Q20" i="2"/>
  <c r="S20" i="2" s="1"/>
  <c r="Q21" i="2"/>
  <c r="S21" i="2" s="1"/>
  <c r="Q22" i="2"/>
  <c r="S22" i="2" s="1"/>
  <c r="Q23" i="2"/>
  <c r="S23" i="2" s="1"/>
  <c r="Q24" i="2"/>
  <c r="S24" i="2" s="1"/>
  <c r="Q25" i="2"/>
  <c r="S25" i="2" s="1"/>
  <c r="Q26" i="2"/>
  <c r="S26" i="2" s="1"/>
  <c r="Q27" i="2"/>
  <c r="Q28" i="2"/>
  <c r="S28" i="2" s="1"/>
  <c r="Q29" i="2"/>
  <c r="Q30" i="2"/>
  <c r="S30" i="2" s="1"/>
  <c r="Q31" i="2"/>
  <c r="S31" i="2" s="1"/>
  <c r="Q32" i="2"/>
  <c r="S32" i="2" s="1"/>
  <c r="Q33" i="2"/>
  <c r="S33" i="2" s="1"/>
  <c r="Q34" i="2"/>
  <c r="S34" i="2" s="1"/>
  <c r="Q35" i="2"/>
  <c r="S35" i="2" s="1"/>
  <c r="Q36" i="2"/>
  <c r="S36" i="2" s="1"/>
  <c r="Q37" i="2"/>
  <c r="S37" i="2" s="1"/>
  <c r="Q38" i="2"/>
  <c r="S38" i="2" s="1"/>
  <c r="Q39" i="2"/>
  <c r="Q40" i="2"/>
  <c r="S40" i="2" s="1"/>
  <c r="Q41" i="2"/>
  <c r="Q42" i="2"/>
  <c r="S42" i="2" s="1"/>
  <c r="Q43" i="2"/>
  <c r="S43" i="2" s="1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R3" i="2"/>
  <c r="Y4" i="2" s="1"/>
  <c r="Q3" i="2"/>
  <c r="S3" i="2" s="1"/>
  <c r="X5" i="2" l="1"/>
  <c r="Y5" i="2"/>
  <c r="Z5" i="2"/>
  <c r="X3" i="2"/>
  <c r="X6" i="2" s="1"/>
  <c r="Y3" i="2"/>
  <c r="Y6" i="2" s="1"/>
</calcChain>
</file>

<file path=xl/sharedStrings.xml><?xml version="1.0" encoding="utf-8"?>
<sst xmlns="http://schemas.openxmlformats.org/spreadsheetml/2006/main" count="162" uniqueCount="110">
  <si>
    <t>你的姓名</t>
  </si>
  <si>
    <t>提交人</t>
  </si>
  <si>
    <t>你使用的平视显示器类型</t>
  </si>
  <si>
    <t>在实验过程中你是否注意到了人的存在</t>
  </si>
  <si>
    <t>在实验最末，你的哪个方向有车停着</t>
  </si>
  <si>
    <t>停止的车的类型为</t>
  </si>
  <si>
    <t>你报的第一个数为</t>
  </si>
  <si>
    <t>实验中是否存在人行横道</t>
  </si>
  <si>
    <t>人行横道上是否有人在走</t>
  </si>
  <si>
    <t>实验中右侧建筑颜色</t>
  </si>
  <si>
    <t>实验中车道数量</t>
  </si>
  <si>
    <t>实验中，己方车辆经过几个路口</t>
  </si>
  <si>
    <t>实验中是否存在非机动车</t>
  </si>
  <si>
    <t>评分</t>
  </si>
  <si>
    <t>该风险主要来源于（没有风险填无即可）</t>
  </si>
  <si>
    <t>手动评分</t>
  </si>
  <si>
    <t>标答</t>
  </si>
  <si>
    <t>有人</t>
  </si>
  <si>
    <t>右</t>
  </si>
  <si>
    <t>是</t>
  </si>
  <si>
    <t>不是</t>
  </si>
  <si>
    <t>蓝色</t>
  </si>
  <si>
    <t>2或3</t>
  </si>
  <si>
    <t>1</t>
  </si>
  <si>
    <t>否</t>
  </si>
  <si>
    <t>右侧马路一个人</t>
  </si>
  <si>
    <t>周儒</t>
  </si>
  <si>
    <t>单风险平视显示器</t>
  </si>
  <si>
    <t>无</t>
  </si>
  <si>
    <t>徐杨丽</t>
  </si>
  <si>
    <t>不使用</t>
  </si>
  <si>
    <t>前方车辆</t>
  </si>
  <si>
    <t>陈紫甜</t>
  </si>
  <si>
    <t>双风险平视显示器</t>
  </si>
  <si>
    <t>右边停着的车</t>
  </si>
  <si>
    <t>田锐抒</t>
  </si>
  <si>
    <t>行人</t>
  </si>
  <si>
    <t>金亚霏</t>
  </si>
  <si>
    <t>高帅</t>
  </si>
  <si>
    <t>刘佳</t>
  </si>
  <si>
    <t>行车</t>
  </si>
  <si>
    <t>周佳</t>
  </si>
  <si>
    <t>行人 变道</t>
  </si>
  <si>
    <t>段景辉</t>
  </si>
  <si>
    <t>变道和道路车辆</t>
  </si>
  <si>
    <t>视野较暗</t>
  </si>
  <si>
    <t>王嘉</t>
  </si>
  <si>
    <t>前方车辆坡起后退以及与前方车辆距离过近</t>
  </si>
  <si>
    <t>魏瑜均</t>
  </si>
  <si>
    <t>宫宇航</t>
  </si>
  <si>
    <t>前车，行人，视野盲区</t>
  </si>
  <si>
    <t>黄惠铭</t>
  </si>
  <si>
    <t>变道</t>
  </si>
  <si>
    <t>何嘉好</t>
  </si>
  <si>
    <t>达吾列提别克</t>
  </si>
  <si>
    <t>但车道，右侧道路施工</t>
  </si>
  <si>
    <t>郝思嘉</t>
  </si>
  <si>
    <t>右侧的人</t>
  </si>
  <si>
    <t>张煜婷</t>
  </si>
  <si>
    <t>车辆</t>
  </si>
  <si>
    <t>杜力</t>
  </si>
  <si>
    <t>邓子昊</t>
  </si>
  <si>
    <t>变道行为，车况拥挤</t>
  </si>
  <si>
    <t>薛嘉涵</t>
  </si>
  <si>
    <t>路障与工人</t>
  </si>
  <si>
    <t>陈昕冉</t>
  </si>
  <si>
    <t>变道较快，右侧有施工人员</t>
  </si>
  <si>
    <t>黄梦怡</t>
  </si>
  <si>
    <t>变道，人</t>
  </si>
  <si>
    <t>蒋笑阳</t>
  </si>
  <si>
    <t>姜昕彤</t>
  </si>
  <si>
    <t>施工，路变窄了，并道，以及工人</t>
  </si>
  <si>
    <t>王程业</t>
  </si>
  <si>
    <t>前车刹车，路边有停车</t>
  </si>
  <si>
    <t>徐盛南</t>
  </si>
  <si>
    <t>徐宇凡</t>
  </si>
  <si>
    <t>道路拥挤</t>
  </si>
  <si>
    <t>纪子欣</t>
  </si>
  <si>
    <t>右侧有施工人员 车辆密集</t>
  </si>
  <si>
    <t>于紫琪</t>
  </si>
  <si>
    <t>车辆 路边停车及人 前方道路障碍需要变道</t>
  </si>
  <si>
    <t>标答</t>
    <phoneticPr fontId="1" type="noConversion"/>
  </si>
  <si>
    <t>人</t>
    <phoneticPr fontId="1" type="noConversion"/>
  </si>
  <si>
    <t>车</t>
    <phoneticPr fontId="1" type="noConversion"/>
  </si>
  <si>
    <t>潜在</t>
    <phoneticPr fontId="1" type="noConversion"/>
  </si>
  <si>
    <t>刘伟</t>
    <phoneticPr fontId="1" type="noConversion"/>
  </si>
  <si>
    <t>侯建华</t>
  </si>
  <si>
    <t>胡钰婕</t>
  </si>
  <si>
    <t>道路变窄，右侧多障碍和行人</t>
  </si>
  <si>
    <t>施工路段</t>
  </si>
  <si>
    <t>王子宸</t>
  </si>
  <si>
    <t>右侧视野受限</t>
  </si>
  <si>
    <t>朱一铭</t>
  </si>
  <si>
    <t>右侧检修人员</t>
  </si>
  <si>
    <t>楼瀚予</t>
  </si>
  <si>
    <t>施工者</t>
  </si>
  <si>
    <t>刘鹤璐</t>
  </si>
  <si>
    <t>汪靖姗</t>
  </si>
  <si>
    <t>前车刹车减速</t>
  </si>
  <si>
    <t>吴易轩</t>
  </si>
  <si>
    <t>道路较窄</t>
  </si>
  <si>
    <t>郭姝含</t>
  </si>
  <si>
    <t>遮挡，施工遮挡，车距过近</t>
  </si>
  <si>
    <t>熊文逸</t>
  </si>
  <si>
    <t>周禾嘉</t>
    <phoneticPr fontId="1" type="noConversion"/>
  </si>
  <si>
    <t>除人和车</t>
    <phoneticPr fontId="1" type="noConversion"/>
  </si>
  <si>
    <t>干扰项</t>
    <phoneticPr fontId="1" type="noConversion"/>
  </si>
  <si>
    <t>双hud(15)</t>
    <phoneticPr fontId="1" type="noConversion"/>
  </si>
  <si>
    <t>单hud(14)</t>
    <phoneticPr fontId="1" type="noConversion"/>
  </si>
  <si>
    <t>无hud(12)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</si>
</sst>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1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5" borderId="0" xfId="0" applyFill="1" applyAlignment="1">
      <alignment vertical="center"/>
    </xf>
    <xf numFmtId="0" fontId="0" fillId="5" borderId="1" xfId="0" applyFill="1" applyBorder="1"/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2"/>
  <sheetViews>
    <sheetView tabSelected="1" zoomScale="80" zoomScaleNormal="80" workbookViewId="0">
      <selection activeCell="S11" sqref="S11"/>
    </sheetView>
  </sheetViews>
  <sheetFormatPr defaultColWidth="10" defaultRowHeight="12.75" x14ac:dyDescent="0.2"/>
  <cols>
    <col min="1" max="1" width="13.28515625" customWidth="1"/>
    <col min="2" max="2" width="7.5703125" customWidth="1"/>
    <col min="3" max="3" width="20" customWidth="1"/>
    <col min="4" max="4" width="8.28515625" customWidth="1"/>
    <col min="5" max="5" width="6.42578125" customWidth="1"/>
    <col min="6" max="6" width="7.5703125" customWidth="1"/>
    <col min="7" max="7" width="30.42578125" customWidth="1"/>
    <col min="8" max="8" width="8.28515625" customWidth="1"/>
    <col min="9" max="9" width="10.42578125" customWidth="1"/>
    <col min="10" max="10" width="6.5703125" customWidth="1"/>
    <col min="11" max="11" width="6.140625" customWidth="1"/>
    <col min="12" max="12" width="6.85546875" customWidth="1"/>
    <col min="13" max="13" width="7.28515625" customWidth="1"/>
    <col min="14" max="14" width="9.5703125" customWidth="1"/>
    <col min="15" max="15" width="47" customWidth="1"/>
    <col min="16" max="16" width="8.85546875" customWidth="1"/>
  </cols>
  <sheetData>
    <row r="1" spans="1:26" ht="12.9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82</v>
      </c>
      <c r="R1" t="s">
        <v>83</v>
      </c>
      <c r="S1" t="s">
        <v>84</v>
      </c>
      <c r="T1" t="s">
        <v>105</v>
      </c>
    </row>
    <row r="2" spans="1:26" ht="12.95" customHeight="1" x14ac:dyDescent="0.2">
      <c r="A2" t="s">
        <v>16</v>
      </c>
      <c r="B2" t="s">
        <v>81</v>
      </c>
      <c r="C2" s="1"/>
      <c r="D2" s="2" t="s">
        <v>17</v>
      </c>
      <c r="E2" s="3" t="s">
        <v>18</v>
      </c>
      <c r="F2" s="4">
        <v>1</v>
      </c>
      <c r="G2" t="s">
        <v>106</v>
      </c>
      <c r="H2" s="1" t="s">
        <v>19</v>
      </c>
      <c r="I2" s="4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P2" s="5" t="s">
        <v>25</v>
      </c>
      <c r="Q2">
        <v>2</v>
      </c>
      <c r="R2">
        <v>3</v>
      </c>
      <c r="S2">
        <v>5</v>
      </c>
      <c r="X2" t="s">
        <v>109</v>
      </c>
      <c r="Y2" t="s">
        <v>108</v>
      </c>
      <c r="Z2" t="s">
        <v>107</v>
      </c>
    </row>
    <row r="3" spans="1:26" ht="12.95" customHeight="1" x14ac:dyDescent="0.2">
      <c r="A3" s="8" t="s">
        <v>26</v>
      </c>
      <c r="B3" s="8">
        <v>1</v>
      </c>
      <c r="C3" s="9" t="s">
        <v>27</v>
      </c>
      <c r="D3" s="9">
        <v>1</v>
      </c>
      <c r="E3" s="9">
        <v>1</v>
      </c>
      <c r="F3" s="9">
        <v>0</v>
      </c>
      <c r="G3" s="8">
        <v>8</v>
      </c>
      <c r="H3" s="9">
        <v>0</v>
      </c>
      <c r="I3" s="9">
        <v>0</v>
      </c>
      <c r="J3" s="9">
        <v>0</v>
      </c>
      <c r="K3" s="9">
        <v>1</v>
      </c>
      <c r="L3" s="9">
        <v>1</v>
      </c>
      <c r="M3" s="9">
        <v>0</v>
      </c>
      <c r="N3" s="8">
        <v>1</v>
      </c>
      <c r="O3" s="8" t="s">
        <v>28</v>
      </c>
      <c r="P3" s="8">
        <v>1</v>
      </c>
      <c r="Q3" s="8">
        <f>D:D+P:P</f>
        <v>2</v>
      </c>
      <c r="R3" s="8">
        <f>E:E+F:F+I:I</f>
        <v>1</v>
      </c>
      <c r="S3" s="8">
        <f>Q:Q+R:R</f>
        <v>3</v>
      </c>
      <c r="W3" t="s">
        <v>82</v>
      </c>
      <c r="X3">
        <f>(Q4+Q11+Q14+Q18+Q21+Q24+Q27+Q30+Q33+Q36+Q39+Q42)/12/2</f>
        <v>0.79166666666666663</v>
      </c>
      <c r="Y3">
        <f>(Q3+Q7+Q8+Q9+Q13+Q15+Q20+Q22+Q26+Q28+Q32+Q34+Q38+Q40)/14/2</f>
        <v>0.7857142857142857</v>
      </c>
      <c r="Z3">
        <f>(Q5+Q6+Q10+Q12+Q16+Q17+Q19+Q23+Q25+Q29+Q31+Q35+Q37+Q41+Q43)/15/2</f>
        <v>0.9</v>
      </c>
    </row>
    <row r="4" spans="1:26" ht="12.95" customHeight="1" x14ac:dyDescent="0.2">
      <c r="A4" t="s">
        <v>29</v>
      </c>
      <c r="B4">
        <v>2</v>
      </c>
      <c r="C4" s="1" t="s">
        <v>30</v>
      </c>
      <c r="D4" s="1">
        <v>1</v>
      </c>
      <c r="E4" s="1">
        <v>1</v>
      </c>
      <c r="F4" s="1">
        <v>0</v>
      </c>
      <c r="G4">
        <v>3</v>
      </c>
      <c r="H4" s="1">
        <v>1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>
        <v>2</v>
      </c>
      <c r="O4" t="s">
        <v>31</v>
      </c>
      <c r="P4">
        <v>0</v>
      </c>
      <c r="Q4">
        <f t="shared" ref="Q4:Q43" si="0">D:D+P:P</f>
        <v>1</v>
      </c>
      <c r="R4">
        <f t="shared" ref="R4:R43" si="1">E:E+F:F+I:I</f>
        <v>2</v>
      </c>
      <c r="S4">
        <f t="shared" ref="S4:S43" si="2">Q:Q+R:R</f>
        <v>3</v>
      </c>
      <c r="W4" t="s">
        <v>83</v>
      </c>
      <c r="X4">
        <f>(R4+R11+R14+R18+R21+R24+R27+R30+R33+R36+R39+R42)/12/3</f>
        <v>0.5</v>
      </c>
      <c r="Y4">
        <f>(R3+R7+R8+R9+R13+R15+R20+R22+R26+R28+R32+R34+R38+R40)/14/2</f>
        <v>0.7857142857142857</v>
      </c>
      <c r="Z4">
        <f>(R5+R6+R10+R12+R16+R17+R19+R23+R25+R29+R31+R35+R37+R41+R43)/15/2</f>
        <v>0.66666666666666663</v>
      </c>
    </row>
    <row r="5" spans="1:26" ht="12.95" customHeight="1" x14ac:dyDescent="0.2">
      <c r="A5" s="6" t="s">
        <v>32</v>
      </c>
      <c r="B5" s="6">
        <v>3</v>
      </c>
      <c r="C5" s="7" t="s">
        <v>33</v>
      </c>
      <c r="D5" s="7">
        <v>1</v>
      </c>
      <c r="E5" s="7">
        <v>1</v>
      </c>
      <c r="F5" s="7">
        <v>0</v>
      </c>
      <c r="G5" s="6">
        <v>8</v>
      </c>
      <c r="H5" s="7">
        <v>0</v>
      </c>
      <c r="I5" s="7">
        <v>0</v>
      </c>
      <c r="J5" s="7">
        <v>0</v>
      </c>
      <c r="K5" s="7">
        <v>1</v>
      </c>
      <c r="L5" s="7">
        <v>1</v>
      </c>
      <c r="M5" s="7">
        <v>1</v>
      </c>
      <c r="N5" s="6">
        <v>5</v>
      </c>
      <c r="O5" s="6" t="s">
        <v>34</v>
      </c>
      <c r="P5" s="6">
        <v>1</v>
      </c>
      <c r="Q5" s="6">
        <f t="shared" si="0"/>
        <v>2</v>
      </c>
      <c r="R5" s="6">
        <f t="shared" si="1"/>
        <v>1</v>
      </c>
      <c r="S5" s="6">
        <f t="shared" si="2"/>
        <v>3</v>
      </c>
      <c r="W5" t="s">
        <v>105</v>
      </c>
      <c r="X5">
        <f>(S4+S11+S14+S18+S21+S24+S27+S30+S33+S36+S39+S42)/12/5</f>
        <v>0.6166666666666667</v>
      </c>
      <c r="Y5">
        <f>(S3+S7+S8+S9+S13+S15+S20+S22+S26+S28+S32+S34+S38+S40)/13/5</f>
        <v>0.67692307692307696</v>
      </c>
      <c r="Z5">
        <f>(S5+S6+S10+S12+S16+S17+S19+S23+S25+S29+S31+S35+S37+S41+S43)/15/5</f>
        <v>0.62666666666666671</v>
      </c>
    </row>
    <row r="6" spans="1:26" ht="12.95" customHeight="1" x14ac:dyDescent="0.2">
      <c r="A6" s="6" t="s">
        <v>35</v>
      </c>
      <c r="B6" s="6">
        <v>4</v>
      </c>
      <c r="C6" s="7" t="s">
        <v>33</v>
      </c>
      <c r="D6" s="7">
        <v>1</v>
      </c>
      <c r="E6" s="7">
        <v>1</v>
      </c>
      <c r="F6" s="7">
        <v>0</v>
      </c>
      <c r="G6" s="6">
        <v>3</v>
      </c>
      <c r="H6" s="7">
        <v>1</v>
      </c>
      <c r="I6" s="7">
        <v>1</v>
      </c>
      <c r="J6" s="7">
        <v>0</v>
      </c>
      <c r="K6" s="7">
        <v>1</v>
      </c>
      <c r="L6" s="7">
        <v>1</v>
      </c>
      <c r="M6" s="7">
        <v>1</v>
      </c>
      <c r="N6" s="6">
        <v>5</v>
      </c>
      <c r="O6" s="6" t="s">
        <v>36</v>
      </c>
      <c r="P6" s="6">
        <v>1</v>
      </c>
      <c r="Q6" s="6">
        <f t="shared" si="0"/>
        <v>2</v>
      </c>
      <c r="R6" s="6">
        <f t="shared" si="1"/>
        <v>2</v>
      </c>
      <c r="S6" s="6">
        <f t="shared" si="2"/>
        <v>4</v>
      </c>
      <c r="W6" t="s">
        <v>84</v>
      </c>
      <c r="X6">
        <f>(X3*2+X4*3)/5</f>
        <v>0.61666666666666659</v>
      </c>
      <c r="Y6">
        <f>(Y3*2+Y4*3)/5</f>
        <v>0.78571428571428581</v>
      </c>
      <c r="Z6">
        <f>(Z3*2+Z4*3)/5</f>
        <v>0.76</v>
      </c>
    </row>
    <row r="7" spans="1:26" ht="12.95" customHeight="1" x14ac:dyDescent="0.2">
      <c r="A7" s="8" t="s">
        <v>37</v>
      </c>
      <c r="B7" s="8">
        <v>5</v>
      </c>
      <c r="C7" s="9" t="s">
        <v>27</v>
      </c>
      <c r="D7" s="9">
        <v>1</v>
      </c>
      <c r="E7" s="9">
        <v>0</v>
      </c>
      <c r="F7" s="9">
        <v>1</v>
      </c>
      <c r="G7" s="8">
        <v>5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8">
        <v>1</v>
      </c>
      <c r="O7" s="8" t="s">
        <v>28</v>
      </c>
      <c r="P7" s="8">
        <v>1</v>
      </c>
      <c r="Q7" s="8">
        <f t="shared" si="0"/>
        <v>2</v>
      </c>
      <c r="R7" s="8">
        <f t="shared" si="1"/>
        <v>2</v>
      </c>
      <c r="S7" s="8">
        <f t="shared" si="2"/>
        <v>4</v>
      </c>
    </row>
    <row r="8" spans="1:26" ht="12.95" customHeight="1" x14ac:dyDescent="0.2">
      <c r="A8" s="8" t="s">
        <v>38</v>
      </c>
      <c r="B8" s="8">
        <v>6</v>
      </c>
      <c r="C8" s="9" t="s">
        <v>27</v>
      </c>
      <c r="D8" s="9">
        <v>1</v>
      </c>
      <c r="E8" s="9">
        <v>1</v>
      </c>
      <c r="F8" s="9">
        <v>0</v>
      </c>
      <c r="G8" s="8">
        <v>0</v>
      </c>
      <c r="H8" s="9">
        <v>0</v>
      </c>
      <c r="I8" s="9">
        <v>0</v>
      </c>
      <c r="J8" s="9">
        <v>0</v>
      </c>
      <c r="K8" s="9">
        <v>1</v>
      </c>
      <c r="L8" s="9">
        <v>1</v>
      </c>
      <c r="M8" s="9">
        <v>1</v>
      </c>
      <c r="N8" s="8">
        <v>4</v>
      </c>
      <c r="O8" s="8" t="s">
        <v>36</v>
      </c>
      <c r="P8" s="8">
        <v>0</v>
      </c>
      <c r="Q8" s="8">
        <f t="shared" si="0"/>
        <v>1</v>
      </c>
      <c r="R8" s="8">
        <f t="shared" si="1"/>
        <v>1</v>
      </c>
      <c r="S8" s="8">
        <f t="shared" si="2"/>
        <v>2</v>
      </c>
    </row>
    <row r="9" spans="1:26" ht="12.95" customHeight="1" x14ac:dyDescent="0.2">
      <c r="A9" s="8" t="s">
        <v>39</v>
      </c>
      <c r="B9" s="8">
        <v>7</v>
      </c>
      <c r="C9" s="9" t="s">
        <v>27</v>
      </c>
      <c r="D9" s="9">
        <v>1</v>
      </c>
      <c r="E9" s="9">
        <v>1</v>
      </c>
      <c r="F9" s="9">
        <v>0</v>
      </c>
      <c r="G9" s="8">
        <v>2</v>
      </c>
      <c r="H9" s="9">
        <v>1</v>
      </c>
      <c r="I9" s="9">
        <v>1</v>
      </c>
      <c r="J9" s="9">
        <v>0</v>
      </c>
      <c r="K9" s="9">
        <v>1</v>
      </c>
      <c r="L9" s="9">
        <v>1</v>
      </c>
      <c r="M9" s="9">
        <v>1</v>
      </c>
      <c r="N9" s="8">
        <v>3</v>
      </c>
      <c r="O9" s="8" t="s">
        <v>40</v>
      </c>
      <c r="P9" s="8">
        <v>0</v>
      </c>
      <c r="Q9" s="8">
        <f t="shared" si="0"/>
        <v>1</v>
      </c>
      <c r="R9" s="8">
        <f t="shared" si="1"/>
        <v>2</v>
      </c>
      <c r="S9" s="8">
        <f t="shared" si="2"/>
        <v>3</v>
      </c>
    </row>
    <row r="10" spans="1:26" ht="12.95" customHeight="1" x14ac:dyDescent="0.2">
      <c r="A10" s="6" t="s">
        <v>41</v>
      </c>
      <c r="B10" s="6">
        <v>8</v>
      </c>
      <c r="C10" s="7" t="s">
        <v>33</v>
      </c>
      <c r="D10" s="7">
        <v>1</v>
      </c>
      <c r="E10" s="7">
        <v>0</v>
      </c>
      <c r="F10" s="7">
        <v>0</v>
      </c>
      <c r="G10" s="6">
        <v>0</v>
      </c>
      <c r="H10" s="7">
        <v>1</v>
      </c>
      <c r="I10" s="7">
        <v>1</v>
      </c>
      <c r="J10" s="7">
        <v>0</v>
      </c>
      <c r="K10" s="7">
        <v>1</v>
      </c>
      <c r="L10" s="7">
        <v>1</v>
      </c>
      <c r="M10" s="7">
        <v>0</v>
      </c>
      <c r="N10" s="6">
        <v>4</v>
      </c>
      <c r="O10" s="6" t="s">
        <v>42</v>
      </c>
      <c r="P10" s="6">
        <v>1</v>
      </c>
      <c r="Q10" s="6">
        <f t="shared" si="0"/>
        <v>2</v>
      </c>
      <c r="R10" s="6">
        <f t="shared" si="1"/>
        <v>1</v>
      </c>
      <c r="S10" s="6">
        <f t="shared" si="2"/>
        <v>3</v>
      </c>
    </row>
    <row r="11" spans="1:26" ht="12.95" customHeight="1" x14ac:dyDescent="0.2">
      <c r="A11" t="s">
        <v>43</v>
      </c>
      <c r="B11">
        <v>9</v>
      </c>
      <c r="C11" s="1" t="s">
        <v>30</v>
      </c>
      <c r="D11" s="1">
        <v>1</v>
      </c>
      <c r="E11" s="1">
        <v>1</v>
      </c>
      <c r="F11" s="1">
        <v>0</v>
      </c>
      <c r="G11">
        <v>8</v>
      </c>
      <c r="H11" s="1">
        <v>1</v>
      </c>
      <c r="I11" s="1">
        <v>1</v>
      </c>
      <c r="J11" s="1">
        <v>0</v>
      </c>
      <c r="K11" s="1">
        <v>1</v>
      </c>
      <c r="L11" s="1">
        <v>1</v>
      </c>
      <c r="M11" s="1">
        <v>0</v>
      </c>
      <c r="N11">
        <v>6</v>
      </c>
      <c r="O11" t="s">
        <v>44</v>
      </c>
      <c r="P11">
        <v>1</v>
      </c>
      <c r="Q11">
        <f t="shared" si="0"/>
        <v>2</v>
      </c>
      <c r="R11">
        <f t="shared" si="1"/>
        <v>2</v>
      </c>
      <c r="S11">
        <f t="shared" si="2"/>
        <v>4</v>
      </c>
    </row>
    <row r="12" spans="1:26" ht="12.95" customHeight="1" x14ac:dyDescent="0.2">
      <c r="A12" s="6" t="s">
        <v>85</v>
      </c>
      <c r="B12" s="6">
        <v>10</v>
      </c>
      <c r="C12" s="7" t="s">
        <v>33</v>
      </c>
      <c r="D12" s="7">
        <v>1</v>
      </c>
      <c r="E12" s="7">
        <v>1</v>
      </c>
      <c r="F12" s="7">
        <v>0</v>
      </c>
      <c r="G12" s="6">
        <v>0</v>
      </c>
      <c r="H12" s="7">
        <v>0</v>
      </c>
      <c r="I12" s="7">
        <v>0</v>
      </c>
      <c r="J12" s="7">
        <v>0</v>
      </c>
      <c r="K12" s="7">
        <v>1</v>
      </c>
      <c r="L12" s="7">
        <v>0</v>
      </c>
      <c r="M12" s="7">
        <v>1</v>
      </c>
      <c r="N12" s="6">
        <v>2</v>
      </c>
      <c r="O12" s="6" t="s">
        <v>45</v>
      </c>
      <c r="P12" s="6">
        <v>1</v>
      </c>
      <c r="Q12" s="6">
        <f t="shared" si="0"/>
        <v>2</v>
      </c>
      <c r="R12" s="6">
        <f t="shared" si="1"/>
        <v>1</v>
      </c>
      <c r="S12" s="6">
        <f t="shared" si="2"/>
        <v>3</v>
      </c>
    </row>
    <row r="13" spans="1:26" ht="12.95" customHeight="1" x14ac:dyDescent="0.2">
      <c r="A13" s="8" t="s">
        <v>46</v>
      </c>
      <c r="B13" s="8">
        <v>11</v>
      </c>
      <c r="C13" s="9" t="s">
        <v>27</v>
      </c>
      <c r="D13" s="9">
        <v>1</v>
      </c>
      <c r="E13" s="9">
        <v>1</v>
      </c>
      <c r="F13" s="9">
        <v>0</v>
      </c>
      <c r="G13" s="8">
        <v>5</v>
      </c>
      <c r="H13" s="9">
        <v>1</v>
      </c>
      <c r="I13" s="9">
        <v>1</v>
      </c>
      <c r="J13" s="9">
        <v>1</v>
      </c>
      <c r="K13" s="9">
        <v>0</v>
      </c>
      <c r="L13" s="9">
        <v>1</v>
      </c>
      <c r="M13" s="9">
        <v>0</v>
      </c>
      <c r="N13" s="8">
        <v>5</v>
      </c>
      <c r="O13" s="8" t="s">
        <v>47</v>
      </c>
      <c r="P13" s="8">
        <v>0</v>
      </c>
      <c r="Q13" s="8">
        <f t="shared" si="0"/>
        <v>1</v>
      </c>
      <c r="R13" s="8">
        <f t="shared" si="1"/>
        <v>2</v>
      </c>
      <c r="S13" s="8">
        <f t="shared" si="2"/>
        <v>3</v>
      </c>
    </row>
    <row r="14" spans="1:26" ht="12.95" customHeight="1" x14ac:dyDescent="0.2">
      <c r="A14" t="s">
        <v>48</v>
      </c>
      <c r="B14">
        <v>12</v>
      </c>
      <c r="C14" s="1" t="s">
        <v>30</v>
      </c>
      <c r="D14" s="1">
        <v>1</v>
      </c>
      <c r="E14" s="1">
        <v>1</v>
      </c>
      <c r="F14" s="1">
        <v>0</v>
      </c>
      <c r="G14">
        <v>2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1</v>
      </c>
      <c r="N14">
        <v>3</v>
      </c>
      <c r="O14" t="s">
        <v>31</v>
      </c>
      <c r="P14">
        <v>1</v>
      </c>
      <c r="Q14">
        <f t="shared" si="0"/>
        <v>2</v>
      </c>
      <c r="R14">
        <f t="shared" si="1"/>
        <v>1</v>
      </c>
      <c r="S14">
        <f t="shared" si="2"/>
        <v>3</v>
      </c>
    </row>
    <row r="15" spans="1:26" ht="12.95" customHeight="1" x14ac:dyDescent="0.2">
      <c r="A15" s="8" t="s">
        <v>49</v>
      </c>
      <c r="B15" s="8">
        <v>13</v>
      </c>
      <c r="C15" s="9" t="s">
        <v>27</v>
      </c>
      <c r="D15" s="9">
        <v>1</v>
      </c>
      <c r="E15" s="9">
        <v>1</v>
      </c>
      <c r="F15" s="9">
        <v>0</v>
      </c>
      <c r="G15" s="8">
        <v>8</v>
      </c>
      <c r="H15" s="9">
        <v>1</v>
      </c>
      <c r="I15" s="9">
        <v>1</v>
      </c>
      <c r="J15" s="9">
        <v>0</v>
      </c>
      <c r="K15" s="9">
        <v>1</v>
      </c>
      <c r="L15" s="9">
        <v>1</v>
      </c>
      <c r="M15" s="9">
        <v>0</v>
      </c>
      <c r="N15" s="8">
        <v>3</v>
      </c>
      <c r="O15" s="8" t="s">
        <v>50</v>
      </c>
      <c r="P15" s="8">
        <v>1</v>
      </c>
      <c r="Q15" s="8">
        <f t="shared" si="0"/>
        <v>2</v>
      </c>
      <c r="R15" s="8">
        <f t="shared" si="1"/>
        <v>2</v>
      </c>
      <c r="S15" s="8">
        <f t="shared" si="2"/>
        <v>4</v>
      </c>
    </row>
    <row r="16" spans="1:26" ht="12.95" customHeight="1" x14ac:dyDescent="0.2">
      <c r="A16" s="6" t="s">
        <v>51</v>
      </c>
      <c r="B16" s="6">
        <v>14</v>
      </c>
      <c r="C16" s="7" t="s">
        <v>33</v>
      </c>
      <c r="D16" s="7">
        <v>1</v>
      </c>
      <c r="E16" s="7">
        <v>1</v>
      </c>
      <c r="F16" s="7">
        <v>0</v>
      </c>
      <c r="G16" s="6">
        <v>9</v>
      </c>
      <c r="H16" s="7">
        <v>1</v>
      </c>
      <c r="I16" s="7">
        <v>0</v>
      </c>
      <c r="J16" s="7">
        <v>0</v>
      </c>
      <c r="K16" s="7">
        <v>1</v>
      </c>
      <c r="L16" s="7">
        <v>1</v>
      </c>
      <c r="M16" s="7">
        <v>0</v>
      </c>
      <c r="N16" s="6">
        <v>4</v>
      </c>
      <c r="O16" s="6" t="s">
        <v>52</v>
      </c>
      <c r="P16" s="6">
        <v>1</v>
      </c>
      <c r="Q16" s="6">
        <f t="shared" si="0"/>
        <v>2</v>
      </c>
      <c r="R16" s="6">
        <f t="shared" si="1"/>
        <v>1</v>
      </c>
      <c r="S16" s="6">
        <f t="shared" si="2"/>
        <v>3</v>
      </c>
    </row>
    <row r="17" spans="1:19" ht="12.95" customHeight="1" x14ac:dyDescent="0.2">
      <c r="A17" s="6" t="s">
        <v>53</v>
      </c>
      <c r="B17" s="6">
        <v>15</v>
      </c>
      <c r="C17" s="7" t="s">
        <v>33</v>
      </c>
      <c r="D17" s="7">
        <v>1</v>
      </c>
      <c r="E17" s="7">
        <v>1</v>
      </c>
      <c r="F17" s="7">
        <v>0</v>
      </c>
      <c r="G17" s="6">
        <v>1</v>
      </c>
      <c r="H17" s="7">
        <v>1</v>
      </c>
      <c r="I17" s="7">
        <v>1</v>
      </c>
      <c r="J17" s="7">
        <v>0</v>
      </c>
      <c r="K17" s="7">
        <v>1</v>
      </c>
      <c r="L17" s="7">
        <v>1</v>
      </c>
      <c r="M17" s="7">
        <v>1</v>
      </c>
      <c r="N17" s="6">
        <v>1</v>
      </c>
      <c r="O17" s="6" t="s">
        <v>28</v>
      </c>
      <c r="P17" s="6">
        <v>0</v>
      </c>
      <c r="Q17" s="6">
        <f t="shared" si="0"/>
        <v>1</v>
      </c>
      <c r="R17" s="6">
        <f t="shared" si="1"/>
        <v>2</v>
      </c>
      <c r="S17" s="6">
        <f t="shared" si="2"/>
        <v>3</v>
      </c>
    </row>
    <row r="18" spans="1:19" ht="12.95" customHeight="1" x14ac:dyDescent="0.2">
      <c r="A18" t="s">
        <v>54</v>
      </c>
      <c r="B18">
        <v>16</v>
      </c>
      <c r="C18" s="1" t="s">
        <v>30</v>
      </c>
      <c r="D18" s="1">
        <v>1</v>
      </c>
      <c r="E18" s="1">
        <v>1</v>
      </c>
      <c r="F18" s="1">
        <v>0</v>
      </c>
      <c r="G18">
        <v>8</v>
      </c>
      <c r="H18" s="1">
        <v>1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>
        <v>3</v>
      </c>
      <c r="O18" t="s">
        <v>55</v>
      </c>
      <c r="P18">
        <v>1</v>
      </c>
      <c r="Q18">
        <f t="shared" si="0"/>
        <v>2</v>
      </c>
      <c r="R18">
        <f t="shared" si="1"/>
        <v>2</v>
      </c>
      <c r="S18">
        <f t="shared" si="2"/>
        <v>4</v>
      </c>
    </row>
    <row r="19" spans="1:19" ht="12.95" customHeight="1" x14ac:dyDescent="0.2">
      <c r="A19" s="6" t="s">
        <v>56</v>
      </c>
      <c r="B19" s="6">
        <v>17</v>
      </c>
      <c r="C19" s="7" t="s">
        <v>33</v>
      </c>
      <c r="D19" s="7">
        <v>1</v>
      </c>
      <c r="E19" s="7">
        <v>1</v>
      </c>
      <c r="F19" s="7">
        <v>0</v>
      </c>
      <c r="G19" s="6">
        <v>1</v>
      </c>
      <c r="H19" s="7">
        <v>0</v>
      </c>
      <c r="I19" s="7">
        <v>0</v>
      </c>
      <c r="J19" s="7">
        <v>1</v>
      </c>
      <c r="K19" s="7">
        <v>1</v>
      </c>
      <c r="L19" s="7">
        <v>1</v>
      </c>
      <c r="M19" s="7">
        <v>1</v>
      </c>
      <c r="N19" s="6">
        <v>6</v>
      </c>
      <c r="O19" s="6" t="s">
        <v>57</v>
      </c>
      <c r="P19" s="6">
        <v>1</v>
      </c>
      <c r="Q19" s="6">
        <f t="shared" si="0"/>
        <v>2</v>
      </c>
      <c r="R19" s="6">
        <f t="shared" si="1"/>
        <v>1</v>
      </c>
      <c r="S19" s="6">
        <f t="shared" si="2"/>
        <v>3</v>
      </c>
    </row>
    <row r="20" spans="1:19" ht="12.95" customHeight="1" x14ac:dyDescent="0.2">
      <c r="A20" s="8" t="s">
        <v>58</v>
      </c>
      <c r="B20" s="8">
        <v>18</v>
      </c>
      <c r="C20" s="9" t="s">
        <v>27</v>
      </c>
      <c r="D20" s="9">
        <v>1</v>
      </c>
      <c r="E20" s="9">
        <v>0</v>
      </c>
      <c r="F20" s="9">
        <v>1</v>
      </c>
      <c r="G20" s="8">
        <v>8</v>
      </c>
      <c r="H20" s="9">
        <v>1</v>
      </c>
      <c r="I20" s="9">
        <v>1</v>
      </c>
      <c r="J20" s="9">
        <v>0</v>
      </c>
      <c r="K20" s="9">
        <v>1</v>
      </c>
      <c r="L20" s="9">
        <v>1</v>
      </c>
      <c r="M20" s="9">
        <v>0</v>
      </c>
      <c r="N20" s="8">
        <v>2</v>
      </c>
      <c r="O20" s="8" t="s">
        <v>59</v>
      </c>
      <c r="P20" s="8">
        <v>1</v>
      </c>
      <c r="Q20" s="8">
        <f t="shared" si="0"/>
        <v>2</v>
      </c>
      <c r="R20" s="8">
        <f t="shared" si="1"/>
        <v>2</v>
      </c>
      <c r="S20" s="8">
        <f t="shared" si="2"/>
        <v>4</v>
      </c>
    </row>
    <row r="21" spans="1:19" ht="12.95" customHeight="1" x14ac:dyDescent="0.2">
      <c r="A21" t="s">
        <v>60</v>
      </c>
      <c r="B21">
        <v>19</v>
      </c>
      <c r="C21" s="1" t="s">
        <v>30</v>
      </c>
      <c r="D21" s="1">
        <v>1</v>
      </c>
      <c r="E21" s="1">
        <v>0</v>
      </c>
      <c r="F21" s="1">
        <v>0</v>
      </c>
      <c r="G21">
        <v>1</v>
      </c>
      <c r="H21" s="1">
        <v>1</v>
      </c>
      <c r="I21" s="1">
        <v>1</v>
      </c>
      <c r="J21" s="1">
        <v>0</v>
      </c>
      <c r="K21" s="1">
        <v>1</v>
      </c>
      <c r="L21" s="1">
        <v>1</v>
      </c>
      <c r="M21" s="1">
        <v>0</v>
      </c>
      <c r="N21">
        <v>4</v>
      </c>
      <c r="O21" t="s">
        <v>28</v>
      </c>
      <c r="P21">
        <v>1</v>
      </c>
      <c r="Q21">
        <f t="shared" si="0"/>
        <v>2</v>
      </c>
      <c r="R21">
        <f t="shared" si="1"/>
        <v>1</v>
      </c>
      <c r="S21">
        <f t="shared" si="2"/>
        <v>3</v>
      </c>
    </row>
    <row r="22" spans="1:19" ht="12.95" customHeight="1" x14ac:dyDescent="0.2">
      <c r="A22" s="8" t="s">
        <v>61</v>
      </c>
      <c r="B22" s="8">
        <v>20</v>
      </c>
      <c r="C22" s="9" t="s">
        <v>27</v>
      </c>
      <c r="D22" s="9">
        <v>1</v>
      </c>
      <c r="E22" s="9">
        <v>1</v>
      </c>
      <c r="F22" s="9">
        <v>0</v>
      </c>
      <c r="G22" s="8">
        <v>7</v>
      </c>
      <c r="H22" s="9">
        <v>1</v>
      </c>
      <c r="I22" s="9">
        <v>1</v>
      </c>
      <c r="J22" s="9">
        <v>0</v>
      </c>
      <c r="K22" s="9">
        <v>1</v>
      </c>
      <c r="L22" s="9">
        <v>0</v>
      </c>
      <c r="M22" s="9">
        <v>0</v>
      </c>
      <c r="N22" s="8">
        <v>5</v>
      </c>
      <c r="O22" s="8" t="s">
        <v>62</v>
      </c>
      <c r="P22" s="8">
        <v>1</v>
      </c>
      <c r="Q22" s="8">
        <f t="shared" si="0"/>
        <v>2</v>
      </c>
      <c r="R22" s="8">
        <f t="shared" si="1"/>
        <v>2</v>
      </c>
      <c r="S22" s="8">
        <f t="shared" si="2"/>
        <v>4</v>
      </c>
    </row>
    <row r="23" spans="1:19" ht="12.95" customHeight="1" x14ac:dyDescent="0.2">
      <c r="A23" s="6" t="s">
        <v>63</v>
      </c>
      <c r="B23" s="6">
        <v>21</v>
      </c>
      <c r="C23" s="7" t="s">
        <v>33</v>
      </c>
      <c r="D23" s="7">
        <v>1</v>
      </c>
      <c r="E23" s="7">
        <v>1</v>
      </c>
      <c r="F23" s="7">
        <v>0</v>
      </c>
      <c r="G23" s="6">
        <v>1</v>
      </c>
      <c r="H23" s="7">
        <v>1</v>
      </c>
      <c r="I23" s="7">
        <v>1</v>
      </c>
      <c r="J23" s="7">
        <v>0</v>
      </c>
      <c r="K23" s="7">
        <v>1</v>
      </c>
      <c r="L23" s="7">
        <v>1</v>
      </c>
      <c r="M23" s="7">
        <v>0</v>
      </c>
      <c r="N23" s="6">
        <v>2</v>
      </c>
      <c r="O23" s="6" t="s">
        <v>64</v>
      </c>
      <c r="P23" s="6">
        <v>1</v>
      </c>
      <c r="Q23" s="6">
        <f t="shared" si="0"/>
        <v>2</v>
      </c>
      <c r="R23" s="6">
        <f t="shared" si="1"/>
        <v>2</v>
      </c>
      <c r="S23" s="6">
        <f t="shared" si="2"/>
        <v>4</v>
      </c>
    </row>
    <row r="24" spans="1:19" ht="12.95" customHeight="1" x14ac:dyDescent="0.2">
      <c r="A24" t="s">
        <v>65</v>
      </c>
      <c r="B24">
        <v>22</v>
      </c>
      <c r="C24" s="1" t="s">
        <v>30</v>
      </c>
      <c r="D24" s="1">
        <v>1</v>
      </c>
      <c r="E24" s="1">
        <v>1</v>
      </c>
      <c r="F24" s="1">
        <v>0</v>
      </c>
      <c r="G24">
        <v>8</v>
      </c>
      <c r="H24" s="1">
        <v>1</v>
      </c>
      <c r="I24" s="1">
        <v>1</v>
      </c>
      <c r="J24" s="1">
        <v>0</v>
      </c>
      <c r="K24" s="1">
        <v>1</v>
      </c>
      <c r="L24" s="1">
        <v>1</v>
      </c>
      <c r="M24" s="1">
        <v>1</v>
      </c>
      <c r="N24">
        <v>5</v>
      </c>
      <c r="O24" t="s">
        <v>66</v>
      </c>
      <c r="P24">
        <v>1</v>
      </c>
      <c r="Q24">
        <f t="shared" si="0"/>
        <v>2</v>
      </c>
      <c r="R24">
        <f t="shared" si="1"/>
        <v>2</v>
      </c>
      <c r="S24">
        <f t="shared" si="2"/>
        <v>4</v>
      </c>
    </row>
    <row r="25" spans="1:19" ht="12.95" customHeight="1" x14ac:dyDescent="0.2">
      <c r="A25" s="6" t="s">
        <v>67</v>
      </c>
      <c r="B25" s="6">
        <v>23</v>
      </c>
      <c r="C25" s="7" t="s">
        <v>33</v>
      </c>
      <c r="D25" s="7">
        <v>1</v>
      </c>
      <c r="E25" s="7">
        <v>0</v>
      </c>
      <c r="F25" s="7">
        <v>1</v>
      </c>
      <c r="G25" s="6">
        <v>4</v>
      </c>
      <c r="H25" s="7">
        <v>0</v>
      </c>
      <c r="I25" s="7">
        <v>0</v>
      </c>
      <c r="J25" s="7">
        <v>0</v>
      </c>
      <c r="K25" s="7">
        <v>0</v>
      </c>
      <c r="L25" s="7">
        <v>1</v>
      </c>
      <c r="M25" s="7">
        <v>1</v>
      </c>
      <c r="N25" s="6">
        <v>5</v>
      </c>
      <c r="O25" s="6" t="s">
        <v>68</v>
      </c>
      <c r="P25" s="6">
        <v>1</v>
      </c>
      <c r="Q25" s="6">
        <f t="shared" si="0"/>
        <v>2</v>
      </c>
      <c r="R25" s="6">
        <f t="shared" si="1"/>
        <v>1</v>
      </c>
      <c r="S25" s="6">
        <f t="shared" si="2"/>
        <v>3</v>
      </c>
    </row>
    <row r="26" spans="1:19" ht="12.95" customHeight="1" x14ac:dyDescent="0.2">
      <c r="A26" s="8" t="s">
        <v>69</v>
      </c>
      <c r="B26" s="8">
        <v>24</v>
      </c>
      <c r="C26" s="9" t="s">
        <v>27</v>
      </c>
      <c r="D26" s="9">
        <v>1</v>
      </c>
      <c r="E26" s="9">
        <v>1</v>
      </c>
      <c r="F26" s="9">
        <v>0</v>
      </c>
      <c r="G26" s="8">
        <v>4</v>
      </c>
      <c r="H26" s="9">
        <v>1</v>
      </c>
      <c r="I26" s="9">
        <v>1</v>
      </c>
      <c r="J26" s="9">
        <v>0</v>
      </c>
      <c r="K26" s="9">
        <v>1</v>
      </c>
      <c r="L26" s="9">
        <v>1</v>
      </c>
      <c r="M26" s="9">
        <v>1</v>
      </c>
      <c r="N26" s="8">
        <v>1</v>
      </c>
      <c r="O26" s="8" t="s">
        <v>28</v>
      </c>
      <c r="P26" s="8">
        <v>0</v>
      </c>
      <c r="Q26" s="8">
        <f t="shared" si="0"/>
        <v>1</v>
      </c>
      <c r="R26" s="8">
        <f t="shared" si="1"/>
        <v>2</v>
      </c>
      <c r="S26" s="8">
        <f t="shared" si="2"/>
        <v>3</v>
      </c>
    </row>
    <row r="27" spans="1:19" ht="12.95" customHeight="1" x14ac:dyDescent="0.2">
      <c r="A27" t="s">
        <v>70</v>
      </c>
      <c r="B27">
        <v>25</v>
      </c>
      <c r="C27" s="1" t="s">
        <v>30</v>
      </c>
      <c r="D27" s="1">
        <v>1</v>
      </c>
      <c r="E27" s="1">
        <v>1</v>
      </c>
      <c r="F27" s="1">
        <v>0</v>
      </c>
      <c r="G27">
        <v>4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>
        <v>4</v>
      </c>
      <c r="O27" t="s">
        <v>71</v>
      </c>
      <c r="P27">
        <v>0</v>
      </c>
      <c r="Q27">
        <f t="shared" si="0"/>
        <v>1</v>
      </c>
      <c r="R27">
        <f t="shared" si="1"/>
        <v>1</v>
      </c>
      <c r="S27">
        <f t="shared" si="2"/>
        <v>2</v>
      </c>
    </row>
    <row r="28" spans="1:19" ht="12.95" customHeight="1" x14ac:dyDescent="0.2">
      <c r="A28" s="8" t="s">
        <v>72</v>
      </c>
      <c r="B28" s="8">
        <v>26</v>
      </c>
      <c r="C28" s="9" t="s">
        <v>27</v>
      </c>
      <c r="D28" s="9">
        <v>1</v>
      </c>
      <c r="E28" s="9">
        <v>1</v>
      </c>
      <c r="F28" s="9">
        <v>0</v>
      </c>
      <c r="G28" s="8">
        <v>4</v>
      </c>
      <c r="H28" s="9">
        <v>0</v>
      </c>
      <c r="I28" s="9">
        <v>0</v>
      </c>
      <c r="J28" s="9">
        <v>1</v>
      </c>
      <c r="K28" s="9">
        <v>1</v>
      </c>
      <c r="L28" s="9">
        <v>1</v>
      </c>
      <c r="M28" s="9">
        <v>1</v>
      </c>
      <c r="N28" s="8">
        <v>7</v>
      </c>
      <c r="O28" s="8" t="s">
        <v>73</v>
      </c>
      <c r="P28" s="8">
        <v>1</v>
      </c>
      <c r="Q28" s="8">
        <f t="shared" si="0"/>
        <v>2</v>
      </c>
      <c r="R28" s="8">
        <f t="shared" si="1"/>
        <v>1</v>
      </c>
      <c r="S28" s="8">
        <f t="shared" si="2"/>
        <v>3</v>
      </c>
    </row>
    <row r="29" spans="1:19" ht="12.95" customHeight="1" x14ac:dyDescent="0.2">
      <c r="A29" s="6" t="s">
        <v>74</v>
      </c>
      <c r="B29" s="6">
        <v>27</v>
      </c>
      <c r="C29" s="7" t="s">
        <v>33</v>
      </c>
      <c r="D29" s="7">
        <v>1</v>
      </c>
      <c r="E29" s="7">
        <v>1</v>
      </c>
      <c r="F29" s="7">
        <v>0</v>
      </c>
      <c r="G29" s="6">
        <v>4</v>
      </c>
      <c r="H29" s="7">
        <v>1</v>
      </c>
      <c r="I29" s="7">
        <v>1</v>
      </c>
      <c r="J29" s="7">
        <v>0</v>
      </c>
      <c r="K29" s="7">
        <v>1</v>
      </c>
      <c r="L29" s="7">
        <v>1</v>
      </c>
      <c r="M29" s="7">
        <v>1</v>
      </c>
      <c r="N29" s="6">
        <v>1</v>
      </c>
      <c r="O29" s="6" t="s">
        <v>28</v>
      </c>
      <c r="P29" s="6">
        <v>0</v>
      </c>
      <c r="Q29" s="6">
        <f t="shared" si="0"/>
        <v>1</v>
      </c>
      <c r="R29" s="6">
        <f t="shared" si="1"/>
        <v>2</v>
      </c>
      <c r="S29" s="6">
        <f t="shared" si="2"/>
        <v>3</v>
      </c>
    </row>
    <row r="30" spans="1:19" ht="12.95" customHeight="1" x14ac:dyDescent="0.2">
      <c r="A30" t="s">
        <v>75</v>
      </c>
      <c r="B30">
        <v>28</v>
      </c>
      <c r="C30" s="1" t="s">
        <v>30</v>
      </c>
      <c r="D30" s="1">
        <v>1</v>
      </c>
      <c r="E30" s="1">
        <v>1</v>
      </c>
      <c r="F30" s="1">
        <v>0</v>
      </c>
      <c r="G30">
        <v>1</v>
      </c>
      <c r="H30" s="1">
        <v>1</v>
      </c>
      <c r="I30" s="1">
        <v>0</v>
      </c>
      <c r="J30" s="1">
        <v>1</v>
      </c>
      <c r="K30" s="1">
        <v>1</v>
      </c>
      <c r="L30" s="1">
        <v>1</v>
      </c>
      <c r="M30" s="1">
        <v>1</v>
      </c>
      <c r="N30">
        <v>1</v>
      </c>
      <c r="O30" t="s">
        <v>76</v>
      </c>
      <c r="P30">
        <v>0</v>
      </c>
      <c r="Q30">
        <f t="shared" si="0"/>
        <v>1</v>
      </c>
      <c r="R30">
        <f t="shared" si="1"/>
        <v>1</v>
      </c>
      <c r="S30">
        <f t="shared" si="2"/>
        <v>2</v>
      </c>
    </row>
    <row r="31" spans="1:19" ht="12.95" customHeight="1" x14ac:dyDescent="0.2">
      <c r="A31" s="6" t="s">
        <v>77</v>
      </c>
      <c r="B31" s="6">
        <v>29</v>
      </c>
      <c r="C31" s="7" t="s">
        <v>33</v>
      </c>
      <c r="D31" s="7">
        <v>1</v>
      </c>
      <c r="E31" s="7">
        <v>1</v>
      </c>
      <c r="F31" s="7">
        <v>0</v>
      </c>
      <c r="G31" s="6">
        <v>4</v>
      </c>
      <c r="H31" s="7">
        <v>0</v>
      </c>
      <c r="I31" s="7">
        <v>0</v>
      </c>
      <c r="J31" s="7">
        <v>0</v>
      </c>
      <c r="K31" s="7">
        <v>1</v>
      </c>
      <c r="L31" s="7">
        <v>1</v>
      </c>
      <c r="M31" s="7">
        <v>1</v>
      </c>
      <c r="N31" s="6">
        <v>4</v>
      </c>
      <c r="O31" s="6" t="s">
        <v>78</v>
      </c>
      <c r="P31" s="6">
        <v>1</v>
      </c>
      <c r="Q31" s="6">
        <f t="shared" si="0"/>
        <v>2</v>
      </c>
      <c r="R31" s="6">
        <f t="shared" si="1"/>
        <v>1</v>
      </c>
      <c r="S31" s="6">
        <f t="shared" si="2"/>
        <v>3</v>
      </c>
    </row>
    <row r="32" spans="1:19" ht="12.95" customHeight="1" x14ac:dyDescent="0.2">
      <c r="A32" s="8" t="s">
        <v>79</v>
      </c>
      <c r="B32" s="8">
        <v>30</v>
      </c>
      <c r="C32" s="9" t="s">
        <v>27</v>
      </c>
      <c r="D32" s="9">
        <v>1</v>
      </c>
      <c r="E32" s="9">
        <v>1</v>
      </c>
      <c r="F32" s="9">
        <v>0</v>
      </c>
      <c r="G32" s="8">
        <v>4</v>
      </c>
      <c r="H32" s="9">
        <v>1</v>
      </c>
      <c r="I32" s="9">
        <v>1</v>
      </c>
      <c r="J32" s="9">
        <v>1</v>
      </c>
      <c r="K32" s="9">
        <v>1</v>
      </c>
      <c r="L32" s="9">
        <v>1</v>
      </c>
      <c r="M32" s="9">
        <v>1</v>
      </c>
      <c r="N32" s="8"/>
      <c r="O32" s="8" t="s">
        <v>80</v>
      </c>
      <c r="P32" s="8">
        <v>1</v>
      </c>
      <c r="Q32" s="8">
        <f t="shared" si="0"/>
        <v>2</v>
      </c>
      <c r="R32" s="8">
        <f t="shared" si="1"/>
        <v>2</v>
      </c>
      <c r="S32" s="8">
        <f t="shared" si="2"/>
        <v>4</v>
      </c>
    </row>
    <row r="33" spans="1:19" x14ac:dyDescent="0.2">
      <c r="A33" t="s">
        <v>86</v>
      </c>
      <c r="B33" s="10">
        <v>31</v>
      </c>
      <c r="C33" t="s">
        <v>30</v>
      </c>
      <c r="D33">
        <v>1</v>
      </c>
      <c r="E33">
        <v>1</v>
      </c>
      <c r="F33">
        <v>0</v>
      </c>
      <c r="G33">
        <v>2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 t="s">
        <v>28</v>
      </c>
      <c r="P33">
        <v>0</v>
      </c>
      <c r="Q33">
        <f t="shared" si="0"/>
        <v>1</v>
      </c>
      <c r="R33">
        <f t="shared" si="1"/>
        <v>1</v>
      </c>
      <c r="S33">
        <f t="shared" si="2"/>
        <v>2</v>
      </c>
    </row>
    <row r="34" spans="1:19" s="8" customFormat="1" x14ac:dyDescent="0.2">
      <c r="A34" s="8" t="s">
        <v>87</v>
      </c>
      <c r="B34" s="8">
        <v>32</v>
      </c>
      <c r="C34" s="8" t="s">
        <v>27</v>
      </c>
      <c r="D34" s="8">
        <v>1</v>
      </c>
      <c r="E34" s="8">
        <v>1</v>
      </c>
      <c r="F34" s="8">
        <v>0</v>
      </c>
      <c r="G34" s="8">
        <v>8</v>
      </c>
      <c r="H34" s="8">
        <v>1</v>
      </c>
      <c r="I34" s="8">
        <v>1</v>
      </c>
      <c r="J34" s="8">
        <v>0</v>
      </c>
      <c r="K34" s="8">
        <v>1</v>
      </c>
      <c r="L34" s="8">
        <v>1</v>
      </c>
      <c r="M34" s="8">
        <v>1</v>
      </c>
      <c r="N34" s="8">
        <v>3</v>
      </c>
      <c r="O34" s="8" t="s">
        <v>88</v>
      </c>
      <c r="P34" s="8">
        <v>1</v>
      </c>
      <c r="Q34" s="8">
        <f t="shared" si="0"/>
        <v>2</v>
      </c>
      <c r="R34" s="8">
        <f t="shared" si="1"/>
        <v>2</v>
      </c>
      <c r="S34" s="8">
        <f t="shared" si="2"/>
        <v>4</v>
      </c>
    </row>
    <row r="35" spans="1:19" s="6" customFormat="1" x14ac:dyDescent="0.2">
      <c r="A35" s="6" t="s">
        <v>104</v>
      </c>
      <c r="B35" s="6">
        <v>33</v>
      </c>
      <c r="C35" s="6" t="s">
        <v>33</v>
      </c>
      <c r="D35" s="6">
        <v>1</v>
      </c>
      <c r="E35" s="6">
        <v>1</v>
      </c>
      <c r="F35" s="6">
        <v>0</v>
      </c>
      <c r="G35" s="6">
        <v>7</v>
      </c>
      <c r="H35" s="6">
        <v>1</v>
      </c>
      <c r="I35" s="6">
        <v>1</v>
      </c>
      <c r="J35" s="6">
        <v>0</v>
      </c>
      <c r="K35" s="6">
        <v>1</v>
      </c>
      <c r="L35" s="6">
        <v>1</v>
      </c>
      <c r="M35" s="6">
        <v>1</v>
      </c>
      <c r="N35" s="6">
        <v>5</v>
      </c>
      <c r="O35" s="6" t="s">
        <v>89</v>
      </c>
      <c r="P35" s="6">
        <v>1</v>
      </c>
      <c r="Q35" s="6">
        <f t="shared" si="0"/>
        <v>2</v>
      </c>
      <c r="R35" s="6">
        <f t="shared" si="1"/>
        <v>2</v>
      </c>
      <c r="S35" s="6">
        <f t="shared" si="2"/>
        <v>4</v>
      </c>
    </row>
    <row r="36" spans="1:19" x14ac:dyDescent="0.2">
      <c r="A36" t="s">
        <v>90</v>
      </c>
      <c r="B36" s="10">
        <v>34</v>
      </c>
      <c r="C36" t="s">
        <v>30</v>
      </c>
      <c r="D36">
        <v>1</v>
      </c>
      <c r="E36">
        <v>1</v>
      </c>
      <c r="F36">
        <v>0</v>
      </c>
      <c r="G36">
        <v>4</v>
      </c>
      <c r="H36">
        <v>1</v>
      </c>
      <c r="I36">
        <v>1</v>
      </c>
      <c r="J36">
        <v>0</v>
      </c>
      <c r="K36">
        <v>1</v>
      </c>
      <c r="L36">
        <v>1</v>
      </c>
      <c r="M36">
        <v>1</v>
      </c>
      <c r="N36">
        <v>3</v>
      </c>
      <c r="O36" t="s">
        <v>91</v>
      </c>
      <c r="P36">
        <v>1</v>
      </c>
      <c r="Q36">
        <f t="shared" si="0"/>
        <v>2</v>
      </c>
      <c r="R36">
        <f t="shared" si="1"/>
        <v>2</v>
      </c>
      <c r="S36">
        <f t="shared" si="2"/>
        <v>4</v>
      </c>
    </row>
    <row r="37" spans="1:19" s="6" customFormat="1" x14ac:dyDescent="0.2">
      <c r="A37" s="6" t="s">
        <v>92</v>
      </c>
      <c r="B37" s="6">
        <v>35</v>
      </c>
      <c r="C37" s="6" t="s">
        <v>33</v>
      </c>
      <c r="D37" s="6">
        <v>1</v>
      </c>
      <c r="E37" s="6">
        <v>1</v>
      </c>
      <c r="F37" s="6">
        <v>0</v>
      </c>
      <c r="G37" s="6">
        <v>4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3</v>
      </c>
      <c r="O37" s="6" t="s">
        <v>93</v>
      </c>
      <c r="P37" s="6">
        <v>1</v>
      </c>
      <c r="Q37" s="6">
        <f t="shared" si="0"/>
        <v>2</v>
      </c>
      <c r="R37" s="6">
        <f t="shared" si="1"/>
        <v>2</v>
      </c>
      <c r="S37" s="6">
        <f t="shared" si="2"/>
        <v>4</v>
      </c>
    </row>
    <row r="38" spans="1:19" s="8" customFormat="1" x14ac:dyDescent="0.2">
      <c r="A38" s="8" t="s">
        <v>94</v>
      </c>
      <c r="B38" s="8">
        <v>36</v>
      </c>
      <c r="C38" s="8" t="s">
        <v>27</v>
      </c>
      <c r="D38" s="8">
        <v>1</v>
      </c>
      <c r="E38" s="8">
        <v>0</v>
      </c>
      <c r="F38" s="8">
        <v>0</v>
      </c>
      <c r="G38" s="8">
        <v>1</v>
      </c>
      <c r="H38" s="8">
        <v>0</v>
      </c>
      <c r="I38" s="8">
        <v>0</v>
      </c>
      <c r="J38" s="8">
        <v>1</v>
      </c>
      <c r="K38" s="8">
        <v>1</v>
      </c>
      <c r="L38" s="8">
        <v>1</v>
      </c>
      <c r="M38" s="8">
        <v>1</v>
      </c>
      <c r="N38" s="8">
        <v>7</v>
      </c>
      <c r="O38" s="8" t="s">
        <v>95</v>
      </c>
      <c r="P38" s="8">
        <v>0</v>
      </c>
      <c r="Q38" s="8">
        <f t="shared" si="0"/>
        <v>1</v>
      </c>
      <c r="R38" s="8">
        <f t="shared" si="1"/>
        <v>0</v>
      </c>
      <c r="S38" s="8">
        <f t="shared" si="2"/>
        <v>1</v>
      </c>
    </row>
    <row r="39" spans="1:19" x14ac:dyDescent="0.2">
      <c r="A39" t="s">
        <v>96</v>
      </c>
      <c r="B39" s="10">
        <v>37</v>
      </c>
      <c r="C39" t="s">
        <v>30</v>
      </c>
      <c r="D39">
        <v>1</v>
      </c>
      <c r="E39">
        <v>1</v>
      </c>
      <c r="F39">
        <v>0</v>
      </c>
      <c r="G39">
        <v>8</v>
      </c>
      <c r="H39">
        <v>0</v>
      </c>
      <c r="I39">
        <v>0</v>
      </c>
      <c r="J39">
        <v>0</v>
      </c>
      <c r="K39">
        <v>1</v>
      </c>
      <c r="L39">
        <v>1</v>
      </c>
      <c r="M39">
        <v>0</v>
      </c>
      <c r="N39">
        <v>1</v>
      </c>
      <c r="O39" t="s">
        <v>28</v>
      </c>
      <c r="P39">
        <v>0</v>
      </c>
      <c r="Q39">
        <f t="shared" si="0"/>
        <v>1</v>
      </c>
      <c r="R39">
        <f t="shared" si="1"/>
        <v>1</v>
      </c>
      <c r="S39">
        <f t="shared" si="2"/>
        <v>2</v>
      </c>
    </row>
    <row r="40" spans="1:19" s="8" customFormat="1" x14ac:dyDescent="0.2">
      <c r="A40" s="8" t="s">
        <v>97</v>
      </c>
      <c r="B40" s="8">
        <v>38</v>
      </c>
      <c r="C40" s="8" t="s">
        <v>27</v>
      </c>
      <c r="D40" s="8">
        <v>1</v>
      </c>
      <c r="E40" s="8">
        <v>1</v>
      </c>
      <c r="F40" s="8">
        <v>0</v>
      </c>
      <c r="G40" s="8">
        <v>2</v>
      </c>
      <c r="H40" s="8">
        <v>0</v>
      </c>
      <c r="I40" s="8">
        <v>0</v>
      </c>
      <c r="J40" s="8">
        <v>0</v>
      </c>
      <c r="K40" s="8">
        <v>1</v>
      </c>
      <c r="L40" s="8">
        <v>0</v>
      </c>
      <c r="M40" s="8">
        <v>1</v>
      </c>
      <c r="N40" s="8">
        <v>3</v>
      </c>
      <c r="O40" s="8" t="s">
        <v>98</v>
      </c>
      <c r="P40" s="8">
        <v>0</v>
      </c>
      <c r="Q40" s="8">
        <f t="shared" si="0"/>
        <v>1</v>
      </c>
      <c r="R40" s="8">
        <f t="shared" si="1"/>
        <v>1</v>
      </c>
      <c r="S40" s="8">
        <f t="shared" si="2"/>
        <v>2</v>
      </c>
    </row>
    <row r="41" spans="1:19" s="6" customFormat="1" x14ac:dyDescent="0.2">
      <c r="A41" s="6" t="s">
        <v>99</v>
      </c>
      <c r="B41" s="6">
        <v>39</v>
      </c>
      <c r="C41" s="6" t="s">
        <v>33</v>
      </c>
      <c r="D41" s="6">
        <v>1</v>
      </c>
      <c r="E41" s="6">
        <v>0</v>
      </c>
      <c r="F41" s="6">
        <v>0</v>
      </c>
      <c r="G41" s="6">
        <v>4</v>
      </c>
      <c r="H41" s="6">
        <v>1</v>
      </c>
      <c r="I41" s="6">
        <v>0</v>
      </c>
      <c r="J41" s="6">
        <v>0</v>
      </c>
      <c r="K41" s="6">
        <v>1</v>
      </c>
      <c r="L41" s="6">
        <v>1</v>
      </c>
      <c r="M41" s="6">
        <v>1</v>
      </c>
      <c r="N41" s="6">
        <v>3</v>
      </c>
      <c r="O41" s="6" t="s">
        <v>100</v>
      </c>
      <c r="P41" s="6">
        <v>0</v>
      </c>
      <c r="Q41" s="6">
        <f t="shared" si="0"/>
        <v>1</v>
      </c>
      <c r="R41" s="6">
        <f t="shared" si="1"/>
        <v>0</v>
      </c>
      <c r="S41" s="6">
        <f t="shared" si="2"/>
        <v>1</v>
      </c>
    </row>
    <row r="42" spans="1:19" x14ac:dyDescent="0.2">
      <c r="A42" t="s">
        <v>101</v>
      </c>
      <c r="B42" s="10">
        <v>40</v>
      </c>
      <c r="C42" t="s">
        <v>30</v>
      </c>
      <c r="D42">
        <v>1</v>
      </c>
      <c r="E42">
        <v>1</v>
      </c>
      <c r="F42">
        <v>0</v>
      </c>
      <c r="G42">
        <v>8</v>
      </c>
      <c r="H42">
        <v>1</v>
      </c>
      <c r="I42">
        <v>1</v>
      </c>
      <c r="J42">
        <v>0</v>
      </c>
      <c r="K42">
        <v>1</v>
      </c>
      <c r="L42">
        <v>1</v>
      </c>
      <c r="M42">
        <v>1</v>
      </c>
      <c r="N42">
        <v>4</v>
      </c>
      <c r="O42" t="s">
        <v>102</v>
      </c>
      <c r="P42">
        <v>1</v>
      </c>
      <c r="Q42">
        <f t="shared" si="0"/>
        <v>2</v>
      </c>
      <c r="R42">
        <f t="shared" si="1"/>
        <v>2</v>
      </c>
      <c r="S42">
        <f t="shared" si="2"/>
        <v>4</v>
      </c>
    </row>
    <row r="43" spans="1:19" s="6" customFormat="1" x14ac:dyDescent="0.2">
      <c r="A43" s="6" t="s">
        <v>103</v>
      </c>
      <c r="B43" s="6">
        <v>41</v>
      </c>
      <c r="C43" s="6" t="s">
        <v>33</v>
      </c>
      <c r="D43" s="6">
        <v>1</v>
      </c>
      <c r="E43" s="6">
        <v>1</v>
      </c>
      <c r="F43" s="6">
        <v>0</v>
      </c>
      <c r="G43" s="6">
        <v>8</v>
      </c>
      <c r="H43" s="6">
        <v>0</v>
      </c>
      <c r="I43" s="6">
        <v>0</v>
      </c>
      <c r="J43" s="6">
        <v>0</v>
      </c>
      <c r="K43" s="6">
        <v>1</v>
      </c>
      <c r="L43" s="6">
        <v>1</v>
      </c>
      <c r="M43" s="6">
        <v>1</v>
      </c>
      <c r="N43" s="6">
        <v>1</v>
      </c>
      <c r="O43" s="6" t="s">
        <v>28</v>
      </c>
      <c r="P43" s="6">
        <v>1</v>
      </c>
      <c r="Q43" s="6">
        <f t="shared" si="0"/>
        <v>2</v>
      </c>
      <c r="R43" s="6">
        <f t="shared" si="1"/>
        <v>1</v>
      </c>
      <c r="S43" s="6">
        <f t="shared" si="2"/>
        <v>3</v>
      </c>
    </row>
    <row r="45" spans="1:19" x14ac:dyDescent="0.2">
      <c r="Q45">
        <f t="shared" ref="Q45:Q67" si="3">D:D+P:P</f>
        <v>0</v>
      </c>
      <c r="R45">
        <f t="shared" ref="R45:R57" si="4">E:E+F:F+I:I</f>
        <v>0</v>
      </c>
    </row>
    <row r="46" spans="1:19" x14ac:dyDescent="0.2">
      <c r="Q46">
        <f t="shared" si="3"/>
        <v>0</v>
      </c>
      <c r="R46">
        <f t="shared" si="4"/>
        <v>0</v>
      </c>
    </row>
    <row r="47" spans="1:19" x14ac:dyDescent="0.2">
      <c r="Q47">
        <f t="shared" si="3"/>
        <v>0</v>
      </c>
      <c r="R47">
        <f t="shared" si="4"/>
        <v>0</v>
      </c>
    </row>
    <row r="48" spans="1:19" x14ac:dyDescent="0.2">
      <c r="Q48">
        <f t="shared" si="3"/>
        <v>0</v>
      </c>
      <c r="R48">
        <f t="shared" si="4"/>
        <v>0</v>
      </c>
    </row>
    <row r="49" spans="17:18" x14ac:dyDescent="0.2">
      <c r="Q49">
        <f t="shared" si="3"/>
        <v>0</v>
      </c>
      <c r="R49">
        <f t="shared" si="4"/>
        <v>0</v>
      </c>
    </row>
    <row r="50" spans="17:18" x14ac:dyDescent="0.2">
      <c r="Q50">
        <f t="shared" si="3"/>
        <v>0</v>
      </c>
      <c r="R50">
        <f t="shared" si="4"/>
        <v>0</v>
      </c>
    </row>
    <row r="51" spans="17:18" x14ac:dyDescent="0.2">
      <c r="Q51">
        <f t="shared" si="3"/>
        <v>0</v>
      </c>
      <c r="R51">
        <f t="shared" si="4"/>
        <v>0</v>
      </c>
    </row>
    <row r="52" spans="17:18" x14ac:dyDescent="0.2">
      <c r="Q52">
        <f t="shared" si="3"/>
        <v>0</v>
      </c>
      <c r="R52">
        <f t="shared" si="4"/>
        <v>0</v>
      </c>
    </row>
    <row r="53" spans="17:18" x14ac:dyDescent="0.2">
      <c r="Q53">
        <f t="shared" si="3"/>
        <v>0</v>
      </c>
      <c r="R53">
        <f t="shared" si="4"/>
        <v>0</v>
      </c>
    </row>
    <row r="54" spans="17:18" x14ac:dyDescent="0.2">
      <c r="Q54">
        <f t="shared" si="3"/>
        <v>0</v>
      </c>
      <c r="R54">
        <f t="shared" si="4"/>
        <v>0</v>
      </c>
    </row>
    <row r="55" spans="17:18" x14ac:dyDescent="0.2">
      <c r="Q55">
        <f t="shared" si="3"/>
        <v>0</v>
      </c>
      <c r="R55">
        <f t="shared" si="4"/>
        <v>0</v>
      </c>
    </row>
    <row r="56" spans="17:18" x14ac:dyDescent="0.2">
      <c r="Q56">
        <f t="shared" si="3"/>
        <v>0</v>
      </c>
      <c r="R56">
        <f t="shared" si="4"/>
        <v>0</v>
      </c>
    </row>
    <row r="57" spans="17:18" x14ac:dyDescent="0.2">
      <c r="Q57">
        <f t="shared" si="3"/>
        <v>0</v>
      </c>
      <c r="R57">
        <f t="shared" si="4"/>
        <v>0</v>
      </c>
    </row>
    <row r="58" spans="17:18" x14ac:dyDescent="0.2">
      <c r="Q58">
        <f t="shared" si="3"/>
        <v>0</v>
      </c>
    </row>
    <row r="59" spans="17:18" x14ac:dyDescent="0.2">
      <c r="Q59">
        <f t="shared" si="3"/>
        <v>0</v>
      </c>
    </row>
    <row r="60" spans="17:18" x14ac:dyDescent="0.2">
      <c r="Q60">
        <f t="shared" si="3"/>
        <v>0</v>
      </c>
    </row>
    <row r="61" spans="17:18" x14ac:dyDescent="0.2">
      <c r="Q61">
        <f t="shared" si="3"/>
        <v>0</v>
      </c>
    </row>
    <row r="62" spans="17:18" x14ac:dyDescent="0.2">
      <c r="Q62">
        <f t="shared" si="3"/>
        <v>0</v>
      </c>
    </row>
    <row r="63" spans="17:18" x14ac:dyDescent="0.2">
      <c r="Q63">
        <f t="shared" si="3"/>
        <v>0</v>
      </c>
    </row>
    <row r="64" spans="17:18" x14ac:dyDescent="0.2">
      <c r="Q64">
        <f t="shared" si="3"/>
        <v>0</v>
      </c>
    </row>
    <row r="65" spans="17:17" x14ac:dyDescent="0.2">
      <c r="Q65">
        <f t="shared" si="3"/>
        <v>0</v>
      </c>
    </row>
    <row r="66" spans="17:17" x14ac:dyDescent="0.2">
      <c r="Q66">
        <f t="shared" si="3"/>
        <v>0</v>
      </c>
    </row>
    <row r="67" spans="17:17" x14ac:dyDescent="0.2">
      <c r="Q67">
        <f t="shared" si="3"/>
        <v>0</v>
      </c>
    </row>
    <row r="68" spans="17:17" x14ac:dyDescent="0.2">
      <c r="Q68">
        <f t="shared" ref="Q68:Q82" si="5">D:D+P:P</f>
        <v>0</v>
      </c>
    </row>
    <row r="69" spans="17:17" x14ac:dyDescent="0.2">
      <c r="Q69">
        <f t="shared" si="5"/>
        <v>0</v>
      </c>
    </row>
    <row r="70" spans="17:17" x14ac:dyDescent="0.2">
      <c r="Q70">
        <f t="shared" si="5"/>
        <v>0</v>
      </c>
    </row>
    <row r="71" spans="17:17" x14ac:dyDescent="0.2">
      <c r="Q71">
        <f t="shared" si="5"/>
        <v>0</v>
      </c>
    </row>
    <row r="72" spans="17:17" x14ac:dyDescent="0.2">
      <c r="Q72">
        <f t="shared" si="5"/>
        <v>0</v>
      </c>
    </row>
    <row r="73" spans="17:17" x14ac:dyDescent="0.2">
      <c r="Q73">
        <f t="shared" si="5"/>
        <v>0</v>
      </c>
    </row>
    <row r="74" spans="17:17" x14ac:dyDescent="0.2">
      <c r="Q74">
        <f t="shared" si="5"/>
        <v>0</v>
      </c>
    </row>
    <row r="75" spans="17:17" x14ac:dyDescent="0.2">
      <c r="Q75">
        <f t="shared" si="5"/>
        <v>0</v>
      </c>
    </row>
    <row r="76" spans="17:17" x14ac:dyDescent="0.2">
      <c r="Q76">
        <f t="shared" si="5"/>
        <v>0</v>
      </c>
    </row>
    <row r="77" spans="17:17" x14ac:dyDescent="0.2">
      <c r="Q77">
        <f t="shared" si="5"/>
        <v>0</v>
      </c>
    </row>
    <row r="78" spans="17:17" x14ac:dyDescent="0.2">
      <c r="Q78">
        <f t="shared" si="5"/>
        <v>0</v>
      </c>
    </row>
    <row r="79" spans="17:17" x14ac:dyDescent="0.2">
      <c r="Q79">
        <f t="shared" si="5"/>
        <v>0</v>
      </c>
    </row>
    <row r="80" spans="17:17" x14ac:dyDescent="0.2">
      <c r="Q80">
        <f t="shared" si="5"/>
        <v>0</v>
      </c>
    </row>
    <row r="81" spans="17:17" x14ac:dyDescent="0.2">
      <c r="Q81">
        <f t="shared" si="5"/>
        <v>0</v>
      </c>
    </row>
    <row r="82" spans="17:17" x14ac:dyDescent="0.2">
      <c r="Q82">
        <f t="shared" si="5"/>
        <v>0</v>
      </c>
    </row>
  </sheetData>
  <phoneticPr fontId="1" type="noConversion"/>
  <dataValidations count="9">
    <dataValidation type="list" operator="equal" allowBlank="1" sqref="C2:C32" xr:uid="{00000000-0002-0000-0000-000000000000}">
      <formula1>"不使用,单风险平视显示器,双风险平视显示器"</formula1>
    </dataValidation>
    <dataValidation type="list" operator="equal" allowBlank="1" sqref="L2:L32" xr:uid="{00000000-0002-0000-0000-000001000000}">
      <formula1>"0,1,2,不确定"</formula1>
    </dataValidation>
    <dataValidation type="list" operator="equal" allowBlank="1" sqref="J2:J32" xr:uid="{00000000-0002-0000-0000-000002000000}">
      <formula1>"蓝色,棕色,不确定"</formula1>
    </dataValidation>
    <dataValidation type="list" operator="equal" allowBlank="1" sqref="M2:M32 H2:H32" xr:uid="{00000000-0002-0000-0000-000003000000}">
      <formula1>"是,否,不确定"</formula1>
    </dataValidation>
    <dataValidation type="list" operator="equal" allowBlank="1" sqref="D2:D32" xr:uid="{00000000-0002-0000-0000-000004000000}">
      <formula1>"有人,无人,"</formula1>
    </dataValidation>
    <dataValidation type="list" operator="equal" allowBlank="1" sqref="F2:F32" xr:uid="{00000000-0002-0000-0000-000005000000}">
      <formula1>"卡车,皮卡,小轿车,面包车,不确定"</formula1>
    </dataValidation>
    <dataValidation type="list" operator="equal" allowBlank="1" sqref="E2:E32" xr:uid="{00000000-0002-0000-0000-000006000000}">
      <formula1>"左,右,不确定"</formula1>
    </dataValidation>
    <dataValidation type="list" operator="equal" allowBlank="1" sqref="K2:K32" xr:uid="{00000000-0002-0000-0000-000007000000}">
      <formula1>"1,2,3,不确定,2或3"</formula1>
    </dataValidation>
    <dataValidation type="list" operator="equal" allowBlank="1" sqref="I2:I32" xr:uid="{00000000-0002-0000-0000-000008000000}">
      <formula1>"是,不是,不确定"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87bd长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2023-09-08T13:03:55Z</dcterms:modified>
</cp:coreProperties>
</file>