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y\Desktop\实验数据\"/>
    </mc:Choice>
  </mc:AlternateContent>
  <xr:revisionPtr revIDLastSave="0" documentId="13_ncr:1_{498CC423-8D56-401C-81E5-CC2F0FA44A19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0382短" sheetId="2" r:id="rId1"/>
  </sheets>
  <definedNames>
    <definedName name="_xlnm._FilterDatabase" localSheetId="0" hidden="1">'0382短'!$E$1:$E$29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4" i="2" l="1"/>
  <c r="Z3" i="2"/>
  <c r="Z2" i="2"/>
  <c r="Y5" i="2"/>
  <c r="Y4" i="2"/>
  <c r="Y3" i="2"/>
  <c r="Y2" i="2"/>
  <c r="X5" i="2"/>
  <c r="X4" i="2"/>
  <c r="X3" i="2"/>
  <c r="X2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3" i="2"/>
  <c r="S33" i="2"/>
  <c r="S34" i="2"/>
  <c r="S35" i="2"/>
  <c r="S36" i="2"/>
  <c r="S37" i="2"/>
  <c r="S38" i="2"/>
  <c r="S39" i="2"/>
  <c r="S40" i="2"/>
  <c r="S41" i="2"/>
  <c r="S42" i="2"/>
  <c r="S43" i="2"/>
  <c r="R43" i="2"/>
  <c r="R33" i="2"/>
  <c r="R34" i="2"/>
  <c r="R35" i="2"/>
  <c r="R36" i="2"/>
  <c r="R37" i="2"/>
  <c r="R38" i="2"/>
  <c r="R39" i="2"/>
  <c r="R40" i="2"/>
  <c r="R41" i="2"/>
  <c r="R42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Z5" i="2" l="1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44" i="2"/>
  <c r="S45" i="2"/>
  <c r="S46" i="2"/>
  <c r="S47" i="2"/>
  <c r="S48" i="2"/>
  <c r="S49" i="2"/>
  <c r="S50" i="2"/>
  <c r="S51" i="2"/>
  <c r="S52" i="2"/>
  <c r="S53" i="2"/>
  <c r="S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44" i="2"/>
  <c r="R45" i="2"/>
  <c r="R3" i="2"/>
  <c r="Q3" i="2"/>
  <c r="S30" i="2"/>
  <c r="S31" i="2"/>
  <c r="S32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</calcChain>
</file>

<file path=xl/sharedStrings.xml><?xml version="1.0" encoding="utf-8"?>
<sst xmlns="http://schemas.openxmlformats.org/spreadsheetml/2006/main" count="242" uniqueCount="95">
  <si>
    <t>你的姓名</t>
  </si>
  <si>
    <t>你使用的平视显示器</t>
  </si>
  <si>
    <t>2、请您回顾一下刚才的场景。有出现什么信号吗？</t>
  </si>
  <si>
    <t>4、刚才的场景中，你所在的车前面有车开过吗？</t>
  </si>
  <si>
    <t>5、汽车是朝哪个方向开过去的？</t>
  </si>
  <si>
    <t>6、有人出现在你所在的车的前方吗？</t>
  </si>
  <si>
    <t>10、在结束的那一刻，是否存在由树木，栏杆、车辆等引起的视野盲区</t>
  </si>
  <si>
    <t>11、实验过程中，汽车行驶过的路段主要由哪些路段组成？</t>
  </si>
  <si>
    <t>12、该实验中有几根同向车道</t>
  </si>
  <si>
    <t>13、你认为当前的光线是否适合车辆行驶</t>
  </si>
  <si>
    <t>14、实验中的道路是否有非机动车道</t>
  </si>
  <si>
    <t>该风险主要来源于（没有风险填无即可）</t>
  </si>
  <si>
    <t>手动评分</t>
  </si>
  <si>
    <t>对人的认知</t>
  </si>
  <si>
    <t>对车的认知</t>
  </si>
  <si>
    <t>标答</t>
  </si>
  <si>
    <t>1</t>
  </si>
  <si>
    <t>是</t>
  </si>
  <si>
    <t>不确定</t>
  </si>
  <si>
    <t>否</t>
  </si>
  <si>
    <t>视频中间位置，马路对面有人</t>
  </si>
  <si>
    <t>周儒</t>
  </si>
  <si>
    <t>无</t>
  </si>
  <si>
    <t>无风险</t>
  </si>
  <si>
    <t>0</t>
  </si>
  <si>
    <t>徐杨丽</t>
  </si>
  <si>
    <t>双风险平视显示器</t>
  </si>
  <si>
    <t>0.5</t>
  </si>
  <si>
    <t>陈紫甜</t>
  </si>
  <si>
    <t>田锐抒</t>
  </si>
  <si>
    <t>单风险平视显示器</t>
  </si>
  <si>
    <t>道路设施</t>
  </si>
  <si>
    <t>金亚霏</t>
  </si>
  <si>
    <t>非机动车</t>
  </si>
  <si>
    <t>高帅</t>
  </si>
  <si>
    <t>行人</t>
  </si>
  <si>
    <t>刘佳</t>
  </si>
  <si>
    <t>道路设施┋行人</t>
  </si>
  <si>
    <t>周佳</t>
  </si>
  <si>
    <t>右侧车辆视线阻挡</t>
  </si>
  <si>
    <t>段景辉</t>
  </si>
  <si>
    <t>刘伟</t>
  </si>
  <si>
    <t>王嘉</t>
  </si>
  <si>
    <t>魏瑜均</t>
  </si>
  <si>
    <t>宫宇航</t>
  </si>
  <si>
    <t>道路设施, 右侧车辆视线阻挡, 非机动车</t>
  </si>
  <si>
    <t>黄惠铭</t>
  </si>
  <si>
    <t>右侧车辆视线阻挡, 道路设施</t>
  </si>
  <si>
    <t>何嘉好</t>
  </si>
  <si>
    <t>达吾列提别克</t>
  </si>
  <si>
    <t>郝思嘉</t>
  </si>
  <si>
    <t>张煜婷</t>
  </si>
  <si>
    <t>杜力</t>
  </si>
  <si>
    <t>邓子昊</t>
  </si>
  <si>
    <t>薛嘉涵</t>
  </si>
  <si>
    <t>陈昕冉</t>
  </si>
  <si>
    <t>黄梦怡</t>
  </si>
  <si>
    <t>蒋笑阳</t>
  </si>
  <si>
    <t>姜昕彤</t>
  </si>
  <si>
    <t>王程业</t>
  </si>
  <si>
    <t>徐盛南</t>
  </si>
  <si>
    <t>徐宇凡</t>
  </si>
  <si>
    <t>纪子欣</t>
  </si>
  <si>
    <t>十字路口</t>
  </si>
  <si>
    <t>于紫琪</t>
  </si>
  <si>
    <t>十字路口, 道路设施┋行人</t>
  </si>
  <si>
    <t>交通信号灯</t>
    <phoneticPr fontId="1" type="noConversion"/>
  </si>
  <si>
    <t>有</t>
    <phoneticPr fontId="1" type="noConversion"/>
  </si>
  <si>
    <t>右</t>
    <phoneticPr fontId="1" type="noConversion"/>
  </si>
  <si>
    <t>是</t>
    <phoneticPr fontId="1" type="noConversion"/>
  </si>
  <si>
    <t>下坡路</t>
    <phoneticPr fontId="1" type="noConversion"/>
  </si>
  <si>
    <t>否</t>
    <phoneticPr fontId="1" type="noConversion"/>
  </si>
  <si>
    <t>几辆非静止车</t>
    <phoneticPr fontId="1" type="noConversion"/>
  </si>
  <si>
    <t>潜在</t>
    <phoneticPr fontId="1" type="noConversion"/>
  </si>
  <si>
    <t>风险评分</t>
    <phoneticPr fontId="1" type="noConversion"/>
  </si>
  <si>
    <t>侯建华</t>
  </si>
  <si>
    <t>胡钰婕</t>
  </si>
  <si>
    <t>周禾嘉</t>
  </si>
  <si>
    <t>王子宸</t>
  </si>
  <si>
    <t>朱一铭</t>
  </si>
  <si>
    <t>右侧机动车车距过近</t>
  </si>
  <si>
    <t>楼瀚予</t>
  </si>
  <si>
    <t>右侧机动车车距过近, 十字路口, 右侧车辆视线阻挡</t>
  </si>
  <si>
    <t>刘鹤璐</t>
  </si>
  <si>
    <t>汪靖姗</t>
  </si>
  <si>
    <t>吴易轩</t>
  </si>
  <si>
    <t>郭姝含</t>
  </si>
  <si>
    <t>熊文逸</t>
  </si>
  <si>
    <t>干扰项</t>
    <phoneticPr fontId="1" type="noConversion"/>
  </si>
  <si>
    <t>除</t>
    <phoneticPr fontId="1" type="noConversion"/>
  </si>
  <si>
    <t xml:space="preserve">人 </t>
    <phoneticPr fontId="1" type="noConversion"/>
  </si>
  <si>
    <t>车</t>
    <phoneticPr fontId="1" type="noConversion"/>
  </si>
  <si>
    <t>双hud(13)</t>
    <phoneticPr fontId="1" type="noConversion"/>
  </si>
  <si>
    <t>单hud(15)</t>
    <phoneticPr fontId="1" type="noConversion"/>
  </si>
  <si>
    <t>无hud(13)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</si>
</sst>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11">
    <xf numFmtId="0" fontId="0" fillId="0" borderId="0" xfId="0" applyAlignment="1">
      <alignment vertical="center"/>
    </xf>
    <xf numFmtId="0" fontId="0" fillId="0" borderId="1" xfId="0" applyBorder="1"/>
    <xf numFmtId="0" fontId="0" fillId="2" borderId="0" xfId="0" applyFill="1" applyAlignment="1">
      <alignment vertical="center"/>
    </xf>
    <xf numFmtId="0" fontId="0" fillId="2" borderId="1" xfId="0" applyFill="1" applyBorder="1"/>
    <xf numFmtId="0" fontId="0" fillId="3" borderId="0" xfId="0" applyFill="1" applyAlignment="1">
      <alignment vertical="center"/>
    </xf>
    <xf numFmtId="0" fontId="0" fillId="3" borderId="1" xfId="0" applyFill="1" applyBorder="1"/>
    <xf numFmtId="0" fontId="0" fillId="4" borderId="1" xfId="0" applyFill="1" applyBorder="1"/>
    <xf numFmtId="0" fontId="0" fillId="4" borderId="0" xfId="0" applyFill="1" applyAlignment="1">
      <alignment vertical="center"/>
    </xf>
    <xf numFmtId="0" fontId="0" fillId="5" borderId="1" xfId="0" applyFill="1" applyBorder="1"/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tabSelected="1" zoomScale="70" zoomScaleNormal="70" workbookViewId="0">
      <selection activeCell="X5" sqref="X5:Z5"/>
    </sheetView>
  </sheetViews>
  <sheetFormatPr defaultColWidth="10" defaultRowHeight="12.75" x14ac:dyDescent="0.35"/>
  <cols>
    <col min="2" max="2" width="6.92578125" customWidth="1"/>
    <col min="3" max="3" width="15.0703125" customWidth="1"/>
    <col min="4" max="4" width="15" customWidth="1"/>
    <col min="5" max="5" width="7.92578125" customWidth="1"/>
    <col min="6" max="6" width="7.5703125" customWidth="1"/>
    <col min="7" max="7" width="6.640625" customWidth="1"/>
    <col min="8" max="12" width="15" customWidth="1"/>
    <col min="13" max="13" width="7.2109375" customWidth="1"/>
    <col min="14" max="14" width="9.92578125" customWidth="1"/>
    <col min="15" max="15" width="15" customWidth="1"/>
    <col min="16" max="18" width="20" customWidth="1"/>
  </cols>
  <sheetData>
    <row r="1" spans="1:26" ht="12.85" customHeight="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72</v>
      </c>
      <c r="I1" t="s">
        <v>6</v>
      </c>
      <c r="J1" t="s">
        <v>7</v>
      </c>
      <c r="K1" t="s">
        <v>8</v>
      </c>
      <c r="L1" t="s">
        <v>9</v>
      </c>
      <c r="M1" t="s">
        <v>74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73</v>
      </c>
      <c r="T1" t="s">
        <v>89</v>
      </c>
      <c r="X1" t="s">
        <v>94</v>
      </c>
      <c r="Y1" t="s">
        <v>93</v>
      </c>
      <c r="Z1" t="s">
        <v>92</v>
      </c>
    </row>
    <row r="2" spans="1:26" ht="12.85" customHeight="1" x14ac:dyDescent="0.35">
      <c r="A2">
        <v>0</v>
      </c>
      <c r="B2" t="s">
        <v>15</v>
      </c>
      <c r="C2" s="1"/>
      <c r="D2" t="s">
        <v>66</v>
      </c>
      <c r="E2" s="8" t="s">
        <v>67</v>
      </c>
      <c r="F2" s="9" t="s">
        <v>68</v>
      </c>
      <c r="G2" s="6" t="s">
        <v>67</v>
      </c>
      <c r="H2" s="8">
        <v>1</v>
      </c>
      <c r="I2" t="s">
        <v>69</v>
      </c>
      <c r="J2" s="1" t="s">
        <v>70</v>
      </c>
      <c r="K2" s="1" t="s">
        <v>16</v>
      </c>
      <c r="L2" s="1" t="s">
        <v>88</v>
      </c>
      <c r="N2" s="1" t="s">
        <v>71</v>
      </c>
      <c r="P2" s="7" t="s">
        <v>20</v>
      </c>
      <c r="Q2">
        <v>2</v>
      </c>
      <c r="R2">
        <v>3</v>
      </c>
      <c r="S2">
        <v>5</v>
      </c>
      <c r="T2">
        <v>5</v>
      </c>
      <c r="W2" t="s">
        <v>90</v>
      </c>
      <c r="X2">
        <f>(Q3+Q9+Q15+Q16+Q17+Q22+Q23+Q28+Q29+Q34+Q35+Q40+Q41)/13/2</f>
        <v>0.23076923076923078</v>
      </c>
      <c r="Y2">
        <f>(Q6+Q7+Q10+Q11+Q12+Q18+Q19+Q24+Q25+Q30+Q31+Q36+Q37+Q42+Q43)/15/2</f>
        <v>0.36666666666666664</v>
      </c>
      <c r="Z2">
        <f>(Q4+Q5+Q8+Q13+Q14+Q20+Q26+Q21+Q27+Q32+Q33+Q38+Q39)/13/2</f>
        <v>0.48076923076923078</v>
      </c>
    </row>
    <row r="3" spans="1:26" ht="12.85" customHeight="1" x14ac:dyDescent="0.35">
      <c r="A3">
        <v>1</v>
      </c>
      <c r="B3" t="s">
        <v>21</v>
      </c>
      <c r="C3" s="1" t="s">
        <v>22</v>
      </c>
      <c r="D3">
        <v>1</v>
      </c>
      <c r="E3" s="1">
        <v>1</v>
      </c>
      <c r="F3">
        <v>1</v>
      </c>
      <c r="G3" s="1">
        <v>0</v>
      </c>
      <c r="H3" s="1">
        <v>1</v>
      </c>
      <c r="I3" s="1">
        <v>0</v>
      </c>
      <c r="J3">
        <v>0</v>
      </c>
      <c r="K3" s="1">
        <v>0</v>
      </c>
      <c r="L3" s="1" t="s">
        <v>17</v>
      </c>
      <c r="M3">
        <v>1</v>
      </c>
      <c r="N3" s="1">
        <v>0</v>
      </c>
      <c r="O3" t="s">
        <v>23</v>
      </c>
      <c r="P3" t="s">
        <v>24</v>
      </c>
      <c r="Q3">
        <f t="shared" ref="Q3:Q66" si="0">P:P+G:G</f>
        <v>0</v>
      </c>
      <c r="R3">
        <f>H:H+F:F+E:E</f>
        <v>3</v>
      </c>
      <c r="S3">
        <f>(Q:Q+R:R)/5</f>
        <v>0.6</v>
      </c>
      <c r="T3">
        <f>D:D+I:I+J:J+K:K+N:N</f>
        <v>1</v>
      </c>
      <c r="W3" t="s">
        <v>91</v>
      </c>
      <c r="X3">
        <f>(R3+R9+R15+R16+R17+R22+R23+R28+R29+R34+R35+R40+R41)/13/3</f>
        <v>0.66666666666666663</v>
      </c>
      <c r="Y3">
        <f>(R6+R7+R10+R11+R12+R18+R19+R24+R25+R30+R31+R36+R37+R42+R43)/15/3</f>
        <v>0.73333333333333339</v>
      </c>
      <c r="Z3">
        <f>(R4+R5+R8+R13+R14+R20+R21+R26+R27+R32+R33+R38+R39)/13/3</f>
        <v>0.53846153846153844</v>
      </c>
    </row>
    <row r="4" spans="1:26" s="2" customFormat="1" ht="12.85" customHeight="1" x14ac:dyDescent="0.35">
      <c r="A4" s="2">
        <v>2</v>
      </c>
      <c r="B4" s="2" t="s">
        <v>25</v>
      </c>
      <c r="C4" s="3" t="s">
        <v>26</v>
      </c>
      <c r="D4" s="2">
        <v>0</v>
      </c>
      <c r="E4" s="3">
        <v>0</v>
      </c>
      <c r="F4" s="2">
        <v>0</v>
      </c>
      <c r="G4" s="3">
        <v>1</v>
      </c>
      <c r="H4" s="3">
        <v>0</v>
      </c>
      <c r="I4" s="3">
        <v>0</v>
      </c>
      <c r="J4" s="2">
        <v>1</v>
      </c>
      <c r="K4" s="3">
        <v>1</v>
      </c>
      <c r="L4" s="3" t="s">
        <v>17</v>
      </c>
      <c r="M4" s="2">
        <v>1</v>
      </c>
      <c r="N4" s="3">
        <v>1</v>
      </c>
      <c r="O4" s="2" t="s">
        <v>23</v>
      </c>
      <c r="P4" s="2" t="s">
        <v>27</v>
      </c>
      <c r="Q4" s="2">
        <f t="shared" si="0"/>
        <v>1.5</v>
      </c>
      <c r="R4" s="2">
        <f t="shared" ref="R4:R45" si="1">H:H+F:F+E:E</f>
        <v>0</v>
      </c>
      <c r="S4">
        <f t="shared" ref="S4:S53" si="2">(Q:Q+R:R)/5</f>
        <v>0.3</v>
      </c>
      <c r="T4">
        <f t="shared" ref="T4:T43" si="3">D:D+I:I+J:J+K:K+N:N</f>
        <v>3</v>
      </c>
      <c r="W4" s="2" t="s">
        <v>89</v>
      </c>
      <c r="X4" s="2">
        <f>(T3+T9+T15+T16+T17+T22+T23+T28+T29+T34+T35+T40+T41)/13/5</f>
        <v>0.50769230769230766</v>
      </c>
      <c r="Y4" s="2">
        <f>(T3+T9+T15+T16+T17+T22+T23+T28+T29+T34+T35+T40+T41)/13/5</f>
        <v>0.50769230769230766</v>
      </c>
      <c r="Z4" s="2">
        <f>(T4+T5+T8+T13+T14+T20+T21+T26+T27+T32+T33+T38+T39)/13/5</f>
        <v>0.53846153846153855</v>
      </c>
    </row>
    <row r="5" spans="1:26" s="2" customFormat="1" ht="12.85" customHeight="1" x14ac:dyDescent="0.35">
      <c r="A5" s="2">
        <v>3</v>
      </c>
      <c r="B5" s="2" t="s">
        <v>28</v>
      </c>
      <c r="C5" s="3" t="s">
        <v>26</v>
      </c>
      <c r="D5" s="2">
        <v>0</v>
      </c>
      <c r="E5" s="3">
        <v>1</v>
      </c>
      <c r="F5" s="2">
        <v>1</v>
      </c>
      <c r="G5" s="3">
        <v>0</v>
      </c>
      <c r="H5" s="3">
        <v>0</v>
      </c>
      <c r="I5" s="3">
        <v>0</v>
      </c>
      <c r="J5" s="2">
        <v>0</v>
      </c>
      <c r="K5" s="3">
        <v>0</v>
      </c>
      <c r="L5" s="3" t="s">
        <v>17</v>
      </c>
      <c r="M5" s="2">
        <v>2</v>
      </c>
      <c r="N5" s="3">
        <v>1</v>
      </c>
      <c r="O5" s="2" t="s">
        <v>23</v>
      </c>
      <c r="P5" s="2" t="s">
        <v>24</v>
      </c>
      <c r="Q5" s="2">
        <f t="shared" si="0"/>
        <v>0</v>
      </c>
      <c r="R5" s="2">
        <f t="shared" si="1"/>
        <v>2</v>
      </c>
      <c r="S5">
        <f t="shared" si="2"/>
        <v>0.4</v>
      </c>
      <c r="T5">
        <f t="shared" si="3"/>
        <v>1</v>
      </c>
      <c r="W5" s="2" t="s">
        <v>73</v>
      </c>
      <c r="X5" s="2">
        <f>(2:2*2+3:3*3)/5</f>
        <v>0.49230769230769234</v>
      </c>
      <c r="Y5" s="2">
        <f t="shared" ref="Y5:Z5" si="4">(2:2*2+3:3*3)/5</f>
        <v>0.58666666666666667</v>
      </c>
      <c r="Z5" s="2">
        <f t="shared" si="4"/>
        <v>0.51538461538461544</v>
      </c>
    </row>
    <row r="6" spans="1:26" s="4" customFormat="1" ht="12.85" customHeight="1" x14ac:dyDescent="0.35">
      <c r="A6" s="4">
        <v>4</v>
      </c>
      <c r="B6" s="4" t="s">
        <v>29</v>
      </c>
      <c r="C6" s="5" t="s">
        <v>30</v>
      </c>
      <c r="D6" s="4">
        <v>1</v>
      </c>
      <c r="E6" s="5">
        <v>1</v>
      </c>
      <c r="F6" s="4">
        <v>1</v>
      </c>
      <c r="G6" s="5">
        <v>0</v>
      </c>
      <c r="H6" s="5">
        <v>1</v>
      </c>
      <c r="I6" s="5">
        <v>0</v>
      </c>
      <c r="J6" s="4">
        <v>1</v>
      </c>
      <c r="K6" s="5">
        <v>0</v>
      </c>
      <c r="L6" s="5" t="s">
        <v>17</v>
      </c>
      <c r="M6" s="4">
        <v>1</v>
      </c>
      <c r="N6" s="5">
        <v>1</v>
      </c>
      <c r="O6" s="4" t="s">
        <v>31</v>
      </c>
      <c r="P6" s="4" t="s">
        <v>24</v>
      </c>
      <c r="Q6" s="4">
        <f t="shared" si="0"/>
        <v>0</v>
      </c>
      <c r="R6" s="4">
        <f t="shared" si="1"/>
        <v>3</v>
      </c>
      <c r="S6">
        <f t="shared" si="2"/>
        <v>0.6</v>
      </c>
      <c r="T6">
        <f t="shared" si="3"/>
        <v>3</v>
      </c>
    </row>
    <row r="7" spans="1:26" s="4" customFormat="1" ht="12.85" customHeight="1" x14ac:dyDescent="0.35">
      <c r="A7" s="4">
        <v>5</v>
      </c>
      <c r="B7" s="4" t="s">
        <v>32</v>
      </c>
      <c r="C7" s="5" t="s">
        <v>30</v>
      </c>
      <c r="D7" s="4">
        <v>1</v>
      </c>
      <c r="E7" s="5">
        <v>1</v>
      </c>
      <c r="F7" s="4">
        <v>1</v>
      </c>
      <c r="G7" s="5">
        <v>0</v>
      </c>
      <c r="H7" s="5">
        <v>0</v>
      </c>
      <c r="I7" s="5">
        <v>0</v>
      </c>
      <c r="J7" s="4">
        <v>0</v>
      </c>
      <c r="K7" s="5" t="s">
        <v>16</v>
      </c>
      <c r="L7" s="5" t="s">
        <v>17</v>
      </c>
      <c r="M7" s="4">
        <v>2</v>
      </c>
      <c r="N7" s="5">
        <v>1</v>
      </c>
      <c r="O7" s="4" t="s">
        <v>33</v>
      </c>
      <c r="P7" s="4" t="s">
        <v>24</v>
      </c>
      <c r="Q7" s="4">
        <f t="shared" si="0"/>
        <v>0</v>
      </c>
      <c r="R7" s="4">
        <f t="shared" si="1"/>
        <v>2</v>
      </c>
      <c r="S7">
        <f t="shared" si="2"/>
        <v>0.4</v>
      </c>
      <c r="T7">
        <f t="shared" si="3"/>
        <v>3</v>
      </c>
    </row>
    <row r="8" spans="1:26" s="2" customFormat="1" ht="12.85" customHeight="1" x14ac:dyDescent="0.35">
      <c r="A8" s="2">
        <v>6</v>
      </c>
      <c r="B8" s="2" t="s">
        <v>34</v>
      </c>
      <c r="C8" s="3" t="s">
        <v>26</v>
      </c>
      <c r="D8" s="2">
        <v>0</v>
      </c>
      <c r="E8" s="3">
        <v>0</v>
      </c>
      <c r="F8" s="2">
        <v>0</v>
      </c>
      <c r="G8" s="3">
        <v>1</v>
      </c>
      <c r="H8" s="3">
        <v>0</v>
      </c>
      <c r="I8" s="3">
        <v>0</v>
      </c>
      <c r="J8" s="2">
        <v>0</v>
      </c>
      <c r="K8" s="3" t="s">
        <v>16</v>
      </c>
      <c r="L8" s="3" t="s">
        <v>17</v>
      </c>
      <c r="M8" s="2">
        <v>4</v>
      </c>
      <c r="N8" s="3">
        <v>0</v>
      </c>
      <c r="O8" s="2" t="s">
        <v>35</v>
      </c>
      <c r="P8" s="2" t="s">
        <v>27</v>
      </c>
      <c r="Q8" s="2">
        <f t="shared" si="0"/>
        <v>1.5</v>
      </c>
      <c r="R8" s="2">
        <f t="shared" si="1"/>
        <v>0</v>
      </c>
      <c r="S8">
        <f t="shared" si="2"/>
        <v>0.3</v>
      </c>
      <c r="T8">
        <f t="shared" si="3"/>
        <v>1</v>
      </c>
    </row>
    <row r="9" spans="1:26" ht="12.85" customHeight="1" x14ac:dyDescent="0.35">
      <c r="A9">
        <v>7</v>
      </c>
      <c r="B9" t="s">
        <v>36</v>
      </c>
      <c r="C9" s="1" t="s">
        <v>22</v>
      </c>
      <c r="D9">
        <v>0</v>
      </c>
      <c r="E9" s="1">
        <v>0</v>
      </c>
      <c r="F9">
        <v>0</v>
      </c>
      <c r="G9" s="1">
        <v>0</v>
      </c>
      <c r="H9" s="1">
        <v>0</v>
      </c>
      <c r="I9" s="1">
        <v>1</v>
      </c>
      <c r="J9">
        <v>0</v>
      </c>
      <c r="K9" s="1">
        <v>0</v>
      </c>
      <c r="L9" s="1" t="s">
        <v>18</v>
      </c>
      <c r="M9">
        <v>4</v>
      </c>
      <c r="N9" s="1">
        <v>0</v>
      </c>
      <c r="O9" t="s">
        <v>37</v>
      </c>
      <c r="P9" t="s">
        <v>24</v>
      </c>
      <c r="Q9">
        <f t="shared" si="0"/>
        <v>0</v>
      </c>
      <c r="R9">
        <f t="shared" si="1"/>
        <v>0</v>
      </c>
      <c r="S9">
        <f t="shared" si="2"/>
        <v>0</v>
      </c>
      <c r="T9">
        <f t="shared" si="3"/>
        <v>1</v>
      </c>
    </row>
    <row r="10" spans="1:26" s="4" customFormat="1" ht="12.85" customHeight="1" x14ac:dyDescent="0.35">
      <c r="A10" s="4">
        <v>8</v>
      </c>
      <c r="B10" s="4" t="s">
        <v>38</v>
      </c>
      <c r="C10" s="5" t="s">
        <v>30</v>
      </c>
      <c r="D10" s="4">
        <v>0</v>
      </c>
      <c r="E10" s="5">
        <v>1</v>
      </c>
      <c r="F10" s="4">
        <v>1</v>
      </c>
      <c r="G10" s="5">
        <v>0</v>
      </c>
      <c r="H10" s="5">
        <v>1</v>
      </c>
      <c r="I10" s="5">
        <v>1</v>
      </c>
      <c r="J10" s="4">
        <v>0</v>
      </c>
      <c r="K10" s="5">
        <v>0</v>
      </c>
      <c r="L10" s="5" t="s">
        <v>17</v>
      </c>
      <c r="M10" s="4">
        <v>3</v>
      </c>
      <c r="N10" s="5">
        <v>1</v>
      </c>
      <c r="O10" s="4" t="s">
        <v>39</v>
      </c>
      <c r="P10" s="4" t="s">
        <v>24</v>
      </c>
      <c r="Q10" s="4">
        <f t="shared" si="0"/>
        <v>0</v>
      </c>
      <c r="R10" s="4">
        <f t="shared" si="1"/>
        <v>3</v>
      </c>
      <c r="S10">
        <f t="shared" si="2"/>
        <v>0.6</v>
      </c>
      <c r="T10">
        <f t="shared" si="3"/>
        <v>2</v>
      </c>
    </row>
    <row r="11" spans="1:26" s="4" customFormat="1" ht="12.85" customHeight="1" x14ac:dyDescent="0.35">
      <c r="A11" s="4">
        <v>9</v>
      </c>
      <c r="B11" s="4" t="s">
        <v>40</v>
      </c>
      <c r="C11" s="5" t="s">
        <v>30</v>
      </c>
      <c r="D11" s="4">
        <v>0</v>
      </c>
      <c r="E11" s="5">
        <v>0</v>
      </c>
      <c r="F11" s="4">
        <v>0</v>
      </c>
      <c r="G11" s="5">
        <v>1</v>
      </c>
      <c r="H11" s="5">
        <v>0</v>
      </c>
      <c r="I11" s="5">
        <v>1</v>
      </c>
      <c r="J11" s="4">
        <v>1</v>
      </c>
      <c r="K11" s="5" t="s">
        <v>16</v>
      </c>
      <c r="L11" s="5" t="s">
        <v>17</v>
      </c>
      <c r="M11" s="4">
        <v>2</v>
      </c>
      <c r="N11" s="5">
        <v>1</v>
      </c>
      <c r="O11" s="4" t="s">
        <v>31</v>
      </c>
      <c r="P11" s="4" t="s">
        <v>27</v>
      </c>
      <c r="Q11" s="4">
        <f t="shared" si="0"/>
        <v>1.5</v>
      </c>
      <c r="R11" s="4">
        <f t="shared" si="1"/>
        <v>0</v>
      </c>
      <c r="S11">
        <f t="shared" si="2"/>
        <v>0.3</v>
      </c>
      <c r="T11">
        <f t="shared" si="3"/>
        <v>4</v>
      </c>
    </row>
    <row r="12" spans="1:26" s="4" customFormat="1" ht="12.85" customHeight="1" x14ac:dyDescent="0.35">
      <c r="A12" s="4">
        <v>10</v>
      </c>
      <c r="B12" s="4" t="s">
        <v>41</v>
      </c>
      <c r="C12" s="5" t="s">
        <v>30</v>
      </c>
      <c r="D12" s="4">
        <v>1</v>
      </c>
      <c r="E12" s="5">
        <v>0</v>
      </c>
      <c r="F12" s="4">
        <v>0</v>
      </c>
      <c r="G12" s="5">
        <v>1</v>
      </c>
      <c r="H12" s="5">
        <v>1</v>
      </c>
      <c r="I12" s="5">
        <v>0</v>
      </c>
      <c r="J12" s="4">
        <v>0</v>
      </c>
      <c r="K12" s="5" t="s">
        <v>16</v>
      </c>
      <c r="L12" s="5" t="s">
        <v>17</v>
      </c>
      <c r="M12" s="4">
        <v>1</v>
      </c>
      <c r="N12" s="5">
        <v>0</v>
      </c>
      <c r="O12" s="4" t="s">
        <v>23</v>
      </c>
      <c r="P12" s="4" t="s">
        <v>24</v>
      </c>
      <c r="Q12" s="4">
        <f t="shared" si="0"/>
        <v>1</v>
      </c>
      <c r="R12" s="4">
        <f t="shared" si="1"/>
        <v>1</v>
      </c>
      <c r="S12">
        <f t="shared" si="2"/>
        <v>0.4</v>
      </c>
      <c r="T12">
        <f t="shared" si="3"/>
        <v>2</v>
      </c>
    </row>
    <row r="13" spans="1:26" s="2" customFormat="1" ht="12.85" customHeight="1" x14ac:dyDescent="0.35">
      <c r="A13" s="2">
        <v>11</v>
      </c>
      <c r="B13" s="2" t="s">
        <v>42</v>
      </c>
      <c r="C13" s="3" t="s">
        <v>26</v>
      </c>
      <c r="D13" s="2">
        <v>1</v>
      </c>
      <c r="E13" s="3">
        <v>1</v>
      </c>
      <c r="F13" s="2">
        <v>1</v>
      </c>
      <c r="G13" s="3">
        <v>1</v>
      </c>
      <c r="H13" s="3">
        <v>0</v>
      </c>
      <c r="I13" s="3">
        <v>0</v>
      </c>
      <c r="J13" s="2">
        <v>1</v>
      </c>
      <c r="K13" s="3" t="s">
        <v>16</v>
      </c>
      <c r="L13" s="3" t="s">
        <v>17</v>
      </c>
      <c r="M13" s="2">
        <v>1</v>
      </c>
      <c r="N13" s="3">
        <v>1</v>
      </c>
      <c r="O13" s="2" t="s">
        <v>39</v>
      </c>
      <c r="P13" s="2" t="s">
        <v>24</v>
      </c>
      <c r="Q13" s="2">
        <f t="shared" si="0"/>
        <v>1</v>
      </c>
      <c r="R13" s="2">
        <f t="shared" si="1"/>
        <v>2</v>
      </c>
      <c r="S13">
        <f t="shared" si="2"/>
        <v>0.6</v>
      </c>
      <c r="T13">
        <f t="shared" si="3"/>
        <v>4</v>
      </c>
    </row>
    <row r="14" spans="1:26" s="2" customFormat="1" ht="12.85" customHeight="1" x14ac:dyDescent="0.35">
      <c r="A14" s="2">
        <v>12</v>
      </c>
      <c r="B14" s="2" t="s">
        <v>43</v>
      </c>
      <c r="C14" s="3" t="s">
        <v>26</v>
      </c>
      <c r="D14" s="2">
        <v>1</v>
      </c>
      <c r="E14" s="3">
        <v>1</v>
      </c>
      <c r="F14" s="2">
        <v>1</v>
      </c>
      <c r="G14" s="3">
        <v>1</v>
      </c>
      <c r="H14" s="3">
        <v>0</v>
      </c>
      <c r="I14" s="3">
        <v>0</v>
      </c>
      <c r="J14" s="2">
        <v>1</v>
      </c>
      <c r="K14" s="3">
        <v>0</v>
      </c>
      <c r="L14" s="3" t="s">
        <v>17</v>
      </c>
      <c r="M14" s="2">
        <v>4</v>
      </c>
      <c r="N14" s="3">
        <v>0</v>
      </c>
      <c r="O14" s="2" t="s">
        <v>35</v>
      </c>
      <c r="P14" s="2" t="s">
        <v>27</v>
      </c>
      <c r="Q14" s="2">
        <f t="shared" si="0"/>
        <v>1.5</v>
      </c>
      <c r="R14" s="2">
        <f t="shared" si="1"/>
        <v>2</v>
      </c>
      <c r="S14">
        <f t="shared" si="2"/>
        <v>0.7</v>
      </c>
      <c r="T14">
        <f t="shared" si="3"/>
        <v>2</v>
      </c>
    </row>
    <row r="15" spans="1:26" ht="12.85" customHeight="1" x14ac:dyDescent="0.35">
      <c r="A15">
        <v>13</v>
      </c>
      <c r="B15" t="s">
        <v>44</v>
      </c>
      <c r="C15" s="1" t="s">
        <v>22</v>
      </c>
      <c r="D15">
        <v>1</v>
      </c>
      <c r="E15" s="1">
        <v>1</v>
      </c>
      <c r="F15">
        <v>1</v>
      </c>
      <c r="G15" s="1">
        <v>0</v>
      </c>
      <c r="H15" s="1">
        <v>1</v>
      </c>
      <c r="I15" s="1">
        <v>1</v>
      </c>
      <c r="J15">
        <v>1</v>
      </c>
      <c r="K15" s="1" t="s">
        <v>16</v>
      </c>
      <c r="L15" s="1" t="s">
        <v>18</v>
      </c>
      <c r="M15">
        <v>2</v>
      </c>
      <c r="N15" s="1">
        <v>1</v>
      </c>
      <c r="O15" t="s">
        <v>45</v>
      </c>
      <c r="P15" t="s">
        <v>24</v>
      </c>
      <c r="Q15">
        <f t="shared" si="0"/>
        <v>0</v>
      </c>
      <c r="R15">
        <f t="shared" si="1"/>
        <v>3</v>
      </c>
      <c r="S15">
        <f t="shared" si="2"/>
        <v>0.6</v>
      </c>
      <c r="T15">
        <f t="shared" si="3"/>
        <v>5</v>
      </c>
    </row>
    <row r="16" spans="1:26" ht="12.85" customHeight="1" x14ac:dyDescent="0.35">
      <c r="A16">
        <v>14</v>
      </c>
      <c r="B16" t="s">
        <v>46</v>
      </c>
      <c r="C16" s="1" t="s">
        <v>22</v>
      </c>
      <c r="D16">
        <v>0</v>
      </c>
      <c r="E16" s="1">
        <v>0</v>
      </c>
      <c r="F16">
        <v>0</v>
      </c>
      <c r="G16" s="1">
        <v>1</v>
      </c>
      <c r="H16" s="1">
        <v>0</v>
      </c>
      <c r="I16" s="1">
        <v>0</v>
      </c>
      <c r="J16">
        <v>1</v>
      </c>
      <c r="K16" s="1">
        <v>0</v>
      </c>
      <c r="L16" s="1" t="s">
        <v>17</v>
      </c>
      <c r="M16">
        <v>2</v>
      </c>
      <c r="N16" s="1">
        <v>1</v>
      </c>
      <c r="O16" t="s">
        <v>47</v>
      </c>
      <c r="P16" t="s">
        <v>24</v>
      </c>
      <c r="Q16">
        <f t="shared" si="0"/>
        <v>1</v>
      </c>
      <c r="R16">
        <f t="shared" si="1"/>
        <v>0</v>
      </c>
      <c r="S16">
        <f t="shared" si="2"/>
        <v>0.2</v>
      </c>
      <c r="T16">
        <f t="shared" si="3"/>
        <v>2</v>
      </c>
    </row>
    <row r="17" spans="1:20" ht="12.85" customHeight="1" x14ac:dyDescent="0.35">
      <c r="A17">
        <v>15</v>
      </c>
      <c r="B17" t="s">
        <v>48</v>
      </c>
      <c r="C17" s="1" t="s">
        <v>22</v>
      </c>
      <c r="D17">
        <v>1</v>
      </c>
      <c r="E17" s="1">
        <v>1</v>
      </c>
      <c r="F17">
        <v>1</v>
      </c>
      <c r="G17" s="1">
        <v>0</v>
      </c>
      <c r="H17" s="1">
        <v>1</v>
      </c>
      <c r="I17" s="1">
        <v>1</v>
      </c>
      <c r="J17">
        <v>1</v>
      </c>
      <c r="K17" s="1" t="s">
        <v>16</v>
      </c>
      <c r="L17" s="1" t="s">
        <v>17</v>
      </c>
      <c r="M17">
        <v>4</v>
      </c>
      <c r="N17" s="1">
        <v>0</v>
      </c>
      <c r="O17" t="s">
        <v>39</v>
      </c>
      <c r="P17" t="s">
        <v>24</v>
      </c>
      <c r="Q17">
        <f t="shared" si="0"/>
        <v>0</v>
      </c>
      <c r="R17">
        <f t="shared" si="1"/>
        <v>3</v>
      </c>
      <c r="S17">
        <f t="shared" si="2"/>
        <v>0.6</v>
      </c>
      <c r="T17">
        <f t="shared" si="3"/>
        <v>4</v>
      </c>
    </row>
    <row r="18" spans="1:20" s="4" customFormat="1" ht="12.85" customHeight="1" x14ac:dyDescent="0.35">
      <c r="A18" s="4">
        <v>16</v>
      </c>
      <c r="B18" s="4" t="s">
        <v>49</v>
      </c>
      <c r="C18" s="5" t="s">
        <v>30</v>
      </c>
      <c r="D18" s="4">
        <v>1</v>
      </c>
      <c r="E18" s="5">
        <v>1</v>
      </c>
      <c r="F18" s="4">
        <v>1</v>
      </c>
      <c r="G18" s="5">
        <v>0</v>
      </c>
      <c r="H18" s="5">
        <v>1</v>
      </c>
      <c r="I18" s="5">
        <v>1</v>
      </c>
      <c r="J18" s="4">
        <v>1</v>
      </c>
      <c r="K18" s="5">
        <v>0</v>
      </c>
      <c r="L18" s="5" t="s">
        <v>17</v>
      </c>
      <c r="M18" s="4">
        <v>1</v>
      </c>
      <c r="N18" s="5">
        <v>0</v>
      </c>
      <c r="O18" s="4" t="s">
        <v>39</v>
      </c>
      <c r="P18" s="4" t="s">
        <v>27</v>
      </c>
      <c r="Q18" s="4">
        <f t="shared" si="0"/>
        <v>0.5</v>
      </c>
      <c r="R18" s="4">
        <f t="shared" si="1"/>
        <v>3</v>
      </c>
      <c r="S18">
        <f t="shared" si="2"/>
        <v>0.7</v>
      </c>
      <c r="T18">
        <f t="shared" si="3"/>
        <v>3</v>
      </c>
    </row>
    <row r="19" spans="1:20" s="4" customFormat="1" ht="12.85" customHeight="1" x14ac:dyDescent="0.35">
      <c r="A19" s="4">
        <v>17</v>
      </c>
      <c r="B19" s="4" t="s">
        <v>50</v>
      </c>
      <c r="C19" s="5" t="s">
        <v>30</v>
      </c>
      <c r="D19" s="4">
        <v>0</v>
      </c>
      <c r="E19" s="5">
        <v>0</v>
      </c>
      <c r="F19" s="4">
        <v>9</v>
      </c>
      <c r="G19" s="5">
        <v>1</v>
      </c>
      <c r="H19" s="5">
        <v>0</v>
      </c>
      <c r="I19" s="5">
        <v>1</v>
      </c>
      <c r="J19" s="4">
        <v>0</v>
      </c>
      <c r="K19" s="5" t="s">
        <v>16</v>
      </c>
      <c r="L19" s="5" t="s">
        <v>17</v>
      </c>
      <c r="M19" s="4">
        <v>3</v>
      </c>
      <c r="N19" s="5">
        <v>1</v>
      </c>
      <c r="O19" s="4" t="s">
        <v>35</v>
      </c>
      <c r="P19" s="4" t="s">
        <v>24</v>
      </c>
      <c r="Q19" s="4">
        <f t="shared" si="0"/>
        <v>1</v>
      </c>
      <c r="R19" s="4">
        <f t="shared" si="1"/>
        <v>9</v>
      </c>
      <c r="S19">
        <f t="shared" si="2"/>
        <v>2</v>
      </c>
      <c r="T19">
        <f t="shared" si="3"/>
        <v>3</v>
      </c>
    </row>
    <row r="20" spans="1:20" s="2" customFormat="1" ht="12.85" customHeight="1" x14ac:dyDescent="0.35">
      <c r="A20" s="2">
        <v>18</v>
      </c>
      <c r="B20" s="2" t="s">
        <v>51</v>
      </c>
      <c r="C20" s="3" t="s">
        <v>26</v>
      </c>
      <c r="D20" s="2">
        <v>0</v>
      </c>
      <c r="E20" s="3">
        <v>1</v>
      </c>
      <c r="F20" s="2">
        <v>1</v>
      </c>
      <c r="G20" s="3">
        <v>0</v>
      </c>
      <c r="H20" s="3">
        <v>1</v>
      </c>
      <c r="I20" s="3">
        <v>0</v>
      </c>
      <c r="J20" s="2">
        <v>0</v>
      </c>
      <c r="K20" s="3" t="s">
        <v>16</v>
      </c>
      <c r="L20" s="3" t="s">
        <v>17</v>
      </c>
      <c r="M20" s="2">
        <v>3</v>
      </c>
      <c r="N20" s="3">
        <v>0</v>
      </c>
      <c r="O20" s="2" t="s">
        <v>39</v>
      </c>
      <c r="P20" s="2" t="s">
        <v>24</v>
      </c>
      <c r="Q20" s="2">
        <f t="shared" si="0"/>
        <v>0</v>
      </c>
      <c r="R20" s="2">
        <f t="shared" si="1"/>
        <v>3</v>
      </c>
      <c r="S20">
        <f t="shared" si="2"/>
        <v>0.6</v>
      </c>
      <c r="T20">
        <f t="shared" si="3"/>
        <v>1</v>
      </c>
    </row>
    <row r="21" spans="1:20" s="2" customFormat="1" ht="12.85" customHeight="1" x14ac:dyDescent="0.35">
      <c r="A21" s="2">
        <v>19</v>
      </c>
      <c r="B21" s="2" t="s">
        <v>52</v>
      </c>
      <c r="C21" s="3" t="s">
        <v>26</v>
      </c>
      <c r="D21" s="2">
        <v>1</v>
      </c>
      <c r="E21" s="3">
        <v>1</v>
      </c>
      <c r="F21" s="2">
        <v>1</v>
      </c>
      <c r="G21" s="3">
        <v>1</v>
      </c>
      <c r="H21" s="3">
        <v>0</v>
      </c>
      <c r="I21" s="3">
        <v>1</v>
      </c>
      <c r="J21" s="2">
        <v>1</v>
      </c>
      <c r="K21" s="3">
        <v>0</v>
      </c>
      <c r="L21" s="3" t="s">
        <v>19</v>
      </c>
      <c r="M21" s="2">
        <v>2</v>
      </c>
      <c r="N21" s="3">
        <v>0</v>
      </c>
      <c r="O21" s="2" t="s">
        <v>23</v>
      </c>
      <c r="P21" s="2" t="s">
        <v>16</v>
      </c>
      <c r="Q21" s="2">
        <f t="shared" si="0"/>
        <v>2</v>
      </c>
      <c r="R21" s="2">
        <f t="shared" si="1"/>
        <v>2</v>
      </c>
      <c r="S21">
        <f t="shared" si="2"/>
        <v>0.8</v>
      </c>
      <c r="T21">
        <f t="shared" si="3"/>
        <v>3</v>
      </c>
    </row>
    <row r="22" spans="1:20" ht="12.85" customHeight="1" x14ac:dyDescent="0.35">
      <c r="A22">
        <v>20</v>
      </c>
      <c r="B22" t="s">
        <v>53</v>
      </c>
      <c r="C22" s="1" t="s">
        <v>22</v>
      </c>
      <c r="D22">
        <v>0</v>
      </c>
      <c r="E22" s="1">
        <v>0</v>
      </c>
      <c r="F22">
        <v>0</v>
      </c>
      <c r="G22" s="1">
        <v>0</v>
      </c>
      <c r="H22" s="1">
        <v>0</v>
      </c>
      <c r="I22" s="1">
        <v>1</v>
      </c>
      <c r="J22">
        <v>0</v>
      </c>
      <c r="K22" s="1" t="s">
        <v>16</v>
      </c>
      <c r="L22" s="1" t="s">
        <v>17</v>
      </c>
      <c r="M22">
        <v>3</v>
      </c>
      <c r="N22" s="1">
        <v>1</v>
      </c>
      <c r="O22" t="s">
        <v>39</v>
      </c>
      <c r="P22" t="s">
        <v>24</v>
      </c>
      <c r="Q22">
        <f t="shared" si="0"/>
        <v>0</v>
      </c>
      <c r="R22">
        <f t="shared" si="1"/>
        <v>0</v>
      </c>
      <c r="S22">
        <f t="shared" si="2"/>
        <v>0</v>
      </c>
      <c r="T22">
        <f t="shared" si="3"/>
        <v>3</v>
      </c>
    </row>
    <row r="23" spans="1:20" ht="12.85" customHeight="1" x14ac:dyDescent="0.35">
      <c r="A23">
        <v>21</v>
      </c>
      <c r="B23" t="s">
        <v>54</v>
      </c>
      <c r="C23" s="1" t="s">
        <v>22</v>
      </c>
      <c r="D23">
        <v>0</v>
      </c>
      <c r="E23" s="1">
        <v>1</v>
      </c>
      <c r="F23">
        <v>1</v>
      </c>
      <c r="G23" s="1">
        <v>1</v>
      </c>
      <c r="H23" s="1">
        <v>1</v>
      </c>
      <c r="I23" s="1">
        <v>1</v>
      </c>
      <c r="J23">
        <v>1</v>
      </c>
      <c r="K23" s="1" t="s">
        <v>16</v>
      </c>
      <c r="L23" s="1" t="s">
        <v>18</v>
      </c>
      <c r="M23">
        <v>3</v>
      </c>
      <c r="N23" s="1">
        <v>1</v>
      </c>
      <c r="O23" t="s">
        <v>39</v>
      </c>
      <c r="P23" t="s">
        <v>16</v>
      </c>
      <c r="Q23">
        <f t="shared" si="0"/>
        <v>2</v>
      </c>
      <c r="R23">
        <f t="shared" si="1"/>
        <v>3</v>
      </c>
      <c r="S23">
        <f t="shared" si="2"/>
        <v>1</v>
      </c>
      <c r="T23">
        <f t="shared" si="3"/>
        <v>4</v>
      </c>
    </row>
    <row r="24" spans="1:20" s="4" customFormat="1" ht="12.85" customHeight="1" x14ac:dyDescent="0.35">
      <c r="A24" s="4">
        <v>22</v>
      </c>
      <c r="B24" s="4" t="s">
        <v>55</v>
      </c>
      <c r="C24" s="5" t="s">
        <v>30</v>
      </c>
      <c r="D24" s="4">
        <v>0</v>
      </c>
      <c r="E24" s="5">
        <v>1</v>
      </c>
      <c r="F24" s="4">
        <v>0</v>
      </c>
      <c r="G24" s="5">
        <v>1</v>
      </c>
      <c r="H24" s="5">
        <v>0</v>
      </c>
      <c r="I24" s="5">
        <v>0</v>
      </c>
      <c r="J24" s="4">
        <v>0</v>
      </c>
      <c r="K24" s="5">
        <v>0</v>
      </c>
      <c r="L24" s="5" t="s">
        <v>17</v>
      </c>
      <c r="M24" s="4">
        <v>2</v>
      </c>
      <c r="N24" s="5">
        <v>1</v>
      </c>
      <c r="O24" s="4" t="s">
        <v>39</v>
      </c>
      <c r="P24" s="4" t="s">
        <v>24</v>
      </c>
      <c r="Q24" s="4">
        <f t="shared" si="0"/>
        <v>1</v>
      </c>
      <c r="R24" s="4">
        <f t="shared" si="1"/>
        <v>1</v>
      </c>
      <c r="S24">
        <f t="shared" si="2"/>
        <v>0.4</v>
      </c>
      <c r="T24">
        <f t="shared" si="3"/>
        <v>1</v>
      </c>
    </row>
    <row r="25" spans="1:20" s="4" customFormat="1" ht="12.85" customHeight="1" x14ac:dyDescent="0.35">
      <c r="A25" s="4">
        <v>23</v>
      </c>
      <c r="B25" s="4" t="s">
        <v>56</v>
      </c>
      <c r="C25" s="5" t="s">
        <v>30</v>
      </c>
      <c r="D25" s="4">
        <v>0</v>
      </c>
      <c r="E25" s="5">
        <v>1</v>
      </c>
      <c r="F25" s="4">
        <v>0</v>
      </c>
      <c r="G25" s="5">
        <v>1</v>
      </c>
      <c r="H25" s="5">
        <v>0</v>
      </c>
      <c r="I25" s="5">
        <v>1</v>
      </c>
      <c r="J25" s="4">
        <v>1</v>
      </c>
      <c r="K25" s="5" t="s">
        <v>16</v>
      </c>
      <c r="L25" s="5" t="s">
        <v>17</v>
      </c>
      <c r="M25" s="4">
        <v>5</v>
      </c>
      <c r="N25" s="5">
        <v>1</v>
      </c>
      <c r="O25" s="4" t="s">
        <v>39</v>
      </c>
      <c r="P25" s="4" t="s">
        <v>16</v>
      </c>
      <c r="Q25" s="4">
        <f t="shared" si="0"/>
        <v>2</v>
      </c>
      <c r="R25" s="4">
        <f t="shared" si="1"/>
        <v>1</v>
      </c>
      <c r="S25">
        <f t="shared" si="2"/>
        <v>0.6</v>
      </c>
      <c r="T25">
        <f t="shared" si="3"/>
        <v>4</v>
      </c>
    </row>
    <row r="26" spans="1:20" s="2" customFormat="1" ht="12.85" customHeight="1" x14ac:dyDescent="0.35">
      <c r="A26" s="2">
        <v>24</v>
      </c>
      <c r="B26" s="2" t="s">
        <v>57</v>
      </c>
      <c r="C26" s="3" t="s">
        <v>26</v>
      </c>
      <c r="D26" s="2">
        <v>0</v>
      </c>
      <c r="E26" s="3">
        <v>1</v>
      </c>
      <c r="F26" s="2">
        <v>1</v>
      </c>
      <c r="G26" s="3">
        <v>1</v>
      </c>
      <c r="H26" s="3">
        <v>1</v>
      </c>
      <c r="I26" s="3">
        <v>0</v>
      </c>
      <c r="J26" s="2">
        <v>1</v>
      </c>
      <c r="K26" s="3" t="s">
        <v>16</v>
      </c>
      <c r="L26" s="3" t="s">
        <v>19</v>
      </c>
      <c r="M26" s="2">
        <v>2</v>
      </c>
      <c r="N26" s="3">
        <v>1</v>
      </c>
      <c r="O26" s="2" t="s">
        <v>47</v>
      </c>
      <c r="P26" s="2" t="s">
        <v>16</v>
      </c>
      <c r="Q26" s="2">
        <f t="shared" si="0"/>
        <v>2</v>
      </c>
      <c r="R26" s="2">
        <f t="shared" si="1"/>
        <v>3</v>
      </c>
      <c r="S26">
        <f t="shared" si="2"/>
        <v>1</v>
      </c>
      <c r="T26">
        <f t="shared" si="3"/>
        <v>3</v>
      </c>
    </row>
    <row r="27" spans="1:20" s="2" customFormat="1" ht="12.85" customHeight="1" x14ac:dyDescent="0.35">
      <c r="A27" s="2">
        <v>25</v>
      </c>
      <c r="B27" s="2" t="s">
        <v>58</v>
      </c>
      <c r="C27" s="3" t="s">
        <v>26</v>
      </c>
      <c r="D27" s="2">
        <v>1</v>
      </c>
      <c r="E27" s="3">
        <v>1</v>
      </c>
      <c r="F27" s="2">
        <v>1</v>
      </c>
      <c r="G27" s="3">
        <v>0</v>
      </c>
      <c r="H27" s="3">
        <v>0</v>
      </c>
      <c r="I27" s="3">
        <v>0</v>
      </c>
      <c r="J27" s="2">
        <v>0</v>
      </c>
      <c r="K27" s="3" t="s">
        <v>16</v>
      </c>
      <c r="L27" s="3" t="s">
        <v>17</v>
      </c>
      <c r="M27" s="2">
        <v>1</v>
      </c>
      <c r="N27" s="3">
        <v>1</v>
      </c>
      <c r="O27" s="2" t="s">
        <v>23</v>
      </c>
      <c r="P27" s="2" t="s">
        <v>24</v>
      </c>
      <c r="Q27" s="2">
        <f t="shared" si="0"/>
        <v>0</v>
      </c>
      <c r="R27" s="2">
        <f t="shared" si="1"/>
        <v>2</v>
      </c>
      <c r="S27">
        <f t="shared" si="2"/>
        <v>0.4</v>
      </c>
      <c r="T27">
        <f t="shared" si="3"/>
        <v>3</v>
      </c>
    </row>
    <row r="28" spans="1:20" ht="12.85" customHeight="1" x14ac:dyDescent="0.35">
      <c r="A28">
        <v>26</v>
      </c>
      <c r="B28" t="s">
        <v>59</v>
      </c>
      <c r="C28" s="1" t="s">
        <v>22</v>
      </c>
      <c r="D28">
        <v>0</v>
      </c>
      <c r="E28" s="1">
        <v>1</v>
      </c>
      <c r="F28">
        <v>0</v>
      </c>
      <c r="G28" s="1">
        <v>1</v>
      </c>
      <c r="H28" s="1">
        <v>1</v>
      </c>
      <c r="I28" s="1">
        <v>1</v>
      </c>
      <c r="J28">
        <v>1</v>
      </c>
      <c r="K28" s="1">
        <v>0</v>
      </c>
      <c r="L28" s="1" t="s">
        <v>17</v>
      </c>
      <c r="M28">
        <v>4</v>
      </c>
      <c r="N28" s="1">
        <v>1</v>
      </c>
      <c r="O28" t="s">
        <v>39</v>
      </c>
      <c r="P28" t="s">
        <v>24</v>
      </c>
      <c r="Q28">
        <f t="shared" si="0"/>
        <v>1</v>
      </c>
      <c r="R28">
        <f t="shared" si="1"/>
        <v>2</v>
      </c>
      <c r="S28">
        <f t="shared" si="2"/>
        <v>0.6</v>
      </c>
      <c r="T28">
        <f t="shared" si="3"/>
        <v>3</v>
      </c>
    </row>
    <row r="29" spans="1:20" ht="12.85" customHeight="1" x14ac:dyDescent="0.35">
      <c r="A29">
        <v>27</v>
      </c>
      <c r="B29" t="s">
        <v>60</v>
      </c>
      <c r="C29" s="1" t="s">
        <v>22</v>
      </c>
      <c r="D29">
        <v>1</v>
      </c>
      <c r="E29" s="1">
        <v>0</v>
      </c>
      <c r="F29">
        <v>0</v>
      </c>
      <c r="G29" s="1">
        <v>0</v>
      </c>
      <c r="H29" s="1">
        <v>1</v>
      </c>
      <c r="I29" s="1">
        <v>0</v>
      </c>
      <c r="J29">
        <v>0</v>
      </c>
      <c r="K29" s="1">
        <v>0</v>
      </c>
      <c r="L29" s="1" t="s">
        <v>17</v>
      </c>
      <c r="M29">
        <v>3</v>
      </c>
      <c r="N29" s="1">
        <v>1</v>
      </c>
      <c r="O29" t="s">
        <v>39</v>
      </c>
      <c r="P29" t="s">
        <v>24</v>
      </c>
      <c r="Q29">
        <f t="shared" si="0"/>
        <v>0</v>
      </c>
      <c r="R29">
        <f t="shared" si="1"/>
        <v>1</v>
      </c>
      <c r="S29">
        <f t="shared" si="2"/>
        <v>0.2</v>
      </c>
      <c r="T29">
        <f t="shared" si="3"/>
        <v>2</v>
      </c>
    </row>
    <row r="30" spans="1:20" s="4" customFormat="1" x14ac:dyDescent="0.35">
      <c r="A30" s="4">
        <v>28</v>
      </c>
      <c r="B30" s="4" t="s">
        <v>61</v>
      </c>
      <c r="C30" s="4" t="s">
        <v>30</v>
      </c>
      <c r="D30" s="4">
        <v>0</v>
      </c>
      <c r="E30" s="4">
        <v>1</v>
      </c>
      <c r="F30" s="4">
        <v>0</v>
      </c>
      <c r="G30" s="4">
        <v>0</v>
      </c>
      <c r="H30" s="4">
        <v>1</v>
      </c>
      <c r="I30" s="4">
        <v>0</v>
      </c>
      <c r="J30" s="4">
        <v>1</v>
      </c>
      <c r="K30" s="4">
        <v>0</v>
      </c>
      <c r="L30" s="4" t="s">
        <v>19</v>
      </c>
      <c r="M30" s="4">
        <v>4</v>
      </c>
      <c r="N30" s="4">
        <v>1</v>
      </c>
      <c r="O30" s="4" t="s">
        <v>39</v>
      </c>
      <c r="P30" s="4">
        <v>0</v>
      </c>
      <c r="Q30" s="4">
        <f t="shared" si="0"/>
        <v>0</v>
      </c>
      <c r="R30" s="4">
        <f t="shared" si="1"/>
        <v>2</v>
      </c>
      <c r="S30">
        <f t="shared" si="2"/>
        <v>0.4</v>
      </c>
      <c r="T30">
        <f t="shared" si="3"/>
        <v>2</v>
      </c>
    </row>
    <row r="31" spans="1:20" s="4" customFormat="1" x14ac:dyDescent="0.35">
      <c r="A31" s="4">
        <v>29</v>
      </c>
      <c r="B31" s="4" t="s">
        <v>62</v>
      </c>
      <c r="C31" s="4" t="s">
        <v>30</v>
      </c>
      <c r="D31" s="4">
        <v>0</v>
      </c>
      <c r="E31" s="4">
        <v>1</v>
      </c>
      <c r="F31" s="4">
        <v>1</v>
      </c>
      <c r="G31" s="4">
        <v>0</v>
      </c>
      <c r="H31" s="4">
        <v>1</v>
      </c>
      <c r="I31" s="4">
        <v>0</v>
      </c>
      <c r="J31" s="4">
        <v>1</v>
      </c>
      <c r="K31" s="4">
        <v>0</v>
      </c>
      <c r="L31" s="4" t="s">
        <v>17</v>
      </c>
      <c r="M31" s="4">
        <v>3</v>
      </c>
      <c r="N31" s="4">
        <v>1</v>
      </c>
      <c r="O31" s="4" t="s">
        <v>63</v>
      </c>
      <c r="P31" s="4">
        <v>0</v>
      </c>
      <c r="Q31" s="4">
        <f t="shared" si="0"/>
        <v>0</v>
      </c>
      <c r="R31" s="4">
        <f t="shared" si="1"/>
        <v>3</v>
      </c>
      <c r="S31">
        <f t="shared" si="2"/>
        <v>0.6</v>
      </c>
      <c r="T31">
        <f t="shared" si="3"/>
        <v>2</v>
      </c>
    </row>
    <row r="32" spans="1:20" s="2" customFormat="1" x14ac:dyDescent="0.35">
      <c r="A32" s="2">
        <v>30</v>
      </c>
      <c r="B32" s="2" t="s">
        <v>64</v>
      </c>
      <c r="C32" s="2" t="s">
        <v>26</v>
      </c>
      <c r="D32" s="2">
        <v>1</v>
      </c>
      <c r="E32" s="2">
        <v>0</v>
      </c>
      <c r="F32" s="2">
        <v>0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 t="s">
        <v>17</v>
      </c>
      <c r="M32" s="2">
        <v>2</v>
      </c>
      <c r="N32" s="2">
        <v>0</v>
      </c>
      <c r="O32" s="2" t="s">
        <v>65</v>
      </c>
      <c r="P32" s="2">
        <v>1</v>
      </c>
      <c r="Q32" s="2">
        <f t="shared" si="0"/>
        <v>2</v>
      </c>
      <c r="R32" s="2">
        <f t="shared" si="1"/>
        <v>1</v>
      </c>
      <c r="S32">
        <f t="shared" si="2"/>
        <v>0.6</v>
      </c>
      <c r="T32">
        <f t="shared" si="3"/>
        <v>4</v>
      </c>
    </row>
    <row r="33" spans="1:20" s="2" customFormat="1" x14ac:dyDescent="0.35">
      <c r="A33" s="2">
        <v>31</v>
      </c>
      <c r="B33" s="2" t="s">
        <v>75</v>
      </c>
      <c r="C33" s="2" t="s">
        <v>26</v>
      </c>
      <c r="D33" s="2">
        <v>0</v>
      </c>
      <c r="E33" s="2">
        <v>1</v>
      </c>
      <c r="F33" s="2">
        <v>1</v>
      </c>
      <c r="G33" s="2">
        <v>0</v>
      </c>
      <c r="H33" s="2">
        <v>1</v>
      </c>
      <c r="I33" s="2">
        <v>0</v>
      </c>
      <c r="J33" s="2">
        <v>1</v>
      </c>
      <c r="K33" s="2">
        <v>1</v>
      </c>
      <c r="L33" s="2" t="s">
        <v>17</v>
      </c>
      <c r="M33" s="2">
        <v>1</v>
      </c>
      <c r="N33" s="2">
        <v>1</v>
      </c>
      <c r="O33" s="2" t="s">
        <v>63</v>
      </c>
      <c r="P33" s="2">
        <v>0</v>
      </c>
      <c r="Q33" s="2">
        <f t="shared" si="0"/>
        <v>0</v>
      </c>
      <c r="R33" s="2">
        <f t="shared" si="1"/>
        <v>3</v>
      </c>
      <c r="S33" s="2">
        <f t="shared" si="2"/>
        <v>0.6</v>
      </c>
      <c r="T33">
        <f t="shared" si="3"/>
        <v>3</v>
      </c>
    </row>
    <row r="34" spans="1:20" x14ac:dyDescent="0.35">
      <c r="A34">
        <v>32</v>
      </c>
      <c r="B34" t="s">
        <v>76</v>
      </c>
      <c r="C34" t="s">
        <v>22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 t="s">
        <v>17</v>
      </c>
      <c r="M34">
        <v>1</v>
      </c>
      <c r="N34">
        <v>0</v>
      </c>
      <c r="O34" t="s">
        <v>39</v>
      </c>
      <c r="P34">
        <v>1</v>
      </c>
      <c r="Q34">
        <f t="shared" si="0"/>
        <v>2</v>
      </c>
      <c r="R34">
        <f t="shared" si="1"/>
        <v>3</v>
      </c>
      <c r="S34">
        <f t="shared" si="2"/>
        <v>1</v>
      </c>
      <c r="T34">
        <f t="shared" si="3"/>
        <v>4</v>
      </c>
    </row>
    <row r="35" spans="1:20" x14ac:dyDescent="0.35">
      <c r="A35">
        <v>33</v>
      </c>
      <c r="B35" t="s">
        <v>77</v>
      </c>
      <c r="C35" t="s">
        <v>22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 t="s">
        <v>17</v>
      </c>
      <c r="M35">
        <v>3</v>
      </c>
      <c r="N35">
        <v>0</v>
      </c>
      <c r="O35" t="s">
        <v>63</v>
      </c>
      <c r="P35">
        <v>0</v>
      </c>
      <c r="Q35">
        <f t="shared" si="0"/>
        <v>0</v>
      </c>
      <c r="R35">
        <f t="shared" si="1"/>
        <v>3</v>
      </c>
      <c r="S35">
        <f t="shared" si="2"/>
        <v>0.6</v>
      </c>
      <c r="T35">
        <f t="shared" si="3"/>
        <v>0</v>
      </c>
    </row>
    <row r="36" spans="1:20" s="4" customFormat="1" x14ac:dyDescent="0.35">
      <c r="A36" s="4">
        <v>34</v>
      </c>
      <c r="B36" s="4" t="s">
        <v>78</v>
      </c>
      <c r="C36" s="4" t="s">
        <v>30</v>
      </c>
      <c r="D36" s="4">
        <v>0</v>
      </c>
      <c r="E36" s="4">
        <v>0</v>
      </c>
      <c r="F36" s="4">
        <v>0</v>
      </c>
      <c r="G36" s="4">
        <v>1</v>
      </c>
      <c r="H36" s="4">
        <v>0</v>
      </c>
      <c r="I36" s="4">
        <v>1</v>
      </c>
      <c r="J36" s="4">
        <v>1</v>
      </c>
      <c r="K36" s="4">
        <v>1</v>
      </c>
      <c r="L36" s="4" t="s">
        <v>19</v>
      </c>
      <c r="M36" s="4">
        <v>2</v>
      </c>
      <c r="N36" s="4">
        <v>1</v>
      </c>
      <c r="O36" s="4" t="s">
        <v>39</v>
      </c>
      <c r="P36" s="4">
        <v>1</v>
      </c>
      <c r="Q36" s="4">
        <f t="shared" si="0"/>
        <v>2</v>
      </c>
      <c r="R36" s="4">
        <f t="shared" si="1"/>
        <v>0</v>
      </c>
      <c r="S36" s="4">
        <f t="shared" si="2"/>
        <v>0.4</v>
      </c>
      <c r="T36">
        <f t="shared" si="3"/>
        <v>4</v>
      </c>
    </row>
    <row r="37" spans="1:20" s="4" customFormat="1" x14ac:dyDescent="0.35">
      <c r="A37" s="4">
        <v>35</v>
      </c>
      <c r="B37" s="4" t="s">
        <v>79</v>
      </c>
      <c r="C37" s="4" t="s">
        <v>30</v>
      </c>
      <c r="D37" s="4">
        <v>1</v>
      </c>
      <c r="E37" s="4">
        <v>1</v>
      </c>
      <c r="F37" s="4">
        <v>1</v>
      </c>
      <c r="G37" s="4">
        <v>0</v>
      </c>
      <c r="H37" s="4">
        <v>0</v>
      </c>
      <c r="I37" s="4">
        <v>0</v>
      </c>
      <c r="J37" s="4">
        <v>1</v>
      </c>
      <c r="K37" s="4">
        <v>0</v>
      </c>
      <c r="L37" s="4" t="s">
        <v>17</v>
      </c>
      <c r="M37" s="4">
        <v>2</v>
      </c>
      <c r="N37" s="4">
        <v>0</v>
      </c>
      <c r="O37" s="4" t="s">
        <v>80</v>
      </c>
      <c r="P37" s="4">
        <v>0</v>
      </c>
      <c r="Q37" s="4">
        <f t="shared" si="0"/>
        <v>0</v>
      </c>
      <c r="R37" s="4">
        <f t="shared" si="1"/>
        <v>2</v>
      </c>
      <c r="S37" s="4">
        <f t="shared" si="2"/>
        <v>0.4</v>
      </c>
      <c r="T37">
        <f t="shared" si="3"/>
        <v>2</v>
      </c>
    </row>
    <row r="38" spans="1:20" s="10" customFormat="1" x14ac:dyDescent="0.35">
      <c r="A38" s="10">
        <v>36</v>
      </c>
      <c r="B38" s="10" t="s">
        <v>81</v>
      </c>
      <c r="C38" s="10" t="s">
        <v>26</v>
      </c>
      <c r="D38" s="10">
        <v>1</v>
      </c>
      <c r="E38" s="10">
        <v>0</v>
      </c>
      <c r="F38" s="10">
        <v>0</v>
      </c>
      <c r="G38" s="10">
        <v>1</v>
      </c>
      <c r="H38" s="10">
        <v>0</v>
      </c>
      <c r="I38" s="10">
        <v>1</v>
      </c>
      <c r="J38" s="10">
        <v>1</v>
      </c>
      <c r="K38" s="10">
        <v>0</v>
      </c>
      <c r="L38" s="10" t="s">
        <v>19</v>
      </c>
      <c r="M38" s="10">
        <v>6</v>
      </c>
      <c r="N38" s="10">
        <v>0</v>
      </c>
      <c r="O38" s="10" t="s">
        <v>82</v>
      </c>
      <c r="P38" s="10">
        <v>0</v>
      </c>
      <c r="Q38" s="10">
        <f t="shared" si="0"/>
        <v>1</v>
      </c>
      <c r="R38" s="10">
        <f t="shared" si="1"/>
        <v>0</v>
      </c>
      <c r="S38" s="10">
        <f t="shared" si="2"/>
        <v>0.2</v>
      </c>
      <c r="T38">
        <f t="shared" si="3"/>
        <v>3</v>
      </c>
    </row>
    <row r="39" spans="1:20" s="10" customFormat="1" x14ac:dyDescent="0.35">
      <c r="A39" s="10">
        <v>37</v>
      </c>
      <c r="B39" s="10" t="s">
        <v>83</v>
      </c>
      <c r="C39" s="10" t="s">
        <v>26</v>
      </c>
      <c r="D39" s="10">
        <v>1</v>
      </c>
      <c r="E39" s="10">
        <v>1</v>
      </c>
      <c r="F39" s="10">
        <v>0</v>
      </c>
      <c r="G39" s="10">
        <v>0</v>
      </c>
      <c r="H39" s="10">
        <v>0</v>
      </c>
      <c r="I39" s="10">
        <v>1</v>
      </c>
      <c r="J39" s="10">
        <v>1</v>
      </c>
      <c r="K39" s="10">
        <v>1</v>
      </c>
      <c r="L39" s="10" t="s">
        <v>17</v>
      </c>
      <c r="M39" s="10">
        <v>4</v>
      </c>
      <c r="N39" s="10">
        <v>0</v>
      </c>
      <c r="O39" s="10" t="s">
        <v>63</v>
      </c>
      <c r="P39" s="10">
        <v>0</v>
      </c>
      <c r="Q39" s="10">
        <f t="shared" si="0"/>
        <v>0</v>
      </c>
      <c r="R39" s="10">
        <f t="shared" si="1"/>
        <v>1</v>
      </c>
      <c r="S39" s="10">
        <f t="shared" si="2"/>
        <v>0.2</v>
      </c>
      <c r="T39">
        <f t="shared" si="3"/>
        <v>4</v>
      </c>
    </row>
    <row r="40" spans="1:20" x14ac:dyDescent="0.35">
      <c r="A40">
        <v>38</v>
      </c>
      <c r="B40" t="s">
        <v>84</v>
      </c>
      <c r="C40" t="s">
        <v>22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1</v>
      </c>
      <c r="L40" t="s">
        <v>17</v>
      </c>
      <c r="M40">
        <v>1</v>
      </c>
      <c r="N40">
        <v>1</v>
      </c>
      <c r="O40" t="s">
        <v>63</v>
      </c>
      <c r="P40">
        <v>0</v>
      </c>
      <c r="Q40">
        <f t="shared" si="0"/>
        <v>0</v>
      </c>
      <c r="R40">
        <f t="shared" si="1"/>
        <v>3</v>
      </c>
      <c r="S40">
        <f t="shared" si="2"/>
        <v>0.6</v>
      </c>
      <c r="T40">
        <f t="shared" si="3"/>
        <v>2</v>
      </c>
    </row>
    <row r="41" spans="1:20" x14ac:dyDescent="0.35">
      <c r="A41">
        <v>39</v>
      </c>
      <c r="B41" t="s">
        <v>85</v>
      </c>
      <c r="C41" t="s">
        <v>22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 t="s">
        <v>19</v>
      </c>
      <c r="M41">
        <v>4</v>
      </c>
      <c r="N41">
        <v>0</v>
      </c>
      <c r="O41" t="s">
        <v>39</v>
      </c>
      <c r="P41">
        <v>0</v>
      </c>
      <c r="Q41">
        <f t="shared" si="0"/>
        <v>0</v>
      </c>
      <c r="R41">
        <f t="shared" si="1"/>
        <v>2</v>
      </c>
      <c r="S41">
        <f t="shared" si="2"/>
        <v>0.4</v>
      </c>
      <c r="T41">
        <f t="shared" si="3"/>
        <v>2</v>
      </c>
    </row>
    <row r="42" spans="1:20" s="4" customFormat="1" x14ac:dyDescent="0.35">
      <c r="A42" s="4">
        <v>40</v>
      </c>
      <c r="B42" s="4" t="s">
        <v>86</v>
      </c>
      <c r="C42" s="4" t="s">
        <v>30</v>
      </c>
      <c r="D42" s="4">
        <v>0</v>
      </c>
      <c r="E42" s="4">
        <v>1</v>
      </c>
      <c r="F42" s="4">
        <v>0</v>
      </c>
      <c r="G42" s="4">
        <v>1</v>
      </c>
      <c r="H42" s="4">
        <v>0</v>
      </c>
      <c r="I42" s="4">
        <v>0</v>
      </c>
      <c r="J42" s="4">
        <v>1</v>
      </c>
      <c r="K42" s="4">
        <v>1</v>
      </c>
      <c r="L42" s="4" t="s">
        <v>17</v>
      </c>
      <c r="M42" s="4">
        <v>1</v>
      </c>
      <c r="N42" s="4">
        <v>1</v>
      </c>
      <c r="O42" s="4" t="s">
        <v>23</v>
      </c>
      <c r="P42" s="4">
        <v>0</v>
      </c>
      <c r="Q42" s="4">
        <f t="shared" si="0"/>
        <v>1</v>
      </c>
      <c r="R42" s="4">
        <f t="shared" si="1"/>
        <v>1</v>
      </c>
      <c r="S42" s="4">
        <f t="shared" si="2"/>
        <v>0.4</v>
      </c>
      <c r="T42">
        <f t="shared" si="3"/>
        <v>3</v>
      </c>
    </row>
    <row r="43" spans="1:20" s="4" customFormat="1" x14ac:dyDescent="0.35">
      <c r="A43" s="4">
        <v>41</v>
      </c>
      <c r="B43" s="4" t="s">
        <v>87</v>
      </c>
      <c r="C43" s="4" t="s">
        <v>30</v>
      </c>
      <c r="D43" s="4">
        <v>0</v>
      </c>
      <c r="E43" s="4">
        <v>1</v>
      </c>
      <c r="F43" s="4">
        <v>1</v>
      </c>
      <c r="G43" s="4">
        <v>1</v>
      </c>
      <c r="H43" s="4">
        <v>0</v>
      </c>
      <c r="I43" s="4">
        <v>0</v>
      </c>
      <c r="J43" s="4">
        <v>1</v>
      </c>
      <c r="K43" s="4">
        <v>1</v>
      </c>
      <c r="L43" s="4" t="s">
        <v>17</v>
      </c>
      <c r="M43" s="4">
        <v>1</v>
      </c>
      <c r="N43" s="4">
        <v>1</v>
      </c>
      <c r="O43" s="4" t="s">
        <v>63</v>
      </c>
      <c r="P43" s="4">
        <v>0</v>
      </c>
      <c r="Q43" s="4">
        <f t="shared" si="0"/>
        <v>1</v>
      </c>
      <c r="R43" s="4">
        <f t="shared" si="1"/>
        <v>2</v>
      </c>
      <c r="S43" s="4">
        <f t="shared" si="2"/>
        <v>0.6</v>
      </c>
      <c r="T43">
        <f t="shared" si="3"/>
        <v>3</v>
      </c>
    </row>
    <row r="44" spans="1:20" x14ac:dyDescent="0.35">
      <c r="Q44">
        <f t="shared" si="0"/>
        <v>0</v>
      </c>
      <c r="R44">
        <f t="shared" si="1"/>
        <v>0</v>
      </c>
      <c r="S44">
        <f t="shared" si="2"/>
        <v>0</v>
      </c>
    </row>
    <row r="45" spans="1:20" x14ac:dyDescent="0.35">
      <c r="Q45">
        <f t="shared" si="0"/>
        <v>0</v>
      </c>
      <c r="R45">
        <f t="shared" si="1"/>
        <v>0</v>
      </c>
      <c r="S45">
        <f t="shared" si="2"/>
        <v>0</v>
      </c>
    </row>
    <row r="46" spans="1:20" x14ac:dyDescent="0.35">
      <c r="Q46">
        <f t="shared" si="0"/>
        <v>0</v>
      </c>
      <c r="S46">
        <f t="shared" si="2"/>
        <v>0</v>
      </c>
    </row>
    <row r="47" spans="1:20" x14ac:dyDescent="0.35">
      <c r="Q47">
        <f t="shared" si="0"/>
        <v>0</v>
      </c>
      <c r="S47">
        <f t="shared" si="2"/>
        <v>0</v>
      </c>
    </row>
    <row r="48" spans="1:20" x14ac:dyDescent="0.35">
      <c r="Q48">
        <f t="shared" si="0"/>
        <v>0</v>
      </c>
      <c r="S48">
        <f t="shared" si="2"/>
        <v>0</v>
      </c>
    </row>
    <row r="49" spans="17:19" x14ac:dyDescent="0.35">
      <c r="Q49">
        <f t="shared" si="0"/>
        <v>0</v>
      </c>
      <c r="S49">
        <f t="shared" si="2"/>
        <v>0</v>
      </c>
    </row>
    <row r="50" spans="17:19" x14ac:dyDescent="0.35">
      <c r="Q50">
        <f t="shared" si="0"/>
        <v>0</v>
      </c>
      <c r="S50">
        <f t="shared" si="2"/>
        <v>0</v>
      </c>
    </row>
    <row r="51" spans="17:19" x14ac:dyDescent="0.35">
      <c r="Q51">
        <f t="shared" si="0"/>
        <v>0</v>
      </c>
      <c r="S51">
        <f t="shared" si="2"/>
        <v>0</v>
      </c>
    </row>
    <row r="52" spans="17:19" x14ac:dyDescent="0.35">
      <c r="Q52">
        <f t="shared" si="0"/>
        <v>0</v>
      </c>
      <c r="S52">
        <f t="shared" si="2"/>
        <v>0</v>
      </c>
    </row>
    <row r="53" spans="17:19" x14ac:dyDescent="0.35">
      <c r="Q53">
        <f t="shared" si="0"/>
        <v>0</v>
      </c>
      <c r="S53">
        <f t="shared" si="2"/>
        <v>0</v>
      </c>
    </row>
    <row r="54" spans="17:19" x14ac:dyDescent="0.35">
      <c r="Q54">
        <f t="shared" si="0"/>
        <v>0</v>
      </c>
    </row>
    <row r="55" spans="17:19" x14ac:dyDescent="0.35">
      <c r="Q55">
        <f t="shared" si="0"/>
        <v>0</v>
      </c>
    </row>
    <row r="56" spans="17:19" x14ac:dyDescent="0.35">
      <c r="Q56">
        <f t="shared" si="0"/>
        <v>0</v>
      </c>
    </row>
    <row r="57" spans="17:19" x14ac:dyDescent="0.35">
      <c r="Q57">
        <f t="shared" si="0"/>
        <v>0</v>
      </c>
    </row>
    <row r="58" spans="17:19" x14ac:dyDescent="0.35">
      <c r="Q58">
        <f t="shared" si="0"/>
        <v>0</v>
      </c>
    </row>
    <row r="59" spans="17:19" x14ac:dyDescent="0.35">
      <c r="Q59">
        <f t="shared" si="0"/>
        <v>0</v>
      </c>
    </row>
    <row r="60" spans="17:19" x14ac:dyDescent="0.35">
      <c r="Q60">
        <f t="shared" si="0"/>
        <v>0</v>
      </c>
    </row>
    <row r="61" spans="17:19" x14ac:dyDescent="0.35">
      <c r="Q61">
        <f t="shared" si="0"/>
        <v>0</v>
      </c>
    </row>
    <row r="62" spans="17:19" x14ac:dyDescent="0.35">
      <c r="Q62">
        <f t="shared" si="0"/>
        <v>0</v>
      </c>
    </row>
    <row r="63" spans="17:19" x14ac:dyDescent="0.35">
      <c r="Q63">
        <f t="shared" si="0"/>
        <v>0</v>
      </c>
    </row>
    <row r="64" spans="17:19" x14ac:dyDescent="0.35">
      <c r="Q64">
        <f t="shared" si="0"/>
        <v>0</v>
      </c>
    </row>
    <row r="65" spans="17:17" x14ac:dyDescent="0.35">
      <c r="Q65">
        <f t="shared" si="0"/>
        <v>0</v>
      </c>
    </row>
    <row r="66" spans="17:17" x14ac:dyDescent="0.35">
      <c r="Q66">
        <f t="shared" si="0"/>
        <v>0</v>
      </c>
    </row>
    <row r="67" spans="17:17" x14ac:dyDescent="0.35">
      <c r="Q67">
        <f t="shared" ref="Q67:Q130" si="5">P:P+G:G</f>
        <v>0</v>
      </c>
    </row>
    <row r="68" spans="17:17" x14ac:dyDescent="0.35">
      <c r="Q68">
        <f t="shared" si="5"/>
        <v>0</v>
      </c>
    </row>
    <row r="69" spans="17:17" x14ac:dyDescent="0.35">
      <c r="Q69">
        <f t="shared" si="5"/>
        <v>0</v>
      </c>
    </row>
    <row r="70" spans="17:17" x14ac:dyDescent="0.35">
      <c r="Q70">
        <f t="shared" si="5"/>
        <v>0</v>
      </c>
    </row>
    <row r="71" spans="17:17" x14ac:dyDescent="0.35">
      <c r="Q71">
        <f t="shared" si="5"/>
        <v>0</v>
      </c>
    </row>
    <row r="72" spans="17:17" x14ac:dyDescent="0.35">
      <c r="Q72">
        <f t="shared" si="5"/>
        <v>0</v>
      </c>
    </row>
    <row r="73" spans="17:17" x14ac:dyDescent="0.35">
      <c r="Q73">
        <f t="shared" si="5"/>
        <v>0</v>
      </c>
    </row>
    <row r="74" spans="17:17" x14ac:dyDescent="0.35">
      <c r="Q74">
        <f t="shared" si="5"/>
        <v>0</v>
      </c>
    </row>
    <row r="75" spans="17:17" x14ac:dyDescent="0.35">
      <c r="Q75">
        <f t="shared" si="5"/>
        <v>0</v>
      </c>
    </row>
    <row r="76" spans="17:17" x14ac:dyDescent="0.35">
      <c r="Q76">
        <f t="shared" si="5"/>
        <v>0</v>
      </c>
    </row>
    <row r="77" spans="17:17" x14ac:dyDescent="0.35">
      <c r="Q77">
        <f t="shared" si="5"/>
        <v>0</v>
      </c>
    </row>
    <row r="78" spans="17:17" x14ac:dyDescent="0.35">
      <c r="Q78">
        <f t="shared" si="5"/>
        <v>0</v>
      </c>
    </row>
    <row r="79" spans="17:17" x14ac:dyDescent="0.35">
      <c r="Q79">
        <f t="shared" si="5"/>
        <v>0</v>
      </c>
    </row>
    <row r="80" spans="17:17" x14ac:dyDescent="0.35">
      <c r="Q80">
        <f t="shared" si="5"/>
        <v>0</v>
      </c>
    </row>
    <row r="81" spans="17:17" x14ac:dyDescent="0.35">
      <c r="Q81">
        <f t="shared" si="5"/>
        <v>0</v>
      </c>
    </row>
    <row r="82" spans="17:17" x14ac:dyDescent="0.35">
      <c r="Q82">
        <f t="shared" si="5"/>
        <v>0</v>
      </c>
    </row>
    <row r="83" spans="17:17" x14ac:dyDescent="0.35">
      <c r="Q83">
        <f t="shared" si="5"/>
        <v>0</v>
      </c>
    </row>
    <row r="84" spans="17:17" x14ac:dyDescent="0.35">
      <c r="Q84">
        <f t="shared" si="5"/>
        <v>0</v>
      </c>
    </row>
    <row r="85" spans="17:17" x14ac:dyDescent="0.35">
      <c r="Q85">
        <f t="shared" si="5"/>
        <v>0</v>
      </c>
    </row>
    <row r="86" spans="17:17" x14ac:dyDescent="0.35">
      <c r="Q86">
        <f t="shared" si="5"/>
        <v>0</v>
      </c>
    </row>
    <row r="87" spans="17:17" x14ac:dyDescent="0.35">
      <c r="Q87">
        <f t="shared" si="5"/>
        <v>0</v>
      </c>
    </row>
    <row r="88" spans="17:17" x14ac:dyDescent="0.35">
      <c r="Q88">
        <f t="shared" si="5"/>
        <v>0</v>
      </c>
    </row>
    <row r="89" spans="17:17" x14ac:dyDescent="0.35">
      <c r="Q89">
        <f t="shared" si="5"/>
        <v>0</v>
      </c>
    </row>
    <row r="90" spans="17:17" x14ac:dyDescent="0.35">
      <c r="Q90">
        <f t="shared" si="5"/>
        <v>0</v>
      </c>
    </row>
    <row r="91" spans="17:17" x14ac:dyDescent="0.35">
      <c r="Q91">
        <f t="shared" si="5"/>
        <v>0</v>
      </c>
    </row>
    <row r="92" spans="17:17" x14ac:dyDescent="0.35">
      <c r="Q92">
        <f t="shared" si="5"/>
        <v>0</v>
      </c>
    </row>
    <row r="93" spans="17:17" x14ac:dyDescent="0.35">
      <c r="Q93">
        <f t="shared" si="5"/>
        <v>0</v>
      </c>
    </row>
    <row r="94" spans="17:17" x14ac:dyDescent="0.35">
      <c r="Q94">
        <f t="shared" si="5"/>
        <v>0</v>
      </c>
    </row>
    <row r="95" spans="17:17" x14ac:dyDescent="0.35">
      <c r="Q95">
        <f t="shared" si="5"/>
        <v>0</v>
      </c>
    </row>
    <row r="96" spans="17:17" x14ac:dyDescent="0.35">
      <c r="Q96">
        <f t="shared" si="5"/>
        <v>0</v>
      </c>
    </row>
    <row r="97" spans="17:17" x14ac:dyDescent="0.35">
      <c r="Q97">
        <f t="shared" si="5"/>
        <v>0</v>
      </c>
    </row>
    <row r="98" spans="17:17" x14ac:dyDescent="0.35">
      <c r="Q98">
        <f t="shared" si="5"/>
        <v>0</v>
      </c>
    </row>
    <row r="99" spans="17:17" x14ac:dyDescent="0.35">
      <c r="Q99">
        <f t="shared" si="5"/>
        <v>0</v>
      </c>
    </row>
    <row r="100" spans="17:17" x14ac:dyDescent="0.35">
      <c r="Q100">
        <f t="shared" si="5"/>
        <v>0</v>
      </c>
    </row>
    <row r="101" spans="17:17" x14ac:dyDescent="0.35">
      <c r="Q101">
        <f t="shared" si="5"/>
        <v>0</v>
      </c>
    </row>
    <row r="102" spans="17:17" x14ac:dyDescent="0.35">
      <c r="Q102">
        <f t="shared" si="5"/>
        <v>0</v>
      </c>
    </row>
    <row r="103" spans="17:17" x14ac:dyDescent="0.35">
      <c r="Q103">
        <f t="shared" si="5"/>
        <v>0</v>
      </c>
    </row>
    <row r="104" spans="17:17" x14ac:dyDescent="0.35">
      <c r="Q104">
        <f t="shared" si="5"/>
        <v>0</v>
      </c>
    </row>
    <row r="105" spans="17:17" x14ac:dyDescent="0.35">
      <c r="Q105">
        <f t="shared" si="5"/>
        <v>0</v>
      </c>
    </row>
    <row r="106" spans="17:17" x14ac:dyDescent="0.35">
      <c r="Q106">
        <f t="shared" si="5"/>
        <v>0</v>
      </c>
    </row>
    <row r="107" spans="17:17" x14ac:dyDescent="0.35">
      <c r="Q107">
        <f t="shared" si="5"/>
        <v>0</v>
      </c>
    </row>
    <row r="108" spans="17:17" x14ac:dyDescent="0.35">
      <c r="Q108">
        <f t="shared" si="5"/>
        <v>0</v>
      </c>
    </row>
    <row r="109" spans="17:17" x14ac:dyDescent="0.35">
      <c r="Q109">
        <f t="shared" si="5"/>
        <v>0</v>
      </c>
    </row>
    <row r="110" spans="17:17" x14ac:dyDescent="0.35">
      <c r="Q110">
        <f t="shared" si="5"/>
        <v>0</v>
      </c>
    </row>
    <row r="111" spans="17:17" x14ac:dyDescent="0.35">
      <c r="Q111">
        <f t="shared" si="5"/>
        <v>0</v>
      </c>
    </row>
    <row r="112" spans="17:17" x14ac:dyDescent="0.35">
      <c r="Q112">
        <f t="shared" si="5"/>
        <v>0</v>
      </c>
    </row>
    <row r="113" spans="17:17" x14ac:dyDescent="0.35">
      <c r="Q113">
        <f t="shared" si="5"/>
        <v>0</v>
      </c>
    </row>
    <row r="114" spans="17:17" x14ac:dyDescent="0.35">
      <c r="Q114">
        <f t="shared" si="5"/>
        <v>0</v>
      </c>
    </row>
    <row r="115" spans="17:17" x14ac:dyDescent="0.35">
      <c r="Q115">
        <f t="shared" si="5"/>
        <v>0</v>
      </c>
    </row>
    <row r="116" spans="17:17" x14ac:dyDescent="0.35">
      <c r="Q116">
        <f t="shared" si="5"/>
        <v>0</v>
      </c>
    </row>
    <row r="117" spans="17:17" x14ac:dyDescent="0.35">
      <c r="Q117">
        <f t="shared" si="5"/>
        <v>0</v>
      </c>
    </row>
    <row r="118" spans="17:17" x14ac:dyDescent="0.35">
      <c r="Q118">
        <f t="shared" si="5"/>
        <v>0</v>
      </c>
    </row>
    <row r="119" spans="17:17" x14ac:dyDescent="0.35">
      <c r="Q119">
        <f t="shared" si="5"/>
        <v>0</v>
      </c>
    </row>
    <row r="120" spans="17:17" x14ac:dyDescent="0.35">
      <c r="Q120">
        <f t="shared" si="5"/>
        <v>0</v>
      </c>
    </row>
    <row r="121" spans="17:17" x14ac:dyDescent="0.35">
      <c r="Q121">
        <f t="shared" si="5"/>
        <v>0</v>
      </c>
    </row>
    <row r="122" spans="17:17" x14ac:dyDescent="0.35">
      <c r="Q122">
        <f t="shared" si="5"/>
        <v>0</v>
      </c>
    </row>
    <row r="123" spans="17:17" x14ac:dyDescent="0.35">
      <c r="Q123">
        <f t="shared" si="5"/>
        <v>0</v>
      </c>
    </row>
    <row r="124" spans="17:17" x14ac:dyDescent="0.35">
      <c r="Q124">
        <f t="shared" si="5"/>
        <v>0</v>
      </c>
    </row>
    <row r="125" spans="17:17" x14ac:dyDescent="0.35">
      <c r="Q125">
        <f t="shared" si="5"/>
        <v>0</v>
      </c>
    </row>
    <row r="126" spans="17:17" x14ac:dyDescent="0.35">
      <c r="Q126">
        <f t="shared" si="5"/>
        <v>0</v>
      </c>
    </row>
    <row r="127" spans="17:17" x14ac:dyDescent="0.35">
      <c r="Q127">
        <f t="shared" si="5"/>
        <v>0</v>
      </c>
    </row>
    <row r="128" spans="17:17" x14ac:dyDescent="0.35">
      <c r="Q128">
        <f t="shared" si="5"/>
        <v>0</v>
      </c>
    </row>
    <row r="129" spans="17:17" x14ac:dyDescent="0.35">
      <c r="Q129">
        <f t="shared" si="5"/>
        <v>0</v>
      </c>
    </row>
    <row r="130" spans="17:17" x14ac:dyDescent="0.35">
      <c r="Q130">
        <f t="shared" si="5"/>
        <v>0</v>
      </c>
    </row>
    <row r="131" spans="17:17" x14ac:dyDescent="0.35">
      <c r="Q131">
        <f t="shared" ref="Q131:Q156" si="6">P:P+G:G</f>
        <v>0</v>
      </c>
    </row>
    <row r="132" spans="17:17" x14ac:dyDescent="0.35">
      <c r="Q132">
        <f t="shared" si="6"/>
        <v>0</v>
      </c>
    </row>
    <row r="133" spans="17:17" x14ac:dyDescent="0.35">
      <c r="Q133">
        <f t="shared" si="6"/>
        <v>0</v>
      </c>
    </row>
    <row r="134" spans="17:17" x14ac:dyDescent="0.35">
      <c r="Q134">
        <f t="shared" si="6"/>
        <v>0</v>
      </c>
    </row>
    <row r="135" spans="17:17" x14ac:dyDescent="0.35">
      <c r="Q135">
        <f t="shared" si="6"/>
        <v>0</v>
      </c>
    </row>
    <row r="136" spans="17:17" x14ac:dyDescent="0.35">
      <c r="Q136">
        <f t="shared" si="6"/>
        <v>0</v>
      </c>
    </row>
    <row r="137" spans="17:17" x14ac:dyDescent="0.35">
      <c r="Q137">
        <f t="shared" si="6"/>
        <v>0</v>
      </c>
    </row>
    <row r="138" spans="17:17" x14ac:dyDescent="0.35">
      <c r="Q138">
        <f t="shared" si="6"/>
        <v>0</v>
      </c>
    </row>
    <row r="139" spans="17:17" x14ac:dyDescent="0.35">
      <c r="Q139">
        <f t="shared" si="6"/>
        <v>0</v>
      </c>
    </row>
    <row r="140" spans="17:17" x14ac:dyDescent="0.35">
      <c r="Q140">
        <f t="shared" si="6"/>
        <v>0</v>
      </c>
    </row>
    <row r="141" spans="17:17" x14ac:dyDescent="0.35">
      <c r="Q141">
        <f t="shared" si="6"/>
        <v>0</v>
      </c>
    </row>
    <row r="142" spans="17:17" x14ac:dyDescent="0.35">
      <c r="Q142">
        <f t="shared" si="6"/>
        <v>0</v>
      </c>
    </row>
    <row r="143" spans="17:17" x14ac:dyDescent="0.35">
      <c r="Q143">
        <f t="shared" si="6"/>
        <v>0</v>
      </c>
    </row>
    <row r="144" spans="17:17" x14ac:dyDescent="0.35">
      <c r="Q144">
        <f t="shared" si="6"/>
        <v>0</v>
      </c>
    </row>
    <row r="145" spans="17:17" x14ac:dyDescent="0.35">
      <c r="Q145">
        <f t="shared" si="6"/>
        <v>0</v>
      </c>
    </row>
    <row r="146" spans="17:17" x14ac:dyDescent="0.35">
      <c r="Q146">
        <f t="shared" si="6"/>
        <v>0</v>
      </c>
    </row>
    <row r="147" spans="17:17" x14ac:dyDescent="0.35">
      <c r="Q147">
        <f t="shared" si="6"/>
        <v>0</v>
      </c>
    </row>
    <row r="148" spans="17:17" x14ac:dyDescent="0.35">
      <c r="Q148">
        <f t="shared" si="6"/>
        <v>0</v>
      </c>
    </row>
    <row r="149" spans="17:17" x14ac:dyDescent="0.35">
      <c r="Q149">
        <f t="shared" si="6"/>
        <v>0</v>
      </c>
    </row>
    <row r="150" spans="17:17" x14ac:dyDescent="0.35">
      <c r="Q150">
        <f t="shared" si="6"/>
        <v>0</v>
      </c>
    </row>
    <row r="151" spans="17:17" x14ac:dyDescent="0.35">
      <c r="Q151">
        <f t="shared" si="6"/>
        <v>0</v>
      </c>
    </row>
    <row r="152" spans="17:17" x14ac:dyDescent="0.35">
      <c r="Q152">
        <f t="shared" si="6"/>
        <v>0</v>
      </c>
    </row>
    <row r="153" spans="17:17" x14ac:dyDescent="0.35">
      <c r="Q153">
        <f t="shared" si="6"/>
        <v>0</v>
      </c>
    </row>
    <row r="154" spans="17:17" x14ac:dyDescent="0.35">
      <c r="Q154">
        <f t="shared" si="6"/>
        <v>0</v>
      </c>
    </row>
    <row r="155" spans="17:17" x14ac:dyDescent="0.35">
      <c r="Q155">
        <f t="shared" si="6"/>
        <v>0</v>
      </c>
    </row>
    <row r="156" spans="17:17" x14ac:dyDescent="0.35">
      <c r="Q156">
        <f t="shared" si="6"/>
        <v>0</v>
      </c>
    </row>
  </sheetData>
  <phoneticPr fontId="1" type="noConversion"/>
  <dataValidations count="6">
    <dataValidation type="list" operator="equal" allowBlank="1" sqref="L2:N29 J2 I3:I29" xr:uid="{00000000-0002-0000-0000-000000000000}">
      <formula1>"是,否,不确定"</formula1>
    </dataValidation>
    <dataValidation type="list" operator="equal" allowBlank="1" sqref="H2:H29" xr:uid="{00000000-0002-0000-0000-000003000000}">
      <formula1>"0,1,2,3,不确定"</formula1>
    </dataValidation>
    <dataValidation type="list" operator="equal" allowBlank="1" sqref="G2:G29" xr:uid="{00000000-0002-0000-0000-000005000000}">
      <formula1>"有,没有,不确定"</formula1>
    </dataValidation>
    <dataValidation type="list" operator="equal" allowBlank="1" sqref="C2:C29" xr:uid="{00000000-0002-0000-0000-000006000000}">
      <formula1>"无,单风险平视显示器,双风险平视显示器"</formula1>
    </dataValidation>
    <dataValidation type="list" operator="equal" allowBlank="1" sqref="K2:K29" xr:uid="{00000000-0002-0000-0000-000009000000}">
      <formula1>"1,2,3,不确定"</formula1>
    </dataValidation>
    <dataValidation type="list" operator="equal" allowBlank="1" sqref="E2:E29" xr:uid="{00000000-0002-0000-0000-000004000000}">
      <formula1>"没有,有,不确定"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0382短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天逸 张</cp:lastModifiedBy>
  <dcterms:modified xsi:type="dcterms:W3CDTF">2023-09-07T06:09:49Z</dcterms:modified>
</cp:coreProperties>
</file>