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0FEF35EE-23C2-47BB-8A70-216194AB963C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1629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2" l="1"/>
  <c r="Z4" i="2"/>
  <c r="Z3" i="2"/>
  <c r="Z2" i="2"/>
  <c r="Y5" i="2"/>
  <c r="Y4" i="2"/>
  <c r="Y3" i="2"/>
  <c r="Y2" i="2"/>
  <c r="X5" i="2"/>
  <c r="X4" i="2"/>
  <c r="X3" i="2"/>
  <c r="X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3" i="2"/>
</calcChain>
</file>

<file path=xl/sharedStrings.xml><?xml version="1.0" encoding="utf-8"?>
<sst xmlns="http://schemas.openxmlformats.org/spreadsheetml/2006/main" count="226" uniqueCount="91">
  <si>
    <t>你的姓名</t>
  </si>
  <si>
    <t>你使用的平视显示器</t>
  </si>
  <si>
    <t>2、请您回顾一下刚才的场景。有出现什么信号吗？</t>
  </si>
  <si>
    <t>4、刚才的场景中，你所在的车前面有车开过吗？</t>
  </si>
  <si>
    <t>5、汽车是朝哪个方向开过去的？</t>
  </si>
  <si>
    <t>6、有人出现在你所在的车的前方吗？</t>
  </si>
  <si>
    <t>8、当场景停止时，车子是停止状态吗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</si>
  <si>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</si>
  <si>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</si>
  <si>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</si>
  <si>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</si>
  <si>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该风险主要来源于（没有风险填无即可）</t>
  </si>
  <si>
    <t>评分</t>
  </si>
  <si>
    <t>在视频结束时，你的前方有多少人？并向工作人员指出位置</t>
  </si>
  <si>
    <t>行驶过程中道路上有施工区域吗？</t>
  </si>
  <si>
    <t>手动标记</t>
  </si>
  <si>
    <t>标答</t>
  </si>
  <si>
    <t>交通信号灯</t>
  </si>
  <si>
    <t>有</t>
  </si>
  <si>
    <t>右</t>
  </si>
  <si>
    <t>是</t>
  </si>
  <si>
    <t>平路</t>
  </si>
  <si>
    <t>1</t>
  </si>
  <si>
    <t>不确定</t>
  </si>
  <si>
    <t>右侧人行道有三人，马路对面3-4人</t>
  </si>
  <si>
    <t>周儒</t>
  </si>
  <si>
    <t>单风险平视显示器</t>
  </si>
  <si>
    <t>否</t>
  </si>
  <si>
    <t>行人</t>
  </si>
  <si>
    <t>徐杨丽</t>
  </si>
  <si>
    <t>无</t>
  </si>
  <si>
    <t>0.5</t>
  </si>
  <si>
    <t>陈紫甜</t>
  </si>
  <si>
    <t>双风险平视显示器</t>
  </si>
  <si>
    <t>田锐抒</t>
  </si>
  <si>
    <t>金亚霏</t>
  </si>
  <si>
    <t>0</t>
  </si>
  <si>
    <t>高帅</t>
  </si>
  <si>
    <t>道路设施</t>
  </si>
  <si>
    <t>刘佳</t>
  </si>
  <si>
    <t>周佳</t>
  </si>
  <si>
    <t>段景辉</t>
  </si>
  <si>
    <t>刘伟</t>
  </si>
  <si>
    <t>无风险</t>
  </si>
  <si>
    <t>王嘉</t>
  </si>
  <si>
    <t>魏瑜均</t>
  </si>
  <si>
    <t>十字路口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</si>
  <si>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</si>
  <si>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</si>
  <si>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</si>
  <si>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</si>
  <si>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</si>
  <si>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</si>
  <si>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</si>
  <si>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无风险, 行人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</si>
  <si>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</si>
  <si>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</si>
  <si>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</si>
  <si>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</si>
  <si>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</si>
  <si>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</si>
  <si>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</si>
  <si>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</si>
  <si>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</si>
  <si>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行人, 道路设施</t>
  </si>
  <si>
    <t>纪子欣</t>
  </si>
  <si>
    <t>行人, 十字路口</t>
  </si>
  <si>
    <t>于紫琪</t>
  </si>
  <si>
    <t>行人, 道路设施┋行人, 十字路口</t>
  </si>
  <si>
    <t>侯建华</t>
  </si>
  <si>
    <t>周禾嘉</t>
  </si>
  <si>
    <t>十字路口, 行人</t>
  </si>
  <si>
    <t>王子宸</t>
  </si>
  <si>
    <t>道路设施┋行人</t>
  </si>
  <si>
    <t>朱一铭</t>
  </si>
  <si>
    <t>楼瀚予</t>
  </si>
  <si>
    <t>十字路口, 道路设施, 行人</t>
  </si>
  <si>
    <t>刘鹤璐</t>
  </si>
  <si>
    <t>汪靖姗</t>
  </si>
  <si>
    <t>吴易轩</t>
  </si>
  <si>
    <t>郭姝含</t>
  </si>
  <si>
    <t xml:space="preserve">熊文逸 </t>
  </si>
  <si>
    <t>干扰项</t>
    <phoneticPr fontId="1" type="noConversion"/>
  </si>
  <si>
    <t>有</t>
    <phoneticPr fontId="1" type="noConversion"/>
  </si>
  <si>
    <t>人</t>
    <phoneticPr fontId="1" type="noConversion"/>
  </si>
  <si>
    <t>车</t>
    <phoneticPr fontId="1" type="noConversion"/>
  </si>
  <si>
    <t>除</t>
    <phoneticPr fontId="1" type="noConversion"/>
  </si>
  <si>
    <t>单hud</t>
    <phoneticPr fontId="1" type="noConversion"/>
  </si>
  <si>
    <t>双hud</t>
    <phoneticPr fontId="1" type="noConversion"/>
  </si>
  <si>
    <t>潜在</t>
    <phoneticPr fontId="1" type="noConversion"/>
  </si>
  <si>
    <t>无hud(13)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</si>
</sst>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70" zoomScaleNormal="70" workbookViewId="0">
      <selection activeCell="Z6" sqref="Z6"/>
    </sheetView>
  </sheetViews>
  <sheetFormatPr defaultColWidth="10" defaultRowHeight="12.75" x14ac:dyDescent="0.35"/>
  <cols>
    <col min="2" max="2" width="6.92578125" customWidth="1"/>
    <col min="3" max="3" width="15.0703125" customWidth="1"/>
    <col min="4" max="4" width="8.0703125" customWidth="1"/>
    <col min="5" max="5" width="8.35546875" customWidth="1"/>
    <col min="6" max="6" width="9" customWidth="1"/>
    <col min="7" max="7" width="9.7109375" customWidth="1"/>
    <col min="8" max="8" width="10.7109375" customWidth="1"/>
    <col min="9" max="9" width="9.2109375" customWidth="1"/>
    <col min="10" max="10" width="6.42578125" customWidth="1"/>
    <col min="11" max="11" width="10.0703125" customWidth="1"/>
    <col min="12" max="12" width="15" customWidth="1"/>
    <col min="13" max="13" width="8.640625" customWidth="1"/>
    <col min="14" max="14" width="11.2109375" customWidth="1"/>
    <col min="15" max="15" width="20" customWidth="1"/>
    <col min="18" max="18" width="13.0703125" customWidth="1"/>
    <col min="19" max="19" width="12.0703125" customWidth="1"/>
  </cols>
  <sheetData>
    <row r="1" spans="1:26" ht="12.85" customHeigh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14</v>
      </c>
      <c r="O1" t="s">
        <v>15</v>
      </c>
      <c r="P1" t="s">
        <v>12</v>
      </c>
      <c r="Q1" t="s">
        <v>11</v>
      </c>
      <c r="R1" t="s">
        <v>84</v>
      </c>
      <c r="S1" t="s">
        <v>85</v>
      </c>
      <c r="T1" t="s">
        <v>86</v>
      </c>
      <c r="X1" t="s">
        <v>90</v>
      </c>
      <c r="Y1" t="s">
        <v>87</v>
      </c>
      <c r="Z1" t="s">
        <v>88</v>
      </c>
    </row>
    <row r="2" spans="1:26" ht="12.85" customHeight="1" x14ac:dyDescent="0.35">
      <c r="B2" t="s">
        <v>16</v>
      </c>
      <c r="C2" s="1"/>
      <c r="D2" t="s">
        <v>17</v>
      </c>
      <c r="E2" s="2" t="s">
        <v>18</v>
      </c>
      <c r="F2" s="3" t="s">
        <v>19</v>
      </c>
      <c r="G2" s="4" t="s">
        <v>18</v>
      </c>
      <c r="H2" t="s">
        <v>20</v>
      </c>
      <c r="I2" s="1" t="s">
        <v>20</v>
      </c>
      <c r="J2" t="s">
        <v>21</v>
      </c>
      <c r="K2" s="1" t="s">
        <v>22</v>
      </c>
      <c r="L2" s="1" t="s">
        <v>82</v>
      </c>
      <c r="M2" s="4"/>
      <c r="N2" s="1" t="s">
        <v>83</v>
      </c>
      <c r="O2" s="5" t="s">
        <v>24</v>
      </c>
      <c r="R2">
        <v>3</v>
      </c>
      <c r="S2">
        <v>2</v>
      </c>
      <c r="T2">
        <v>6</v>
      </c>
      <c r="W2" t="s">
        <v>84</v>
      </c>
      <c r="X2">
        <f>(R4+R8+R12+R13+R19+R20+R25+R26+R31+R34+R37+R38+R43)/13/3</f>
        <v>0.61538461538461542</v>
      </c>
      <c r="Y2">
        <f>(R3+R7+R10+R14+R16+R17+R21+R23+R27+R29+R33+R35+R39+R41)/14/3</f>
        <v>0.66666666666666663</v>
      </c>
      <c r="Z2">
        <f>(R5+R6+R9+R11+R15+R18+R22+R24+R28+R30+R36+R40+R42)/13/3</f>
        <v>0.78205128205128205</v>
      </c>
    </row>
    <row r="3" spans="1:26" s="6" customFormat="1" ht="12.85" customHeight="1" x14ac:dyDescent="0.35">
      <c r="A3" s="6">
        <v>1</v>
      </c>
      <c r="B3" s="6" t="s">
        <v>25</v>
      </c>
      <c r="C3" s="7" t="s">
        <v>26</v>
      </c>
      <c r="D3" s="6">
        <v>1</v>
      </c>
      <c r="E3" s="7">
        <v>1</v>
      </c>
      <c r="F3" s="6">
        <v>1</v>
      </c>
      <c r="G3" s="7">
        <v>1</v>
      </c>
      <c r="H3" s="6">
        <v>1</v>
      </c>
      <c r="I3" s="7">
        <v>0</v>
      </c>
      <c r="J3" s="6">
        <v>1</v>
      </c>
      <c r="K3" s="7">
        <v>1</v>
      </c>
      <c r="L3" s="7" t="s">
        <v>20</v>
      </c>
      <c r="M3" s="7">
        <v>1</v>
      </c>
      <c r="N3" s="7">
        <v>0</v>
      </c>
      <c r="O3" s="6" t="s">
        <v>22</v>
      </c>
      <c r="P3" s="6">
        <v>3</v>
      </c>
      <c r="Q3" s="6" t="s">
        <v>28</v>
      </c>
      <c r="R3" s="6">
        <f>G:G+M:M+O:O</f>
        <v>3</v>
      </c>
      <c r="S3" s="6">
        <f>E:E+F:F</f>
        <v>2</v>
      </c>
      <c r="T3" s="6">
        <f>D:D+H:H+I:I+J:J+K:K+N:N</f>
        <v>4</v>
      </c>
      <c r="W3" s="6" t="s">
        <v>85</v>
      </c>
      <c r="X3" s="6">
        <f>(S4+S8+S12+S13+S19+S20+S25+S26+S31+S32+S34+S38+S43)/13/2</f>
        <v>7.6923076923076927E-2</v>
      </c>
      <c r="Y3" s="6">
        <f>(S3+S7+S10+S14+S16+S17+S21+S23+S27+S29+S33+S35+S39+S41)/14/2</f>
        <v>0.4642857142857143</v>
      </c>
      <c r="Z3" s="6">
        <f>(S5+S6+S9+S11+S15+S18+S22+S24+S28+S30+S36+S40+S42)/13/2</f>
        <v>3.8461538461538464E-2</v>
      </c>
    </row>
    <row r="4" spans="1:26" ht="12.85" customHeight="1" x14ac:dyDescent="0.35">
      <c r="A4">
        <v>2</v>
      </c>
      <c r="B4" t="s">
        <v>29</v>
      </c>
      <c r="C4" s="1" t="s">
        <v>30</v>
      </c>
      <c r="D4">
        <v>1</v>
      </c>
      <c r="E4" s="1">
        <v>0</v>
      </c>
      <c r="F4">
        <v>0</v>
      </c>
      <c r="G4" s="1">
        <v>1</v>
      </c>
      <c r="H4">
        <v>0</v>
      </c>
      <c r="I4" s="1">
        <v>0</v>
      </c>
      <c r="J4">
        <v>1</v>
      </c>
      <c r="K4" s="1">
        <v>0</v>
      </c>
      <c r="L4" s="1" t="s">
        <v>20</v>
      </c>
      <c r="M4" s="1">
        <v>0</v>
      </c>
      <c r="N4" s="1">
        <v>0</v>
      </c>
      <c r="O4" t="s">
        <v>31</v>
      </c>
      <c r="P4">
        <v>6</v>
      </c>
      <c r="Q4" t="s">
        <v>28</v>
      </c>
      <c r="R4">
        <f t="shared" ref="R4:R43" si="0">G:G+M:M+O:O</f>
        <v>1.5</v>
      </c>
      <c r="S4">
        <f t="shared" ref="S4:S43" si="1">E:E+F:F</f>
        <v>0</v>
      </c>
      <c r="T4">
        <f t="shared" ref="T4:T43" si="2">D:D+H:H+I:I+J:J+K:K+N:N</f>
        <v>2</v>
      </c>
      <c r="W4" t="s">
        <v>86</v>
      </c>
      <c r="X4">
        <f>(T4+T8+T12+T13+T19+T20+T25+T26+T32+T31+T37+T38+T43)/13/6</f>
        <v>0.60256410256410253</v>
      </c>
      <c r="Y4">
        <f>(T3+T7+T10+T14+T16+T17+T21+T23+T27+T29+T33+T35+T39+T41)/14/6</f>
        <v>0.59523809523809523</v>
      </c>
      <c r="Z4">
        <f>(T5+T6+T9+T11+T15+T18+T22+T24+T28+T30+T36+T40+T42)/13/6</f>
        <v>0.5641025641025641</v>
      </c>
    </row>
    <row r="5" spans="1:26" s="8" customFormat="1" ht="12.85" customHeight="1" x14ac:dyDescent="0.35">
      <c r="A5" s="8">
        <v>3</v>
      </c>
      <c r="B5" s="8" t="s">
        <v>32</v>
      </c>
      <c r="C5" s="9" t="s">
        <v>33</v>
      </c>
      <c r="D5" s="8">
        <v>0</v>
      </c>
      <c r="E5" s="9">
        <v>0</v>
      </c>
      <c r="F5" s="8">
        <v>0</v>
      </c>
      <c r="G5" s="9">
        <v>1</v>
      </c>
      <c r="H5" s="8">
        <v>0</v>
      </c>
      <c r="I5" s="9">
        <v>0</v>
      </c>
      <c r="J5" s="8">
        <v>1</v>
      </c>
      <c r="K5" s="9">
        <v>1</v>
      </c>
      <c r="L5" s="9" t="s">
        <v>20</v>
      </c>
      <c r="M5" s="9">
        <v>1</v>
      </c>
      <c r="N5" s="9">
        <v>0</v>
      </c>
      <c r="O5" s="8" t="s">
        <v>31</v>
      </c>
      <c r="P5" s="8">
        <v>5</v>
      </c>
      <c r="Q5" s="8" t="s">
        <v>28</v>
      </c>
      <c r="R5" s="8">
        <f t="shared" si="0"/>
        <v>2.5</v>
      </c>
      <c r="S5" s="8">
        <f t="shared" si="1"/>
        <v>0</v>
      </c>
      <c r="T5" s="8">
        <f t="shared" si="2"/>
        <v>2</v>
      </c>
      <c r="W5" s="8" t="s">
        <v>89</v>
      </c>
      <c r="X5" s="8">
        <f>(X2*3+X3*2)/5</f>
        <v>0.4</v>
      </c>
      <c r="Y5" s="8">
        <f>Y2*0.6+Y3*0.4</f>
        <v>0.58571428571428563</v>
      </c>
      <c r="Z5" s="8">
        <f>Z2*0.6+Z3*0.4</f>
        <v>0.48461538461538461</v>
      </c>
    </row>
    <row r="6" spans="1:26" s="8" customFormat="1" ht="12.85" customHeight="1" x14ac:dyDescent="0.35">
      <c r="A6" s="8">
        <v>4</v>
      </c>
      <c r="B6" s="8" t="s">
        <v>34</v>
      </c>
      <c r="C6" s="9" t="s">
        <v>33</v>
      </c>
      <c r="D6" s="8">
        <v>1</v>
      </c>
      <c r="E6" s="9">
        <v>0</v>
      </c>
      <c r="F6" s="8">
        <v>0</v>
      </c>
      <c r="G6" s="9">
        <v>1</v>
      </c>
      <c r="H6" s="8">
        <v>0</v>
      </c>
      <c r="I6" s="9">
        <v>0</v>
      </c>
      <c r="J6" s="8">
        <v>1</v>
      </c>
      <c r="K6" s="9">
        <v>0</v>
      </c>
      <c r="L6" s="9" t="s">
        <v>27</v>
      </c>
      <c r="M6" s="9">
        <v>0</v>
      </c>
      <c r="N6" s="9">
        <v>0</v>
      </c>
      <c r="O6" s="8" t="s">
        <v>22</v>
      </c>
      <c r="P6" s="8">
        <v>4</v>
      </c>
      <c r="Q6" s="8" t="s">
        <v>28</v>
      </c>
      <c r="R6" s="8">
        <f t="shared" si="0"/>
        <v>2</v>
      </c>
      <c r="S6" s="8">
        <f t="shared" si="1"/>
        <v>0</v>
      </c>
      <c r="T6" s="8">
        <f t="shared" si="2"/>
        <v>2</v>
      </c>
    </row>
    <row r="7" spans="1:26" s="6" customFormat="1" ht="12.85" customHeight="1" x14ac:dyDescent="0.35">
      <c r="A7" s="6">
        <v>5</v>
      </c>
      <c r="B7" s="6" t="s">
        <v>35</v>
      </c>
      <c r="C7" s="7" t="s">
        <v>26</v>
      </c>
      <c r="D7" s="6">
        <v>1</v>
      </c>
      <c r="E7" s="7">
        <v>1</v>
      </c>
      <c r="F7" s="6">
        <v>1</v>
      </c>
      <c r="G7" s="7">
        <v>0</v>
      </c>
      <c r="H7" s="6">
        <v>0</v>
      </c>
      <c r="I7" s="7">
        <v>0</v>
      </c>
      <c r="J7" s="6">
        <v>1</v>
      </c>
      <c r="K7" s="7">
        <v>0</v>
      </c>
      <c r="L7" s="7" t="s">
        <v>20</v>
      </c>
      <c r="M7" s="7">
        <v>0</v>
      </c>
      <c r="N7" s="7">
        <v>0</v>
      </c>
      <c r="O7" s="6" t="s">
        <v>36</v>
      </c>
      <c r="P7" s="6">
        <v>6</v>
      </c>
      <c r="Q7" s="6" t="s">
        <v>28</v>
      </c>
      <c r="R7" s="6">
        <f t="shared" si="0"/>
        <v>0</v>
      </c>
      <c r="S7" s="6">
        <f t="shared" si="1"/>
        <v>2</v>
      </c>
      <c r="T7" s="6">
        <f t="shared" si="2"/>
        <v>2</v>
      </c>
    </row>
    <row r="8" spans="1:26" ht="12.85" customHeight="1" x14ac:dyDescent="0.35">
      <c r="A8">
        <v>6</v>
      </c>
      <c r="B8" t="s">
        <v>37</v>
      </c>
      <c r="C8" s="1" t="s">
        <v>30</v>
      </c>
      <c r="D8">
        <v>1</v>
      </c>
      <c r="E8" s="1">
        <v>1</v>
      </c>
      <c r="F8">
        <v>0</v>
      </c>
      <c r="G8" s="1">
        <v>1</v>
      </c>
      <c r="H8">
        <v>0</v>
      </c>
      <c r="I8" s="1">
        <v>1</v>
      </c>
      <c r="J8">
        <v>1</v>
      </c>
      <c r="K8" s="1">
        <v>1</v>
      </c>
      <c r="L8" s="1" t="s">
        <v>20</v>
      </c>
      <c r="M8" s="1">
        <v>1</v>
      </c>
      <c r="N8" s="1">
        <v>1</v>
      </c>
      <c r="O8" t="s">
        <v>31</v>
      </c>
      <c r="P8">
        <v>3</v>
      </c>
      <c r="Q8" t="s">
        <v>38</v>
      </c>
      <c r="R8">
        <f t="shared" si="0"/>
        <v>2.5</v>
      </c>
      <c r="S8">
        <f t="shared" si="1"/>
        <v>1</v>
      </c>
      <c r="T8">
        <f t="shared" si="2"/>
        <v>5</v>
      </c>
    </row>
    <row r="9" spans="1:26" s="8" customFormat="1" ht="12.85" customHeight="1" x14ac:dyDescent="0.35">
      <c r="A9" s="8">
        <v>7</v>
      </c>
      <c r="B9" s="8" t="s">
        <v>39</v>
      </c>
      <c r="C9" s="9" t="s">
        <v>33</v>
      </c>
      <c r="D9" s="8">
        <v>1</v>
      </c>
      <c r="E9" s="9">
        <v>0</v>
      </c>
      <c r="F9" s="8">
        <v>0</v>
      </c>
      <c r="G9" s="9">
        <v>1</v>
      </c>
      <c r="H9" s="8">
        <v>0</v>
      </c>
      <c r="I9" s="9">
        <v>1</v>
      </c>
      <c r="J9" s="8">
        <v>1</v>
      </c>
      <c r="K9" s="9">
        <v>0</v>
      </c>
      <c r="L9" s="9" t="s">
        <v>20</v>
      </c>
      <c r="M9" s="9">
        <v>1</v>
      </c>
      <c r="N9" s="9">
        <v>0</v>
      </c>
      <c r="O9" s="8" t="s">
        <v>31</v>
      </c>
      <c r="P9" s="8">
        <v>2</v>
      </c>
      <c r="Q9" s="8" t="s">
        <v>28</v>
      </c>
      <c r="R9" s="8">
        <f t="shared" si="0"/>
        <v>2.5</v>
      </c>
      <c r="S9" s="8">
        <f t="shared" si="1"/>
        <v>0</v>
      </c>
      <c r="T9" s="8">
        <f t="shared" si="2"/>
        <v>3</v>
      </c>
    </row>
    <row r="10" spans="1:26" s="6" customFormat="1" ht="12.85" customHeight="1" x14ac:dyDescent="0.35">
      <c r="A10" s="6">
        <v>8</v>
      </c>
      <c r="B10" s="6" t="s">
        <v>40</v>
      </c>
      <c r="C10" s="7" t="s">
        <v>26</v>
      </c>
      <c r="D10" s="6">
        <v>1</v>
      </c>
      <c r="E10" s="7">
        <v>0</v>
      </c>
      <c r="F10" s="6">
        <v>0</v>
      </c>
      <c r="G10" s="7">
        <v>1</v>
      </c>
      <c r="H10" s="6">
        <v>1</v>
      </c>
      <c r="I10" s="7">
        <v>1</v>
      </c>
      <c r="J10" s="6">
        <v>1</v>
      </c>
      <c r="K10" s="7">
        <v>1</v>
      </c>
      <c r="L10" s="7" t="s">
        <v>20</v>
      </c>
      <c r="M10" s="7">
        <v>0</v>
      </c>
      <c r="N10" s="7">
        <v>1</v>
      </c>
      <c r="O10" s="6" t="s">
        <v>31</v>
      </c>
      <c r="P10" s="6">
        <v>3</v>
      </c>
      <c r="Q10" s="6" t="s">
        <v>28</v>
      </c>
      <c r="R10" s="6">
        <f t="shared" si="0"/>
        <v>1.5</v>
      </c>
      <c r="S10" s="6">
        <f t="shared" si="1"/>
        <v>0</v>
      </c>
      <c r="T10" s="6">
        <f t="shared" si="2"/>
        <v>6</v>
      </c>
    </row>
    <row r="11" spans="1:26" s="8" customFormat="1" ht="12.85" customHeight="1" x14ac:dyDescent="0.35">
      <c r="A11" s="8">
        <v>9</v>
      </c>
      <c r="B11" s="8" t="s">
        <v>41</v>
      </c>
      <c r="C11" s="9" t="s">
        <v>33</v>
      </c>
      <c r="D11" s="8">
        <v>1</v>
      </c>
      <c r="E11" s="9">
        <v>0</v>
      </c>
      <c r="F11" s="8">
        <v>0</v>
      </c>
      <c r="G11" s="9">
        <v>1</v>
      </c>
      <c r="H11" s="8">
        <v>0</v>
      </c>
      <c r="I11" s="9">
        <v>1</v>
      </c>
      <c r="J11" s="8">
        <v>1</v>
      </c>
      <c r="K11" s="9">
        <v>0</v>
      </c>
      <c r="L11" s="9" t="s">
        <v>20</v>
      </c>
      <c r="M11" s="9">
        <v>1</v>
      </c>
      <c r="N11" s="9">
        <v>1</v>
      </c>
      <c r="O11" s="8" t="s">
        <v>31</v>
      </c>
      <c r="P11" s="8">
        <v>5</v>
      </c>
      <c r="Q11" s="8" t="s">
        <v>28</v>
      </c>
      <c r="R11" s="8">
        <f t="shared" si="0"/>
        <v>2.5</v>
      </c>
      <c r="S11" s="8">
        <f t="shared" si="1"/>
        <v>0</v>
      </c>
      <c r="T11" s="8">
        <f t="shared" si="2"/>
        <v>4</v>
      </c>
    </row>
    <row r="12" spans="1:26" ht="12.85" customHeight="1" x14ac:dyDescent="0.35">
      <c r="A12">
        <v>10</v>
      </c>
      <c r="B12" t="s">
        <v>42</v>
      </c>
      <c r="C12" s="1" t="s">
        <v>30</v>
      </c>
      <c r="D12">
        <v>1</v>
      </c>
      <c r="E12" s="1">
        <v>0</v>
      </c>
      <c r="F12">
        <v>0</v>
      </c>
      <c r="G12" s="1">
        <v>1</v>
      </c>
      <c r="H12">
        <v>0</v>
      </c>
      <c r="I12" s="1">
        <v>0</v>
      </c>
      <c r="J12">
        <v>1</v>
      </c>
      <c r="K12" s="1">
        <v>1</v>
      </c>
      <c r="L12" s="1" t="s">
        <v>20</v>
      </c>
      <c r="M12" s="1">
        <v>0</v>
      </c>
      <c r="N12" s="1">
        <v>0</v>
      </c>
      <c r="O12" t="s">
        <v>31</v>
      </c>
      <c r="P12">
        <v>1</v>
      </c>
      <c r="Q12" t="s">
        <v>43</v>
      </c>
      <c r="R12">
        <f t="shared" si="0"/>
        <v>1.5</v>
      </c>
      <c r="S12">
        <f t="shared" si="1"/>
        <v>0</v>
      </c>
      <c r="T12">
        <f t="shared" si="2"/>
        <v>3</v>
      </c>
    </row>
    <row r="13" spans="1:26" ht="12.85" customHeight="1" x14ac:dyDescent="0.35">
      <c r="A13">
        <v>11</v>
      </c>
      <c r="B13" t="s">
        <v>44</v>
      </c>
      <c r="C13" s="1" t="s">
        <v>30</v>
      </c>
      <c r="D13">
        <v>1</v>
      </c>
      <c r="E13" s="1">
        <v>0</v>
      </c>
      <c r="F13">
        <v>0</v>
      </c>
      <c r="G13" s="1">
        <v>1</v>
      </c>
      <c r="H13">
        <v>0</v>
      </c>
      <c r="I13" s="1">
        <v>0</v>
      </c>
      <c r="J13">
        <v>1</v>
      </c>
      <c r="K13" s="1">
        <v>1</v>
      </c>
      <c r="L13" s="1" t="s">
        <v>20</v>
      </c>
      <c r="M13" s="1">
        <v>0</v>
      </c>
      <c r="N13" s="1">
        <v>0</v>
      </c>
      <c r="O13" t="s">
        <v>31</v>
      </c>
      <c r="P13">
        <v>4</v>
      </c>
      <c r="Q13" t="s">
        <v>28</v>
      </c>
      <c r="R13">
        <f t="shared" si="0"/>
        <v>1.5</v>
      </c>
      <c r="S13">
        <f t="shared" si="1"/>
        <v>0</v>
      </c>
      <c r="T13">
        <f t="shared" si="2"/>
        <v>3</v>
      </c>
    </row>
    <row r="14" spans="1:26" s="6" customFormat="1" ht="12.85" customHeight="1" x14ac:dyDescent="0.35">
      <c r="A14" s="6">
        <v>12</v>
      </c>
      <c r="B14" s="6" t="s">
        <v>45</v>
      </c>
      <c r="C14" s="7" t="s">
        <v>26</v>
      </c>
      <c r="D14" s="6">
        <v>1</v>
      </c>
      <c r="E14" s="7">
        <v>1</v>
      </c>
      <c r="F14" s="6">
        <v>1</v>
      </c>
      <c r="G14" s="7">
        <v>1</v>
      </c>
      <c r="H14" s="6">
        <v>0</v>
      </c>
      <c r="I14" s="7">
        <v>0</v>
      </c>
      <c r="J14" s="6">
        <v>1</v>
      </c>
      <c r="K14" s="7">
        <v>0</v>
      </c>
      <c r="L14" s="7" t="s">
        <v>20</v>
      </c>
      <c r="M14" s="7">
        <v>1</v>
      </c>
      <c r="N14" s="7">
        <v>0</v>
      </c>
      <c r="O14" s="6" t="s">
        <v>36</v>
      </c>
      <c r="P14" s="6">
        <v>4</v>
      </c>
      <c r="Q14" s="6" t="s">
        <v>28</v>
      </c>
      <c r="R14" s="6">
        <f t="shared" si="0"/>
        <v>2</v>
      </c>
      <c r="S14" s="6">
        <f t="shared" si="1"/>
        <v>2</v>
      </c>
      <c r="T14" s="6">
        <f t="shared" si="2"/>
        <v>2</v>
      </c>
    </row>
    <row r="15" spans="1:26" s="8" customFormat="1" ht="12.85" customHeight="1" x14ac:dyDescent="0.35">
      <c r="A15" s="8">
        <v>13</v>
      </c>
      <c r="B15" s="8" t="s">
        <v>47</v>
      </c>
      <c r="C15" s="9" t="s">
        <v>33</v>
      </c>
      <c r="D15" s="8">
        <v>1</v>
      </c>
      <c r="E15" s="9">
        <v>0</v>
      </c>
      <c r="F15" s="8">
        <v>0</v>
      </c>
      <c r="G15" s="9">
        <v>1</v>
      </c>
      <c r="H15" s="8">
        <v>0</v>
      </c>
      <c r="I15" s="9">
        <v>1</v>
      </c>
      <c r="J15" s="8">
        <v>1</v>
      </c>
      <c r="K15" s="9">
        <v>0</v>
      </c>
      <c r="L15" s="9" t="s">
        <v>20</v>
      </c>
      <c r="M15" s="9">
        <v>1</v>
      </c>
      <c r="N15" s="9">
        <v>0</v>
      </c>
      <c r="O15" s="8" t="s">
        <v>36</v>
      </c>
      <c r="P15" s="8">
        <v>4</v>
      </c>
      <c r="Q15" s="8" t="s">
        <v>28</v>
      </c>
      <c r="R15" s="8">
        <f t="shared" si="0"/>
        <v>2</v>
      </c>
      <c r="S15" s="8">
        <f t="shared" si="1"/>
        <v>0</v>
      </c>
      <c r="T15" s="8">
        <f t="shared" si="2"/>
        <v>3</v>
      </c>
    </row>
    <row r="16" spans="1:26" s="6" customFormat="1" ht="12.85" customHeight="1" x14ac:dyDescent="0.35">
      <c r="A16" s="6">
        <v>14</v>
      </c>
      <c r="B16" s="6" t="s">
        <v>48</v>
      </c>
      <c r="C16" s="7" t="s">
        <v>26</v>
      </c>
      <c r="D16" s="6">
        <v>1</v>
      </c>
      <c r="E16" s="7">
        <v>0</v>
      </c>
      <c r="F16" s="6">
        <v>0</v>
      </c>
      <c r="G16" s="7">
        <v>1</v>
      </c>
      <c r="H16" s="6">
        <v>0</v>
      </c>
      <c r="I16" s="7">
        <v>0</v>
      </c>
      <c r="J16" s="6">
        <v>1</v>
      </c>
      <c r="K16" s="7">
        <v>0</v>
      </c>
      <c r="L16" s="7" t="s">
        <v>20</v>
      </c>
      <c r="M16" s="7">
        <v>0</v>
      </c>
      <c r="N16" s="7">
        <v>0</v>
      </c>
      <c r="O16" s="6" t="s">
        <v>36</v>
      </c>
      <c r="P16" s="6">
        <v>3</v>
      </c>
      <c r="Q16" s="6" t="s">
        <v>38</v>
      </c>
      <c r="R16" s="6">
        <f t="shared" si="0"/>
        <v>1</v>
      </c>
      <c r="S16" s="6">
        <f t="shared" si="1"/>
        <v>0</v>
      </c>
      <c r="T16" s="6">
        <f t="shared" si="2"/>
        <v>2</v>
      </c>
    </row>
    <row r="17" spans="1:20" s="6" customFormat="1" ht="12.85" customHeight="1" x14ac:dyDescent="0.35">
      <c r="A17" s="6">
        <v>15</v>
      </c>
      <c r="B17" s="6" t="s">
        <v>49</v>
      </c>
      <c r="C17" s="7" t="s">
        <v>26</v>
      </c>
      <c r="D17" s="6">
        <v>1</v>
      </c>
      <c r="E17" s="7">
        <v>0</v>
      </c>
      <c r="F17" s="6">
        <v>0</v>
      </c>
      <c r="G17" s="7">
        <v>1</v>
      </c>
      <c r="H17" s="6">
        <v>0</v>
      </c>
      <c r="I17" s="7">
        <v>1</v>
      </c>
      <c r="J17" s="6">
        <v>1</v>
      </c>
      <c r="K17" s="7">
        <v>1</v>
      </c>
      <c r="L17" s="7" t="s">
        <v>27</v>
      </c>
      <c r="M17" s="7">
        <v>1</v>
      </c>
      <c r="N17" s="7">
        <v>0</v>
      </c>
      <c r="O17" s="6" t="s">
        <v>31</v>
      </c>
      <c r="P17" s="6">
        <v>6</v>
      </c>
      <c r="Q17" s="6" t="s">
        <v>28</v>
      </c>
      <c r="R17" s="6">
        <f t="shared" si="0"/>
        <v>2.5</v>
      </c>
      <c r="S17" s="6">
        <f t="shared" si="1"/>
        <v>0</v>
      </c>
      <c r="T17" s="6">
        <f t="shared" si="2"/>
        <v>4</v>
      </c>
    </row>
    <row r="18" spans="1:20" s="8" customFormat="1" ht="12.85" customHeight="1" x14ac:dyDescent="0.35">
      <c r="A18" s="8">
        <v>16</v>
      </c>
      <c r="B18" s="8" t="s">
        <v>50</v>
      </c>
      <c r="C18" s="9" t="s">
        <v>33</v>
      </c>
      <c r="D18" s="8">
        <v>1</v>
      </c>
      <c r="E18" s="9">
        <v>0</v>
      </c>
      <c r="F18" s="8">
        <v>0</v>
      </c>
      <c r="G18" s="9">
        <v>0</v>
      </c>
      <c r="H18" s="8">
        <v>0</v>
      </c>
      <c r="I18" s="9">
        <v>0</v>
      </c>
      <c r="J18" s="8">
        <v>1</v>
      </c>
      <c r="K18" s="9">
        <v>1</v>
      </c>
      <c r="L18" s="9" t="s">
        <v>20</v>
      </c>
      <c r="M18" s="9">
        <v>0</v>
      </c>
      <c r="N18" s="9">
        <v>1</v>
      </c>
      <c r="O18" s="8" t="s">
        <v>22</v>
      </c>
      <c r="P18" s="8">
        <v>2</v>
      </c>
      <c r="Q18" s="8" t="s">
        <v>28</v>
      </c>
      <c r="R18" s="8">
        <f t="shared" si="0"/>
        <v>1</v>
      </c>
      <c r="S18" s="8">
        <f t="shared" si="1"/>
        <v>0</v>
      </c>
      <c r="T18" s="8">
        <f t="shared" si="2"/>
        <v>4</v>
      </c>
    </row>
    <row r="19" spans="1:20" ht="12.85" customHeight="1" x14ac:dyDescent="0.35">
      <c r="A19">
        <v>17</v>
      </c>
      <c r="B19" t="s">
        <v>51</v>
      </c>
      <c r="C19" s="1" t="s">
        <v>30</v>
      </c>
      <c r="D19">
        <v>1</v>
      </c>
      <c r="E19" s="1">
        <v>0</v>
      </c>
      <c r="F19">
        <v>0</v>
      </c>
      <c r="G19" s="1">
        <v>1</v>
      </c>
      <c r="H19">
        <v>1</v>
      </c>
      <c r="I19" s="1">
        <v>0</v>
      </c>
      <c r="J19">
        <v>1</v>
      </c>
      <c r="K19" s="1">
        <v>0</v>
      </c>
      <c r="L19" s="1" t="s">
        <v>20</v>
      </c>
      <c r="M19" s="1">
        <v>1</v>
      </c>
      <c r="N19" s="1">
        <v>0</v>
      </c>
      <c r="O19" t="s">
        <v>31</v>
      </c>
      <c r="P19">
        <v>5</v>
      </c>
      <c r="Q19" t="s">
        <v>28</v>
      </c>
      <c r="R19">
        <f t="shared" si="0"/>
        <v>2.5</v>
      </c>
      <c r="S19">
        <f t="shared" si="1"/>
        <v>0</v>
      </c>
      <c r="T19">
        <f t="shared" si="2"/>
        <v>3</v>
      </c>
    </row>
    <row r="20" spans="1:20" ht="12.85" customHeight="1" x14ac:dyDescent="0.35">
      <c r="A20">
        <v>18</v>
      </c>
      <c r="B20" t="s">
        <v>52</v>
      </c>
      <c r="C20" s="1" t="s">
        <v>30</v>
      </c>
      <c r="D20">
        <v>1</v>
      </c>
      <c r="E20" s="1">
        <v>0</v>
      </c>
      <c r="F20">
        <v>0</v>
      </c>
      <c r="G20" s="1">
        <v>1</v>
      </c>
      <c r="H20">
        <v>0</v>
      </c>
      <c r="I20" s="1">
        <v>0</v>
      </c>
      <c r="J20">
        <v>1</v>
      </c>
      <c r="K20" s="1">
        <v>0</v>
      </c>
      <c r="L20" s="1" t="s">
        <v>20</v>
      </c>
      <c r="M20" s="1">
        <v>0</v>
      </c>
      <c r="N20" s="1">
        <v>1</v>
      </c>
      <c r="O20" t="s">
        <v>22</v>
      </c>
      <c r="P20">
        <v>3</v>
      </c>
      <c r="Q20" t="s">
        <v>28</v>
      </c>
      <c r="R20">
        <f t="shared" si="0"/>
        <v>2</v>
      </c>
      <c r="S20">
        <f t="shared" si="1"/>
        <v>0</v>
      </c>
      <c r="T20">
        <f t="shared" si="2"/>
        <v>3</v>
      </c>
    </row>
    <row r="21" spans="1:20" s="6" customFormat="1" ht="12.85" customHeight="1" x14ac:dyDescent="0.35">
      <c r="A21" s="6">
        <v>19</v>
      </c>
      <c r="B21" s="6" t="s">
        <v>53</v>
      </c>
      <c r="C21" s="7" t="s">
        <v>26</v>
      </c>
      <c r="D21" s="6">
        <v>1</v>
      </c>
      <c r="E21" s="7">
        <v>1</v>
      </c>
      <c r="F21" s="6">
        <v>1</v>
      </c>
      <c r="G21" s="7">
        <v>1</v>
      </c>
      <c r="H21" s="6">
        <v>0</v>
      </c>
      <c r="I21" s="7">
        <v>1</v>
      </c>
      <c r="J21" s="6">
        <v>1</v>
      </c>
      <c r="K21" s="7">
        <v>1</v>
      </c>
      <c r="L21" s="7" t="s">
        <v>20</v>
      </c>
      <c r="M21" s="7">
        <v>1</v>
      </c>
      <c r="N21" s="7">
        <v>1</v>
      </c>
      <c r="O21" s="6" t="s">
        <v>31</v>
      </c>
      <c r="P21" s="6">
        <v>1</v>
      </c>
      <c r="Q21" s="6" t="s">
        <v>54</v>
      </c>
      <c r="R21" s="6">
        <f t="shared" si="0"/>
        <v>2.5</v>
      </c>
      <c r="S21" s="6">
        <f t="shared" si="1"/>
        <v>2</v>
      </c>
      <c r="T21" s="6">
        <f t="shared" si="2"/>
        <v>5</v>
      </c>
    </row>
    <row r="22" spans="1:20" s="8" customFormat="1" ht="12.85" customHeight="1" x14ac:dyDescent="0.35">
      <c r="A22" s="8">
        <v>20</v>
      </c>
      <c r="B22" s="8" t="s">
        <v>55</v>
      </c>
      <c r="C22" s="9" t="s">
        <v>33</v>
      </c>
      <c r="D22" s="8">
        <v>1</v>
      </c>
      <c r="E22" s="9">
        <v>0</v>
      </c>
      <c r="F22" s="8">
        <v>0</v>
      </c>
      <c r="G22" s="9">
        <v>1</v>
      </c>
      <c r="H22" s="8">
        <v>0</v>
      </c>
      <c r="I22" s="9">
        <v>1</v>
      </c>
      <c r="J22" s="8">
        <v>1</v>
      </c>
      <c r="K22" s="9">
        <v>0</v>
      </c>
      <c r="L22" s="9" t="s">
        <v>20</v>
      </c>
      <c r="M22" s="9">
        <v>0</v>
      </c>
      <c r="N22" s="9">
        <v>0</v>
      </c>
      <c r="O22" s="8" t="s">
        <v>22</v>
      </c>
      <c r="P22" s="8">
        <v>3</v>
      </c>
      <c r="Q22" s="8" t="s">
        <v>28</v>
      </c>
      <c r="R22" s="8">
        <f t="shared" si="0"/>
        <v>2</v>
      </c>
      <c r="S22" s="8">
        <f t="shared" si="1"/>
        <v>0</v>
      </c>
      <c r="T22" s="8">
        <f t="shared" si="2"/>
        <v>3</v>
      </c>
    </row>
    <row r="23" spans="1:20" s="6" customFormat="1" ht="12.85" customHeight="1" x14ac:dyDescent="0.35">
      <c r="A23" s="6">
        <v>21</v>
      </c>
      <c r="B23" s="6" t="s">
        <v>56</v>
      </c>
      <c r="C23" s="7" t="s">
        <v>26</v>
      </c>
      <c r="D23" s="6">
        <v>1</v>
      </c>
      <c r="E23" s="7">
        <v>0</v>
      </c>
      <c r="F23" s="6">
        <v>0</v>
      </c>
      <c r="G23" s="7">
        <v>1</v>
      </c>
      <c r="H23" s="6">
        <v>0</v>
      </c>
      <c r="I23" s="7">
        <v>1</v>
      </c>
      <c r="J23" s="6">
        <v>1</v>
      </c>
      <c r="K23" s="7">
        <v>1</v>
      </c>
      <c r="L23" s="7" t="s">
        <v>23</v>
      </c>
      <c r="M23" s="7">
        <v>1</v>
      </c>
      <c r="N23" s="7">
        <v>0</v>
      </c>
      <c r="O23" s="6" t="s">
        <v>31</v>
      </c>
      <c r="P23" s="6">
        <v>3</v>
      </c>
      <c r="Q23" s="6" t="s">
        <v>28</v>
      </c>
      <c r="R23" s="6">
        <f t="shared" si="0"/>
        <v>2.5</v>
      </c>
      <c r="S23" s="6">
        <f t="shared" si="1"/>
        <v>0</v>
      </c>
      <c r="T23" s="6">
        <f t="shared" si="2"/>
        <v>4</v>
      </c>
    </row>
    <row r="24" spans="1:20" s="8" customFormat="1" ht="12.85" customHeight="1" x14ac:dyDescent="0.35">
      <c r="A24" s="8">
        <v>22</v>
      </c>
      <c r="B24" s="8" t="s">
        <v>57</v>
      </c>
      <c r="C24" s="9" t="s">
        <v>33</v>
      </c>
      <c r="D24" s="8">
        <v>1</v>
      </c>
      <c r="E24" s="9">
        <v>0</v>
      </c>
      <c r="F24" s="8">
        <v>0</v>
      </c>
      <c r="G24" s="9">
        <v>1</v>
      </c>
      <c r="H24" s="8">
        <v>0</v>
      </c>
      <c r="I24" s="9">
        <v>1</v>
      </c>
      <c r="J24" s="8">
        <v>1</v>
      </c>
      <c r="K24" s="9">
        <v>1</v>
      </c>
      <c r="L24" s="9" t="s">
        <v>20</v>
      </c>
      <c r="M24" s="9">
        <v>0</v>
      </c>
      <c r="N24" s="9">
        <v>0</v>
      </c>
      <c r="O24" s="8" t="s">
        <v>22</v>
      </c>
      <c r="P24" s="8">
        <v>5</v>
      </c>
      <c r="Q24" s="8" t="s">
        <v>28</v>
      </c>
      <c r="R24" s="8">
        <f t="shared" si="0"/>
        <v>2</v>
      </c>
      <c r="S24" s="8">
        <f t="shared" si="1"/>
        <v>0</v>
      </c>
      <c r="T24" s="8">
        <f t="shared" si="2"/>
        <v>4</v>
      </c>
    </row>
    <row r="25" spans="1:20" ht="12.85" customHeight="1" x14ac:dyDescent="0.35">
      <c r="A25">
        <v>23</v>
      </c>
      <c r="B25" t="s">
        <v>58</v>
      </c>
      <c r="C25" s="1" t="s">
        <v>30</v>
      </c>
      <c r="D25">
        <v>1</v>
      </c>
      <c r="E25" s="1">
        <v>0</v>
      </c>
      <c r="F25">
        <v>0</v>
      </c>
      <c r="G25" s="1">
        <v>1</v>
      </c>
      <c r="H25">
        <v>1</v>
      </c>
      <c r="I25" s="1">
        <v>0</v>
      </c>
      <c r="J25">
        <v>1</v>
      </c>
      <c r="K25" s="1">
        <v>1</v>
      </c>
      <c r="L25" s="1" t="s">
        <v>20</v>
      </c>
      <c r="M25" s="1">
        <v>0</v>
      </c>
      <c r="N25" s="1">
        <v>1</v>
      </c>
      <c r="O25" t="s">
        <v>22</v>
      </c>
      <c r="P25">
        <v>5</v>
      </c>
      <c r="Q25" t="s">
        <v>28</v>
      </c>
      <c r="R25">
        <f t="shared" si="0"/>
        <v>2</v>
      </c>
      <c r="S25">
        <f t="shared" si="1"/>
        <v>0</v>
      </c>
      <c r="T25">
        <f t="shared" si="2"/>
        <v>5</v>
      </c>
    </row>
    <row r="26" spans="1:20" ht="12.85" customHeight="1" x14ac:dyDescent="0.35">
      <c r="A26">
        <v>24</v>
      </c>
      <c r="B26" t="s">
        <v>59</v>
      </c>
      <c r="C26" s="1" t="s">
        <v>30</v>
      </c>
      <c r="D26">
        <v>1</v>
      </c>
      <c r="E26" s="1">
        <v>0</v>
      </c>
      <c r="F26">
        <v>0</v>
      </c>
      <c r="G26" s="1">
        <v>1</v>
      </c>
      <c r="H26">
        <v>0</v>
      </c>
      <c r="I26" s="1">
        <v>0</v>
      </c>
      <c r="J26">
        <v>1</v>
      </c>
      <c r="K26" s="1">
        <v>1</v>
      </c>
      <c r="L26" s="1" t="s">
        <v>20</v>
      </c>
      <c r="M26" s="1">
        <v>1</v>
      </c>
      <c r="N26" s="1">
        <v>1</v>
      </c>
      <c r="O26" t="s">
        <v>22</v>
      </c>
      <c r="P26">
        <v>5</v>
      </c>
      <c r="Q26" t="s">
        <v>28</v>
      </c>
      <c r="R26">
        <f t="shared" si="0"/>
        <v>3</v>
      </c>
      <c r="S26">
        <f t="shared" si="1"/>
        <v>0</v>
      </c>
      <c r="T26">
        <f t="shared" si="2"/>
        <v>4</v>
      </c>
    </row>
    <row r="27" spans="1:20" s="6" customFormat="1" ht="12.85" customHeight="1" x14ac:dyDescent="0.35">
      <c r="A27" s="6">
        <v>25</v>
      </c>
      <c r="B27" s="6" t="s">
        <v>60</v>
      </c>
      <c r="C27" s="7" t="s">
        <v>26</v>
      </c>
      <c r="D27" s="6">
        <v>1</v>
      </c>
      <c r="E27" s="7">
        <v>1</v>
      </c>
      <c r="F27" s="6">
        <v>1</v>
      </c>
      <c r="G27" s="7">
        <v>1</v>
      </c>
      <c r="H27" s="6">
        <v>0</v>
      </c>
      <c r="I27" s="7">
        <v>0</v>
      </c>
      <c r="J27" s="6">
        <v>1</v>
      </c>
      <c r="K27" s="7">
        <v>0</v>
      </c>
      <c r="L27" s="7" t="s">
        <v>20</v>
      </c>
      <c r="M27" s="7">
        <v>0</v>
      </c>
      <c r="N27" s="7">
        <v>0</v>
      </c>
      <c r="O27" s="6" t="s">
        <v>22</v>
      </c>
      <c r="P27" s="6">
        <v>4</v>
      </c>
      <c r="Q27" s="6" t="s">
        <v>28</v>
      </c>
      <c r="R27" s="6">
        <f t="shared" si="0"/>
        <v>2</v>
      </c>
      <c r="S27" s="6">
        <f t="shared" si="1"/>
        <v>2</v>
      </c>
      <c r="T27" s="6">
        <f t="shared" si="2"/>
        <v>2</v>
      </c>
    </row>
    <row r="28" spans="1:20" s="8" customFormat="1" ht="12.85" customHeight="1" x14ac:dyDescent="0.35">
      <c r="A28" s="8">
        <v>26</v>
      </c>
      <c r="B28" s="8" t="s">
        <v>61</v>
      </c>
      <c r="C28" s="9" t="s">
        <v>33</v>
      </c>
      <c r="D28" s="8">
        <v>1</v>
      </c>
      <c r="E28" s="9">
        <v>1</v>
      </c>
      <c r="F28" s="8">
        <v>0</v>
      </c>
      <c r="G28" s="9">
        <v>1</v>
      </c>
      <c r="H28" s="8">
        <v>1</v>
      </c>
      <c r="I28" s="9">
        <v>0</v>
      </c>
      <c r="J28" s="8">
        <v>1</v>
      </c>
      <c r="K28" s="9">
        <v>1</v>
      </c>
      <c r="L28" s="9" t="s">
        <v>20</v>
      </c>
      <c r="M28" s="9">
        <v>1</v>
      </c>
      <c r="N28" s="9">
        <v>1</v>
      </c>
      <c r="O28" s="8" t="s">
        <v>22</v>
      </c>
      <c r="P28" s="8">
        <v>3</v>
      </c>
      <c r="Q28" s="8" t="s">
        <v>28</v>
      </c>
      <c r="R28" s="8">
        <f t="shared" si="0"/>
        <v>3</v>
      </c>
      <c r="S28" s="8">
        <f t="shared" si="1"/>
        <v>1</v>
      </c>
      <c r="T28" s="8">
        <f t="shared" si="2"/>
        <v>5</v>
      </c>
    </row>
    <row r="29" spans="1:20" s="6" customFormat="1" ht="12.85" customHeight="1" x14ac:dyDescent="0.35">
      <c r="A29" s="6">
        <v>27</v>
      </c>
      <c r="B29" s="6" t="s">
        <v>62</v>
      </c>
      <c r="C29" s="7" t="s">
        <v>26</v>
      </c>
      <c r="D29" s="6">
        <v>1</v>
      </c>
      <c r="E29" s="7">
        <v>1</v>
      </c>
      <c r="F29" s="6">
        <v>1</v>
      </c>
      <c r="G29" s="7">
        <v>1</v>
      </c>
      <c r="H29" s="6">
        <v>0</v>
      </c>
      <c r="I29" s="7">
        <v>1</v>
      </c>
      <c r="J29" s="6">
        <v>1</v>
      </c>
      <c r="K29" s="7">
        <v>0</v>
      </c>
      <c r="L29" s="7" t="s">
        <v>20</v>
      </c>
      <c r="M29" s="7">
        <v>0</v>
      </c>
      <c r="N29" s="7">
        <v>0</v>
      </c>
      <c r="O29" s="6" t="s">
        <v>22</v>
      </c>
      <c r="P29" s="6">
        <v>3</v>
      </c>
      <c r="Q29" s="6" t="s">
        <v>28</v>
      </c>
      <c r="R29" s="6">
        <f t="shared" si="0"/>
        <v>2</v>
      </c>
      <c r="S29" s="6">
        <f t="shared" si="1"/>
        <v>2</v>
      </c>
      <c r="T29" s="6">
        <f t="shared" si="2"/>
        <v>3</v>
      </c>
    </row>
    <row r="30" spans="1:20" s="8" customFormat="1" ht="12.85" customHeight="1" x14ac:dyDescent="0.35">
      <c r="A30" s="8">
        <v>28</v>
      </c>
      <c r="B30" s="8" t="s">
        <v>63</v>
      </c>
      <c r="C30" s="9" t="s">
        <v>33</v>
      </c>
      <c r="D30" s="8">
        <v>1</v>
      </c>
      <c r="E30" s="9">
        <v>0</v>
      </c>
      <c r="F30" s="8">
        <v>0</v>
      </c>
      <c r="G30" s="9">
        <v>1</v>
      </c>
      <c r="H30" s="8">
        <v>1</v>
      </c>
      <c r="I30" s="9">
        <v>0</v>
      </c>
      <c r="J30" s="8">
        <v>1</v>
      </c>
      <c r="K30" s="9">
        <v>0</v>
      </c>
      <c r="L30" s="9" t="s">
        <v>20</v>
      </c>
      <c r="M30" s="9">
        <v>1</v>
      </c>
      <c r="N30" s="9">
        <v>1</v>
      </c>
      <c r="O30" s="8" t="s">
        <v>22</v>
      </c>
      <c r="P30" s="8">
        <v>3</v>
      </c>
      <c r="Q30" s="8" t="s">
        <v>64</v>
      </c>
      <c r="R30" s="8">
        <f t="shared" si="0"/>
        <v>3</v>
      </c>
      <c r="S30" s="8">
        <f t="shared" si="1"/>
        <v>0</v>
      </c>
      <c r="T30" s="8">
        <f t="shared" si="2"/>
        <v>4</v>
      </c>
    </row>
    <row r="31" spans="1:20" ht="12.85" customHeight="1" x14ac:dyDescent="0.35">
      <c r="A31">
        <v>29</v>
      </c>
      <c r="B31" t="s">
        <v>65</v>
      </c>
      <c r="C31" s="1" t="s">
        <v>30</v>
      </c>
      <c r="D31">
        <v>1</v>
      </c>
      <c r="E31" s="1">
        <v>0</v>
      </c>
      <c r="F31">
        <v>0</v>
      </c>
      <c r="G31" s="1">
        <v>1</v>
      </c>
      <c r="H31">
        <v>0</v>
      </c>
      <c r="I31" s="1">
        <v>1</v>
      </c>
      <c r="J31">
        <v>1</v>
      </c>
      <c r="K31" s="1">
        <v>0</v>
      </c>
      <c r="L31" s="1" t="s">
        <v>20</v>
      </c>
      <c r="M31" s="1">
        <v>0</v>
      </c>
      <c r="N31" s="1">
        <v>0</v>
      </c>
      <c r="O31">
        <v>1</v>
      </c>
      <c r="P31">
        <v>4</v>
      </c>
      <c r="Q31" t="s">
        <v>66</v>
      </c>
      <c r="R31">
        <f t="shared" si="0"/>
        <v>2</v>
      </c>
      <c r="S31">
        <f t="shared" si="1"/>
        <v>0</v>
      </c>
      <c r="T31">
        <f t="shared" si="2"/>
        <v>3</v>
      </c>
    </row>
    <row r="32" spans="1:20" ht="12.85" customHeight="1" x14ac:dyDescent="0.35">
      <c r="A32">
        <v>30</v>
      </c>
      <c r="B32" t="s">
        <v>67</v>
      </c>
      <c r="C32" s="1" t="s">
        <v>30</v>
      </c>
      <c r="D32">
        <v>1</v>
      </c>
      <c r="E32" s="1">
        <v>0</v>
      </c>
      <c r="F32">
        <v>0</v>
      </c>
      <c r="G32" s="1">
        <v>1</v>
      </c>
      <c r="H32">
        <v>0</v>
      </c>
      <c r="I32" s="1">
        <v>1</v>
      </c>
      <c r="J32">
        <v>1</v>
      </c>
      <c r="K32" s="1">
        <v>0</v>
      </c>
      <c r="L32" s="1" t="s">
        <v>20</v>
      </c>
      <c r="M32" s="1">
        <v>0</v>
      </c>
      <c r="N32" s="1">
        <v>0</v>
      </c>
      <c r="O32">
        <v>0</v>
      </c>
      <c r="R32">
        <f t="shared" si="0"/>
        <v>1</v>
      </c>
      <c r="S32">
        <f t="shared" si="1"/>
        <v>0</v>
      </c>
      <c r="T32">
        <f t="shared" si="2"/>
        <v>3</v>
      </c>
    </row>
    <row r="33" spans="1:20" s="6" customFormat="1" x14ac:dyDescent="0.35">
      <c r="A33" s="6">
        <v>31</v>
      </c>
      <c r="B33" s="6" t="s">
        <v>69</v>
      </c>
      <c r="C33" s="6" t="s">
        <v>26</v>
      </c>
      <c r="D33" s="6">
        <v>1</v>
      </c>
      <c r="E33" s="6">
        <v>1</v>
      </c>
      <c r="F33" s="6">
        <v>0</v>
      </c>
      <c r="G33" s="6">
        <v>1</v>
      </c>
      <c r="H33" s="6">
        <v>0</v>
      </c>
      <c r="I33" s="6">
        <v>0</v>
      </c>
      <c r="J33" s="6">
        <v>1</v>
      </c>
      <c r="K33" s="6">
        <v>1</v>
      </c>
      <c r="L33" s="6" t="s">
        <v>20</v>
      </c>
      <c r="M33" s="6">
        <v>1</v>
      </c>
      <c r="N33" s="6">
        <v>1</v>
      </c>
      <c r="O33" s="6">
        <v>1</v>
      </c>
      <c r="P33" s="6">
        <v>1</v>
      </c>
      <c r="Q33" s="6" t="s">
        <v>68</v>
      </c>
      <c r="R33" s="6">
        <f t="shared" si="0"/>
        <v>3</v>
      </c>
      <c r="S33" s="6">
        <f t="shared" si="1"/>
        <v>1</v>
      </c>
      <c r="T33" s="6">
        <f t="shared" si="2"/>
        <v>4</v>
      </c>
    </row>
    <row r="34" spans="1:20" x14ac:dyDescent="0.35">
      <c r="A34">
        <v>32</v>
      </c>
      <c r="M34">
        <v>0</v>
      </c>
      <c r="N34">
        <v>0</v>
      </c>
      <c r="O34">
        <v>0.5</v>
      </c>
      <c r="P34">
        <v>5</v>
      </c>
      <c r="Q34" t="s">
        <v>43</v>
      </c>
      <c r="R34">
        <f t="shared" si="0"/>
        <v>0.5</v>
      </c>
      <c r="S34">
        <f t="shared" si="1"/>
        <v>0</v>
      </c>
      <c r="T34">
        <f t="shared" si="2"/>
        <v>0</v>
      </c>
    </row>
    <row r="35" spans="1:20" s="6" customFormat="1" x14ac:dyDescent="0.35">
      <c r="A35" s="6">
        <v>33</v>
      </c>
      <c r="B35" s="6" t="s">
        <v>70</v>
      </c>
      <c r="C35" s="6" t="s">
        <v>26</v>
      </c>
      <c r="D35" s="6">
        <v>1</v>
      </c>
      <c r="E35" s="6">
        <v>0</v>
      </c>
      <c r="F35" s="6">
        <v>0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 t="s">
        <v>20</v>
      </c>
      <c r="M35" s="6">
        <v>1</v>
      </c>
      <c r="N35" s="6">
        <v>0</v>
      </c>
      <c r="O35" s="6">
        <v>0.5</v>
      </c>
      <c r="P35" s="6">
        <v>5</v>
      </c>
      <c r="Q35" s="6" t="s">
        <v>71</v>
      </c>
      <c r="R35" s="6">
        <f t="shared" si="0"/>
        <v>2.5</v>
      </c>
      <c r="S35" s="6">
        <f t="shared" si="1"/>
        <v>0</v>
      </c>
      <c r="T35" s="6">
        <f t="shared" si="2"/>
        <v>5</v>
      </c>
    </row>
    <row r="36" spans="1:20" s="8" customFormat="1" x14ac:dyDescent="0.35">
      <c r="A36" s="8">
        <v>34</v>
      </c>
      <c r="B36" s="8" t="s">
        <v>72</v>
      </c>
      <c r="C36" s="8" t="s">
        <v>33</v>
      </c>
      <c r="D36" s="8">
        <v>1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8">
        <v>1</v>
      </c>
      <c r="K36" s="8">
        <v>1</v>
      </c>
      <c r="L36" s="8" t="s">
        <v>20</v>
      </c>
      <c r="M36" s="8">
        <v>0</v>
      </c>
      <c r="N36" s="8">
        <v>1</v>
      </c>
      <c r="O36" s="8">
        <v>1</v>
      </c>
      <c r="P36" s="8">
        <v>2</v>
      </c>
      <c r="Q36" s="8" t="s">
        <v>73</v>
      </c>
      <c r="R36" s="8">
        <f t="shared" si="0"/>
        <v>2</v>
      </c>
      <c r="S36" s="8">
        <f t="shared" si="1"/>
        <v>0</v>
      </c>
      <c r="T36" s="8">
        <f t="shared" si="2"/>
        <v>4</v>
      </c>
    </row>
    <row r="37" spans="1:20" x14ac:dyDescent="0.35">
      <c r="A37">
        <v>35</v>
      </c>
      <c r="B37" t="s">
        <v>74</v>
      </c>
      <c r="C37" t="s">
        <v>30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 t="s">
        <v>20</v>
      </c>
      <c r="M37">
        <v>0</v>
      </c>
      <c r="N37">
        <v>1</v>
      </c>
      <c r="O37">
        <v>1</v>
      </c>
      <c r="P37">
        <v>3</v>
      </c>
      <c r="Q37" t="s">
        <v>66</v>
      </c>
      <c r="R37">
        <f t="shared" si="0"/>
        <v>1</v>
      </c>
      <c r="S37">
        <f t="shared" si="1"/>
        <v>0</v>
      </c>
      <c r="T37">
        <f t="shared" si="2"/>
        <v>5</v>
      </c>
    </row>
    <row r="38" spans="1:20" x14ac:dyDescent="0.35">
      <c r="A38">
        <v>36</v>
      </c>
      <c r="B38" t="s">
        <v>75</v>
      </c>
      <c r="C38" t="s">
        <v>30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 t="s">
        <v>23</v>
      </c>
      <c r="M38">
        <v>0</v>
      </c>
      <c r="N38">
        <v>1</v>
      </c>
      <c r="O38">
        <v>1</v>
      </c>
      <c r="P38">
        <v>7</v>
      </c>
      <c r="Q38" t="s">
        <v>76</v>
      </c>
      <c r="R38">
        <f t="shared" si="0"/>
        <v>1</v>
      </c>
      <c r="S38">
        <f t="shared" si="1"/>
        <v>0</v>
      </c>
      <c r="T38">
        <f t="shared" si="2"/>
        <v>4</v>
      </c>
    </row>
    <row r="39" spans="1:20" s="6" customFormat="1" x14ac:dyDescent="0.35">
      <c r="A39" s="6">
        <v>37</v>
      </c>
      <c r="B39" s="6" t="s">
        <v>77</v>
      </c>
      <c r="C39" s="6" t="s">
        <v>26</v>
      </c>
      <c r="D39" s="6">
        <v>1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1</v>
      </c>
      <c r="K39" s="6">
        <v>1</v>
      </c>
      <c r="L39" s="6" t="s">
        <v>20</v>
      </c>
      <c r="M39" s="6">
        <v>0</v>
      </c>
      <c r="N39" s="6">
        <v>0</v>
      </c>
      <c r="O39" s="6">
        <v>1</v>
      </c>
      <c r="P39" s="6">
        <v>1</v>
      </c>
      <c r="Q39" s="6" t="s">
        <v>43</v>
      </c>
      <c r="R39" s="6">
        <f t="shared" si="0"/>
        <v>2</v>
      </c>
      <c r="S39" s="6">
        <f t="shared" si="1"/>
        <v>0</v>
      </c>
      <c r="T39" s="6">
        <f t="shared" si="2"/>
        <v>3</v>
      </c>
    </row>
    <row r="40" spans="1:20" s="8" customFormat="1" x14ac:dyDescent="0.35">
      <c r="A40" s="8">
        <v>38</v>
      </c>
      <c r="B40" s="8" t="s">
        <v>78</v>
      </c>
      <c r="C40" s="8" t="s">
        <v>33</v>
      </c>
      <c r="D40" s="8">
        <v>1</v>
      </c>
      <c r="E40" s="8">
        <v>0</v>
      </c>
      <c r="F40" s="8">
        <v>0</v>
      </c>
      <c r="G40" s="8">
        <v>1</v>
      </c>
      <c r="H40" s="8">
        <v>1</v>
      </c>
      <c r="I40" s="8">
        <v>0</v>
      </c>
      <c r="J40" s="8">
        <v>1</v>
      </c>
      <c r="K40" s="8">
        <v>0</v>
      </c>
      <c r="L40" s="8" t="s">
        <v>20</v>
      </c>
      <c r="M40" s="8">
        <v>1</v>
      </c>
      <c r="N40" s="8">
        <v>0</v>
      </c>
      <c r="O40" s="8">
        <v>1</v>
      </c>
      <c r="P40" s="8">
        <v>2</v>
      </c>
      <c r="Q40" s="8" t="s">
        <v>71</v>
      </c>
      <c r="R40" s="8">
        <f t="shared" si="0"/>
        <v>3</v>
      </c>
      <c r="S40" s="8">
        <f t="shared" si="1"/>
        <v>0</v>
      </c>
      <c r="T40" s="8">
        <f t="shared" si="2"/>
        <v>3</v>
      </c>
    </row>
    <row r="41" spans="1:20" s="6" customFormat="1" x14ac:dyDescent="0.35">
      <c r="A41" s="6">
        <v>39</v>
      </c>
      <c r="B41" s="6" t="s">
        <v>79</v>
      </c>
      <c r="C41" s="6" t="s">
        <v>26</v>
      </c>
      <c r="D41" s="6">
        <v>1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1</v>
      </c>
      <c r="K41" s="6">
        <v>1</v>
      </c>
      <c r="L41" s="6" t="s">
        <v>20</v>
      </c>
      <c r="M41" s="6">
        <v>0</v>
      </c>
      <c r="N41" s="6">
        <v>1</v>
      </c>
      <c r="O41" s="6">
        <v>0.5</v>
      </c>
      <c r="P41" s="6">
        <v>3</v>
      </c>
      <c r="Q41" s="6" t="s">
        <v>28</v>
      </c>
      <c r="R41" s="6">
        <f t="shared" si="0"/>
        <v>1.5</v>
      </c>
      <c r="S41" s="6">
        <f t="shared" si="1"/>
        <v>0</v>
      </c>
      <c r="T41" s="6">
        <f t="shared" si="2"/>
        <v>4</v>
      </c>
    </row>
    <row r="42" spans="1:20" s="8" customFormat="1" x14ac:dyDescent="0.35">
      <c r="A42" s="8">
        <v>40</v>
      </c>
      <c r="B42" s="8" t="s">
        <v>80</v>
      </c>
      <c r="C42" s="8" t="s">
        <v>33</v>
      </c>
      <c r="D42" s="8">
        <v>1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  <c r="K42" s="8">
        <v>1</v>
      </c>
      <c r="L42" s="8" t="s">
        <v>20</v>
      </c>
      <c r="M42" s="8">
        <v>1</v>
      </c>
      <c r="N42" s="8">
        <v>0</v>
      </c>
      <c r="O42" s="8">
        <v>1</v>
      </c>
      <c r="P42" s="8">
        <v>3</v>
      </c>
      <c r="Q42" s="8" t="s">
        <v>71</v>
      </c>
      <c r="R42" s="8">
        <f t="shared" si="0"/>
        <v>3</v>
      </c>
      <c r="S42" s="8">
        <f t="shared" si="1"/>
        <v>0</v>
      </c>
      <c r="T42" s="8">
        <f t="shared" si="2"/>
        <v>3</v>
      </c>
    </row>
    <row r="43" spans="1:20" x14ac:dyDescent="0.35">
      <c r="A43">
        <v>41</v>
      </c>
      <c r="B43" t="s">
        <v>81</v>
      </c>
      <c r="C43" t="s">
        <v>30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 t="s">
        <v>20</v>
      </c>
      <c r="M43">
        <v>1</v>
      </c>
      <c r="N43">
        <v>0</v>
      </c>
      <c r="O43">
        <v>1</v>
      </c>
      <c r="P43">
        <v>3</v>
      </c>
      <c r="Q43" t="s">
        <v>46</v>
      </c>
      <c r="R43">
        <f t="shared" si="0"/>
        <v>3</v>
      </c>
      <c r="S43">
        <f t="shared" si="1"/>
        <v>1</v>
      </c>
      <c r="T43">
        <f t="shared" si="2"/>
        <v>4</v>
      </c>
    </row>
  </sheetData>
  <phoneticPr fontId="1" type="noConversion"/>
  <dataValidations count="6">
    <dataValidation type="list" operator="equal" allowBlank="1" sqref="K2:K32" xr:uid="{00000000-0002-0000-0000-000000000000}">
      <formula1>"1,2,3,不确定"</formula1>
    </dataValidation>
    <dataValidation type="list" operator="equal" allowBlank="1" sqref="G2:G32 N2:N32" xr:uid="{00000000-0002-0000-0000-000001000000}">
      <formula1>"有,没有,不确定"</formula1>
    </dataValidation>
    <dataValidation type="list" operator="equal" allowBlank="1" sqref="E2:E32" xr:uid="{00000000-0002-0000-0000-000002000000}">
      <formula1>"没有,有,不确定"</formula1>
    </dataValidation>
    <dataValidation type="list" operator="equal" allowBlank="1" sqref="C2:C32" xr:uid="{00000000-0002-0000-0000-000004000000}">
      <formula1>"无,单风险平视显示器,双风险平视显示器"</formula1>
    </dataValidation>
    <dataValidation type="list" operator="equal" allowBlank="1" sqref="I2:I32 L2:L32" xr:uid="{00000000-0002-0000-0000-000005000000}">
      <formula1>"是,否,不确定"</formula1>
    </dataValidation>
    <dataValidation type="list" operator="equal" allowBlank="1" sqref="M2:M32" xr:uid="{00000000-0002-0000-0000-000006000000}">
      <formula1>"1-4,5-8,8-11,10人以上,不确定"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2023-09-07T08:42:57Z</dcterms:modified>
</cp:coreProperties>
</file>