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bed45aaebbf3e7/Ciencias de dados/dash_estradas_2/datasets/"/>
    </mc:Choice>
  </mc:AlternateContent>
  <xr:revisionPtr revIDLastSave="4" documentId="13_ncr:1_{B31C9A9B-C146-4B62-8FB7-3A74D2E580E2}" xr6:coauthVersionLast="47" xr6:coauthVersionMax="47" xr10:uidLastSave="{03881908-EF4C-4302-94F3-E87AAFCA5396}"/>
  <bookViews>
    <workbookView xWindow="-108" yWindow="-108" windowWidth="23256" windowHeight="12456" xr2:uid="{D5F67C77-8363-433E-B223-6DF13EA03DBD}"/>
  </bookViews>
  <sheets>
    <sheet name="BASE_DADOS" sheetId="1" r:id="rId1"/>
  </sheets>
  <definedNames>
    <definedName name="_xlnm._FilterDatabase" localSheetId="0" hidden="1">BASE_DADOS!$A$1:$S$423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9" i="1"/>
  <c r="A6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K109" i="1"/>
  <c r="J109" i="1"/>
  <c r="K107" i="1"/>
  <c r="K108" i="1"/>
  <c r="K117" i="1"/>
  <c r="K118" i="1"/>
  <c r="K119" i="1"/>
  <c r="K120" i="1"/>
  <c r="K121" i="1"/>
  <c r="K122" i="1"/>
  <c r="K123" i="1"/>
  <c r="K124" i="1"/>
  <c r="K125" i="1"/>
  <c r="K126" i="1"/>
  <c r="K135" i="1"/>
  <c r="K136" i="1"/>
  <c r="K137" i="1"/>
  <c r="K138" i="1"/>
  <c r="K139" i="1"/>
  <c r="K140" i="1"/>
  <c r="K106" i="1"/>
  <c r="J107" i="1"/>
  <c r="J108" i="1"/>
  <c r="J117" i="1"/>
  <c r="J118" i="1"/>
  <c r="J119" i="1"/>
  <c r="J120" i="1"/>
  <c r="J121" i="1"/>
  <c r="J122" i="1"/>
  <c r="J123" i="1"/>
  <c r="J124" i="1"/>
  <c r="J125" i="1"/>
  <c r="J126" i="1"/>
  <c r="J135" i="1"/>
  <c r="J136" i="1"/>
  <c r="J137" i="1"/>
  <c r="J138" i="1"/>
  <c r="J139" i="1"/>
  <c r="J140" i="1"/>
  <c r="J106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267" i="1"/>
  <c r="J2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267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67" i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A53" i="1" l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<sst xmlns="http://schemas.openxmlformats.org/spreadsheetml/2006/main" count="2086" uniqueCount="59">
  <si>
    <t>ENSAIO</t>
  </si>
  <si>
    <t>DIRECAO</t>
  </si>
  <si>
    <t>VIA</t>
  </si>
  <si>
    <t>ESTACA</t>
  </si>
  <si>
    <t>LATITUDE</t>
  </si>
  <si>
    <t>LONGITUDE</t>
  </si>
  <si>
    <t>VARIAVEL</t>
  </si>
  <si>
    <t>CONDICAO</t>
  </si>
  <si>
    <t>FWD</t>
  </si>
  <si>
    <t>CE-060</t>
  </si>
  <si>
    <t>CE-155</t>
  </si>
  <si>
    <t>OBRA</t>
  </si>
  <si>
    <t>CE-350</t>
  </si>
  <si>
    <t>CE-417</t>
  </si>
  <si>
    <t>CABECEIRA PONTE</t>
  </si>
  <si>
    <t>REMENDO</t>
  </si>
  <si>
    <t>REV.1</t>
  </si>
  <si>
    <t>REV.2</t>
  </si>
  <si>
    <t>BASE</t>
  </si>
  <si>
    <t>ESP.REV.1(cm)</t>
  </si>
  <si>
    <t>ESP.REV.2(cm)</t>
  </si>
  <si>
    <t>ESP.BASE(cm)</t>
  </si>
  <si>
    <t>ESP.SUB-BASE(cm)</t>
  </si>
  <si>
    <t>Solo-Brita (40%)</t>
  </si>
  <si>
    <t>BGS -Faixa A</t>
  </si>
  <si>
    <t>TSD</t>
  </si>
  <si>
    <t xml:space="preserve">Solo-Brita </t>
  </si>
  <si>
    <t>Binder - Faixa B</t>
  </si>
  <si>
    <t>CBUQ - Faixa C</t>
  </si>
  <si>
    <t>Capa - Faixa C</t>
  </si>
  <si>
    <t>Calçamento Poliédrico sobre pó de pedra</t>
  </si>
  <si>
    <t xml:space="preserve">CBUQ </t>
  </si>
  <si>
    <t>Solo-Brita (50%) - 1"</t>
  </si>
  <si>
    <t>TRAFEGO</t>
  </si>
  <si>
    <t>PONTO</t>
  </si>
  <si>
    <t>IDA</t>
  </si>
  <si>
    <t>VOLTA</t>
  </si>
  <si>
    <t>PIE</t>
  </si>
  <si>
    <t>OBS</t>
  </si>
  <si>
    <t>CE-085</t>
  </si>
  <si>
    <t>CE-240</t>
  </si>
  <si>
    <t>ACEITO</t>
  </si>
  <si>
    <t>TRÁFEGO MÉDIO</t>
  </si>
  <si>
    <t>-</t>
  </si>
  <si>
    <t>TRÁFEGO MEIO PESADO</t>
  </si>
  <si>
    <t>TRÁFEGO PESADO</t>
  </si>
  <si>
    <t>ATENÇÃO</t>
  </si>
  <si>
    <t>FISSURAÇÃO PRECOCE</t>
  </si>
  <si>
    <t>TRÁFEGO LEVE</t>
  </si>
  <si>
    <t>REJEIÇÃO</t>
  </si>
  <si>
    <t>CE-448</t>
  </si>
  <si>
    <t>TSS</t>
  </si>
  <si>
    <t>CE-596</t>
  </si>
  <si>
    <t>INÍCIO TRECHO PAVIMENTADO SOP</t>
  </si>
  <si>
    <t>FIM DO PAVIMENTO SOP - INTERTRAVADO</t>
  </si>
  <si>
    <t>VOLTA PAVIMENTO - FIM INTERTRAVADO</t>
  </si>
  <si>
    <t>FIM DO PAVIMENTO - SOP - INICIO INTERTRAVADO</t>
  </si>
  <si>
    <t>VOLTA PAVIMENTO - FIM INTERTRAVADO - MUNICIPAL</t>
  </si>
  <si>
    <t>CE-155 -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</si>
</sst>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7DAF301-83E1-486C-9F15-3BAE4AC3B5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8219-737D-4916-8C8C-B13F4D3604AB}">
  <sheetPr filterMode="1"/>
  <dimension ref="A1:S423"/>
  <sheetViews>
    <sheetView tabSelected="1" zoomScaleNormal="100" workbookViewId="0">
      <pane ySplit="1" topLeftCell="A34" activePane="bottomLeft" state="frozen"/>
      <selection activeCell="E1" sqref="E1"/>
      <selection pane="bottomLeft" activeCell="A33" sqref="A33"/>
    </sheetView>
  </sheetViews>
  <sheetFormatPr defaultRowHeight="14.4" x14ac:dyDescent="0.3"/>
  <cols>
    <col min="1" max="1" width="9.44140625" customWidth="1"/>
    <col min="2" max="2" width="7.6640625" bestFit="1" customWidth="1"/>
    <col min="3" max="3" width="15.109375" bestFit="1" customWidth="1"/>
    <col min="4" max="4" width="42.33203125" bestFit="1" customWidth="1"/>
    <col min="5" max="5" width="9.33203125" bestFit="1" customWidth="1"/>
    <col min="6" max="7" width="11.109375" bestFit="1" customWidth="1"/>
    <col min="8" max="8" width="9.6640625" bestFit="1" customWidth="1"/>
    <col min="9" max="9" width="17.44140625" bestFit="1" customWidth="1"/>
    <col min="10" max="10" width="20.88671875" bestFit="1" customWidth="1"/>
    <col min="11" max="11" width="22.33203125" bestFit="1" customWidth="1"/>
    <col min="12" max="12" width="13.88671875" bestFit="1" customWidth="1"/>
    <col min="13" max="13" width="21.44140625" customWidth="1"/>
    <col min="14" max="14" width="14.33203125" bestFit="1" customWidth="1"/>
    <col min="15" max="15" width="13.88671875" bestFit="1" customWidth="1"/>
    <col min="16" max="16" width="38.33203125" bestFit="1" customWidth="1"/>
    <col min="17" max="17" width="13.33203125" bestFit="1" customWidth="1"/>
    <col min="18" max="18" width="17.5546875" bestFit="1" customWidth="1"/>
  </cols>
  <sheetData>
    <row r="1" spans="1:19" x14ac:dyDescent="0.3">
      <c r="A1" t="s">
        <v>34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</v>
      </c>
      <c r="H1" t="s">
        <v>6</v>
      </c>
      <c r="I1" t="s">
        <v>38</v>
      </c>
      <c r="J1" t="s">
        <v>7</v>
      </c>
      <c r="K1" t="s">
        <v>33</v>
      </c>
      <c r="L1" t="s">
        <v>16</v>
      </c>
      <c r="M1" t="s">
        <v>19</v>
      </c>
      <c r="N1" t="s">
        <v>17</v>
      </c>
      <c r="O1" t="s">
        <v>20</v>
      </c>
      <c r="P1" t="s">
        <v>18</v>
      </c>
      <c r="Q1" t="s">
        <v>21</v>
      </c>
      <c r="R1" t="s">
        <v>22</v>
      </c>
      <c r="S1" t="s">
        <v>37</v>
      </c>
    </row>
    <row r="2" spans="1:19" hidden="1" x14ac:dyDescent="0.3">
      <c r="A2" s="1">
        <v>1</v>
      </c>
      <c r="B2" t="s">
        <v>8</v>
      </c>
      <c r="C2" t="s">
        <v>35</v>
      </c>
      <c r="D2" t="s">
        <v>9</v>
      </c>
      <c r="G2">
        <v>11001</v>
      </c>
      <c r="H2">
        <v>94.2</v>
      </c>
      <c r="J2" t="str">
        <f>IF(H2&lt;40,"ACEITO",IF(AND(H2&gt;40,H2&lt;60),"ATENÇÃO",IF(AND(H2&gt;60,H2&lt;90),"FISSURAÇÃO PRECOCE","REJEIÇÃO")))</f>
        <v>REJEIÇÃO</v>
      </c>
      <c r="K2" t="str">
        <f t="shared" ref="K2:K43" si="0">IF(H2&lt;40,"TRÁFEGO PESADO",IF(AND(H2&gt;40,H2&lt;60),"TRÁFEGO MEIO PESADO",IF(AND(H2&gt;60,H2&lt;90),"TRÁFEGO MÉDIO","TRÁFEGO LEVE")))</f>
        <v>TRÁFEGO LEVE</v>
      </c>
      <c r="L2" t="s">
        <v>29</v>
      </c>
      <c r="M2">
        <v>6.5</v>
      </c>
      <c r="P2" t="s">
        <v>23</v>
      </c>
      <c r="Q2">
        <v>15</v>
      </c>
      <c r="R2">
        <v>20</v>
      </c>
      <c r="S2">
        <v>1</v>
      </c>
    </row>
    <row r="3" spans="1:19" hidden="1" x14ac:dyDescent="0.3">
      <c r="A3">
        <f t="shared" ref="A3:A44" si="1">IF(AND(C3=C2,D3,D2),A2+1,1)</f>
        <v>2</v>
      </c>
      <c r="B3" t="s">
        <v>8</v>
      </c>
      <c r="C3" t="s">
        <v>35</v>
      </c>
      <c r="D3" t="s">
        <v>9</v>
      </c>
      <c r="G3">
        <v>12002</v>
      </c>
      <c r="H3">
        <v>54.2</v>
      </c>
      <c r="J3" t="str">
        <f t="shared" ref="J3:J43" si="2">IF(H3&lt;40,"ACEITO",IF(AND(H3&gt;40,H3&lt;60),"ATENÇÃO",IF(AND(H3&gt;60,H3&lt;90),"FISSURAÇÃO PRECOCE","REJEIÇÃO")))</f>
        <v>ATENÇÃO</v>
      </c>
      <c r="K3" t="str">
        <f t="shared" si="0"/>
        <v>TRÁFEGO MEIO PESADO</v>
      </c>
      <c r="L3" t="s">
        <v>29</v>
      </c>
      <c r="M3">
        <v>6.5</v>
      </c>
      <c r="P3" t="s">
        <v>23</v>
      </c>
      <c r="Q3">
        <v>15</v>
      </c>
      <c r="R3">
        <v>15</v>
      </c>
      <c r="S3">
        <v>1</v>
      </c>
    </row>
    <row r="4" spans="1:19" hidden="1" x14ac:dyDescent="0.3">
      <c r="A4">
        <f t="shared" si="1"/>
        <v>3</v>
      </c>
      <c r="B4" t="s">
        <v>8</v>
      </c>
      <c r="C4" t="s">
        <v>35</v>
      </c>
      <c r="D4" t="s">
        <v>9</v>
      </c>
      <c r="G4">
        <v>13002</v>
      </c>
      <c r="H4">
        <v>140.5</v>
      </c>
      <c r="J4" t="str">
        <f t="shared" si="2"/>
        <v>REJEIÇÃO</v>
      </c>
      <c r="K4" t="str">
        <f t="shared" si="0"/>
        <v>TRÁFEGO LEVE</v>
      </c>
      <c r="L4" t="s">
        <v>29</v>
      </c>
      <c r="M4">
        <v>6.5</v>
      </c>
      <c r="P4" t="s">
        <v>23</v>
      </c>
      <c r="Q4">
        <v>15</v>
      </c>
      <c r="R4">
        <v>15</v>
      </c>
      <c r="S4">
        <v>1</v>
      </c>
    </row>
    <row r="5" spans="1:19" hidden="1" x14ac:dyDescent="0.3">
      <c r="A5">
        <f t="shared" si="1"/>
        <v>4</v>
      </c>
      <c r="B5" t="s">
        <v>8</v>
      </c>
      <c r="C5" t="s">
        <v>35</v>
      </c>
      <c r="D5" t="s">
        <v>9</v>
      </c>
      <c r="G5">
        <v>14000</v>
      </c>
      <c r="H5">
        <v>145.4</v>
      </c>
      <c r="J5" t="str">
        <f t="shared" si="2"/>
        <v>REJEIÇÃO</v>
      </c>
      <c r="K5" t="str">
        <f t="shared" si="0"/>
        <v>TRÁFEGO LEVE</v>
      </c>
      <c r="L5" t="s">
        <v>29</v>
      </c>
      <c r="M5">
        <v>6.5</v>
      </c>
      <c r="P5" t="s">
        <v>23</v>
      </c>
      <c r="Q5">
        <v>15</v>
      </c>
      <c r="R5">
        <v>15</v>
      </c>
      <c r="S5">
        <v>1</v>
      </c>
    </row>
    <row r="6" spans="1:19" hidden="1" x14ac:dyDescent="0.3">
      <c r="A6">
        <f t="shared" si="1"/>
        <v>5</v>
      </c>
      <c r="B6" t="s">
        <v>8</v>
      </c>
      <c r="C6" t="s">
        <v>35</v>
      </c>
      <c r="D6" t="s">
        <v>9</v>
      </c>
      <c r="G6">
        <v>15048</v>
      </c>
      <c r="H6">
        <v>120.1</v>
      </c>
      <c r="J6" t="str">
        <f t="shared" si="2"/>
        <v>REJEIÇÃO</v>
      </c>
      <c r="K6" t="str">
        <f t="shared" si="0"/>
        <v>TRÁFEGO LEVE</v>
      </c>
      <c r="L6" t="s">
        <v>29</v>
      </c>
      <c r="M6">
        <v>6.5</v>
      </c>
      <c r="P6" t="s">
        <v>23</v>
      </c>
      <c r="Q6">
        <v>15</v>
      </c>
      <c r="R6">
        <v>15</v>
      </c>
      <c r="S6">
        <v>1</v>
      </c>
    </row>
    <row r="7" spans="1:19" hidden="1" x14ac:dyDescent="0.3">
      <c r="A7">
        <f t="shared" si="1"/>
        <v>6</v>
      </c>
      <c r="B7" t="s">
        <v>8</v>
      </c>
      <c r="C7" t="s">
        <v>35</v>
      </c>
      <c r="D7" t="s">
        <v>9</v>
      </c>
      <c r="G7">
        <v>16004</v>
      </c>
      <c r="H7">
        <v>68.5</v>
      </c>
      <c r="J7" t="str">
        <f t="shared" si="2"/>
        <v>FISSURAÇÃO PRECOCE</v>
      </c>
      <c r="K7" t="str">
        <f t="shared" si="0"/>
        <v>TRÁFEGO MÉDIO</v>
      </c>
      <c r="L7" t="s">
        <v>29</v>
      </c>
      <c r="M7">
        <v>6.5</v>
      </c>
      <c r="P7" t="s">
        <v>23</v>
      </c>
      <c r="Q7">
        <v>15</v>
      </c>
      <c r="R7">
        <v>15</v>
      </c>
      <c r="S7">
        <v>1</v>
      </c>
    </row>
    <row r="8" spans="1:19" hidden="1" x14ac:dyDescent="0.3">
      <c r="A8">
        <f t="shared" si="1"/>
        <v>7</v>
      </c>
      <c r="B8" t="s">
        <v>8</v>
      </c>
      <c r="C8" t="s">
        <v>35</v>
      </c>
      <c r="D8" t="s">
        <v>9</v>
      </c>
      <c r="G8">
        <v>17012</v>
      </c>
      <c r="H8">
        <v>57.5</v>
      </c>
      <c r="J8" t="str">
        <f t="shared" si="2"/>
        <v>ATENÇÃO</v>
      </c>
      <c r="K8" t="str">
        <f t="shared" si="0"/>
        <v>TRÁFEGO MEIO PESADO</v>
      </c>
      <c r="L8" t="s">
        <v>29</v>
      </c>
      <c r="M8">
        <v>6.5</v>
      </c>
      <c r="P8" t="s">
        <v>23</v>
      </c>
      <c r="Q8">
        <v>15</v>
      </c>
      <c r="R8">
        <v>15</v>
      </c>
      <c r="S8">
        <v>1</v>
      </c>
    </row>
    <row r="9" spans="1:19" hidden="1" x14ac:dyDescent="0.3">
      <c r="A9">
        <f t="shared" si="1"/>
        <v>8</v>
      </c>
      <c r="B9" t="s">
        <v>8</v>
      </c>
      <c r="C9" t="s">
        <v>35</v>
      </c>
      <c r="D9" t="s">
        <v>9</v>
      </c>
      <c r="G9">
        <v>18000</v>
      </c>
      <c r="H9">
        <v>63.9</v>
      </c>
      <c r="J9" t="str">
        <f t="shared" si="2"/>
        <v>FISSURAÇÃO PRECOCE</v>
      </c>
      <c r="K9" t="str">
        <f t="shared" si="0"/>
        <v>TRÁFEGO MÉDIO</v>
      </c>
      <c r="L9" t="s">
        <v>29</v>
      </c>
      <c r="M9">
        <v>6.5</v>
      </c>
      <c r="P9" t="s">
        <v>23</v>
      </c>
      <c r="Q9">
        <v>15</v>
      </c>
      <c r="R9">
        <v>29</v>
      </c>
      <c r="S9">
        <v>1</v>
      </c>
    </row>
    <row r="10" spans="1:19" hidden="1" x14ac:dyDescent="0.3">
      <c r="A10">
        <f t="shared" si="1"/>
        <v>9</v>
      </c>
      <c r="B10" t="s">
        <v>8</v>
      </c>
      <c r="C10" t="s">
        <v>35</v>
      </c>
      <c r="D10" t="s">
        <v>9</v>
      </c>
      <c r="G10">
        <v>18822</v>
      </c>
      <c r="H10">
        <v>74.400000000000006</v>
      </c>
      <c r="J10" t="str">
        <f t="shared" si="2"/>
        <v>FISSURAÇÃO PRECOCE</v>
      </c>
      <c r="K10" t="str">
        <f t="shared" si="0"/>
        <v>TRÁFEGO MÉDIO</v>
      </c>
      <c r="L10" t="s">
        <v>29</v>
      </c>
      <c r="M10">
        <v>6.5</v>
      </c>
      <c r="P10" t="s">
        <v>23</v>
      </c>
      <c r="Q10">
        <v>15</v>
      </c>
      <c r="R10">
        <v>29</v>
      </c>
      <c r="S10">
        <v>1</v>
      </c>
    </row>
    <row r="11" spans="1:19" hidden="1" x14ac:dyDescent="0.3">
      <c r="A11">
        <f t="shared" si="1"/>
        <v>10</v>
      </c>
      <c r="B11" t="s">
        <v>8</v>
      </c>
      <c r="C11" t="s">
        <v>35</v>
      </c>
      <c r="D11" t="s">
        <v>9</v>
      </c>
      <c r="G11">
        <v>19999</v>
      </c>
      <c r="H11">
        <v>56.9</v>
      </c>
      <c r="J11" t="str">
        <f t="shared" si="2"/>
        <v>ATENÇÃO</v>
      </c>
      <c r="K11" t="str">
        <f t="shared" si="0"/>
        <v>TRÁFEGO MEIO PESADO</v>
      </c>
      <c r="L11" t="s">
        <v>29</v>
      </c>
      <c r="M11">
        <v>6.5</v>
      </c>
      <c r="P11" t="s">
        <v>23</v>
      </c>
      <c r="Q11">
        <v>15</v>
      </c>
      <c r="R11">
        <v>29</v>
      </c>
      <c r="S11">
        <v>1</v>
      </c>
    </row>
    <row r="12" spans="1:19" hidden="1" x14ac:dyDescent="0.3">
      <c r="A12">
        <f t="shared" si="1"/>
        <v>11</v>
      </c>
      <c r="B12" t="s">
        <v>8</v>
      </c>
      <c r="C12" t="s">
        <v>35</v>
      </c>
      <c r="D12" t="s">
        <v>9</v>
      </c>
      <c r="G12">
        <v>20916</v>
      </c>
      <c r="H12">
        <v>46.9</v>
      </c>
      <c r="J12" t="str">
        <f t="shared" si="2"/>
        <v>ATENÇÃO</v>
      </c>
      <c r="K12" t="str">
        <f t="shared" si="0"/>
        <v>TRÁFEGO MEIO PESADO</v>
      </c>
      <c r="L12" t="s">
        <v>29</v>
      </c>
      <c r="M12">
        <v>6.5</v>
      </c>
      <c r="P12" t="s">
        <v>23</v>
      </c>
      <c r="Q12">
        <v>15</v>
      </c>
      <c r="R12">
        <v>15</v>
      </c>
      <c r="S12">
        <v>1</v>
      </c>
    </row>
    <row r="13" spans="1:19" hidden="1" x14ac:dyDescent="0.3">
      <c r="A13">
        <f t="shared" si="1"/>
        <v>12</v>
      </c>
      <c r="B13" t="s">
        <v>8</v>
      </c>
      <c r="C13" t="s">
        <v>35</v>
      </c>
      <c r="D13" t="s">
        <v>9</v>
      </c>
      <c r="G13">
        <v>22026</v>
      </c>
      <c r="H13">
        <v>74.900000000000006</v>
      </c>
      <c r="J13" t="str">
        <f>IF(H13&lt;40,"ACEITO",IF(AND(H13&gt;40,H13&lt;60),"ATENÇÃO",IF(AND(H13&gt;60,H13&lt;90),"FISSURAÇÃO PRECOCE","REJEIÇÃO")))</f>
        <v>FISSURAÇÃO PRECOCE</v>
      </c>
      <c r="K13" t="str">
        <f t="shared" si="0"/>
        <v>TRÁFEGO MÉDIO</v>
      </c>
      <c r="L13" t="s">
        <v>29</v>
      </c>
      <c r="M13">
        <v>6.5</v>
      </c>
      <c r="P13" t="s">
        <v>23</v>
      </c>
      <c r="Q13">
        <v>15</v>
      </c>
      <c r="R13">
        <v>15</v>
      </c>
      <c r="S13">
        <v>1</v>
      </c>
    </row>
    <row r="14" spans="1:19" hidden="1" x14ac:dyDescent="0.3">
      <c r="A14">
        <f t="shared" si="1"/>
        <v>13</v>
      </c>
      <c r="B14" t="s">
        <v>8</v>
      </c>
      <c r="C14" t="s">
        <v>35</v>
      </c>
      <c r="D14" t="s">
        <v>9</v>
      </c>
      <c r="G14">
        <v>23002</v>
      </c>
      <c r="H14">
        <v>66.599999999999994</v>
      </c>
      <c r="J14" t="str">
        <f t="shared" si="2"/>
        <v>FISSURAÇÃO PRECOCE</v>
      </c>
      <c r="K14" t="str">
        <f t="shared" si="0"/>
        <v>TRÁFEGO MÉDIO</v>
      </c>
      <c r="L14" t="s">
        <v>29</v>
      </c>
      <c r="M14">
        <v>6.5</v>
      </c>
      <c r="P14" t="s">
        <v>23</v>
      </c>
      <c r="Q14">
        <v>15</v>
      </c>
      <c r="R14">
        <v>15</v>
      </c>
      <c r="S14">
        <v>1</v>
      </c>
    </row>
    <row r="15" spans="1:19" hidden="1" x14ac:dyDescent="0.3">
      <c r="A15">
        <f t="shared" si="1"/>
        <v>14</v>
      </c>
      <c r="B15" t="s">
        <v>8</v>
      </c>
      <c r="C15" t="s">
        <v>35</v>
      </c>
      <c r="D15" t="s">
        <v>9</v>
      </c>
      <c r="G15">
        <v>24019</v>
      </c>
      <c r="H15">
        <v>41.9</v>
      </c>
      <c r="J15" t="str">
        <f t="shared" si="2"/>
        <v>ATENÇÃO</v>
      </c>
      <c r="K15" t="str">
        <f t="shared" si="0"/>
        <v>TRÁFEGO MEIO PESADO</v>
      </c>
      <c r="L15" t="s">
        <v>29</v>
      </c>
      <c r="M15">
        <v>6.5</v>
      </c>
      <c r="P15" t="s">
        <v>23</v>
      </c>
      <c r="Q15">
        <v>15</v>
      </c>
      <c r="R15">
        <v>15</v>
      </c>
      <c r="S15">
        <v>1</v>
      </c>
    </row>
    <row r="16" spans="1:19" hidden="1" x14ac:dyDescent="0.3">
      <c r="A16">
        <f t="shared" si="1"/>
        <v>15</v>
      </c>
      <c r="B16" t="s">
        <v>8</v>
      </c>
      <c r="C16" t="s">
        <v>35</v>
      </c>
      <c r="D16" t="s">
        <v>9</v>
      </c>
      <c r="G16">
        <v>25009</v>
      </c>
      <c r="H16">
        <v>52.4</v>
      </c>
      <c r="J16" t="str">
        <f t="shared" si="2"/>
        <v>ATENÇÃO</v>
      </c>
      <c r="K16" t="str">
        <f t="shared" si="0"/>
        <v>TRÁFEGO MEIO PESADO</v>
      </c>
      <c r="L16" t="s">
        <v>29</v>
      </c>
      <c r="M16">
        <v>6.5</v>
      </c>
      <c r="P16" t="s">
        <v>23</v>
      </c>
      <c r="Q16">
        <v>15</v>
      </c>
      <c r="R16">
        <v>15</v>
      </c>
      <c r="S16">
        <v>1</v>
      </c>
    </row>
    <row r="17" spans="1:19" hidden="1" x14ac:dyDescent="0.3">
      <c r="A17">
        <f t="shared" si="1"/>
        <v>16</v>
      </c>
      <c r="B17" t="s">
        <v>8</v>
      </c>
      <c r="C17" t="s">
        <v>35</v>
      </c>
      <c r="D17" t="s">
        <v>9</v>
      </c>
      <c r="G17">
        <v>26001</v>
      </c>
      <c r="H17">
        <v>149.19999999999999</v>
      </c>
      <c r="J17" t="str">
        <f t="shared" si="2"/>
        <v>REJEIÇÃO</v>
      </c>
      <c r="K17" t="str">
        <f t="shared" si="0"/>
        <v>TRÁFEGO LEVE</v>
      </c>
      <c r="L17" t="s">
        <v>29</v>
      </c>
      <c r="M17">
        <v>6.5</v>
      </c>
      <c r="P17" t="s">
        <v>23</v>
      </c>
      <c r="Q17">
        <v>15</v>
      </c>
      <c r="R17">
        <v>17</v>
      </c>
      <c r="S17">
        <v>1</v>
      </c>
    </row>
    <row r="18" spans="1:19" hidden="1" x14ac:dyDescent="0.3">
      <c r="A18">
        <f t="shared" si="1"/>
        <v>17</v>
      </c>
      <c r="B18" t="s">
        <v>8</v>
      </c>
      <c r="C18" t="s">
        <v>35</v>
      </c>
      <c r="D18" t="s">
        <v>9</v>
      </c>
      <c r="G18">
        <v>27001</v>
      </c>
      <c r="H18">
        <v>39.799999999999997</v>
      </c>
      <c r="J18" t="str">
        <f t="shared" si="2"/>
        <v>ACEITO</v>
      </c>
      <c r="K18" t="str">
        <f t="shared" si="0"/>
        <v>TRÁFEGO PESADO</v>
      </c>
      <c r="L18" t="s">
        <v>29</v>
      </c>
      <c r="M18">
        <v>6.5</v>
      </c>
      <c r="P18" t="s">
        <v>23</v>
      </c>
      <c r="Q18">
        <v>15</v>
      </c>
      <c r="R18">
        <v>17</v>
      </c>
      <c r="S18">
        <v>1</v>
      </c>
    </row>
    <row r="19" spans="1:19" hidden="1" x14ac:dyDescent="0.3">
      <c r="A19">
        <f t="shared" si="1"/>
        <v>18</v>
      </c>
      <c r="B19" t="s">
        <v>8</v>
      </c>
      <c r="C19" t="s">
        <v>35</v>
      </c>
      <c r="D19" t="s">
        <v>9</v>
      </c>
      <c r="G19">
        <v>27976</v>
      </c>
      <c r="H19">
        <v>133.6</v>
      </c>
      <c r="J19" t="str">
        <f>IF(H19&lt;40,"ACEITO",IF(AND(H19&gt;40,H19&lt;60),"ATENÇÃO",IF(AND(H19&gt;60,H19&lt;90),"FISSURAÇÃO PRECOCE","REJEIÇÃO")))</f>
        <v>REJEIÇÃO</v>
      </c>
      <c r="K19" t="str">
        <f t="shared" si="0"/>
        <v>TRÁFEGO LEVE</v>
      </c>
      <c r="L19" t="s">
        <v>29</v>
      </c>
      <c r="M19">
        <v>6.5</v>
      </c>
      <c r="P19" t="s">
        <v>23</v>
      </c>
      <c r="Q19">
        <v>15</v>
      </c>
      <c r="R19">
        <v>17</v>
      </c>
      <c r="S19">
        <v>1</v>
      </c>
    </row>
    <row r="20" spans="1:19" hidden="1" x14ac:dyDescent="0.3">
      <c r="A20">
        <f t="shared" si="1"/>
        <v>19</v>
      </c>
      <c r="B20" t="s">
        <v>8</v>
      </c>
      <c r="C20" t="s">
        <v>35</v>
      </c>
      <c r="D20" t="s">
        <v>9</v>
      </c>
      <c r="G20">
        <v>29008</v>
      </c>
      <c r="H20">
        <v>33.700000000000003</v>
      </c>
      <c r="J20" t="str">
        <f t="shared" si="2"/>
        <v>ACEITO</v>
      </c>
      <c r="K20" t="str">
        <f t="shared" si="0"/>
        <v>TRÁFEGO PESADO</v>
      </c>
      <c r="L20" t="s">
        <v>29</v>
      </c>
      <c r="M20">
        <v>6.5</v>
      </c>
      <c r="P20" t="s">
        <v>23</v>
      </c>
      <c r="Q20">
        <v>15</v>
      </c>
      <c r="R20">
        <v>17</v>
      </c>
      <c r="S20">
        <v>1</v>
      </c>
    </row>
    <row r="21" spans="1:19" hidden="1" x14ac:dyDescent="0.3">
      <c r="A21">
        <f t="shared" si="1"/>
        <v>20</v>
      </c>
      <c r="B21" t="s">
        <v>8</v>
      </c>
      <c r="C21" t="s">
        <v>35</v>
      </c>
      <c r="D21" t="s">
        <v>9</v>
      </c>
      <c r="G21">
        <v>30000</v>
      </c>
      <c r="H21">
        <v>44.8</v>
      </c>
      <c r="J21" t="str">
        <f t="shared" si="2"/>
        <v>ATENÇÃO</v>
      </c>
      <c r="K21" t="str">
        <f t="shared" si="0"/>
        <v>TRÁFEGO MEIO PESADO</v>
      </c>
      <c r="L21" t="s">
        <v>29</v>
      </c>
      <c r="M21">
        <v>6.5</v>
      </c>
      <c r="P21" t="s">
        <v>23</v>
      </c>
      <c r="Q21">
        <v>15</v>
      </c>
      <c r="R21">
        <v>17</v>
      </c>
      <c r="S21">
        <v>1</v>
      </c>
    </row>
    <row r="22" spans="1:19" hidden="1" x14ac:dyDescent="0.3">
      <c r="A22">
        <f t="shared" si="1"/>
        <v>21</v>
      </c>
      <c r="B22" t="s">
        <v>8</v>
      </c>
      <c r="C22" t="s">
        <v>35</v>
      </c>
      <c r="D22" t="s">
        <v>9</v>
      </c>
      <c r="G22">
        <v>31001</v>
      </c>
      <c r="H22">
        <v>34.4</v>
      </c>
      <c r="J22" t="str">
        <f t="shared" si="2"/>
        <v>ACEITO</v>
      </c>
      <c r="K22" t="str">
        <f t="shared" si="0"/>
        <v>TRÁFEGO PESADO</v>
      </c>
      <c r="L22" t="s">
        <v>29</v>
      </c>
      <c r="M22">
        <v>6.5</v>
      </c>
      <c r="P22" t="s">
        <v>23</v>
      </c>
      <c r="Q22">
        <v>15</v>
      </c>
      <c r="R22">
        <v>17</v>
      </c>
      <c r="S22">
        <v>1</v>
      </c>
    </row>
    <row r="23" spans="1:19" hidden="1" x14ac:dyDescent="0.3">
      <c r="A23">
        <f t="shared" si="1"/>
        <v>22</v>
      </c>
      <c r="B23" t="s">
        <v>8</v>
      </c>
      <c r="C23" t="s">
        <v>35</v>
      </c>
      <c r="D23" t="s">
        <v>9</v>
      </c>
      <c r="G23">
        <v>32032</v>
      </c>
      <c r="H23">
        <v>75.099999999999994</v>
      </c>
      <c r="J23" t="str">
        <f t="shared" si="2"/>
        <v>FISSURAÇÃO PRECOCE</v>
      </c>
      <c r="K23" t="str">
        <f t="shared" si="0"/>
        <v>TRÁFEGO MÉDIO</v>
      </c>
      <c r="L23" t="s">
        <v>29</v>
      </c>
      <c r="M23">
        <v>6.5</v>
      </c>
      <c r="P23" t="s">
        <v>23</v>
      </c>
      <c r="Q23">
        <v>15</v>
      </c>
      <c r="R23">
        <v>17</v>
      </c>
      <c r="S23">
        <v>1</v>
      </c>
    </row>
    <row r="24" spans="1:19" hidden="1" x14ac:dyDescent="0.3">
      <c r="A24">
        <f t="shared" si="1"/>
        <v>23</v>
      </c>
      <c r="B24" t="s">
        <v>8</v>
      </c>
      <c r="C24" t="s">
        <v>35</v>
      </c>
      <c r="D24" t="s">
        <v>9</v>
      </c>
      <c r="G24">
        <v>33002</v>
      </c>
      <c r="H24">
        <v>185.1</v>
      </c>
      <c r="J24" t="str">
        <f t="shared" si="2"/>
        <v>REJEIÇÃO</v>
      </c>
      <c r="K24" t="str">
        <f t="shared" si="0"/>
        <v>TRÁFEGO LEVE</v>
      </c>
      <c r="L24" t="s">
        <v>29</v>
      </c>
      <c r="M24">
        <v>6.5</v>
      </c>
      <c r="P24" t="s">
        <v>23</v>
      </c>
      <c r="Q24">
        <v>15</v>
      </c>
      <c r="R24">
        <v>17</v>
      </c>
      <c r="S24">
        <v>1</v>
      </c>
    </row>
    <row r="25" spans="1:19" hidden="1" x14ac:dyDescent="0.3">
      <c r="A25">
        <f t="shared" si="1"/>
        <v>24</v>
      </c>
      <c r="B25" t="s">
        <v>8</v>
      </c>
      <c r="C25" t="s">
        <v>35</v>
      </c>
      <c r="D25" t="s">
        <v>9</v>
      </c>
      <c r="G25">
        <v>34004</v>
      </c>
      <c r="H25">
        <v>53.1</v>
      </c>
      <c r="J25" t="str">
        <f t="shared" si="2"/>
        <v>ATENÇÃO</v>
      </c>
      <c r="K25" t="str">
        <f t="shared" si="0"/>
        <v>TRÁFEGO MEIO PESADO</v>
      </c>
      <c r="L25" t="s">
        <v>29</v>
      </c>
      <c r="M25">
        <v>6.5</v>
      </c>
      <c r="P25" t="s">
        <v>23</v>
      </c>
      <c r="Q25">
        <v>15</v>
      </c>
      <c r="R25">
        <v>17</v>
      </c>
      <c r="S25">
        <v>1</v>
      </c>
    </row>
    <row r="26" spans="1:19" hidden="1" x14ac:dyDescent="0.3">
      <c r="A26">
        <f t="shared" si="1"/>
        <v>25</v>
      </c>
      <c r="B26" t="s">
        <v>8</v>
      </c>
      <c r="C26" t="s">
        <v>35</v>
      </c>
      <c r="D26" t="s">
        <v>9</v>
      </c>
      <c r="G26">
        <v>35001</v>
      </c>
      <c r="H26">
        <v>69.3</v>
      </c>
      <c r="J26" t="str">
        <f t="shared" si="2"/>
        <v>FISSURAÇÃO PRECOCE</v>
      </c>
      <c r="K26" t="str">
        <f t="shared" si="0"/>
        <v>TRÁFEGO MÉDIO</v>
      </c>
      <c r="L26" t="s">
        <v>29</v>
      </c>
      <c r="M26">
        <v>6.5</v>
      </c>
      <c r="P26" t="s">
        <v>23</v>
      </c>
      <c r="Q26">
        <v>15</v>
      </c>
      <c r="R26">
        <v>20</v>
      </c>
      <c r="S26">
        <v>1</v>
      </c>
    </row>
    <row r="27" spans="1:19" hidden="1" x14ac:dyDescent="0.3">
      <c r="A27">
        <f t="shared" si="1"/>
        <v>26</v>
      </c>
      <c r="B27" t="s">
        <v>8</v>
      </c>
      <c r="C27" t="s">
        <v>35</v>
      </c>
      <c r="D27" t="s">
        <v>9</v>
      </c>
      <c r="G27">
        <v>35999</v>
      </c>
      <c r="H27">
        <v>65.099999999999994</v>
      </c>
      <c r="J27" t="str">
        <f t="shared" si="2"/>
        <v>FISSURAÇÃO PRECOCE</v>
      </c>
      <c r="K27" t="str">
        <f t="shared" si="0"/>
        <v>TRÁFEGO MÉDIO</v>
      </c>
      <c r="L27" t="s">
        <v>29</v>
      </c>
      <c r="M27">
        <v>6.5</v>
      </c>
      <c r="P27" t="s">
        <v>23</v>
      </c>
      <c r="Q27">
        <v>15</v>
      </c>
      <c r="R27">
        <v>20</v>
      </c>
      <c r="S27">
        <v>1</v>
      </c>
    </row>
    <row r="28" spans="1:19" hidden="1" x14ac:dyDescent="0.3">
      <c r="A28">
        <f t="shared" si="1"/>
        <v>27</v>
      </c>
      <c r="B28" t="s">
        <v>8</v>
      </c>
      <c r="C28" t="s">
        <v>35</v>
      </c>
      <c r="D28" t="s">
        <v>9</v>
      </c>
      <c r="G28">
        <v>37017</v>
      </c>
      <c r="H28">
        <v>69.5</v>
      </c>
      <c r="J28" t="str">
        <f t="shared" si="2"/>
        <v>FISSURAÇÃO PRECOCE</v>
      </c>
      <c r="K28" t="str">
        <f t="shared" si="0"/>
        <v>TRÁFEGO MÉDIO</v>
      </c>
      <c r="L28" t="s">
        <v>29</v>
      </c>
      <c r="M28">
        <v>6.5</v>
      </c>
      <c r="P28" t="s">
        <v>23</v>
      </c>
      <c r="Q28">
        <v>15</v>
      </c>
      <c r="R28">
        <v>20</v>
      </c>
      <c r="S28">
        <v>1</v>
      </c>
    </row>
    <row r="29" spans="1:19" hidden="1" x14ac:dyDescent="0.3">
      <c r="A29">
        <f t="shared" si="1"/>
        <v>28</v>
      </c>
      <c r="B29" t="s">
        <v>8</v>
      </c>
      <c r="C29" t="s">
        <v>35</v>
      </c>
      <c r="D29" t="s">
        <v>9</v>
      </c>
      <c r="G29">
        <v>38000</v>
      </c>
      <c r="H29">
        <v>29</v>
      </c>
      <c r="J29" t="str">
        <f t="shared" si="2"/>
        <v>ACEITO</v>
      </c>
      <c r="K29" t="str">
        <f t="shared" si="0"/>
        <v>TRÁFEGO PESADO</v>
      </c>
      <c r="L29" t="s">
        <v>29</v>
      </c>
      <c r="M29">
        <v>6.5</v>
      </c>
      <c r="P29" t="s">
        <v>23</v>
      </c>
      <c r="Q29">
        <v>15</v>
      </c>
      <c r="R29">
        <v>20</v>
      </c>
      <c r="S29">
        <v>1</v>
      </c>
    </row>
    <row r="30" spans="1:19" hidden="1" x14ac:dyDescent="0.3">
      <c r="A30">
        <f t="shared" si="1"/>
        <v>29</v>
      </c>
      <c r="B30" t="s">
        <v>8</v>
      </c>
      <c r="C30" t="s">
        <v>35</v>
      </c>
      <c r="D30" t="s">
        <v>9</v>
      </c>
      <c r="G30">
        <v>39004</v>
      </c>
      <c r="H30">
        <v>143.5</v>
      </c>
      <c r="J30" t="str">
        <f t="shared" si="2"/>
        <v>REJEIÇÃO</v>
      </c>
      <c r="K30" t="str">
        <f t="shared" si="0"/>
        <v>TRÁFEGO LEVE</v>
      </c>
      <c r="L30" t="s">
        <v>29</v>
      </c>
      <c r="M30">
        <v>6.5</v>
      </c>
      <c r="P30" t="s">
        <v>23</v>
      </c>
      <c r="Q30">
        <v>15</v>
      </c>
      <c r="R30">
        <v>20</v>
      </c>
      <c r="S30">
        <v>1</v>
      </c>
    </row>
    <row r="31" spans="1:19" hidden="1" x14ac:dyDescent="0.3">
      <c r="A31">
        <f t="shared" si="1"/>
        <v>30</v>
      </c>
      <c r="B31" t="s">
        <v>8</v>
      </c>
      <c r="C31" t="s">
        <v>35</v>
      </c>
      <c r="D31" t="s">
        <v>9</v>
      </c>
      <c r="G31">
        <v>40000</v>
      </c>
      <c r="H31">
        <v>84.3</v>
      </c>
      <c r="J31" t="str">
        <f t="shared" si="2"/>
        <v>FISSURAÇÃO PRECOCE</v>
      </c>
      <c r="K31" t="str">
        <f t="shared" si="0"/>
        <v>TRÁFEGO MÉDIO</v>
      </c>
      <c r="L31" t="s">
        <v>29</v>
      </c>
      <c r="M31">
        <v>6.5</v>
      </c>
      <c r="P31" t="s">
        <v>23</v>
      </c>
      <c r="Q31">
        <v>15</v>
      </c>
      <c r="R31">
        <v>20</v>
      </c>
      <c r="S31">
        <v>1</v>
      </c>
    </row>
    <row r="32" spans="1:19" hidden="1" x14ac:dyDescent="0.3">
      <c r="A32">
        <f t="shared" si="1"/>
        <v>31</v>
      </c>
      <c r="B32" t="s">
        <v>8</v>
      </c>
      <c r="C32" t="s">
        <v>35</v>
      </c>
      <c r="D32" t="s">
        <v>9</v>
      </c>
      <c r="G32">
        <v>41000</v>
      </c>
      <c r="H32">
        <v>104.7</v>
      </c>
      <c r="J32" t="str">
        <f t="shared" si="2"/>
        <v>REJEIÇÃO</v>
      </c>
      <c r="K32" t="str">
        <f t="shared" si="0"/>
        <v>TRÁFEGO LEVE</v>
      </c>
      <c r="L32" t="s">
        <v>29</v>
      </c>
      <c r="M32">
        <v>6.5</v>
      </c>
      <c r="P32" t="s">
        <v>23</v>
      </c>
      <c r="Q32">
        <v>15</v>
      </c>
      <c r="R32">
        <v>20</v>
      </c>
      <c r="S32">
        <v>1</v>
      </c>
    </row>
    <row r="33" spans="1:19" hidden="1" x14ac:dyDescent="0.3">
      <c r="A33" s="1">
        <f t="shared" si="1"/>
        <v>32</v>
      </c>
      <c r="B33" t="s">
        <v>8</v>
      </c>
      <c r="C33" t="s">
        <v>35</v>
      </c>
      <c r="D33" t="s">
        <v>9</v>
      </c>
      <c r="G33">
        <v>42010</v>
      </c>
      <c r="H33">
        <v>35.4</v>
      </c>
      <c r="J33" t="str">
        <f t="shared" si="2"/>
        <v>ACEITO</v>
      </c>
      <c r="K33" t="str">
        <f t="shared" si="0"/>
        <v>TRÁFEGO PESADO</v>
      </c>
      <c r="L33" t="s">
        <v>29</v>
      </c>
      <c r="M33">
        <v>6.5</v>
      </c>
      <c r="P33" t="s">
        <v>23</v>
      </c>
      <c r="Q33">
        <v>15</v>
      </c>
      <c r="R33">
        <v>20</v>
      </c>
      <c r="S33">
        <v>1</v>
      </c>
    </row>
    <row r="34" spans="1:19" x14ac:dyDescent="0.3">
      <c r="A34" s="1">
        <v>1</v>
      </c>
      <c r="B34" t="s">
        <v>8</v>
      </c>
      <c r="C34" t="s">
        <v>36</v>
      </c>
      <c r="D34" t="s">
        <v>9</v>
      </c>
      <c r="G34">
        <v>11001</v>
      </c>
      <c r="H34">
        <v>202.2</v>
      </c>
      <c r="J34" t="str">
        <f t="shared" si="2"/>
        <v>REJEIÇÃO</v>
      </c>
      <c r="K34" t="str">
        <f t="shared" si="0"/>
        <v>TRÁFEGO LEVE</v>
      </c>
      <c r="L34" t="s">
        <v>29</v>
      </c>
      <c r="M34">
        <v>6.5</v>
      </c>
      <c r="P34" t="s">
        <v>23</v>
      </c>
      <c r="Q34">
        <v>15</v>
      </c>
      <c r="R34">
        <v>20</v>
      </c>
      <c r="S34">
        <v>1</v>
      </c>
    </row>
    <row r="35" spans="1:19" x14ac:dyDescent="0.3">
      <c r="A35">
        <f t="shared" si="1"/>
        <v>2</v>
      </c>
      <c r="B35" t="s">
        <v>8</v>
      </c>
      <c r="C35" t="s">
        <v>36</v>
      </c>
      <c r="D35" t="s">
        <v>9</v>
      </c>
      <c r="G35">
        <v>12002</v>
      </c>
      <c r="H35">
        <v>87</v>
      </c>
      <c r="J35" t="str">
        <f t="shared" si="2"/>
        <v>FISSURAÇÃO PRECOCE</v>
      </c>
      <c r="K35" t="str">
        <f t="shared" si="0"/>
        <v>TRÁFEGO MÉDIO</v>
      </c>
      <c r="L35" t="s">
        <v>29</v>
      </c>
      <c r="M35">
        <v>6.5</v>
      </c>
      <c r="P35" t="s">
        <v>23</v>
      </c>
      <c r="Q35">
        <v>15</v>
      </c>
      <c r="R35">
        <v>15</v>
      </c>
      <c r="S35">
        <v>1</v>
      </c>
    </row>
    <row r="36" spans="1:19" x14ac:dyDescent="0.3">
      <c r="A36">
        <f t="shared" si="1"/>
        <v>3</v>
      </c>
      <c r="B36" t="s">
        <v>8</v>
      </c>
      <c r="C36" t="s">
        <v>36</v>
      </c>
      <c r="D36" t="s">
        <v>9</v>
      </c>
      <c r="G36">
        <v>13002</v>
      </c>
      <c r="H36">
        <v>107.2</v>
      </c>
      <c r="J36" t="str">
        <f t="shared" si="2"/>
        <v>REJEIÇÃO</v>
      </c>
      <c r="K36" t="str">
        <f t="shared" si="0"/>
        <v>TRÁFEGO LEVE</v>
      </c>
      <c r="L36" t="s">
        <v>29</v>
      </c>
      <c r="M36">
        <v>6.5</v>
      </c>
      <c r="P36" t="s">
        <v>23</v>
      </c>
      <c r="Q36">
        <v>15</v>
      </c>
      <c r="R36">
        <v>15</v>
      </c>
      <c r="S36">
        <v>1</v>
      </c>
    </row>
    <row r="37" spans="1:19" x14ac:dyDescent="0.3">
      <c r="A37">
        <f t="shared" si="1"/>
        <v>4</v>
      </c>
      <c r="B37" t="s">
        <v>8</v>
      </c>
      <c r="C37" t="s">
        <v>36</v>
      </c>
      <c r="D37" t="s">
        <v>9</v>
      </c>
      <c r="G37">
        <v>14000</v>
      </c>
      <c r="H37">
        <v>97.1</v>
      </c>
      <c r="J37" t="str">
        <f t="shared" si="2"/>
        <v>REJEIÇÃO</v>
      </c>
      <c r="K37" t="str">
        <f t="shared" si="0"/>
        <v>TRÁFEGO LEVE</v>
      </c>
      <c r="L37" t="s">
        <v>29</v>
      </c>
      <c r="M37">
        <v>6.5</v>
      </c>
      <c r="P37" t="s">
        <v>23</v>
      </c>
      <c r="Q37">
        <v>15</v>
      </c>
      <c r="R37">
        <v>15</v>
      </c>
      <c r="S37">
        <v>1</v>
      </c>
    </row>
    <row r="38" spans="1:19" x14ac:dyDescent="0.3">
      <c r="A38">
        <f t="shared" si="1"/>
        <v>5</v>
      </c>
      <c r="B38" t="s">
        <v>8</v>
      </c>
      <c r="C38" t="s">
        <v>36</v>
      </c>
      <c r="D38" t="s">
        <v>9</v>
      </c>
      <c r="G38">
        <v>15048</v>
      </c>
      <c r="H38">
        <v>81.7</v>
      </c>
      <c r="J38" t="str">
        <f t="shared" si="2"/>
        <v>FISSURAÇÃO PRECOCE</v>
      </c>
      <c r="K38" t="str">
        <f t="shared" si="0"/>
        <v>TRÁFEGO MÉDIO</v>
      </c>
      <c r="L38" t="s">
        <v>29</v>
      </c>
      <c r="M38">
        <v>6.5</v>
      </c>
      <c r="P38" t="s">
        <v>23</v>
      </c>
      <c r="Q38">
        <v>15</v>
      </c>
      <c r="R38">
        <v>15</v>
      </c>
      <c r="S38">
        <v>1</v>
      </c>
    </row>
    <row r="39" spans="1:19" x14ac:dyDescent="0.3">
      <c r="A39">
        <f t="shared" si="1"/>
        <v>6</v>
      </c>
      <c r="B39" t="s">
        <v>8</v>
      </c>
      <c r="C39" t="s">
        <v>36</v>
      </c>
      <c r="D39" t="s">
        <v>9</v>
      </c>
      <c r="G39">
        <v>16004</v>
      </c>
      <c r="H39">
        <v>226.6</v>
      </c>
      <c r="J39" t="str">
        <f t="shared" si="2"/>
        <v>REJEIÇÃO</v>
      </c>
      <c r="K39" t="str">
        <f t="shared" si="0"/>
        <v>TRÁFEGO LEVE</v>
      </c>
      <c r="L39" t="s">
        <v>29</v>
      </c>
      <c r="M39">
        <v>6.5</v>
      </c>
      <c r="P39" t="s">
        <v>23</v>
      </c>
      <c r="Q39">
        <v>15</v>
      </c>
      <c r="R39">
        <v>15</v>
      </c>
      <c r="S39">
        <v>1</v>
      </c>
    </row>
    <row r="40" spans="1:19" x14ac:dyDescent="0.3">
      <c r="A40">
        <f t="shared" si="1"/>
        <v>7</v>
      </c>
      <c r="B40" t="s">
        <v>8</v>
      </c>
      <c r="C40" t="s">
        <v>36</v>
      </c>
      <c r="D40" t="s">
        <v>9</v>
      </c>
      <c r="G40">
        <v>17012</v>
      </c>
      <c r="H40">
        <v>38.9</v>
      </c>
      <c r="J40" t="str">
        <f t="shared" si="2"/>
        <v>ACEITO</v>
      </c>
      <c r="K40" t="str">
        <f t="shared" si="0"/>
        <v>TRÁFEGO PESADO</v>
      </c>
      <c r="L40" t="s">
        <v>29</v>
      </c>
      <c r="M40">
        <v>6.5</v>
      </c>
      <c r="P40" t="s">
        <v>23</v>
      </c>
      <c r="Q40">
        <v>15</v>
      </c>
      <c r="R40">
        <v>15</v>
      </c>
      <c r="S40">
        <v>1</v>
      </c>
    </row>
    <row r="41" spans="1:19" x14ac:dyDescent="0.3">
      <c r="A41">
        <f t="shared" si="1"/>
        <v>8</v>
      </c>
      <c r="B41" t="s">
        <v>8</v>
      </c>
      <c r="C41" t="s">
        <v>36</v>
      </c>
      <c r="D41" t="s">
        <v>9</v>
      </c>
      <c r="G41">
        <v>18000</v>
      </c>
      <c r="H41">
        <v>92.2</v>
      </c>
      <c r="J41" t="str">
        <f t="shared" si="2"/>
        <v>REJEIÇÃO</v>
      </c>
      <c r="K41" t="str">
        <f t="shared" si="0"/>
        <v>TRÁFEGO LEVE</v>
      </c>
      <c r="L41" t="s">
        <v>29</v>
      </c>
      <c r="M41">
        <v>6.5</v>
      </c>
      <c r="P41" t="s">
        <v>23</v>
      </c>
      <c r="Q41">
        <v>15</v>
      </c>
      <c r="R41">
        <v>29</v>
      </c>
      <c r="S41">
        <v>1</v>
      </c>
    </row>
    <row r="42" spans="1:19" x14ac:dyDescent="0.3">
      <c r="A42">
        <f t="shared" si="1"/>
        <v>9</v>
      </c>
      <c r="B42" t="s">
        <v>8</v>
      </c>
      <c r="C42" t="s">
        <v>36</v>
      </c>
      <c r="D42" t="s">
        <v>9</v>
      </c>
      <c r="G42">
        <v>18822</v>
      </c>
      <c r="H42">
        <v>73.900000000000006</v>
      </c>
      <c r="J42" t="str">
        <f t="shared" si="2"/>
        <v>FISSURAÇÃO PRECOCE</v>
      </c>
      <c r="K42" t="str">
        <f t="shared" si="0"/>
        <v>TRÁFEGO MÉDIO</v>
      </c>
      <c r="L42" t="s">
        <v>29</v>
      </c>
      <c r="M42">
        <v>6.5</v>
      </c>
      <c r="P42" t="s">
        <v>23</v>
      </c>
      <c r="Q42">
        <v>15</v>
      </c>
      <c r="R42">
        <v>29</v>
      </c>
      <c r="S42">
        <v>1</v>
      </c>
    </row>
    <row r="43" spans="1:19" x14ac:dyDescent="0.3">
      <c r="A43">
        <f t="shared" si="1"/>
        <v>10</v>
      </c>
      <c r="B43" t="s">
        <v>8</v>
      </c>
      <c r="C43" t="s">
        <v>36</v>
      </c>
      <c r="D43" t="s">
        <v>9</v>
      </c>
      <c r="G43">
        <v>19999</v>
      </c>
      <c r="H43">
        <v>59.2</v>
      </c>
      <c r="J43" t="str">
        <f t="shared" si="2"/>
        <v>ATENÇÃO</v>
      </c>
      <c r="K43" t="str">
        <f t="shared" si="0"/>
        <v>TRÁFEGO MEIO PESADO</v>
      </c>
      <c r="L43" t="s">
        <v>29</v>
      </c>
      <c r="M43">
        <v>6.5</v>
      </c>
      <c r="P43" t="s">
        <v>23</v>
      </c>
      <c r="Q43">
        <v>15</v>
      </c>
      <c r="R43">
        <v>29</v>
      </c>
      <c r="S43">
        <v>1</v>
      </c>
    </row>
    <row r="44" spans="1:19" x14ac:dyDescent="0.3">
      <c r="A44">
        <f t="shared" si="1"/>
        <v>11</v>
      </c>
      <c r="B44" t="s">
        <v>8</v>
      </c>
      <c r="C44" t="s">
        <v>36</v>
      </c>
      <c r="D44" t="s">
        <v>9</v>
      </c>
      <c r="G44">
        <v>20916</v>
      </c>
      <c r="H44">
        <v>89.5</v>
      </c>
      <c r="J44" t="str">
        <f t="shared" ref="J44:J104" si="3">IF(H44&lt;40,"ACEITO",IF(AND(H44&gt;40,H44&lt;60),"ATENÇÃO",IF(AND(H44&gt;60,H44&lt;90),"FISSURAÇÃO PRECOCE","REJEIÇÃO")))</f>
        <v>FISSURAÇÃO PRECOCE</v>
      </c>
      <c r="K44" t="str">
        <f t="shared" ref="K44:K104" si="4">IF(H44&lt;40,"TRÁFEGO PESADO",IF(AND(H44&gt;40,H44&lt;60),"TRÁFEGO MEIO PESADO",IF(AND(H44&gt;60,H44&lt;90),"TRÁFEGO MÉDIO","TRÁFEGO LEVE")))</f>
        <v>TRÁFEGO MÉDIO</v>
      </c>
      <c r="L44" t="s">
        <v>29</v>
      </c>
      <c r="M44">
        <v>6.5</v>
      </c>
      <c r="P44" t="s">
        <v>23</v>
      </c>
      <c r="Q44">
        <v>15</v>
      </c>
      <c r="R44">
        <v>15</v>
      </c>
      <c r="S44">
        <v>1</v>
      </c>
    </row>
    <row r="45" spans="1:19" x14ac:dyDescent="0.3">
      <c r="A45">
        <f t="shared" ref="A45:A105" si="5">IF(AND(C45=C44,D45,D44),A44+1,1)</f>
        <v>12</v>
      </c>
      <c r="B45" t="s">
        <v>8</v>
      </c>
      <c r="C45" t="s">
        <v>36</v>
      </c>
      <c r="D45" t="s">
        <v>9</v>
      </c>
      <c r="G45">
        <v>22026</v>
      </c>
      <c r="H45">
        <v>50.4</v>
      </c>
      <c r="J45" t="str">
        <f t="shared" si="3"/>
        <v>ATENÇÃO</v>
      </c>
      <c r="K45" t="str">
        <f t="shared" si="4"/>
        <v>TRÁFEGO MEIO PESADO</v>
      </c>
      <c r="L45" t="s">
        <v>29</v>
      </c>
      <c r="M45">
        <v>6.5</v>
      </c>
      <c r="P45" t="s">
        <v>23</v>
      </c>
      <c r="Q45">
        <v>15</v>
      </c>
      <c r="R45">
        <v>15</v>
      </c>
      <c r="S45">
        <v>1</v>
      </c>
    </row>
    <row r="46" spans="1:19" x14ac:dyDescent="0.3">
      <c r="A46">
        <f t="shared" si="5"/>
        <v>13</v>
      </c>
      <c r="B46" t="s">
        <v>8</v>
      </c>
      <c r="C46" t="s">
        <v>36</v>
      </c>
      <c r="D46" t="s">
        <v>9</v>
      </c>
      <c r="G46">
        <v>23002</v>
      </c>
      <c r="H46">
        <v>57.4</v>
      </c>
      <c r="J46" t="str">
        <f t="shared" si="3"/>
        <v>ATENÇÃO</v>
      </c>
      <c r="K46" t="str">
        <f t="shared" si="4"/>
        <v>TRÁFEGO MEIO PESADO</v>
      </c>
      <c r="L46" t="s">
        <v>29</v>
      </c>
      <c r="M46">
        <v>6.5</v>
      </c>
      <c r="P46" t="s">
        <v>23</v>
      </c>
      <c r="Q46">
        <v>15</v>
      </c>
      <c r="R46">
        <v>15</v>
      </c>
      <c r="S46">
        <v>1</v>
      </c>
    </row>
    <row r="47" spans="1:19" x14ac:dyDescent="0.3">
      <c r="A47">
        <f t="shared" si="5"/>
        <v>14</v>
      </c>
      <c r="B47" t="s">
        <v>8</v>
      </c>
      <c r="C47" t="s">
        <v>36</v>
      </c>
      <c r="D47" t="s">
        <v>9</v>
      </c>
      <c r="G47">
        <v>24019</v>
      </c>
      <c r="H47">
        <v>111.2</v>
      </c>
      <c r="J47" t="str">
        <f t="shared" si="3"/>
        <v>REJEIÇÃO</v>
      </c>
      <c r="K47" t="str">
        <f t="shared" si="4"/>
        <v>TRÁFEGO LEVE</v>
      </c>
      <c r="L47" t="s">
        <v>29</v>
      </c>
      <c r="M47">
        <v>6.5</v>
      </c>
      <c r="P47" t="s">
        <v>23</v>
      </c>
      <c r="Q47">
        <v>15</v>
      </c>
      <c r="R47">
        <v>15</v>
      </c>
      <c r="S47">
        <v>1</v>
      </c>
    </row>
    <row r="48" spans="1:19" x14ac:dyDescent="0.3">
      <c r="A48">
        <f t="shared" si="5"/>
        <v>15</v>
      </c>
      <c r="B48" t="s">
        <v>8</v>
      </c>
      <c r="C48" t="s">
        <v>36</v>
      </c>
      <c r="D48" t="s">
        <v>9</v>
      </c>
      <c r="G48">
        <v>25009</v>
      </c>
      <c r="H48">
        <v>54.9</v>
      </c>
      <c r="J48" t="str">
        <f t="shared" si="3"/>
        <v>ATENÇÃO</v>
      </c>
      <c r="K48" t="str">
        <f t="shared" si="4"/>
        <v>TRÁFEGO MEIO PESADO</v>
      </c>
      <c r="L48" t="s">
        <v>29</v>
      </c>
      <c r="M48">
        <v>6.5</v>
      </c>
      <c r="P48" t="s">
        <v>23</v>
      </c>
      <c r="Q48">
        <v>15</v>
      </c>
      <c r="R48">
        <v>15</v>
      </c>
      <c r="S48">
        <v>1</v>
      </c>
    </row>
    <row r="49" spans="1:19" x14ac:dyDescent="0.3">
      <c r="A49">
        <f t="shared" si="5"/>
        <v>16</v>
      </c>
      <c r="B49" t="s">
        <v>8</v>
      </c>
      <c r="C49" t="s">
        <v>36</v>
      </c>
      <c r="D49" t="s">
        <v>9</v>
      </c>
      <c r="G49">
        <v>26001</v>
      </c>
      <c r="H49">
        <v>61.5</v>
      </c>
      <c r="J49" t="str">
        <f t="shared" si="3"/>
        <v>FISSURAÇÃO PRECOCE</v>
      </c>
      <c r="K49" t="str">
        <f t="shared" si="4"/>
        <v>TRÁFEGO MÉDIO</v>
      </c>
      <c r="L49" t="s">
        <v>29</v>
      </c>
      <c r="M49">
        <v>6.5</v>
      </c>
      <c r="P49" t="s">
        <v>23</v>
      </c>
      <c r="Q49">
        <v>15</v>
      </c>
      <c r="R49">
        <v>17</v>
      </c>
      <c r="S49">
        <v>1</v>
      </c>
    </row>
    <row r="50" spans="1:19" x14ac:dyDescent="0.3">
      <c r="A50">
        <f t="shared" si="5"/>
        <v>17</v>
      </c>
      <c r="B50" t="s">
        <v>8</v>
      </c>
      <c r="C50" t="s">
        <v>36</v>
      </c>
      <c r="D50" t="s">
        <v>9</v>
      </c>
      <c r="G50">
        <v>27001</v>
      </c>
      <c r="H50">
        <v>83.9</v>
      </c>
      <c r="J50" t="str">
        <f t="shared" si="3"/>
        <v>FISSURAÇÃO PRECOCE</v>
      </c>
      <c r="K50" t="str">
        <f t="shared" si="4"/>
        <v>TRÁFEGO MÉDIO</v>
      </c>
      <c r="L50" t="s">
        <v>29</v>
      </c>
      <c r="M50">
        <v>6.5</v>
      </c>
      <c r="P50" t="s">
        <v>23</v>
      </c>
      <c r="Q50">
        <v>15</v>
      </c>
      <c r="R50">
        <v>17</v>
      </c>
      <c r="S50">
        <v>1</v>
      </c>
    </row>
    <row r="51" spans="1:19" x14ac:dyDescent="0.3">
      <c r="A51">
        <f t="shared" si="5"/>
        <v>18</v>
      </c>
      <c r="B51" t="s">
        <v>8</v>
      </c>
      <c r="C51" t="s">
        <v>36</v>
      </c>
      <c r="D51" t="s">
        <v>9</v>
      </c>
      <c r="G51">
        <v>27976</v>
      </c>
      <c r="H51">
        <v>31.7</v>
      </c>
      <c r="J51" t="str">
        <f t="shared" si="3"/>
        <v>ACEITO</v>
      </c>
      <c r="K51" t="str">
        <f t="shared" si="4"/>
        <v>TRÁFEGO PESADO</v>
      </c>
      <c r="L51" t="s">
        <v>29</v>
      </c>
      <c r="M51">
        <v>6.5</v>
      </c>
      <c r="P51" t="s">
        <v>23</v>
      </c>
      <c r="Q51">
        <v>15</v>
      </c>
      <c r="R51">
        <v>17</v>
      </c>
      <c r="S51">
        <v>1</v>
      </c>
    </row>
    <row r="52" spans="1:19" x14ac:dyDescent="0.3">
      <c r="A52">
        <f>IF(AND(C52=C51,D52,D51),A51+1,1)</f>
        <v>19</v>
      </c>
      <c r="B52" t="s">
        <v>8</v>
      </c>
      <c r="C52" t="s">
        <v>36</v>
      </c>
      <c r="D52" t="s">
        <v>9</v>
      </c>
      <c r="G52">
        <v>29008</v>
      </c>
      <c r="H52">
        <v>34.799999999999997</v>
      </c>
      <c r="J52" t="str">
        <f t="shared" si="3"/>
        <v>ACEITO</v>
      </c>
      <c r="K52" t="str">
        <f t="shared" si="4"/>
        <v>TRÁFEGO PESADO</v>
      </c>
      <c r="L52" t="s">
        <v>29</v>
      </c>
      <c r="M52">
        <v>6.5</v>
      </c>
      <c r="P52" t="s">
        <v>23</v>
      </c>
      <c r="Q52">
        <v>15</v>
      </c>
      <c r="R52">
        <v>17</v>
      </c>
      <c r="S52">
        <v>1</v>
      </c>
    </row>
    <row r="53" spans="1:19" x14ac:dyDescent="0.3">
      <c r="A53">
        <f t="shared" si="5"/>
        <v>20</v>
      </c>
      <c r="B53" t="s">
        <v>8</v>
      </c>
      <c r="C53" t="s">
        <v>36</v>
      </c>
      <c r="D53" t="s">
        <v>9</v>
      </c>
      <c r="G53">
        <v>30000</v>
      </c>
      <c r="H53">
        <v>42.6</v>
      </c>
      <c r="J53" t="str">
        <f t="shared" si="3"/>
        <v>ATENÇÃO</v>
      </c>
      <c r="K53" t="str">
        <f t="shared" si="4"/>
        <v>TRÁFEGO MEIO PESADO</v>
      </c>
      <c r="L53" t="s">
        <v>29</v>
      </c>
      <c r="M53">
        <v>6.5</v>
      </c>
      <c r="P53" t="s">
        <v>23</v>
      </c>
      <c r="Q53">
        <v>15</v>
      </c>
      <c r="R53">
        <v>17</v>
      </c>
      <c r="S53">
        <v>1</v>
      </c>
    </row>
    <row r="54" spans="1:19" x14ac:dyDescent="0.3">
      <c r="A54">
        <f t="shared" si="5"/>
        <v>21</v>
      </c>
      <c r="B54" t="s">
        <v>8</v>
      </c>
      <c r="C54" t="s">
        <v>36</v>
      </c>
      <c r="D54" t="s">
        <v>9</v>
      </c>
      <c r="G54">
        <v>31001</v>
      </c>
      <c r="H54">
        <v>43.7</v>
      </c>
      <c r="J54" t="str">
        <f t="shared" si="3"/>
        <v>ATENÇÃO</v>
      </c>
      <c r="K54" t="str">
        <f t="shared" si="4"/>
        <v>TRÁFEGO MEIO PESADO</v>
      </c>
      <c r="L54" t="s">
        <v>29</v>
      </c>
      <c r="M54">
        <v>6.5</v>
      </c>
      <c r="P54" t="s">
        <v>23</v>
      </c>
      <c r="Q54">
        <v>15</v>
      </c>
      <c r="R54">
        <v>17</v>
      </c>
      <c r="S54">
        <v>1</v>
      </c>
    </row>
    <row r="55" spans="1:19" x14ac:dyDescent="0.3">
      <c r="A55">
        <f t="shared" si="5"/>
        <v>22</v>
      </c>
      <c r="B55" t="s">
        <v>8</v>
      </c>
      <c r="C55" t="s">
        <v>36</v>
      </c>
      <c r="D55" t="s">
        <v>9</v>
      </c>
      <c r="G55">
        <v>32032</v>
      </c>
      <c r="H55">
        <v>71.8</v>
      </c>
      <c r="J55" t="str">
        <f t="shared" si="3"/>
        <v>FISSURAÇÃO PRECOCE</v>
      </c>
      <c r="K55" t="str">
        <f t="shared" si="4"/>
        <v>TRÁFEGO MÉDIO</v>
      </c>
      <c r="L55" t="s">
        <v>29</v>
      </c>
      <c r="M55">
        <v>6.5</v>
      </c>
      <c r="P55" t="s">
        <v>23</v>
      </c>
      <c r="Q55">
        <v>15</v>
      </c>
      <c r="R55">
        <v>17</v>
      </c>
      <c r="S55">
        <v>1</v>
      </c>
    </row>
    <row r="56" spans="1:19" x14ac:dyDescent="0.3">
      <c r="A56">
        <f t="shared" si="5"/>
        <v>23</v>
      </c>
      <c r="B56" t="s">
        <v>8</v>
      </c>
      <c r="C56" t="s">
        <v>36</v>
      </c>
      <c r="D56" t="s">
        <v>9</v>
      </c>
      <c r="G56">
        <v>33002</v>
      </c>
      <c r="H56">
        <v>44.7</v>
      </c>
      <c r="J56" t="str">
        <f t="shared" si="3"/>
        <v>ATENÇÃO</v>
      </c>
      <c r="K56" t="str">
        <f t="shared" si="4"/>
        <v>TRÁFEGO MEIO PESADO</v>
      </c>
      <c r="L56" t="s">
        <v>29</v>
      </c>
      <c r="M56">
        <v>6.5</v>
      </c>
      <c r="P56" t="s">
        <v>23</v>
      </c>
      <c r="Q56">
        <v>15</v>
      </c>
      <c r="R56">
        <v>17</v>
      </c>
      <c r="S56">
        <v>1</v>
      </c>
    </row>
    <row r="57" spans="1:19" x14ac:dyDescent="0.3">
      <c r="A57">
        <f t="shared" si="5"/>
        <v>24</v>
      </c>
      <c r="B57" t="s">
        <v>8</v>
      </c>
      <c r="C57" t="s">
        <v>36</v>
      </c>
      <c r="D57" t="s">
        <v>9</v>
      </c>
      <c r="G57">
        <v>34004</v>
      </c>
      <c r="H57">
        <v>140.19999999999999</v>
      </c>
      <c r="J57" t="str">
        <f t="shared" si="3"/>
        <v>REJEIÇÃO</v>
      </c>
      <c r="K57" t="str">
        <f t="shared" si="4"/>
        <v>TRÁFEGO LEVE</v>
      </c>
      <c r="L57" t="s">
        <v>29</v>
      </c>
      <c r="M57">
        <v>6.5</v>
      </c>
      <c r="P57" t="s">
        <v>23</v>
      </c>
      <c r="Q57">
        <v>15</v>
      </c>
      <c r="R57">
        <v>17</v>
      </c>
      <c r="S57">
        <v>1</v>
      </c>
    </row>
    <row r="58" spans="1:19" x14ac:dyDescent="0.3">
      <c r="A58">
        <f t="shared" si="5"/>
        <v>25</v>
      </c>
      <c r="B58" t="s">
        <v>8</v>
      </c>
      <c r="C58" t="s">
        <v>36</v>
      </c>
      <c r="D58" t="s">
        <v>9</v>
      </c>
      <c r="G58">
        <v>35001</v>
      </c>
      <c r="H58">
        <v>98.3</v>
      </c>
      <c r="J58" t="str">
        <f t="shared" si="3"/>
        <v>REJEIÇÃO</v>
      </c>
      <c r="K58" t="str">
        <f t="shared" si="4"/>
        <v>TRÁFEGO LEVE</v>
      </c>
      <c r="L58" t="s">
        <v>29</v>
      </c>
      <c r="M58">
        <v>6.5</v>
      </c>
      <c r="P58" t="s">
        <v>23</v>
      </c>
      <c r="Q58">
        <v>15</v>
      </c>
      <c r="R58">
        <v>20</v>
      </c>
      <c r="S58">
        <v>1</v>
      </c>
    </row>
    <row r="59" spans="1:19" x14ac:dyDescent="0.3">
      <c r="A59">
        <f t="shared" si="5"/>
        <v>26</v>
      </c>
      <c r="B59" t="s">
        <v>8</v>
      </c>
      <c r="C59" t="s">
        <v>36</v>
      </c>
      <c r="D59" t="s">
        <v>9</v>
      </c>
      <c r="G59">
        <v>35999</v>
      </c>
      <c r="H59">
        <v>39.799999999999997</v>
      </c>
      <c r="J59" t="str">
        <f t="shared" si="3"/>
        <v>ACEITO</v>
      </c>
      <c r="K59" t="str">
        <f t="shared" si="4"/>
        <v>TRÁFEGO PESADO</v>
      </c>
      <c r="L59" t="s">
        <v>29</v>
      </c>
      <c r="M59">
        <v>6.5</v>
      </c>
      <c r="P59" t="s">
        <v>23</v>
      </c>
      <c r="Q59">
        <v>15</v>
      </c>
      <c r="R59">
        <v>20</v>
      </c>
      <c r="S59">
        <v>1</v>
      </c>
    </row>
    <row r="60" spans="1:19" x14ac:dyDescent="0.3">
      <c r="A60">
        <f t="shared" si="5"/>
        <v>27</v>
      </c>
      <c r="B60" t="s">
        <v>8</v>
      </c>
      <c r="C60" t="s">
        <v>36</v>
      </c>
      <c r="D60" t="s">
        <v>9</v>
      </c>
      <c r="G60">
        <v>37017</v>
      </c>
      <c r="H60">
        <v>76</v>
      </c>
      <c r="J60" t="str">
        <f t="shared" si="3"/>
        <v>FISSURAÇÃO PRECOCE</v>
      </c>
      <c r="K60" t="str">
        <f t="shared" si="4"/>
        <v>TRÁFEGO MÉDIO</v>
      </c>
      <c r="L60" t="s">
        <v>29</v>
      </c>
      <c r="M60">
        <v>6.5</v>
      </c>
      <c r="P60" t="s">
        <v>23</v>
      </c>
      <c r="Q60">
        <v>15</v>
      </c>
      <c r="R60">
        <v>20</v>
      </c>
      <c r="S60">
        <v>1</v>
      </c>
    </row>
    <row r="61" spans="1:19" x14ac:dyDescent="0.3">
      <c r="A61">
        <f t="shared" si="5"/>
        <v>28</v>
      </c>
      <c r="B61" t="s">
        <v>8</v>
      </c>
      <c r="C61" t="s">
        <v>36</v>
      </c>
      <c r="D61" t="s">
        <v>9</v>
      </c>
      <c r="G61">
        <v>38000</v>
      </c>
      <c r="H61">
        <v>78.2</v>
      </c>
      <c r="J61" t="str">
        <f t="shared" si="3"/>
        <v>FISSURAÇÃO PRECOCE</v>
      </c>
      <c r="K61" t="str">
        <f t="shared" si="4"/>
        <v>TRÁFEGO MÉDIO</v>
      </c>
      <c r="L61" t="s">
        <v>29</v>
      </c>
      <c r="M61">
        <v>6.5</v>
      </c>
      <c r="P61" t="s">
        <v>23</v>
      </c>
      <c r="Q61">
        <v>15</v>
      </c>
      <c r="R61">
        <v>20</v>
      </c>
      <c r="S61">
        <v>1</v>
      </c>
    </row>
    <row r="62" spans="1:19" x14ac:dyDescent="0.3">
      <c r="A62">
        <f t="shared" si="5"/>
        <v>29</v>
      </c>
      <c r="B62" t="s">
        <v>8</v>
      </c>
      <c r="C62" t="s">
        <v>36</v>
      </c>
      <c r="D62" t="s">
        <v>9</v>
      </c>
      <c r="G62">
        <v>39004</v>
      </c>
      <c r="H62">
        <v>41.9</v>
      </c>
      <c r="J62" t="str">
        <f t="shared" si="3"/>
        <v>ATENÇÃO</v>
      </c>
      <c r="K62" t="str">
        <f t="shared" si="4"/>
        <v>TRÁFEGO MEIO PESADO</v>
      </c>
      <c r="L62" t="s">
        <v>29</v>
      </c>
      <c r="M62">
        <v>6.5</v>
      </c>
      <c r="P62" t="s">
        <v>23</v>
      </c>
      <c r="Q62">
        <v>15</v>
      </c>
      <c r="R62">
        <v>20</v>
      </c>
      <c r="S62">
        <v>1</v>
      </c>
    </row>
    <row r="63" spans="1:19" x14ac:dyDescent="0.3">
      <c r="A63">
        <f t="shared" si="5"/>
        <v>30</v>
      </c>
      <c r="B63" t="s">
        <v>8</v>
      </c>
      <c r="C63" t="s">
        <v>36</v>
      </c>
      <c r="D63" t="s">
        <v>9</v>
      </c>
      <c r="G63">
        <v>40000</v>
      </c>
      <c r="H63">
        <v>107.4</v>
      </c>
      <c r="J63" t="str">
        <f t="shared" si="3"/>
        <v>REJEIÇÃO</v>
      </c>
      <c r="K63" t="str">
        <f t="shared" si="4"/>
        <v>TRÁFEGO LEVE</v>
      </c>
      <c r="L63" t="s">
        <v>29</v>
      </c>
      <c r="M63">
        <v>6.5</v>
      </c>
      <c r="P63" t="s">
        <v>23</v>
      </c>
      <c r="Q63">
        <v>15</v>
      </c>
      <c r="R63">
        <v>20</v>
      </c>
      <c r="S63">
        <v>1</v>
      </c>
    </row>
    <row r="64" spans="1:19" x14ac:dyDescent="0.3">
      <c r="A64">
        <f t="shared" si="5"/>
        <v>31</v>
      </c>
      <c r="B64" t="s">
        <v>8</v>
      </c>
      <c r="C64" t="s">
        <v>36</v>
      </c>
      <c r="D64" t="s">
        <v>9</v>
      </c>
      <c r="G64">
        <v>41000</v>
      </c>
      <c r="H64">
        <v>65.3</v>
      </c>
      <c r="J64" t="str">
        <f t="shared" si="3"/>
        <v>FISSURAÇÃO PRECOCE</v>
      </c>
      <c r="K64" t="str">
        <f t="shared" si="4"/>
        <v>TRÁFEGO MÉDIO</v>
      </c>
      <c r="L64" t="s">
        <v>29</v>
      </c>
      <c r="M64">
        <v>6.5</v>
      </c>
      <c r="P64" t="s">
        <v>23</v>
      </c>
      <c r="Q64">
        <v>15</v>
      </c>
      <c r="R64">
        <v>20</v>
      </c>
      <c r="S64">
        <v>1</v>
      </c>
    </row>
    <row r="65" spans="1:19" x14ac:dyDescent="0.3">
      <c r="A65" s="1">
        <f t="shared" si="5"/>
        <v>32</v>
      </c>
      <c r="B65" t="s">
        <v>8</v>
      </c>
      <c r="C65" t="s">
        <v>36</v>
      </c>
      <c r="D65" t="s">
        <v>9</v>
      </c>
      <c r="G65">
        <v>42010</v>
      </c>
      <c r="H65">
        <v>135.69999999999999</v>
      </c>
      <c r="J65" t="str">
        <f t="shared" si="3"/>
        <v>REJEIÇÃO</v>
      </c>
      <c r="K65" t="str">
        <f t="shared" si="4"/>
        <v>TRÁFEGO LEVE</v>
      </c>
      <c r="L65" t="s">
        <v>29</v>
      </c>
      <c r="M65">
        <v>6.5</v>
      </c>
      <c r="P65" t="s">
        <v>23</v>
      </c>
      <c r="Q65">
        <v>15</v>
      </c>
      <c r="R65">
        <v>20</v>
      </c>
      <c r="S65">
        <v>1</v>
      </c>
    </row>
    <row r="66" spans="1:19" hidden="1" x14ac:dyDescent="0.3">
      <c r="A66">
        <f>IF(AND(C66=C65,D66,D65),A65+1,1)</f>
        <v>1</v>
      </c>
      <c r="B66" t="s">
        <v>8</v>
      </c>
      <c r="C66" t="s">
        <v>35</v>
      </c>
      <c r="D66" t="s">
        <v>10</v>
      </c>
      <c r="G66">
        <v>0</v>
      </c>
      <c r="H66">
        <v>27.6</v>
      </c>
      <c r="J66" t="str">
        <f t="shared" si="3"/>
        <v>ACEITO</v>
      </c>
      <c r="K66" t="str">
        <f t="shared" si="4"/>
        <v>TRÁFEGO PESADO</v>
      </c>
      <c r="L66" t="s">
        <v>29</v>
      </c>
      <c r="M66">
        <v>5</v>
      </c>
      <c r="N66" t="s">
        <v>27</v>
      </c>
      <c r="O66">
        <v>5</v>
      </c>
      <c r="P66" t="s">
        <v>24</v>
      </c>
      <c r="Q66">
        <v>15</v>
      </c>
      <c r="R66">
        <v>18</v>
      </c>
      <c r="S66">
        <v>1</v>
      </c>
    </row>
    <row r="67" spans="1:19" hidden="1" x14ac:dyDescent="0.3">
      <c r="A67">
        <f t="shared" si="5"/>
        <v>2</v>
      </c>
      <c r="B67" t="s">
        <v>8</v>
      </c>
      <c r="C67" t="s">
        <v>35</v>
      </c>
      <c r="D67" t="s">
        <v>10</v>
      </c>
      <c r="G67">
        <v>1002</v>
      </c>
      <c r="H67">
        <v>27.5</v>
      </c>
      <c r="J67" t="str">
        <f t="shared" si="3"/>
        <v>ACEITO</v>
      </c>
      <c r="K67" t="str">
        <f t="shared" si="4"/>
        <v>TRÁFEGO PESADO</v>
      </c>
      <c r="L67" t="s">
        <v>29</v>
      </c>
      <c r="M67">
        <v>5</v>
      </c>
      <c r="N67" t="s">
        <v>27</v>
      </c>
      <c r="O67">
        <v>5</v>
      </c>
      <c r="P67" t="s">
        <v>24</v>
      </c>
      <c r="Q67">
        <v>15</v>
      </c>
      <c r="R67">
        <v>18</v>
      </c>
      <c r="S67">
        <v>1</v>
      </c>
    </row>
    <row r="68" spans="1:19" hidden="1" x14ac:dyDescent="0.3">
      <c r="A68">
        <f t="shared" si="5"/>
        <v>3</v>
      </c>
      <c r="B68" t="s">
        <v>8</v>
      </c>
      <c r="C68" t="s">
        <v>35</v>
      </c>
      <c r="D68" t="s">
        <v>10</v>
      </c>
      <c r="G68">
        <v>2011</v>
      </c>
      <c r="H68">
        <v>25.1</v>
      </c>
      <c r="J68" t="str">
        <f t="shared" si="3"/>
        <v>ACEITO</v>
      </c>
      <c r="K68" t="str">
        <f t="shared" si="4"/>
        <v>TRÁFEGO PESADO</v>
      </c>
      <c r="L68" t="s">
        <v>29</v>
      </c>
      <c r="M68">
        <v>5</v>
      </c>
      <c r="N68" t="s">
        <v>27</v>
      </c>
      <c r="O68">
        <v>5</v>
      </c>
      <c r="P68" t="s">
        <v>24</v>
      </c>
      <c r="Q68">
        <v>15</v>
      </c>
      <c r="R68">
        <v>18</v>
      </c>
      <c r="S68">
        <v>1</v>
      </c>
    </row>
    <row r="69" spans="1:19" hidden="1" x14ac:dyDescent="0.3">
      <c r="A69">
        <f t="shared" si="5"/>
        <v>4</v>
      </c>
      <c r="B69" t="s">
        <v>8</v>
      </c>
      <c r="C69" t="s">
        <v>35</v>
      </c>
      <c r="D69" t="s">
        <v>10</v>
      </c>
      <c r="G69">
        <v>3001</v>
      </c>
      <c r="H69">
        <v>25.2</v>
      </c>
      <c r="J69" t="str">
        <f t="shared" si="3"/>
        <v>ACEITO</v>
      </c>
      <c r="K69" t="str">
        <f t="shared" si="4"/>
        <v>TRÁFEGO PESADO</v>
      </c>
      <c r="L69" t="s">
        <v>29</v>
      </c>
      <c r="M69">
        <v>5</v>
      </c>
      <c r="N69" t="s">
        <v>27</v>
      </c>
      <c r="O69">
        <v>5</v>
      </c>
      <c r="P69" t="s">
        <v>24</v>
      </c>
      <c r="Q69">
        <v>15</v>
      </c>
      <c r="R69">
        <v>18</v>
      </c>
      <c r="S69">
        <v>1</v>
      </c>
    </row>
    <row r="70" spans="1:19" hidden="1" x14ac:dyDescent="0.3">
      <c r="A70">
        <f t="shared" si="5"/>
        <v>5</v>
      </c>
      <c r="B70" t="s">
        <v>8</v>
      </c>
      <c r="C70" t="s">
        <v>35</v>
      </c>
      <c r="D70" t="s">
        <v>10</v>
      </c>
      <c r="G70">
        <v>4007</v>
      </c>
      <c r="H70">
        <v>23.7</v>
      </c>
      <c r="J70" t="str">
        <f t="shared" si="3"/>
        <v>ACEITO</v>
      </c>
      <c r="K70" t="str">
        <f t="shared" si="4"/>
        <v>TRÁFEGO PESADO</v>
      </c>
      <c r="L70" t="s">
        <v>29</v>
      </c>
      <c r="M70">
        <v>5</v>
      </c>
      <c r="N70" t="s">
        <v>27</v>
      </c>
      <c r="O70">
        <v>5</v>
      </c>
      <c r="P70" t="s">
        <v>24</v>
      </c>
      <c r="Q70">
        <v>15</v>
      </c>
      <c r="R70">
        <v>18</v>
      </c>
      <c r="S70">
        <v>1</v>
      </c>
    </row>
    <row r="71" spans="1:19" hidden="1" x14ac:dyDescent="0.3">
      <c r="A71">
        <f t="shared" si="5"/>
        <v>6</v>
      </c>
      <c r="B71" t="s">
        <v>8</v>
      </c>
      <c r="C71" t="s">
        <v>35</v>
      </c>
      <c r="D71" t="s">
        <v>10</v>
      </c>
      <c r="G71">
        <v>6003</v>
      </c>
      <c r="H71">
        <v>30.1</v>
      </c>
      <c r="J71" t="str">
        <f t="shared" si="3"/>
        <v>ACEITO</v>
      </c>
      <c r="K71" t="str">
        <f t="shared" si="4"/>
        <v>TRÁFEGO PESADO</v>
      </c>
      <c r="L71" t="s">
        <v>29</v>
      </c>
      <c r="M71">
        <v>5</v>
      </c>
      <c r="N71" t="s">
        <v>27</v>
      </c>
      <c r="O71">
        <v>5</v>
      </c>
      <c r="P71" t="s">
        <v>24</v>
      </c>
      <c r="Q71">
        <v>15</v>
      </c>
      <c r="R71">
        <v>18</v>
      </c>
      <c r="S71">
        <v>1</v>
      </c>
    </row>
    <row r="72" spans="1:19" hidden="1" x14ac:dyDescent="0.3">
      <c r="A72">
        <f t="shared" si="5"/>
        <v>7</v>
      </c>
      <c r="B72" t="s">
        <v>8</v>
      </c>
      <c r="C72" t="s">
        <v>35</v>
      </c>
      <c r="D72" t="s">
        <v>10</v>
      </c>
      <c r="G72">
        <v>7001</v>
      </c>
      <c r="H72">
        <v>34.9</v>
      </c>
      <c r="J72" t="str">
        <f t="shared" si="3"/>
        <v>ACEITO</v>
      </c>
      <c r="K72" t="str">
        <f t="shared" si="4"/>
        <v>TRÁFEGO PESADO</v>
      </c>
      <c r="L72" t="s">
        <v>29</v>
      </c>
      <c r="M72">
        <v>5</v>
      </c>
      <c r="N72" t="s">
        <v>27</v>
      </c>
      <c r="O72">
        <v>5</v>
      </c>
      <c r="P72" t="s">
        <v>24</v>
      </c>
      <c r="Q72">
        <v>15</v>
      </c>
      <c r="R72">
        <v>18</v>
      </c>
      <c r="S72">
        <v>1</v>
      </c>
    </row>
    <row r="73" spans="1:19" hidden="1" x14ac:dyDescent="0.3">
      <c r="A73">
        <f t="shared" si="5"/>
        <v>8</v>
      </c>
      <c r="B73" t="s">
        <v>8</v>
      </c>
      <c r="C73" t="s">
        <v>35</v>
      </c>
      <c r="D73" t="s">
        <v>10</v>
      </c>
      <c r="G73">
        <v>8018</v>
      </c>
      <c r="H73">
        <v>14.8</v>
      </c>
      <c r="J73" t="str">
        <f t="shared" si="3"/>
        <v>ACEITO</v>
      </c>
      <c r="K73" t="str">
        <f t="shared" si="4"/>
        <v>TRÁFEGO PESADO</v>
      </c>
      <c r="L73" t="s">
        <v>29</v>
      </c>
      <c r="M73">
        <v>5</v>
      </c>
      <c r="N73" t="s">
        <v>27</v>
      </c>
      <c r="O73">
        <v>5</v>
      </c>
      <c r="P73" t="s">
        <v>24</v>
      </c>
      <c r="Q73">
        <v>15</v>
      </c>
      <c r="R73">
        <v>18</v>
      </c>
      <c r="S73">
        <v>1</v>
      </c>
    </row>
    <row r="74" spans="1:19" hidden="1" x14ac:dyDescent="0.3">
      <c r="A74">
        <f t="shared" si="5"/>
        <v>9</v>
      </c>
      <c r="B74" t="s">
        <v>8</v>
      </c>
      <c r="C74" t="s">
        <v>35</v>
      </c>
      <c r="D74" t="s">
        <v>10</v>
      </c>
      <c r="G74">
        <v>9003</v>
      </c>
      <c r="H74">
        <v>28.4</v>
      </c>
      <c r="J74" t="str">
        <f t="shared" si="3"/>
        <v>ACEITO</v>
      </c>
      <c r="K74" t="str">
        <f t="shared" si="4"/>
        <v>TRÁFEGO PESADO</v>
      </c>
      <c r="L74" t="s">
        <v>29</v>
      </c>
      <c r="M74">
        <v>5</v>
      </c>
      <c r="N74" t="s">
        <v>27</v>
      </c>
      <c r="O74">
        <v>5</v>
      </c>
      <c r="P74" t="s">
        <v>24</v>
      </c>
      <c r="Q74">
        <v>15</v>
      </c>
      <c r="R74">
        <v>18</v>
      </c>
      <c r="S74">
        <v>1</v>
      </c>
    </row>
    <row r="75" spans="1:19" hidden="1" x14ac:dyDescent="0.3">
      <c r="A75">
        <f t="shared" si="5"/>
        <v>10</v>
      </c>
      <c r="B75" t="s">
        <v>8</v>
      </c>
      <c r="C75" t="s">
        <v>35</v>
      </c>
      <c r="D75" t="s">
        <v>10</v>
      </c>
      <c r="G75">
        <v>9999</v>
      </c>
      <c r="H75">
        <v>25</v>
      </c>
      <c r="J75" t="str">
        <f t="shared" si="3"/>
        <v>ACEITO</v>
      </c>
      <c r="K75" t="str">
        <f t="shared" si="4"/>
        <v>TRÁFEGO PESADO</v>
      </c>
      <c r="L75" t="s">
        <v>29</v>
      </c>
      <c r="M75">
        <v>5</v>
      </c>
      <c r="N75" t="s">
        <v>27</v>
      </c>
      <c r="O75">
        <v>5</v>
      </c>
      <c r="P75" t="s">
        <v>24</v>
      </c>
      <c r="Q75">
        <v>15</v>
      </c>
      <c r="R75">
        <v>18</v>
      </c>
      <c r="S75">
        <v>1</v>
      </c>
    </row>
    <row r="76" spans="1:19" hidden="1" x14ac:dyDescent="0.3">
      <c r="A76">
        <f t="shared" si="5"/>
        <v>11</v>
      </c>
      <c r="B76" t="s">
        <v>8</v>
      </c>
      <c r="C76" t="s">
        <v>35</v>
      </c>
      <c r="D76" t="s">
        <v>10</v>
      </c>
      <c r="G76">
        <v>11001</v>
      </c>
      <c r="H76">
        <v>32.5</v>
      </c>
      <c r="J76" t="str">
        <f t="shared" si="3"/>
        <v>ACEITO</v>
      </c>
      <c r="K76" t="str">
        <f t="shared" si="4"/>
        <v>TRÁFEGO PESADO</v>
      </c>
      <c r="L76" t="s">
        <v>29</v>
      </c>
      <c r="M76">
        <v>5</v>
      </c>
      <c r="N76" t="s">
        <v>27</v>
      </c>
      <c r="O76">
        <v>5</v>
      </c>
      <c r="P76" t="s">
        <v>24</v>
      </c>
      <c r="Q76">
        <v>15</v>
      </c>
      <c r="R76">
        <v>18</v>
      </c>
      <c r="S76">
        <v>1</v>
      </c>
    </row>
    <row r="77" spans="1:19" hidden="1" x14ac:dyDescent="0.3">
      <c r="A77">
        <f t="shared" si="5"/>
        <v>12</v>
      </c>
      <c r="B77" t="s">
        <v>8</v>
      </c>
      <c r="C77" t="s">
        <v>35</v>
      </c>
      <c r="D77" t="s">
        <v>10</v>
      </c>
      <c r="G77">
        <v>12002</v>
      </c>
      <c r="H77">
        <v>29.1</v>
      </c>
      <c r="J77" t="str">
        <f t="shared" si="3"/>
        <v>ACEITO</v>
      </c>
      <c r="K77" t="str">
        <f t="shared" si="4"/>
        <v>TRÁFEGO PESADO</v>
      </c>
      <c r="L77" t="s">
        <v>29</v>
      </c>
      <c r="M77">
        <v>5</v>
      </c>
      <c r="N77" t="s">
        <v>27</v>
      </c>
      <c r="O77">
        <v>5</v>
      </c>
      <c r="P77" t="s">
        <v>24</v>
      </c>
      <c r="Q77">
        <v>15</v>
      </c>
      <c r="R77">
        <v>18</v>
      </c>
      <c r="S77">
        <v>1</v>
      </c>
    </row>
    <row r="78" spans="1:19" hidden="1" x14ac:dyDescent="0.3">
      <c r="A78">
        <f t="shared" si="5"/>
        <v>13</v>
      </c>
      <c r="B78" t="s">
        <v>8</v>
      </c>
      <c r="C78" t="s">
        <v>35</v>
      </c>
      <c r="D78" t="s">
        <v>10</v>
      </c>
      <c r="G78">
        <v>12716</v>
      </c>
      <c r="H78">
        <v>30.2</v>
      </c>
      <c r="J78" t="str">
        <f t="shared" si="3"/>
        <v>ACEITO</v>
      </c>
      <c r="K78" t="str">
        <f t="shared" si="4"/>
        <v>TRÁFEGO PESADO</v>
      </c>
      <c r="L78" t="s">
        <v>29</v>
      </c>
      <c r="M78">
        <v>5</v>
      </c>
      <c r="N78" t="s">
        <v>27</v>
      </c>
      <c r="O78">
        <v>5</v>
      </c>
      <c r="P78" t="s">
        <v>24</v>
      </c>
      <c r="Q78">
        <v>15</v>
      </c>
      <c r="R78">
        <v>18</v>
      </c>
      <c r="S78">
        <v>1</v>
      </c>
    </row>
    <row r="79" spans="1:19" hidden="1" x14ac:dyDescent="0.3">
      <c r="A79">
        <f t="shared" si="5"/>
        <v>14</v>
      </c>
      <c r="B79" t="s">
        <v>8</v>
      </c>
      <c r="C79" t="s">
        <v>35</v>
      </c>
      <c r="D79" t="s">
        <v>10</v>
      </c>
      <c r="G79">
        <v>13197</v>
      </c>
      <c r="H79">
        <v>92</v>
      </c>
      <c r="I79" t="s">
        <v>11</v>
      </c>
      <c r="J79" t="str">
        <f t="shared" si="3"/>
        <v>REJEIÇÃO</v>
      </c>
      <c r="K79" t="str">
        <f t="shared" si="4"/>
        <v>TRÁFEGO LEVE</v>
      </c>
      <c r="L79" t="s">
        <v>29</v>
      </c>
      <c r="M79">
        <v>5</v>
      </c>
      <c r="N79" t="s">
        <v>27</v>
      </c>
      <c r="O79">
        <v>5</v>
      </c>
      <c r="P79" t="s">
        <v>24</v>
      </c>
      <c r="Q79">
        <v>15</v>
      </c>
      <c r="R79">
        <v>18</v>
      </c>
      <c r="S79">
        <v>1</v>
      </c>
    </row>
    <row r="80" spans="1:19" hidden="1" x14ac:dyDescent="0.3">
      <c r="A80">
        <f t="shared" si="5"/>
        <v>15</v>
      </c>
      <c r="B80" t="s">
        <v>8</v>
      </c>
      <c r="C80" t="s">
        <v>35</v>
      </c>
      <c r="D80" t="s">
        <v>10</v>
      </c>
      <c r="G80">
        <v>14075</v>
      </c>
      <c r="H80">
        <v>78.7</v>
      </c>
      <c r="J80" t="str">
        <f t="shared" si="3"/>
        <v>FISSURAÇÃO PRECOCE</v>
      </c>
      <c r="K80" t="str">
        <f t="shared" si="4"/>
        <v>TRÁFEGO MÉDIO</v>
      </c>
      <c r="L80" t="s">
        <v>29</v>
      </c>
      <c r="M80">
        <v>5</v>
      </c>
      <c r="N80" t="s">
        <v>27</v>
      </c>
      <c r="O80">
        <v>5</v>
      </c>
      <c r="P80" t="s">
        <v>24</v>
      </c>
      <c r="Q80">
        <v>15</v>
      </c>
      <c r="R80">
        <v>18</v>
      </c>
      <c r="S80">
        <v>1</v>
      </c>
    </row>
    <row r="81" spans="1:19" hidden="1" x14ac:dyDescent="0.3">
      <c r="A81">
        <f t="shared" si="5"/>
        <v>16</v>
      </c>
      <c r="B81" t="s">
        <v>8</v>
      </c>
      <c r="C81" t="s">
        <v>35</v>
      </c>
      <c r="D81" t="s">
        <v>10</v>
      </c>
      <c r="G81">
        <v>15000</v>
      </c>
      <c r="H81">
        <v>51.7</v>
      </c>
      <c r="J81" t="str">
        <f t="shared" si="3"/>
        <v>ATENÇÃO</v>
      </c>
      <c r="K81" t="str">
        <f t="shared" si="4"/>
        <v>TRÁFEGO MEIO PESADO</v>
      </c>
      <c r="L81" t="s">
        <v>29</v>
      </c>
      <c r="M81">
        <v>5</v>
      </c>
      <c r="N81" t="s">
        <v>27</v>
      </c>
      <c r="O81">
        <v>5</v>
      </c>
      <c r="P81" t="s">
        <v>24</v>
      </c>
      <c r="Q81">
        <v>15</v>
      </c>
      <c r="R81">
        <v>18</v>
      </c>
      <c r="S81">
        <v>1</v>
      </c>
    </row>
    <row r="82" spans="1:19" hidden="1" x14ac:dyDescent="0.3">
      <c r="A82">
        <f t="shared" si="5"/>
        <v>17</v>
      </c>
      <c r="B82" t="s">
        <v>8</v>
      </c>
      <c r="C82" t="s">
        <v>35</v>
      </c>
      <c r="D82" t="s">
        <v>10</v>
      </c>
      <c r="G82">
        <v>16000</v>
      </c>
      <c r="H82">
        <v>52.4</v>
      </c>
      <c r="J82" t="str">
        <f t="shared" si="3"/>
        <v>ATENÇÃO</v>
      </c>
      <c r="K82" t="str">
        <f t="shared" si="4"/>
        <v>TRÁFEGO MEIO PESADO</v>
      </c>
      <c r="L82" t="s">
        <v>29</v>
      </c>
      <c r="M82">
        <v>5</v>
      </c>
      <c r="N82" t="s">
        <v>27</v>
      </c>
      <c r="O82">
        <v>5</v>
      </c>
      <c r="P82" t="s">
        <v>24</v>
      </c>
      <c r="Q82">
        <v>15</v>
      </c>
      <c r="R82">
        <v>18</v>
      </c>
      <c r="S82">
        <v>1</v>
      </c>
    </row>
    <row r="83" spans="1:19" hidden="1" x14ac:dyDescent="0.3">
      <c r="A83">
        <f t="shared" si="5"/>
        <v>18</v>
      </c>
      <c r="B83" t="s">
        <v>8</v>
      </c>
      <c r="C83" t="s">
        <v>35</v>
      </c>
      <c r="D83" t="s">
        <v>10</v>
      </c>
      <c r="G83">
        <v>17004</v>
      </c>
      <c r="H83">
        <v>38.6</v>
      </c>
      <c r="J83" t="str">
        <f t="shared" si="3"/>
        <v>ACEITO</v>
      </c>
      <c r="K83" t="str">
        <f t="shared" si="4"/>
        <v>TRÁFEGO PESADO</v>
      </c>
      <c r="L83" t="s">
        <v>29</v>
      </c>
      <c r="M83">
        <v>5</v>
      </c>
      <c r="N83" t="s">
        <v>27</v>
      </c>
      <c r="O83">
        <v>5</v>
      </c>
      <c r="P83" t="s">
        <v>24</v>
      </c>
      <c r="Q83">
        <v>15</v>
      </c>
      <c r="R83">
        <v>18</v>
      </c>
      <c r="S83">
        <v>1</v>
      </c>
    </row>
    <row r="84" spans="1:19" hidden="1" x14ac:dyDescent="0.3">
      <c r="A84">
        <f t="shared" si="5"/>
        <v>19</v>
      </c>
      <c r="B84" t="s">
        <v>8</v>
      </c>
      <c r="C84" t="s">
        <v>35</v>
      </c>
      <c r="D84" t="s">
        <v>10</v>
      </c>
      <c r="G84">
        <v>17826</v>
      </c>
      <c r="H84">
        <v>53.7</v>
      </c>
      <c r="I84" t="s">
        <v>11</v>
      </c>
      <c r="J84" t="str">
        <f t="shared" si="3"/>
        <v>ATENÇÃO</v>
      </c>
      <c r="K84" t="str">
        <f t="shared" si="4"/>
        <v>TRÁFEGO MEIO PESADO</v>
      </c>
      <c r="L84" t="s">
        <v>29</v>
      </c>
      <c r="M84">
        <v>5</v>
      </c>
      <c r="N84" t="s">
        <v>27</v>
      </c>
      <c r="O84">
        <v>5</v>
      </c>
      <c r="P84" t="s">
        <v>24</v>
      </c>
      <c r="Q84">
        <v>15</v>
      </c>
      <c r="R84">
        <v>18</v>
      </c>
      <c r="S84">
        <v>1</v>
      </c>
    </row>
    <row r="85" spans="1:19" hidden="1" x14ac:dyDescent="0.3">
      <c r="A85">
        <f t="shared" si="5"/>
        <v>20</v>
      </c>
      <c r="B85" t="s">
        <v>8</v>
      </c>
      <c r="C85" t="s">
        <v>35</v>
      </c>
      <c r="D85" t="s">
        <v>10</v>
      </c>
      <c r="G85">
        <v>19004</v>
      </c>
      <c r="H85">
        <v>38.200000000000003</v>
      </c>
      <c r="J85" t="str">
        <f t="shared" si="3"/>
        <v>ACEITO</v>
      </c>
      <c r="K85" t="str">
        <f t="shared" si="4"/>
        <v>TRÁFEGO PESADO</v>
      </c>
      <c r="L85" t="s">
        <v>29</v>
      </c>
      <c r="M85">
        <v>5</v>
      </c>
      <c r="N85" t="s">
        <v>27</v>
      </c>
      <c r="O85">
        <v>5</v>
      </c>
      <c r="P85" t="s">
        <v>24</v>
      </c>
      <c r="Q85">
        <v>15</v>
      </c>
      <c r="R85">
        <v>18</v>
      </c>
      <c r="S85">
        <v>1</v>
      </c>
    </row>
    <row r="86" spans="1:19" hidden="1" x14ac:dyDescent="0.3">
      <c r="A86">
        <f t="shared" si="5"/>
        <v>21</v>
      </c>
      <c r="B86" t="s">
        <v>8</v>
      </c>
      <c r="C86" t="s">
        <v>35</v>
      </c>
      <c r="D86" t="s">
        <v>10</v>
      </c>
      <c r="G86">
        <v>19917</v>
      </c>
      <c r="H86">
        <v>72.5</v>
      </c>
      <c r="J86" t="str">
        <f t="shared" si="3"/>
        <v>FISSURAÇÃO PRECOCE</v>
      </c>
      <c r="K86" t="str">
        <f t="shared" si="4"/>
        <v>TRÁFEGO MÉDIO</v>
      </c>
      <c r="L86" t="s">
        <v>29</v>
      </c>
      <c r="M86">
        <v>5</v>
      </c>
      <c r="N86" t="s">
        <v>27</v>
      </c>
      <c r="O86">
        <v>5</v>
      </c>
      <c r="P86" t="s">
        <v>24</v>
      </c>
      <c r="Q86">
        <v>15</v>
      </c>
      <c r="R86">
        <v>18</v>
      </c>
      <c r="S86">
        <v>1</v>
      </c>
    </row>
    <row r="87" spans="1:19" hidden="1" x14ac:dyDescent="0.3">
      <c r="A87">
        <f t="shared" si="5"/>
        <v>1</v>
      </c>
      <c r="B87" t="s">
        <v>8</v>
      </c>
      <c r="C87" t="s">
        <v>36</v>
      </c>
      <c r="D87" t="s">
        <v>10</v>
      </c>
      <c r="G87">
        <v>0</v>
      </c>
      <c r="H87">
        <v>55.5</v>
      </c>
      <c r="J87" t="str">
        <f t="shared" si="3"/>
        <v>ATENÇÃO</v>
      </c>
      <c r="K87" t="str">
        <f t="shared" si="4"/>
        <v>TRÁFEGO MEIO PESADO</v>
      </c>
      <c r="L87" t="s">
        <v>29</v>
      </c>
      <c r="M87">
        <v>5</v>
      </c>
      <c r="N87" t="s">
        <v>27</v>
      </c>
      <c r="O87">
        <v>5</v>
      </c>
      <c r="P87" t="s">
        <v>24</v>
      </c>
      <c r="Q87">
        <v>15</v>
      </c>
      <c r="R87">
        <v>18</v>
      </c>
      <c r="S87">
        <v>1</v>
      </c>
    </row>
    <row r="88" spans="1:19" hidden="1" x14ac:dyDescent="0.3">
      <c r="A88">
        <f t="shared" si="5"/>
        <v>2</v>
      </c>
      <c r="B88" t="s">
        <v>8</v>
      </c>
      <c r="C88" t="s">
        <v>36</v>
      </c>
      <c r="D88" t="s">
        <v>10</v>
      </c>
      <c r="G88">
        <v>1002</v>
      </c>
      <c r="H88">
        <v>95.4</v>
      </c>
      <c r="I88" t="s">
        <v>11</v>
      </c>
      <c r="J88" t="str">
        <f t="shared" si="3"/>
        <v>REJEIÇÃO</v>
      </c>
      <c r="K88" t="str">
        <f t="shared" si="4"/>
        <v>TRÁFEGO LEVE</v>
      </c>
      <c r="L88" t="s">
        <v>29</v>
      </c>
      <c r="M88">
        <v>5</v>
      </c>
      <c r="N88" t="s">
        <v>27</v>
      </c>
      <c r="O88">
        <v>5</v>
      </c>
      <c r="P88" t="s">
        <v>24</v>
      </c>
      <c r="Q88">
        <v>15</v>
      </c>
      <c r="R88">
        <v>18</v>
      </c>
      <c r="S88">
        <v>1</v>
      </c>
    </row>
    <row r="89" spans="1:19" hidden="1" x14ac:dyDescent="0.3">
      <c r="A89">
        <f t="shared" si="5"/>
        <v>3</v>
      </c>
      <c r="B89" t="s">
        <v>8</v>
      </c>
      <c r="C89" t="s">
        <v>36</v>
      </c>
      <c r="D89" t="s">
        <v>10</v>
      </c>
      <c r="G89">
        <v>2011</v>
      </c>
      <c r="H89">
        <v>70.7</v>
      </c>
      <c r="J89" t="str">
        <f t="shared" si="3"/>
        <v>FISSURAÇÃO PRECOCE</v>
      </c>
      <c r="K89" t="str">
        <f t="shared" si="4"/>
        <v>TRÁFEGO MÉDIO</v>
      </c>
      <c r="L89" t="s">
        <v>29</v>
      </c>
      <c r="M89">
        <v>5</v>
      </c>
      <c r="N89" t="s">
        <v>27</v>
      </c>
      <c r="O89">
        <v>5</v>
      </c>
      <c r="P89" t="s">
        <v>24</v>
      </c>
      <c r="Q89">
        <v>15</v>
      </c>
      <c r="R89">
        <v>18</v>
      </c>
      <c r="S89">
        <v>1</v>
      </c>
    </row>
    <row r="90" spans="1:19" hidden="1" x14ac:dyDescent="0.3">
      <c r="A90">
        <f t="shared" si="5"/>
        <v>4</v>
      </c>
      <c r="B90" t="s">
        <v>8</v>
      </c>
      <c r="C90" t="s">
        <v>36</v>
      </c>
      <c r="D90" t="s">
        <v>10</v>
      </c>
      <c r="G90">
        <v>3001</v>
      </c>
      <c r="H90">
        <v>45.1</v>
      </c>
      <c r="J90" t="str">
        <f t="shared" si="3"/>
        <v>ATENÇÃO</v>
      </c>
      <c r="K90" t="str">
        <f t="shared" si="4"/>
        <v>TRÁFEGO MEIO PESADO</v>
      </c>
      <c r="L90" t="s">
        <v>29</v>
      </c>
      <c r="M90">
        <v>5</v>
      </c>
      <c r="N90" t="s">
        <v>27</v>
      </c>
      <c r="O90">
        <v>5</v>
      </c>
      <c r="P90" t="s">
        <v>24</v>
      </c>
      <c r="Q90">
        <v>15</v>
      </c>
      <c r="R90">
        <v>18</v>
      </c>
      <c r="S90">
        <v>1</v>
      </c>
    </row>
    <row r="91" spans="1:19" hidden="1" x14ac:dyDescent="0.3">
      <c r="A91">
        <f t="shared" si="5"/>
        <v>5</v>
      </c>
      <c r="B91" t="s">
        <v>8</v>
      </c>
      <c r="C91" t="s">
        <v>36</v>
      </c>
      <c r="D91" t="s">
        <v>10</v>
      </c>
      <c r="G91">
        <v>4007</v>
      </c>
      <c r="H91">
        <v>32.9</v>
      </c>
      <c r="J91" t="str">
        <f t="shared" si="3"/>
        <v>ACEITO</v>
      </c>
      <c r="K91" t="str">
        <f t="shared" si="4"/>
        <v>TRÁFEGO PESADO</v>
      </c>
      <c r="L91" t="s">
        <v>29</v>
      </c>
      <c r="M91">
        <v>5</v>
      </c>
      <c r="N91" t="s">
        <v>27</v>
      </c>
      <c r="O91">
        <v>5</v>
      </c>
      <c r="P91" t="s">
        <v>24</v>
      </c>
      <c r="Q91">
        <v>15</v>
      </c>
      <c r="R91">
        <v>18</v>
      </c>
      <c r="S91">
        <v>1</v>
      </c>
    </row>
    <row r="92" spans="1:19" hidden="1" x14ac:dyDescent="0.3">
      <c r="A92">
        <f t="shared" si="5"/>
        <v>6</v>
      </c>
      <c r="B92" t="s">
        <v>8</v>
      </c>
      <c r="C92" t="s">
        <v>36</v>
      </c>
      <c r="D92" t="s">
        <v>10</v>
      </c>
      <c r="G92">
        <v>6003</v>
      </c>
      <c r="H92">
        <v>50</v>
      </c>
      <c r="J92" t="str">
        <f t="shared" si="3"/>
        <v>ATENÇÃO</v>
      </c>
      <c r="K92" t="str">
        <f t="shared" si="4"/>
        <v>TRÁFEGO MEIO PESADO</v>
      </c>
      <c r="L92" t="s">
        <v>29</v>
      </c>
      <c r="M92">
        <v>5</v>
      </c>
      <c r="N92" t="s">
        <v>27</v>
      </c>
      <c r="O92">
        <v>5</v>
      </c>
      <c r="P92" t="s">
        <v>24</v>
      </c>
      <c r="Q92">
        <v>15</v>
      </c>
      <c r="R92">
        <v>18</v>
      </c>
      <c r="S92">
        <v>1</v>
      </c>
    </row>
    <row r="93" spans="1:19" hidden="1" x14ac:dyDescent="0.3">
      <c r="A93">
        <f t="shared" si="5"/>
        <v>7</v>
      </c>
      <c r="B93" t="s">
        <v>8</v>
      </c>
      <c r="C93" t="s">
        <v>36</v>
      </c>
      <c r="D93" t="s">
        <v>10</v>
      </c>
      <c r="G93">
        <v>7001</v>
      </c>
      <c r="H93">
        <v>43</v>
      </c>
      <c r="J93" t="str">
        <f t="shared" si="3"/>
        <v>ATENÇÃO</v>
      </c>
      <c r="K93" t="str">
        <f t="shared" si="4"/>
        <v>TRÁFEGO MEIO PESADO</v>
      </c>
      <c r="L93" t="s">
        <v>29</v>
      </c>
      <c r="M93">
        <v>5</v>
      </c>
      <c r="N93" t="s">
        <v>27</v>
      </c>
      <c r="O93">
        <v>5</v>
      </c>
      <c r="P93" t="s">
        <v>24</v>
      </c>
      <c r="Q93">
        <v>15</v>
      </c>
      <c r="R93">
        <v>18</v>
      </c>
      <c r="S93">
        <v>1</v>
      </c>
    </row>
    <row r="94" spans="1:19" hidden="1" x14ac:dyDescent="0.3">
      <c r="A94">
        <f t="shared" si="5"/>
        <v>8</v>
      </c>
      <c r="B94" t="s">
        <v>8</v>
      </c>
      <c r="C94" t="s">
        <v>36</v>
      </c>
      <c r="D94" t="s">
        <v>10</v>
      </c>
      <c r="G94">
        <v>8018</v>
      </c>
      <c r="H94">
        <v>44.3</v>
      </c>
      <c r="J94" t="str">
        <f t="shared" si="3"/>
        <v>ATENÇÃO</v>
      </c>
      <c r="K94" t="str">
        <f t="shared" si="4"/>
        <v>TRÁFEGO MEIO PESADO</v>
      </c>
      <c r="L94" t="s">
        <v>29</v>
      </c>
      <c r="M94">
        <v>5</v>
      </c>
      <c r="N94" t="s">
        <v>27</v>
      </c>
      <c r="O94">
        <v>5</v>
      </c>
      <c r="P94" t="s">
        <v>24</v>
      </c>
      <c r="Q94">
        <v>15</v>
      </c>
      <c r="R94">
        <v>18</v>
      </c>
      <c r="S94">
        <v>1</v>
      </c>
    </row>
    <row r="95" spans="1:19" hidden="1" x14ac:dyDescent="0.3">
      <c r="A95">
        <f t="shared" si="5"/>
        <v>9</v>
      </c>
      <c r="B95" t="s">
        <v>8</v>
      </c>
      <c r="C95" t="s">
        <v>36</v>
      </c>
      <c r="D95" t="s">
        <v>10</v>
      </c>
      <c r="G95">
        <v>9003</v>
      </c>
      <c r="H95">
        <v>46.9</v>
      </c>
      <c r="J95" t="str">
        <f t="shared" si="3"/>
        <v>ATENÇÃO</v>
      </c>
      <c r="K95" t="str">
        <f t="shared" si="4"/>
        <v>TRÁFEGO MEIO PESADO</v>
      </c>
      <c r="L95" t="s">
        <v>29</v>
      </c>
      <c r="M95">
        <v>5</v>
      </c>
      <c r="N95" t="s">
        <v>27</v>
      </c>
      <c r="O95">
        <v>5</v>
      </c>
      <c r="P95" t="s">
        <v>24</v>
      </c>
      <c r="Q95">
        <v>15</v>
      </c>
      <c r="R95">
        <v>18</v>
      </c>
      <c r="S95">
        <v>1</v>
      </c>
    </row>
    <row r="96" spans="1:19" hidden="1" x14ac:dyDescent="0.3">
      <c r="A96">
        <f t="shared" si="5"/>
        <v>10</v>
      </c>
      <c r="B96" t="s">
        <v>8</v>
      </c>
      <c r="C96" t="s">
        <v>36</v>
      </c>
      <c r="D96" t="s">
        <v>10</v>
      </c>
      <c r="G96">
        <v>9999</v>
      </c>
      <c r="H96">
        <v>32.5</v>
      </c>
      <c r="J96" t="str">
        <f t="shared" si="3"/>
        <v>ACEITO</v>
      </c>
      <c r="K96" t="str">
        <f t="shared" si="4"/>
        <v>TRÁFEGO PESADO</v>
      </c>
      <c r="L96" t="s">
        <v>29</v>
      </c>
      <c r="M96">
        <v>5</v>
      </c>
      <c r="N96" t="s">
        <v>27</v>
      </c>
      <c r="O96">
        <v>5</v>
      </c>
      <c r="P96" t="s">
        <v>24</v>
      </c>
      <c r="Q96">
        <v>15</v>
      </c>
      <c r="R96">
        <v>18</v>
      </c>
      <c r="S96">
        <v>1</v>
      </c>
    </row>
    <row r="97" spans="1:19" hidden="1" x14ac:dyDescent="0.3">
      <c r="A97">
        <f t="shared" si="5"/>
        <v>11</v>
      </c>
      <c r="B97" t="s">
        <v>8</v>
      </c>
      <c r="C97" t="s">
        <v>36</v>
      </c>
      <c r="D97" t="s">
        <v>10</v>
      </c>
      <c r="G97">
        <v>11001</v>
      </c>
      <c r="H97">
        <v>40</v>
      </c>
      <c r="J97" t="str">
        <f t="shared" si="3"/>
        <v>REJEIÇÃO</v>
      </c>
      <c r="K97" t="str">
        <f t="shared" si="4"/>
        <v>TRÁFEGO LEVE</v>
      </c>
      <c r="L97" t="s">
        <v>29</v>
      </c>
      <c r="M97">
        <v>5</v>
      </c>
      <c r="N97" t="s">
        <v>27</v>
      </c>
      <c r="O97">
        <v>5</v>
      </c>
      <c r="P97" t="s">
        <v>24</v>
      </c>
      <c r="Q97">
        <v>15</v>
      </c>
      <c r="R97">
        <v>18</v>
      </c>
      <c r="S97">
        <v>1</v>
      </c>
    </row>
    <row r="98" spans="1:19" hidden="1" x14ac:dyDescent="0.3">
      <c r="A98">
        <f t="shared" si="5"/>
        <v>12</v>
      </c>
      <c r="B98" t="s">
        <v>8</v>
      </c>
      <c r="C98" t="s">
        <v>36</v>
      </c>
      <c r="D98" t="s">
        <v>10</v>
      </c>
      <c r="G98">
        <v>12002</v>
      </c>
      <c r="H98">
        <v>33</v>
      </c>
      <c r="J98" t="str">
        <f t="shared" si="3"/>
        <v>ACEITO</v>
      </c>
      <c r="K98" t="str">
        <f t="shared" si="4"/>
        <v>TRÁFEGO PESADO</v>
      </c>
      <c r="L98" t="s">
        <v>29</v>
      </c>
      <c r="M98">
        <v>5</v>
      </c>
      <c r="N98" t="s">
        <v>27</v>
      </c>
      <c r="O98">
        <v>5</v>
      </c>
      <c r="P98" t="s">
        <v>24</v>
      </c>
      <c r="Q98">
        <v>15</v>
      </c>
      <c r="R98">
        <v>18</v>
      </c>
      <c r="S98">
        <v>1</v>
      </c>
    </row>
    <row r="99" spans="1:19" hidden="1" x14ac:dyDescent="0.3">
      <c r="A99">
        <f t="shared" si="5"/>
        <v>13</v>
      </c>
      <c r="B99" t="s">
        <v>8</v>
      </c>
      <c r="C99" t="s">
        <v>36</v>
      </c>
      <c r="D99" t="s">
        <v>10</v>
      </c>
      <c r="G99">
        <v>12716</v>
      </c>
      <c r="H99">
        <v>57.3</v>
      </c>
      <c r="J99" t="str">
        <f t="shared" si="3"/>
        <v>ATENÇÃO</v>
      </c>
      <c r="K99" t="str">
        <f t="shared" si="4"/>
        <v>TRÁFEGO MEIO PESADO</v>
      </c>
      <c r="L99" t="s">
        <v>29</v>
      </c>
      <c r="M99">
        <v>5</v>
      </c>
      <c r="N99" t="s">
        <v>27</v>
      </c>
      <c r="O99">
        <v>5</v>
      </c>
      <c r="P99" t="s">
        <v>24</v>
      </c>
      <c r="Q99">
        <v>15</v>
      </c>
      <c r="R99">
        <v>18</v>
      </c>
      <c r="S99">
        <v>1</v>
      </c>
    </row>
    <row r="100" spans="1:19" hidden="1" x14ac:dyDescent="0.3">
      <c r="A100">
        <f t="shared" si="5"/>
        <v>14</v>
      </c>
      <c r="B100" t="s">
        <v>8</v>
      </c>
      <c r="C100" t="s">
        <v>36</v>
      </c>
      <c r="D100" t="s">
        <v>10</v>
      </c>
      <c r="G100">
        <v>13197</v>
      </c>
      <c r="H100">
        <v>38.299999999999997</v>
      </c>
      <c r="J100" t="str">
        <f t="shared" si="3"/>
        <v>ACEITO</v>
      </c>
      <c r="K100" t="str">
        <f t="shared" si="4"/>
        <v>TRÁFEGO PESADO</v>
      </c>
      <c r="L100" t="s">
        <v>29</v>
      </c>
      <c r="M100">
        <v>5</v>
      </c>
      <c r="N100" t="s">
        <v>27</v>
      </c>
      <c r="O100">
        <v>5</v>
      </c>
      <c r="P100" t="s">
        <v>24</v>
      </c>
      <c r="Q100">
        <v>15</v>
      </c>
      <c r="R100">
        <v>18</v>
      </c>
      <c r="S100">
        <v>1</v>
      </c>
    </row>
    <row r="101" spans="1:19" hidden="1" x14ac:dyDescent="0.3">
      <c r="A101">
        <f t="shared" si="5"/>
        <v>15</v>
      </c>
      <c r="B101" t="s">
        <v>8</v>
      </c>
      <c r="C101" t="s">
        <v>36</v>
      </c>
      <c r="D101" t="s">
        <v>10</v>
      </c>
      <c r="G101">
        <v>14075</v>
      </c>
      <c r="H101">
        <v>32.5</v>
      </c>
      <c r="J101" t="str">
        <f t="shared" si="3"/>
        <v>ACEITO</v>
      </c>
      <c r="K101" t="str">
        <f t="shared" si="4"/>
        <v>TRÁFEGO PESADO</v>
      </c>
      <c r="L101" t="s">
        <v>29</v>
      </c>
      <c r="M101">
        <v>5</v>
      </c>
      <c r="N101" t="s">
        <v>27</v>
      </c>
      <c r="O101">
        <v>5</v>
      </c>
      <c r="P101" t="s">
        <v>24</v>
      </c>
      <c r="Q101">
        <v>15</v>
      </c>
      <c r="R101">
        <v>18</v>
      </c>
      <c r="S101">
        <v>1</v>
      </c>
    </row>
    <row r="102" spans="1:19" hidden="1" x14ac:dyDescent="0.3">
      <c r="A102">
        <f t="shared" si="5"/>
        <v>16</v>
      </c>
      <c r="B102" t="s">
        <v>8</v>
      </c>
      <c r="C102" t="s">
        <v>36</v>
      </c>
      <c r="D102" t="s">
        <v>10</v>
      </c>
      <c r="G102">
        <v>15000</v>
      </c>
      <c r="H102">
        <v>21.5</v>
      </c>
      <c r="J102" t="str">
        <f t="shared" si="3"/>
        <v>ACEITO</v>
      </c>
      <c r="K102" t="str">
        <f t="shared" si="4"/>
        <v>TRÁFEGO PESADO</v>
      </c>
      <c r="L102" t="s">
        <v>29</v>
      </c>
      <c r="M102">
        <v>5</v>
      </c>
      <c r="N102" t="s">
        <v>27</v>
      </c>
      <c r="O102">
        <v>5</v>
      </c>
      <c r="P102" t="s">
        <v>24</v>
      </c>
      <c r="Q102">
        <v>15</v>
      </c>
      <c r="R102">
        <v>18</v>
      </c>
      <c r="S102">
        <v>1</v>
      </c>
    </row>
    <row r="103" spans="1:19" hidden="1" x14ac:dyDescent="0.3">
      <c r="A103">
        <f t="shared" si="5"/>
        <v>17</v>
      </c>
      <c r="B103" t="s">
        <v>8</v>
      </c>
      <c r="C103" t="s">
        <v>36</v>
      </c>
      <c r="D103" t="s">
        <v>10</v>
      </c>
      <c r="G103">
        <v>16000</v>
      </c>
      <c r="H103">
        <v>33.5</v>
      </c>
      <c r="J103" t="str">
        <f t="shared" si="3"/>
        <v>ACEITO</v>
      </c>
      <c r="K103" t="str">
        <f t="shared" si="4"/>
        <v>TRÁFEGO PESADO</v>
      </c>
      <c r="L103" t="s">
        <v>29</v>
      </c>
      <c r="M103">
        <v>5</v>
      </c>
      <c r="N103" t="s">
        <v>27</v>
      </c>
      <c r="O103">
        <v>5</v>
      </c>
      <c r="P103" t="s">
        <v>24</v>
      </c>
      <c r="Q103">
        <v>15</v>
      </c>
      <c r="R103">
        <v>18</v>
      </c>
      <c r="S103">
        <v>1</v>
      </c>
    </row>
    <row r="104" spans="1:19" hidden="1" x14ac:dyDescent="0.3">
      <c r="A104">
        <f t="shared" si="5"/>
        <v>18</v>
      </c>
      <c r="B104" t="s">
        <v>8</v>
      </c>
      <c r="C104" t="s">
        <v>36</v>
      </c>
      <c r="D104" t="s">
        <v>10</v>
      </c>
      <c r="G104">
        <v>17004</v>
      </c>
      <c r="H104">
        <v>28.7</v>
      </c>
      <c r="J104" t="str">
        <f t="shared" si="3"/>
        <v>ACEITO</v>
      </c>
      <c r="K104" t="str">
        <f t="shared" si="4"/>
        <v>TRÁFEGO PESADO</v>
      </c>
      <c r="L104" t="s">
        <v>29</v>
      </c>
      <c r="M104">
        <v>5</v>
      </c>
      <c r="N104" t="s">
        <v>27</v>
      </c>
      <c r="O104">
        <v>5</v>
      </c>
      <c r="P104" t="s">
        <v>24</v>
      </c>
      <c r="Q104">
        <v>15</v>
      </c>
      <c r="R104">
        <v>18</v>
      </c>
      <c r="S104">
        <v>1</v>
      </c>
    </row>
    <row r="105" spans="1:19" hidden="1" x14ac:dyDescent="0.3">
      <c r="A105">
        <f t="shared" si="5"/>
        <v>19</v>
      </c>
      <c r="B105" t="s">
        <v>8</v>
      </c>
      <c r="C105" t="s">
        <v>36</v>
      </c>
      <c r="D105" t="s">
        <v>10</v>
      </c>
      <c r="G105">
        <v>17826</v>
      </c>
      <c r="H105">
        <v>45.6</v>
      </c>
      <c r="J105" t="str">
        <f t="shared" ref="J105:J168" si="6">IF(H105&lt;40,"ACEITO",IF(AND(H105&gt;40,H105&lt;60),"ATENÇÃO",IF(AND(H105&gt;60,H105&lt;90),"FISSURAÇÃO PRECOCE","REJEIÇÃO")))</f>
        <v>ATENÇÃO</v>
      </c>
      <c r="K105" t="str">
        <f t="shared" ref="K105:K168" si="7">IF(H105&lt;40,"TRÁFEGO PESADO",IF(AND(H105&gt;40,H105&lt;60),"TRÁFEGO MEIO PESADO",IF(AND(H105&gt;60,H105&lt;90),"TRÁFEGO MÉDIO","TRÁFEGO LEVE")))</f>
        <v>TRÁFEGO MEIO PESADO</v>
      </c>
      <c r="L105" t="s">
        <v>29</v>
      </c>
      <c r="M105">
        <v>5</v>
      </c>
      <c r="N105" t="s">
        <v>27</v>
      </c>
      <c r="O105">
        <v>5</v>
      </c>
      <c r="P105" t="s">
        <v>24</v>
      </c>
      <c r="Q105">
        <v>15</v>
      </c>
      <c r="R105">
        <v>18</v>
      </c>
      <c r="S105">
        <v>1</v>
      </c>
    </row>
    <row r="106" spans="1:19" hidden="1" x14ac:dyDescent="0.3">
      <c r="A106">
        <f t="shared" ref="A106:A169" si="8">IF(AND(C106=C105,D106,D105),A105+1,1)</f>
        <v>1</v>
      </c>
      <c r="B106" t="s">
        <v>8</v>
      </c>
      <c r="C106" t="s">
        <v>35</v>
      </c>
      <c r="D106" t="s">
        <v>12</v>
      </c>
      <c r="G106" s="1">
        <v>500</v>
      </c>
      <c r="H106">
        <v>126.9</v>
      </c>
      <c r="I106" t="s">
        <v>25</v>
      </c>
      <c r="J106" t="str">
        <f>IF(H106&lt;80,"ACEITO",IF(AND(H106&gt;80,H106&lt;120),"ATENÇÃO",IF(AND(H106&gt;120,H106&lt;180),"FISSURAÇÃO PRECOCE","REJEIÇÃO")))</f>
        <v>FISSURAÇÃO PRECOCE</v>
      </c>
      <c r="K106" t="str">
        <f>IF(H106&lt;80,"TRÁFEGO PESADO",IF(AND(H106&gt;80,H106&lt;120),"TRÁFEGO MEIO PESADO",IF(AND(H106&gt;120,H106&lt;180),"TRÁFEGO MÉDIO","TRÁFEGO LEVE")))</f>
        <v>TRÁFEGO MÉDIO</v>
      </c>
      <c r="L106" t="s">
        <v>25</v>
      </c>
      <c r="M106">
        <v>2.5</v>
      </c>
      <c r="P106" t="s">
        <v>26</v>
      </c>
      <c r="Q106">
        <v>17</v>
      </c>
      <c r="R106">
        <v>15</v>
      </c>
      <c r="S106">
        <v>1</v>
      </c>
    </row>
    <row r="107" spans="1:19" hidden="1" x14ac:dyDescent="0.3">
      <c r="A107">
        <f t="shared" si="8"/>
        <v>2</v>
      </c>
      <c r="B107" t="s">
        <v>8</v>
      </c>
      <c r="C107" t="s">
        <v>35</v>
      </c>
      <c r="D107" t="s">
        <v>12</v>
      </c>
      <c r="G107" s="1">
        <v>1519</v>
      </c>
      <c r="H107">
        <v>76.5</v>
      </c>
      <c r="I107" t="s">
        <v>25</v>
      </c>
      <c r="J107" t="str">
        <f t="shared" ref="J107:J140" si="9">IF(H107&lt;80,"ACEITO",IF(AND(H107&gt;80,H107&lt;120),"ATENÇÃO",IF(AND(H107&gt;120,H107&lt;180),"FISSURAÇÃO PRECOCE","REJEIÇÃO")))</f>
        <v>ACEITO</v>
      </c>
      <c r="K107" t="str">
        <f t="shared" ref="K107:K140" si="10">IF(H107&lt;80,"TRÁFEGO PESADO",IF(AND(H107&gt;80,H107&lt;120),"TRÁFEGO MEIO PESADO",IF(AND(H107&gt;120,H107&lt;180),"TRÁFEGO MÉDIO","TRÁFEGO LEVE")))</f>
        <v>TRÁFEGO PESADO</v>
      </c>
      <c r="L107" t="s">
        <v>25</v>
      </c>
      <c r="M107">
        <v>2.5</v>
      </c>
      <c r="P107" t="s">
        <v>26</v>
      </c>
      <c r="Q107">
        <v>17</v>
      </c>
      <c r="R107">
        <v>15</v>
      </c>
      <c r="S107">
        <v>1</v>
      </c>
    </row>
    <row r="108" spans="1:19" hidden="1" x14ac:dyDescent="0.3">
      <c r="A108">
        <f t="shared" si="8"/>
        <v>3</v>
      </c>
      <c r="B108" t="s">
        <v>8</v>
      </c>
      <c r="C108" t="s">
        <v>35</v>
      </c>
      <c r="D108" t="s">
        <v>12</v>
      </c>
      <c r="G108" s="1">
        <v>2519</v>
      </c>
      <c r="H108">
        <v>122.4</v>
      </c>
      <c r="I108" t="s">
        <v>25</v>
      </c>
      <c r="J108" t="str">
        <f t="shared" si="9"/>
        <v>FISSURAÇÃO PRECOCE</v>
      </c>
      <c r="K108" t="str">
        <f t="shared" si="10"/>
        <v>TRÁFEGO MÉDIO</v>
      </c>
      <c r="L108" t="s">
        <v>25</v>
      </c>
      <c r="M108">
        <v>2.5</v>
      </c>
      <c r="P108" t="s">
        <v>26</v>
      </c>
      <c r="Q108">
        <v>17</v>
      </c>
      <c r="R108">
        <v>15</v>
      </c>
      <c r="S108">
        <v>1</v>
      </c>
    </row>
    <row r="109" spans="1:19" hidden="1" x14ac:dyDescent="0.3">
      <c r="A109">
        <f t="shared" si="8"/>
        <v>4</v>
      </c>
      <c r="B109" t="s">
        <v>8</v>
      </c>
      <c r="C109" t="s">
        <v>35</v>
      </c>
      <c r="D109" t="s">
        <v>12</v>
      </c>
      <c r="G109">
        <v>3513</v>
      </c>
      <c r="H109">
        <v>46.4</v>
      </c>
      <c r="I109" t="s">
        <v>28</v>
      </c>
      <c r="J109" t="str">
        <f>IF(H109&lt;40,"ACEITO",IF(AND(H109&gt;40,H109&lt;60),"ATENÇÃO",IF(AND(H109&gt;60,H109&lt;90),"FISSURAÇÃO PRECOCE","REJEIÇÃO")))</f>
        <v>ATENÇÃO</v>
      </c>
      <c r="K109" t="str">
        <f>IF(H109&lt;40,"TRÁFEGO PESADO",IF(AND(H109&gt;40,H109&lt;60),"TRÁFEGO MEIO PESADO",IF(AND(H109&gt;60,H109&lt;90),"TRÁFEGO MÉDIO","TRÁFEGO LEVE")))</f>
        <v>TRÁFEGO MEIO PESADO</v>
      </c>
      <c r="L109" t="s">
        <v>28</v>
      </c>
      <c r="M109">
        <v>4</v>
      </c>
      <c r="P109" t="s">
        <v>30</v>
      </c>
      <c r="Q109">
        <v>20</v>
      </c>
      <c r="R109">
        <v>15</v>
      </c>
      <c r="S109">
        <v>1</v>
      </c>
    </row>
    <row r="110" spans="1:19" hidden="1" x14ac:dyDescent="0.3">
      <c r="A110">
        <f t="shared" si="8"/>
        <v>5</v>
      </c>
      <c r="B110" t="s">
        <v>8</v>
      </c>
      <c r="C110" t="s">
        <v>35</v>
      </c>
      <c r="D110" t="s">
        <v>12</v>
      </c>
      <c r="G110">
        <v>4511</v>
      </c>
      <c r="H110">
        <v>104.8</v>
      </c>
      <c r="I110" t="s">
        <v>28</v>
      </c>
      <c r="J110" t="str">
        <f t="shared" ref="J110:J116" si="11">IF(H110&lt;40,"ACEITO",IF(AND(H110&gt;40,H110&lt;60),"ATENÇÃO",IF(AND(H110&gt;60,H110&lt;90),"FISSURAÇÃO PRECOCE","REJEIÇÃO")))</f>
        <v>REJEIÇÃO</v>
      </c>
      <c r="K110" t="str">
        <f t="shared" ref="K110:K116" si="12">IF(H110&lt;40,"TRÁFEGO PESADO",IF(AND(H110&gt;40,H110&lt;60),"TRÁFEGO MEIO PESADO",IF(AND(H110&gt;60,H110&lt;90),"TRÁFEGO MÉDIO","TRÁFEGO LEVE")))</f>
        <v>TRÁFEGO LEVE</v>
      </c>
      <c r="L110" t="s">
        <v>28</v>
      </c>
      <c r="M110">
        <v>4</v>
      </c>
      <c r="P110" t="s">
        <v>30</v>
      </c>
      <c r="Q110">
        <v>20</v>
      </c>
      <c r="R110">
        <v>15</v>
      </c>
      <c r="S110">
        <v>1</v>
      </c>
    </row>
    <row r="111" spans="1:19" hidden="1" x14ac:dyDescent="0.3">
      <c r="A111">
        <f t="shared" si="8"/>
        <v>6</v>
      </c>
      <c r="B111" t="s">
        <v>8</v>
      </c>
      <c r="C111" t="s">
        <v>35</v>
      </c>
      <c r="D111" t="s">
        <v>12</v>
      </c>
      <c r="G111">
        <v>5545</v>
      </c>
      <c r="H111">
        <v>29</v>
      </c>
      <c r="I111" t="s">
        <v>28</v>
      </c>
      <c r="J111" t="str">
        <f t="shared" si="11"/>
        <v>ACEITO</v>
      </c>
      <c r="K111" t="str">
        <f t="shared" si="12"/>
        <v>TRÁFEGO PESADO</v>
      </c>
      <c r="L111" t="s">
        <v>28</v>
      </c>
      <c r="M111">
        <v>4</v>
      </c>
      <c r="P111" t="s">
        <v>30</v>
      </c>
      <c r="Q111">
        <v>20</v>
      </c>
      <c r="R111">
        <v>15</v>
      </c>
      <c r="S111">
        <v>1</v>
      </c>
    </row>
    <row r="112" spans="1:19" hidden="1" x14ac:dyDescent="0.3">
      <c r="A112">
        <f t="shared" si="8"/>
        <v>7</v>
      </c>
      <c r="B112" t="s">
        <v>8</v>
      </c>
      <c r="C112" t="s">
        <v>35</v>
      </c>
      <c r="D112" t="s">
        <v>12</v>
      </c>
      <c r="G112">
        <v>6508</v>
      </c>
      <c r="H112">
        <v>94.2</v>
      </c>
      <c r="I112" t="s">
        <v>28</v>
      </c>
      <c r="J112" t="str">
        <f t="shared" si="11"/>
        <v>REJEIÇÃO</v>
      </c>
      <c r="K112" t="str">
        <f t="shared" si="12"/>
        <v>TRÁFEGO LEVE</v>
      </c>
      <c r="L112" t="s">
        <v>28</v>
      </c>
      <c r="M112">
        <v>4</v>
      </c>
      <c r="P112" t="s">
        <v>30</v>
      </c>
      <c r="Q112">
        <v>20</v>
      </c>
      <c r="R112">
        <v>15</v>
      </c>
      <c r="S112">
        <v>1</v>
      </c>
    </row>
    <row r="113" spans="1:19" hidden="1" x14ac:dyDescent="0.3">
      <c r="A113">
        <f t="shared" si="8"/>
        <v>8</v>
      </c>
      <c r="B113" t="s">
        <v>8</v>
      </c>
      <c r="C113" t="s">
        <v>35</v>
      </c>
      <c r="D113" t="s">
        <v>12</v>
      </c>
      <c r="G113">
        <v>7530</v>
      </c>
      <c r="H113">
        <v>147.80000000000001</v>
      </c>
      <c r="I113" t="s">
        <v>28</v>
      </c>
      <c r="J113" t="str">
        <f t="shared" si="11"/>
        <v>REJEIÇÃO</v>
      </c>
      <c r="K113" t="str">
        <f t="shared" si="12"/>
        <v>TRÁFEGO LEVE</v>
      </c>
      <c r="L113" t="s">
        <v>28</v>
      </c>
      <c r="M113">
        <v>4</v>
      </c>
      <c r="P113" t="s">
        <v>30</v>
      </c>
      <c r="Q113">
        <v>20</v>
      </c>
      <c r="R113">
        <v>15</v>
      </c>
      <c r="S113">
        <v>1</v>
      </c>
    </row>
    <row r="114" spans="1:19" hidden="1" x14ac:dyDescent="0.3">
      <c r="A114">
        <f t="shared" si="8"/>
        <v>9</v>
      </c>
      <c r="B114" t="s">
        <v>8</v>
      </c>
      <c r="C114" t="s">
        <v>35</v>
      </c>
      <c r="D114" t="s">
        <v>12</v>
      </c>
      <c r="G114">
        <v>8395</v>
      </c>
      <c r="H114">
        <v>66.400000000000006</v>
      </c>
      <c r="I114" t="s">
        <v>28</v>
      </c>
      <c r="J114" t="str">
        <f t="shared" si="11"/>
        <v>FISSURAÇÃO PRECOCE</v>
      </c>
      <c r="K114" t="str">
        <f t="shared" si="12"/>
        <v>TRÁFEGO MÉDIO</v>
      </c>
      <c r="L114" t="s">
        <v>28</v>
      </c>
      <c r="M114">
        <v>4</v>
      </c>
      <c r="P114" t="s">
        <v>30</v>
      </c>
      <c r="Q114">
        <v>20</v>
      </c>
      <c r="R114">
        <v>15</v>
      </c>
      <c r="S114">
        <v>1</v>
      </c>
    </row>
    <row r="115" spans="1:19" hidden="1" x14ac:dyDescent="0.3">
      <c r="A115">
        <f t="shared" si="8"/>
        <v>10</v>
      </c>
      <c r="B115" t="s">
        <v>8</v>
      </c>
      <c r="C115" t="s">
        <v>35</v>
      </c>
      <c r="D115" t="s">
        <v>12</v>
      </c>
      <c r="G115">
        <v>9506</v>
      </c>
      <c r="H115">
        <v>125.1</v>
      </c>
      <c r="I115" t="s">
        <v>28</v>
      </c>
      <c r="J115" t="str">
        <f t="shared" si="11"/>
        <v>REJEIÇÃO</v>
      </c>
      <c r="K115" t="str">
        <f t="shared" si="12"/>
        <v>TRÁFEGO LEVE</v>
      </c>
      <c r="L115" t="s">
        <v>28</v>
      </c>
      <c r="M115">
        <v>4</v>
      </c>
      <c r="P115" t="s">
        <v>30</v>
      </c>
      <c r="Q115">
        <v>20</v>
      </c>
      <c r="R115">
        <v>15</v>
      </c>
      <c r="S115">
        <v>1</v>
      </c>
    </row>
    <row r="116" spans="1:19" hidden="1" x14ac:dyDescent="0.3">
      <c r="A116">
        <f t="shared" si="8"/>
        <v>11</v>
      </c>
      <c r="B116" t="s">
        <v>8</v>
      </c>
      <c r="C116" t="s">
        <v>35</v>
      </c>
      <c r="D116" t="s">
        <v>12</v>
      </c>
      <c r="G116">
        <v>9506</v>
      </c>
      <c r="H116">
        <v>104.8</v>
      </c>
      <c r="I116" t="s">
        <v>28</v>
      </c>
      <c r="J116" t="str">
        <f t="shared" si="11"/>
        <v>REJEIÇÃO</v>
      </c>
      <c r="K116" t="str">
        <f t="shared" si="12"/>
        <v>TRÁFEGO LEVE</v>
      </c>
      <c r="L116" t="s">
        <v>28</v>
      </c>
      <c r="M116">
        <v>4</v>
      </c>
      <c r="P116" t="s">
        <v>30</v>
      </c>
      <c r="Q116">
        <v>20</v>
      </c>
      <c r="R116">
        <v>15</v>
      </c>
      <c r="S116">
        <v>1</v>
      </c>
    </row>
    <row r="117" spans="1:19" hidden="1" x14ac:dyDescent="0.3">
      <c r="A117">
        <f t="shared" si="8"/>
        <v>12</v>
      </c>
      <c r="B117" t="s">
        <v>8</v>
      </c>
      <c r="C117" t="s">
        <v>35</v>
      </c>
      <c r="D117" t="s">
        <v>12</v>
      </c>
      <c r="G117" s="1">
        <v>10540</v>
      </c>
      <c r="H117">
        <v>108.9</v>
      </c>
      <c r="I117" t="s">
        <v>25</v>
      </c>
      <c r="J117" t="str">
        <f t="shared" si="9"/>
        <v>ATENÇÃO</v>
      </c>
      <c r="K117" t="str">
        <f t="shared" si="10"/>
        <v>TRÁFEGO MEIO PESADO</v>
      </c>
      <c r="L117" t="s">
        <v>25</v>
      </c>
      <c r="M117">
        <v>2.5</v>
      </c>
      <c r="P117" t="s">
        <v>26</v>
      </c>
      <c r="Q117">
        <v>17</v>
      </c>
      <c r="R117">
        <v>15</v>
      </c>
      <c r="S117">
        <v>1</v>
      </c>
    </row>
    <row r="118" spans="1:19" hidden="1" x14ac:dyDescent="0.3">
      <c r="A118">
        <f t="shared" si="8"/>
        <v>13</v>
      </c>
      <c r="B118" t="s">
        <v>8</v>
      </c>
      <c r="C118" t="s">
        <v>35</v>
      </c>
      <c r="D118" t="s">
        <v>12</v>
      </c>
      <c r="G118" s="1">
        <v>11510</v>
      </c>
      <c r="H118">
        <v>166.9</v>
      </c>
      <c r="I118" t="s">
        <v>25</v>
      </c>
      <c r="J118" t="str">
        <f t="shared" si="9"/>
        <v>FISSURAÇÃO PRECOCE</v>
      </c>
      <c r="K118" t="str">
        <f t="shared" si="10"/>
        <v>TRÁFEGO MÉDIO</v>
      </c>
      <c r="L118" t="s">
        <v>25</v>
      </c>
      <c r="M118">
        <v>2.5</v>
      </c>
      <c r="P118" t="s">
        <v>26</v>
      </c>
      <c r="Q118">
        <v>17</v>
      </c>
      <c r="R118">
        <v>15</v>
      </c>
      <c r="S118">
        <v>1</v>
      </c>
    </row>
    <row r="119" spans="1:19" hidden="1" x14ac:dyDescent="0.3">
      <c r="A119">
        <f t="shared" si="8"/>
        <v>14</v>
      </c>
      <c r="B119" t="s">
        <v>8</v>
      </c>
      <c r="C119" t="s">
        <v>35</v>
      </c>
      <c r="D119" t="s">
        <v>12</v>
      </c>
      <c r="G119" s="1">
        <v>12452</v>
      </c>
      <c r="H119">
        <v>84.5</v>
      </c>
      <c r="I119" t="s">
        <v>25</v>
      </c>
      <c r="J119" t="str">
        <f t="shared" si="9"/>
        <v>ATENÇÃO</v>
      </c>
      <c r="K119" t="str">
        <f t="shared" si="10"/>
        <v>TRÁFEGO MEIO PESADO</v>
      </c>
      <c r="L119" t="s">
        <v>25</v>
      </c>
      <c r="M119">
        <v>2.5</v>
      </c>
      <c r="P119" t="s">
        <v>26</v>
      </c>
      <c r="Q119">
        <v>17</v>
      </c>
      <c r="R119">
        <v>15</v>
      </c>
      <c r="S119">
        <v>1</v>
      </c>
    </row>
    <row r="120" spans="1:19" hidden="1" x14ac:dyDescent="0.3">
      <c r="A120">
        <f t="shared" si="8"/>
        <v>15</v>
      </c>
      <c r="B120" t="s">
        <v>8</v>
      </c>
      <c r="C120" t="s">
        <v>35</v>
      </c>
      <c r="D120" t="s">
        <v>12</v>
      </c>
      <c r="G120" s="1">
        <v>13519</v>
      </c>
      <c r="H120">
        <v>125.8</v>
      </c>
      <c r="I120" t="s">
        <v>25</v>
      </c>
      <c r="J120" t="str">
        <f t="shared" si="9"/>
        <v>FISSURAÇÃO PRECOCE</v>
      </c>
      <c r="K120" t="str">
        <f t="shared" si="10"/>
        <v>TRÁFEGO MÉDIO</v>
      </c>
      <c r="L120" t="s">
        <v>25</v>
      </c>
      <c r="M120">
        <v>2.5</v>
      </c>
      <c r="P120" t="s">
        <v>26</v>
      </c>
      <c r="Q120">
        <v>17</v>
      </c>
      <c r="R120">
        <v>15</v>
      </c>
      <c r="S120">
        <v>1</v>
      </c>
    </row>
    <row r="121" spans="1:19" hidden="1" x14ac:dyDescent="0.3">
      <c r="A121">
        <f t="shared" si="8"/>
        <v>16</v>
      </c>
      <c r="B121" t="s">
        <v>8</v>
      </c>
      <c r="C121" t="s">
        <v>35</v>
      </c>
      <c r="D121" t="s">
        <v>12</v>
      </c>
      <c r="G121" s="1">
        <v>14477</v>
      </c>
      <c r="H121">
        <v>96.8</v>
      </c>
      <c r="I121" t="s">
        <v>25</v>
      </c>
      <c r="J121" t="str">
        <f t="shared" si="9"/>
        <v>ATENÇÃO</v>
      </c>
      <c r="K121" t="str">
        <f t="shared" si="10"/>
        <v>TRÁFEGO MEIO PESADO</v>
      </c>
      <c r="L121" t="s">
        <v>25</v>
      </c>
      <c r="M121">
        <v>2.5</v>
      </c>
      <c r="P121" t="s">
        <v>26</v>
      </c>
      <c r="Q121">
        <v>17</v>
      </c>
      <c r="R121">
        <v>15</v>
      </c>
      <c r="S121">
        <v>1</v>
      </c>
    </row>
    <row r="122" spans="1:19" hidden="1" x14ac:dyDescent="0.3">
      <c r="A122">
        <f t="shared" si="8"/>
        <v>17</v>
      </c>
      <c r="B122" t="s">
        <v>8</v>
      </c>
      <c r="C122" t="s">
        <v>35</v>
      </c>
      <c r="D122" t="s">
        <v>12</v>
      </c>
      <c r="G122" s="1">
        <v>15513</v>
      </c>
      <c r="H122">
        <v>134.6</v>
      </c>
      <c r="I122" t="s">
        <v>25</v>
      </c>
      <c r="J122" t="str">
        <f t="shared" si="9"/>
        <v>FISSURAÇÃO PRECOCE</v>
      </c>
      <c r="K122" t="str">
        <f t="shared" si="10"/>
        <v>TRÁFEGO MÉDIO</v>
      </c>
      <c r="L122" t="s">
        <v>25</v>
      </c>
      <c r="M122">
        <v>2.5</v>
      </c>
      <c r="P122" t="s">
        <v>26</v>
      </c>
      <c r="Q122">
        <v>17</v>
      </c>
      <c r="R122">
        <v>15</v>
      </c>
      <c r="S122">
        <v>1</v>
      </c>
    </row>
    <row r="123" spans="1:19" hidden="1" x14ac:dyDescent="0.3">
      <c r="A123">
        <f t="shared" si="8"/>
        <v>18</v>
      </c>
      <c r="B123" t="s">
        <v>8</v>
      </c>
      <c r="C123" t="s">
        <v>35</v>
      </c>
      <c r="D123" t="s">
        <v>12</v>
      </c>
      <c r="G123" s="1">
        <v>16092</v>
      </c>
      <c r="H123">
        <v>57.8</v>
      </c>
      <c r="I123" t="s">
        <v>25</v>
      </c>
      <c r="J123" t="str">
        <f t="shared" si="9"/>
        <v>ACEITO</v>
      </c>
      <c r="K123" t="str">
        <f t="shared" si="10"/>
        <v>TRÁFEGO PESADO</v>
      </c>
      <c r="L123" t="s">
        <v>25</v>
      </c>
      <c r="M123">
        <v>2.5</v>
      </c>
      <c r="P123" t="s">
        <v>26</v>
      </c>
      <c r="Q123">
        <v>17</v>
      </c>
      <c r="R123">
        <v>15</v>
      </c>
      <c r="S123">
        <v>1</v>
      </c>
    </row>
    <row r="124" spans="1:19" hidden="1" x14ac:dyDescent="0.3">
      <c r="A124">
        <f t="shared" si="8"/>
        <v>1</v>
      </c>
      <c r="B124" t="s">
        <v>8</v>
      </c>
      <c r="C124" t="s">
        <v>36</v>
      </c>
      <c r="D124" t="s">
        <v>12</v>
      </c>
      <c r="G124" s="1">
        <v>54</v>
      </c>
      <c r="H124">
        <v>163.4</v>
      </c>
      <c r="I124" t="s">
        <v>25</v>
      </c>
      <c r="J124" t="str">
        <f t="shared" si="9"/>
        <v>FISSURAÇÃO PRECOCE</v>
      </c>
      <c r="K124" t="str">
        <f t="shared" si="10"/>
        <v>TRÁFEGO MÉDIO</v>
      </c>
      <c r="L124" t="s">
        <v>25</v>
      </c>
      <c r="M124">
        <v>2.5</v>
      </c>
      <c r="P124" t="s">
        <v>26</v>
      </c>
      <c r="Q124">
        <v>17</v>
      </c>
      <c r="R124">
        <v>15</v>
      </c>
      <c r="S124">
        <v>1</v>
      </c>
    </row>
    <row r="125" spans="1:19" hidden="1" x14ac:dyDescent="0.3">
      <c r="A125">
        <f t="shared" si="8"/>
        <v>2</v>
      </c>
      <c r="B125" t="s">
        <v>8</v>
      </c>
      <c r="C125" t="s">
        <v>36</v>
      </c>
      <c r="D125" t="s">
        <v>12</v>
      </c>
      <c r="G125" s="1">
        <v>1096</v>
      </c>
      <c r="H125">
        <v>46.7</v>
      </c>
      <c r="I125" t="s">
        <v>25</v>
      </c>
      <c r="J125" t="str">
        <f t="shared" si="9"/>
        <v>ACEITO</v>
      </c>
      <c r="K125" t="str">
        <f t="shared" si="10"/>
        <v>TRÁFEGO PESADO</v>
      </c>
      <c r="L125" t="s">
        <v>25</v>
      </c>
      <c r="M125">
        <v>2.5</v>
      </c>
      <c r="P125" t="s">
        <v>26</v>
      </c>
      <c r="Q125">
        <v>17</v>
      </c>
      <c r="R125">
        <v>15</v>
      </c>
      <c r="S125">
        <v>1</v>
      </c>
    </row>
    <row r="126" spans="1:19" hidden="1" x14ac:dyDescent="0.3">
      <c r="A126">
        <f t="shared" si="8"/>
        <v>3</v>
      </c>
      <c r="B126" t="s">
        <v>8</v>
      </c>
      <c r="C126" t="s">
        <v>36</v>
      </c>
      <c r="D126" t="s">
        <v>12</v>
      </c>
      <c r="G126" s="1">
        <v>2081</v>
      </c>
      <c r="H126">
        <v>37</v>
      </c>
      <c r="I126" t="s">
        <v>25</v>
      </c>
      <c r="J126" t="str">
        <f t="shared" si="9"/>
        <v>ACEITO</v>
      </c>
      <c r="K126" t="str">
        <f t="shared" si="10"/>
        <v>TRÁFEGO PESADO</v>
      </c>
      <c r="L126" t="s">
        <v>25</v>
      </c>
      <c r="M126">
        <v>2.5</v>
      </c>
      <c r="P126" t="s">
        <v>26</v>
      </c>
      <c r="Q126">
        <v>17</v>
      </c>
      <c r="R126">
        <v>15</v>
      </c>
      <c r="S126">
        <v>1</v>
      </c>
    </row>
    <row r="127" spans="1:19" hidden="1" x14ac:dyDescent="0.3">
      <c r="A127">
        <f t="shared" si="8"/>
        <v>4</v>
      </c>
      <c r="B127" t="s">
        <v>8</v>
      </c>
      <c r="C127" t="s">
        <v>36</v>
      </c>
      <c r="D127" t="s">
        <v>12</v>
      </c>
      <c r="G127">
        <v>3048</v>
      </c>
      <c r="H127">
        <v>126.8</v>
      </c>
      <c r="I127" t="s">
        <v>28</v>
      </c>
      <c r="J127" t="str">
        <f>IF(H127&lt;40,"ACEITO",IF(AND(H127&gt;40,H127&lt;60),"ATENÇÃO",IF(AND(H127&gt;60,H127&lt;90),"FISSURAÇÃO PRECOCE","REJEIÇÃO")))</f>
        <v>REJEIÇÃO</v>
      </c>
      <c r="K127" t="str">
        <f>IF(H127&lt;40,"TRÁFEGO PESADO",IF(AND(H127&gt;40,H127&lt;60),"TRÁFEGO MEIO PESADO",IF(AND(H127&gt;60,H127&lt;90),"TRÁFEGO MÉDIO","TRÁFEGO LEVE")))</f>
        <v>TRÁFEGO LEVE</v>
      </c>
      <c r="L127" t="s">
        <v>28</v>
      </c>
      <c r="M127">
        <v>4</v>
      </c>
      <c r="P127" t="s">
        <v>30</v>
      </c>
      <c r="Q127">
        <v>20</v>
      </c>
      <c r="R127">
        <v>15</v>
      </c>
      <c r="S127">
        <v>1</v>
      </c>
    </row>
    <row r="128" spans="1:19" hidden="1" x14ac:dyDescent="0.3">
      <c r="A128">
        <f t="shared" si="8"/>
        <v>5</v>
      </c>
      <c r="B128" t="s">
        <v>8</v>
      </c>
      <c r="C128" t="s">
        <v>36</v>
      </c>
      <c r="D128" t="s">
        <v>12</v>
      </c>
      <c r="G128">
        <v>4114</v>
      </c>
      <c r="H128">
        <v>135.80000000000001</v>
      </c>
      <c r="I128" t="s">
        <v>28</v>
      </c>
      <c r="J128" t="str">
        <f t="shared" ref="J128:J134" si="13">IF(H128&lt;40,"ACEITO",IF(AND(H128&gt;40,H128&lt;60),"ATENÇÃO",IF(AND(H128&gt;60,H128&lt;90),"FISSURAÇÃO PRECOCE","REJEIÇÃO")))</f>
        <v>REJEIÇÃO</v>
      </c>
      <c r="K128" t="str">
        <f t="shared" ref="K128:K134" si="14">IF(H128&lt;40,"TRÁFEGO PESADO",IF(AND(H128&gt;40,H128&lt;60),"TRÁFEGO MEIO PESADO",IF(AND(H128&gt;60,H128&lt;90),"TRÁFEGO MÉDIO","TRÁFEGO LEVE")))</f>
        <v>TRÁFEGO LEVE</v>
      </c>
      <c r="L128" t="s">
        <v>28</v>
      </c>
      <c r="M128">
        <v>4</v>
      </c>
      <c r="P128" t="s">
        <v>30</v>
      </c>
      <c r="Q128">
        <v>20</v>
      </c>
      <c r="R128">
        <v>15</v>
      </c>
      <c r="S128">
        <v>1</v>
      </c>
    </row>
    <row r="129" spans="1:19" hidden="1" x14ac:dyDescent="0.3">
      <c r="A129">
        <f t="shared" si="8"/>
        <v>6</v>
      </c>
      <c r="B129" t="s">
        <v>8</v>
      </c>
      <c r="C129" t="s">
        <v>36</v>
      </c>
      <c r="D129" t="s">
        <v>12</v>
      </c>
      <c r="G129">
        <v>5083</v>
      </c>
      <c r="H129">
        <v>32.9</v>
      </c>
      <c r="I129" t="s">
        <v>28</v>
      </c>
      <c r="J129" t="str">
        <f t="shared" si="13"/>
        <v>ACEITO</v>
      </c>
      <c r="K129" t="str">
        <f t="shared" si="14"/>
        <v>TRÁFEGO PESADO</v>
      </c>
      <c r="L129" t="s">
        <v>28</v>
      </c>
      <c r="M129">
        <v>4</v>
      </c>
      <c r="P129" t="s">
        <v>30</v>
      </c>
      <c r="Q129">
        <v>20</v>
      </c>
      <c r="R129">
        <v>15</v>
      </c>
      <c r="S129">
        <v>1</v>
      </c>
    </row>
    <row r="130" spans="1:19" hidden="1" x14ac:dyDescent="0.3">
      <c r="A130">
        <f t="shared" si="8"/>
        <v>7</v>
      </c>
      <c r="B130" t="s">
        <v>8</v>
      </c>
      <c r="C130" t="s">
        <v>36</v>
      </c>
      <c r="D130" t="s">
        <v>12</v>
      </c>
      <c r="G130">
        <v>6069</v>
      </c>
      <c r="H130">
        <v>101.1</v>
      </c>
      <c r="I130" t="s">
        <v>28</v>
      </c>
      <c r="J130" t="str">
        <f t="shared" si="13"/>
        <v>REJEIÇÃO</v>
      </c>
      <c r="K130" t="str">
        <f t="shared" si="14"/>
        <v>TRÁFEGO LEVE</v>
      </c>
      <c r="L130" t="s">
        <v>28</v>
      </c>
      <c r="M130">
        <v>4</v>
      </c>
      <c r="P130" t="s">
        <v>30</v>
      </c>
      <c r="Q130">
        <v>20</v>
      </c>
      <c r="R130">
        <v>15</v>
      </c>
      <c r="S130">
        <v>1</v>
      </c>
    </row>
    <row r="131" spans="1:19" hidden="1" x14ac:dyDescent="0.3">
      <c r="A131">
        <f t="shared" si="8"/>
        <v>8</v>
      </c>
      <c r="B131" t="s">
        <v>8</v>
      </c>
      <c r="C131" t="s">
        <v>36</v>
      </c>
      <c r="D131" t="s">
        <v>12</v>
      </c>
      <c r="G131">
        <v>7108</v>
      </c>
      <c r="H131">
        <v>115.3</v>
      </c>
      <c r="I131" t="s">
        <v>28</v>
      </c>
      <c r="J131" t="str">
        <f t="shared" si="13"/>
        <v>REJEIÇÃO</v>
      </c>
      <c r="K131" t="str">
        <f t="shared" si="14"/>
        <v>TRÁFEGO LEVE</v>
      </c>
      <c r="L131" t="s">
        <v>28</v>
      </c>
      <c r="M131">
        <v>4</v>
      </c>
      <c r="P131" t="s">
        <v>30</v>
      </c>
      <c r="Q131">
        <v>20</v>
      </c>
      <c r="R131">
        <v>15</v>
      </c>
      <c r="S131">
        <v>1</v>
      </c>
    </row>
    <row r="132" spans="1:19" hidden="1" x14ac:dyDescent="0.3">
      <c r="A132">
        <f t="shared" si="8"/>
        <v>9</v>
      </c>
      <c r="B132" t="s">
        <v>8</v>
      </c>
      <c r="C132" t="s">
        <v>36</v>
      </c>
      <c r="D132" t="s">
        <v>12</v>
      </c>
      <c r="G132">
        <v>8140</v>
      </c>
      <c r="H132">
        <v>97.2</v>
      </c>
      <c r="I132" t="s">
        <v>28</v>
      </c>
      <c r="J132" t="str">
        <f t="shared" si="13"/>
        <v>REJEIÇÃO</v>
      </c>
      <c r="K132" t="str">
        <f t="shared" si="14"/>
        <v>TRÁFEGO LEVE</v>
      </c>
      <c r="L132" t="s">
        <v>28</v>
      </c>
      <c r="M132">
        <v>4</v>
      </c>
      <c r="P132" t="s">
        <v>30</v>
      </c>
      <c r="Q132">
        <v>20</v>
      </c>
      <c r="R132">
        <v>15</v>
      </c>
      <c r="S132">
        <v>1</v>
      </c>
    </row>
    <row r="133" spans="1:19" hidden="1" x14ac:dyDescent="0.3">
      <c r="A133">
        <f t="shared" si="8"/>
        <v>10</v>
      </c>
      <c r="B133" t="s">
        <v>8</v>
      </c>
      <c r="C133" t="s">
        <v>36</v>
      </c>
      <c r="D133" t="s">
        <v>12</v>
      </c>
      <c r="G133">
        <v>9069</v>
      </c>
      <c r="H133">
        <v>118.7</v>
      </c>
      <c r="I133" t="s">
        <v>28</v>
      </c>
      <c r="J133" t="str">
        <f t="shared" si="13"/>
        <v>REJEIÇÃO</v>
      </c>
      <c r="K133" t="str">
        <f t="shared" si="14"/>
        <v>TRÁFEGO LEVE</v>
      </c>
      <c r="L133" t="s">
        <v>28</v>
      </c>
      <c r="M133">
        <v>4</v>
      </c>
      <c r="P133" t="s">
        <v>30</v>
      </c>
      <c r="Q133">
        <v>20</v>
      </c>
      <c r="R133">
        <v>15</v>
      </c>
      <c r="S133">
        <v>1</v>
      </c>
    </row>
    <row r="134" spans="1:19" hidden="1" x14ac:dyDescent="0.3">
      <c r="A134">
        <f t="shared" si="8"/>
        <v>11</v>
      </c>
      <c r="B134" t="s">
        <v>8</v>
      </c>
      <c r="C134" t="s">
        <v>36</v>
      </c>
      <c r="D134" t="s">
        <v>12</v>
      </c>
      <c r="G134">
        <v>10096</v>
      </c>
      <c r="H134">
        <v>106.5</v>
      </c>
      <c r="I134" t="s">
        <v>28</v>
      </c>
      <c r="J134" t="str">
        <f t="shared" si="13"/>
        <v>REJEIÇÃO</v>
      </c>
      <c r="K134" t="str">
        <f t="shared" si="14"/>
        <v>TRÁFEGO LEVE</v>
      </c>
      <c r="L134" t="s">
        <v>28</v>
      </c>
      <c r="M134">
        <v>4</v>
      </c>
      <c r="P134" t="s">
        <v>30</v>
      </c>
      <c r="Q134">
        <v>20</v>
      </c>
      <c r="R134">
        <v>15</v>
      </c>
      <c r="S134">
        <v>1</v>
      </c>
    </row>
    <row r="135" spans="1:19" hidden="1" x14ac:dyDescent="0.3">
      <c r="A135">
        <f t="shared" si="8"/>
        <v>12</v>
      </c>
      <c r="B135" t="s">
        <v>8</v>
      </c>
      <c r="C135" t="s">
        <v>36</v>
      </c>
      <c r="D135" t="s">
        <v>12</v>
      </c>
      <c r="G135" s="1">
        <v>11085</v>
      </c>
      <c r="H135">
        <v>117</v>
      </c>
      <c r="I135" t="s">
        <v>25</v>
      </c>
      <c r="J135" t="str">
        <f t="shared" si="9"/>
        <v>ATENÇÃO</v>
      </c>
      <c r="K135" t="str">
        <f t="shared" si="10"/>
        <v>TRÁFEGO MEIO PESADO</v>
      </c>
      <c r="L135" t="s">
        <v>25</v>
      </c>
      <c r="M135">
        <v>2.5</v>
      </c>
      <c r="P135" t="s">
        <v>26</v>
      </c>
      <c r="Q135">
        <v>17</v>
      </c>
      <c r="R135">
        <v>15</v>
      </c>
      <c r="S135">
        <v>1</v>
      </c>
    </row>
    <row r="136" spans="1:19" hidden="1" x14ac:dyDescent="0.3">
      <c r="A136">
        <f t="shared" si="8"/>
        <v>13</v>
      </c>
      <c r="B136" t="s">
        <v>8</v>
      </c>
      <c r="C136" t="s">
        <v>36</v>
      </c>
      <c r="D136" t="s">
        <v>12</v>
      </c>
      <c r="G136" s="1">
        <v>12043</v>
      </c>
      <c r="H136">
        <v>152.4</v>
      </c>
      <c r="I136" t="s">
        <v>25</v>
      </c>
      <c r="J136" t="str">
        <f t="shared" si="9"/>
        <v>FISSURAÇÃO PRECOCE</v>
      </c>
      <c r="K136" t="str">
        <f t="shared" si="10"/>
        <v>TRÁFEGO MÉDIO</v>
      </c>
      <c r="L136" t="s">
        <v>25</v>
      </c>
      <c r="M136">
        <v>2.5</v>
      </c>
      <c r="P136" t="s">
        <v>26</v>
      </c>
      <c r="Q136">
        <v>17</v>
      </c>
      <c r="R136">
        <v>15</v>
      </c>
      <c r="S136">
        <v>1</v>
      </c>
    </row>
    <row r="137" spans="1:19" hidden="1" x14ac:dyDescent="0.3">
      <c r="A137">
        <f t="shared" si="8"/>
        <v>14</v>
      </c>
      <c r="B137" t="s">
        <v>8</v>
      </c>
      <c r="C137" t="s">
        <v>36</v>
      </c>
      <c r="D137" t="s">
        <v>12</v>
      </c>
      <c r="G137" s="1">
        <v>13091</v>
      </c>
      <c r="H137">
        <v>129.5</v>
      </c>
      <c r="I137" t="s">
        <v>25</v>
      </c>
      <c r="J137" t="str">
        <f t="shared" si="9"/>
        <v>FISSURAÇÃO PRECOCE</v>
      </c>
      <c r="K137" t="str">
        <f t="shared" si="10"/>
        <v>TRÁFEGO MÉDIO</v>
      </c>
      <c r="L137" t="s">
        <v>25</v>
      </c>
      <c r="M137">
        <v>2.5</v>
      </c>
      <c r="P137" t="s">
        <v>26</v>
      </c>
      <c r="Q137">
        <v>17</v>
      </c>
      <c r="R137">
        <v>15</v>
      </c>
      <c r="S137">
        <v>1</v>
      </c>
    </row>
    <row r="138" spans="1:19" hidden="1" x14ac:dyDescent="0.3">
      <c r="A138">
        <f t="shared" si="8"/>
        <v>15</v>
      </c>
      <c r="B138" t="s">
        <v>8</v>
      </c>
      <c r="C138" t="s">
        <v>36</v>
      </c>
      <c r="D138" t="s">
        <v>12</v>
      </c>
      <c r="G138" s="1">
        <v>14092</v>
      </c>
      <c r="H138">
        <v>32.200000000000003</v>
      </c>
      <c r="I138" t="s">
        <v>25</v>
      </c>
      <c r="J138" t="str">
        <f t="shared" si="9"/>
        <v>ACEITO</v>
      </c>
      <c r="K138" t="str">
        <f t="shared" si="10"/>
        <v>TRÁFEGO PESADO</v>
      </c>
      <c r="L138" t="s">
        <v>25</v>
      </c>
      <c r="M138">
        <v>2.5</v>
      </c>
      <c r="P138" t="s">
        <v>26</v>
      </c>
      <c r="Q138">
        <v>17</v>
      </c>
      <c r="R138">
        <v>15</v>
      </c>
      <c r="S138">
        <v>1</v>
      </c>
    </row>
    <row r="139" spans="1:19" hidden="1" x14ac:dyDescent="0.3">
      <c r="A139">
        <f t="shared" si="8"/>
        <v>16</v>
      </c>
      <c r="B139" t="s">
        <v>8</v>
      </c>
      <c r="C139" t="s">
        <v>36</v>
      </c>
      <c r="D139" t="s">
        <v>12</v>
      </c>
      <c r="G139" s="1">
        <v>15091</v>
      </c>
      <c r="H139">
        <v>137.1</v>
      </c>
      <c r="I139" t="s">
        <v>25</v>
      </c>
      <c r="J139" t="str">
        <f t="shared" si="9"/>
        <v>FISSURAÇÃO PRECOCE</v>
      </c>
      <c r="K139" t="str">
        <f t="shared" si="10"/>
        <v>TRÁFEGO MÉDIO</v>
      </c>
      <c r="L139" t="s">
        <v>25</v>
      </c>
      <c r="M139">
        <v>2.5</v>
      </c>
      <c r="P139" t="s">
        <v>26</v>
      </c>
      <c r="Q139">
        <v>17</v>
      </c>
      <c r="R139">
        <v>15</v>
      </c>
      <c r="S139">
        <v>1</v>
      </c>
    </row>
    <row r="140" spans="1:19" hidden="1" x14ac:dyDescent="0.3">
      <c r="A140">
        <f t="shared" si="8"/>
        <v>17</v>
      </c>
      <c r="B140" t="s">
        <v>8</v>
      </c>
      <c r="C140" t="s">
        <v>36</v>
      </c>
      <c r="D140" t="s">
        <v>12</v>
      </c>
      <c r="G140" s="1">
        <v>16070</v>
      </c>
      <c r="H140">
        <v>148.30000000000001</v>
      </c>
      <c r="I140" t="s">
        <v>25</v>
      </c>
      <c r="J140" t="str">
        <f t="shared" si="9"/>
        <v>FISSURAÇÃO PRECOCE</v>
      </c>
      <c r="K140" t="str">
        <f t="shared" si="10"/>
        <v>TRÁFEGO MÉDIO</v>
      </c>
      <c r="L140" t="s">
        <v>25</v>
      </c>
      <c r="M140">
        <v>2.5</v>
      </c>
      <c r="P140" t="s">
        <v>26</v>
      </c>
      <c r="Q140">
        <v>17</v>
      </c>
      <c r="R140">
        <v>15</v>
      </c>
      <c r="S140">
        <v>1</v>
      </c>
    </row>
    <row r="141" spans="1:19" hidden="1" x14ac:dyDescent="0.3">
      <c r="A141">
        <f t="shared" si="8"/>
        <v>1</v>
      </c>
      <c r="B141" t="s">
        <v>8</v>
      </c>
      <c r="C141" t="s">
        <v>35</v>
      </c>
      <c r="D141" t="s">
        <v>13</v>
      </c>
      <c r="G141">
        <v>500</v>
      </c>
      <c r="H141">
        <v>74.8</v>
      </c>
      <c r="J141" t="str">
        <f t="shared" si="6"/>
        <v>FISSURAÇÃO PRECOCE</v>
      </c>
      <c r="K141" t="str">
        <f t="shared" si="7"/>
        <v>TRÁFEGO MÉDIO</v>
      </c>
      <c r="L141" t="s">
        <v>31</v>
      </c>
      <c r="M141">
        <v>5</v>
      </c>
      <c r="P141" t="s">
        <v>32</v>
      </c>
      <c r="Q141">
        <v>20</v>
      </c>
      <c r="R141">
        <v>15</v>
      </c>
      <c r="S141">
        <v>1</v>
      </c>
    </row>
    <row r="142" spans="1:19" hidden="1" x14ac:dyDescent="0.3">
      <c r="A142">
        <f t="shared" si="8"/>
        <v>2</v>
      </c>
      <c r="B142" t="s">
        <v>8</v>
      </c>
      <c r="C142" t="s">
        <v>35</v>
      </c>
      <c r="D142" t="s">
        <v>13</v>
      </c>
      <c r="G142">
        <v>1018</v>
      </c>
      <c r="H142">
        <v>78.900000000000006</v>
      </c>
      <c r="J142" t="str">
        <f t="shared" si="6"/>
        <v>FISSURAÇÃO PRECOCE</v>
      </c>
      <c r="K142" t="str">
        <f t="shared" si="7"/>
        <v>TRÁFEGO MÉDIO</v>
      </c>
      <c r="L142" t="s">
        <v>31</v>
      </c>
      <c r="M142">
        <v>5</v>
      </c>
      <c r="P142" t="s">
        <v>32</v>
      </c>
      <c r="Q142">
        <v>20</v>
      </c>
      <c r="R142">
        <v>15</v>
      </c>
      <c r="S142">
        <v>1</v>
      </c>
    </row>
    <row r="143" spans="1:19" hidden="1" x14ac:dyDescent="0.3">
      <c r="A143">
        <f t="shared" si="8"/>
        <v>3</v>
      </c>
      <c r="B143" t="s">
        <v>8</v>
      </c>
      <c r="C143" t="s">
        <v>35</v>
      </c>
      <c r="D143" t="s">
        <v>13</v>
      </c>
      <c r="G143">
        <v>1530</v>
      </c>
      <c r="H143">
        <v>44</v>
      </c>
      <c r="J143" t="str">
        <f t="shared" si="6"/>
        <v>ATENÇÃO</v>
      </c>
      <c r="K143" t="str">
        <f t="shared" si="7"/>
        <v>TRÁFEGO MEIO PESADO</v>
      </c>
      <c r="L143" t="s">
        <v>31</v>
      </c>
      <c r="M143">
        <v>5</v>
      </c>
      <c r="P143" t="s">
        <v>32</v>
      </c>
      <c r="Q143">
        <v>20</v>
      </c>
      <c r="R143">
        <v>15</v>
      </c>
      <c r="S143">
        <v>1</v>
      </c>
    </row>
    <row r="144" spans="1:19" hidden="1" x14ac:dyDescent="0.3">
      <c r="A144">
        <f t="shared" si="8"/>
        <v>4</v>
      </c>
      <c r="B144" t="s">
        <v>8</v>
      </c>
      <c r="C144" t="s">
        <v>35</v>
      </c>
      <c r="D144" t="s">
        <v>13</v>
      </c>
      <c r="G144">
        <v>1997</v>
      </c>
      <c r="H144">
        <v>103.2</v>
      </c>
      <c r="I144" t="s">
        <v>14</v>
      </c>
      <c r="J144" t="str">
        <f t="shared" si="6"/>
        <v>REJEIÇÃO</v>
      </c>
      <c r="K144" t="str">
        <f t="shared" si="7"/>
        <v>TRÁFEGO LEVE</v>
      </c>
      <c r="L144" t="s">
        <v>31</v>
      </c>
      <c r="M144">
        <v>5</v>
      </c>
      <c r="P144" t="s">
        <v>32</v>
      </c>
      <c r="Q144">
        <v>20</v>
      </c>
      <c r="R144">
        <v>15</v>
      </c>
      <c r="S144">
        <v>1</v>
      </c>
    </row>
    <row r="145" spans="1:19" hidden="1" x14ac:dyDescent="0.3">
      <c r="A145">
        <f t="shared" si="8"/>
        <v>5</v>
      </c>
      <c r="B145" t="s">
        <v>8</v>
      </c>
      <c r="C145" t="s">
        <v>35</v>
      </c>
      <c r="D145" t="s">
        <v>13</v>
      </c>
      <c r="G145">
        <v>2563</v>
      </c>
      <c r="H145">
        <v>52.2</v>
      </c>
      <c r="I145" t="s">
        <v>14</v>
      </c>
      <c r="J145" t="str">
        <f t="shared" si="6"/>
        <v>ATENÇÃO</v>
      </c>
      <c r="K145" t="str">
        <f t="shared" si="7"/>
        <v>TRÁFEGO MEIO PESADO</v>
      </c>
      <c r="L145" t="s">
        <v>31</v>
      </c>
      <c r="M145">
        <v>5</v>
      </c>
      <c r="P145" t="s">
        <v>32</v>
      </c>
      <c r="Q145">
        <v>20</v>
      </c>
      <c r="R145">
        <v>15</v>
      </c>
      <c r="S145">
        <v>1</v>
      </c>
    </row>
    <row r="146" spans="1:19" hidden="1" x14ac:dyDescent="0.3">
      <c r="A146">
        <f t="shared" si="8"/>
        <v>6</v>
      </c>
      <c r="B146" t="s">
        <v>8</v>
      </c>
      <c r="C146" t="s">
        <v>35</v>
      </c>
      <c r="D146" t="s">
        <v>13</v>
      </c>
      <c r="G146">
        <v>3005</v>
      </c>
      <c r="H146">
        <v>65.099999999999994</v>
      </c>
      <c r="J146" t="str">
        <f t="shared" si="6"/>
        <v>FISSURAÇÃO PRECOCE</v>
      </c>
      <c r="K146" t="str">
        <f t="shared" si="7"/>
        <v>TRÁFEGO MÉDIO</v>
      </c>
      <c r="L146" t="s">
        <v>31</v>
      </c>
      <c r="M146">
        <v>5</v>
      </c>
      <c r="P146" t="s">
        <v>32</v>
      </c>
      <c r="Q146">
        <v>20</v>
      </c>
      <c r="R146">
        <v>15</v>
      </c>
      <c r="S146">
        <v>1</v>
      </c>
    </row>
    <row r="147" spans="1:19" hidden="1" x14ac:dyDescent="0.3">
      <c r="A147">
        <f t="shared" si="8"/>
        <v>7</v>
      </c>
      <c r="B147" t="s">
        <v>8</v>
      </c>
      <c r="C147" t="s">
        <v>35</v>
      </c>
      <c r="D147" t="s">
        <v>13</v>
      </c>
      <c r="G147">
        <v>3500</v>
      </c>
      <c r="H147">
        <v>51.6</v>
      </c>
      <c r="J147" t="str">
        <f t="shared" si="6"/>
        <v>ATENÇÃO</v>
      </c>
      <c r="K147" t="str">
        <f t="shared" si="7"/>
        <v>TRÁFEGO MEIO PESADO</v>
      </c>
      <c r="L147" t="s">
        <v>31</v>
      </c>
      <c r="M147">
        <v>5</v>
      </c>
      <c r="P147" t="s">
        <v>32</v>
      </c>
      <c r="Q147">
        <v>20</v>
      </c>
      <c r="R147">
        <v>15</v>
      </c>
      <c r="S147">
        <v>1</v>
      </c>
    </row>
    <row r="148" spans="1:19" hidden="1" x14ac:dyDescent="0.3">
      <c r="A148">
        <f t="shared" si="8"/>
        <v>8</v>
      </c>
      <c r="B148" t="s">
        <v>8</v>
      </c>
      <c r="C148" t="s">
        <v>35</v>
      </c>
      <c r="D148" t="s">
        <v>13</v>
      </c>
      <c r="G148">
        <v>4014</v>
      </c>
      <c r="H148">
        <v>28.8</v>
      </c>
      <c r="J148" t="str">
        <f t="shared" si="6"/>
        <v>ACEITO</v>
      </c>
      <c r="K148" t="str">
        <f t="shared" si="7"/>
        <v>TRÁFEGO PESADO</v>
      </c>
      <c r="L148" t="s">
        <v>31</v>
      </c>
      <c r="M148">
        <v>5</v>
      </c>
      <c r="P148" t="s">
        <v>32</v>
      </c>
      <c r="Q148">
        <v>20</v>
      </c>
      <c r="R148">
        <v>15</v>
      </c>
      <c r="S148">
        <v>1</v>
      </c>
    </row>
    <row r="149" spans="1:19" hidden="1" x14ac:dyDescent="0.3">
      <c r="A149">
        <f t="shared" si="8"/>
        <v>9</v>
      </c>
      <c r="B149" t="s">
        <v>8</v>
      </c>
      <c r="C149" t="s">
        <v>35</v>
      </c>
      <c r="D149" t="s">
        <v>13</v>
      </c>
      <c r="G149">
        <v>4534</v>
      </c>
      <c r="H149">
        <v>39.700000000000003</v>
      </c>
      <c r="I149" t="s">
        <v>14</v>
      </c>
      <c r="J149" t="str">
        <f t="shared" si="6"/>
        <v>ACEITO</v>
      </c>
      <c r="K149" t="str">
        <f t="shared" si="7"/>
        <v>TRÁFEGO PESADO</v>
      </c>
      <c r="L149" t="s">
        <v>31</v>
      </c>
      <c r="M149">
        <v>5</v>
      </c>
      <c r="P149" t="s">
        <v>32</v>
      </c>
      <c r="Q149">
        <v>20</v>
      </c>
      <c r="R149">
        <v>15</v>
      </c>
      <c r="S149">
        <v>1</v>
      </c>
    </row>
    <row r="150" spans="1:19" hidden="1" x14ac:dyDescent="0.3">
      <c r="A150">
        <f t="shared" si="8"/>
        <v>10</v>
      </c>
      <c r="B150" t="s">
        <v>8</v>
      </c>
      <c r="C150" t="s">
        <v>35</v>
      </c>
      <c r="D150" t="s">
        <v>13</v>
      </c>
      <c r="G150">
        <v>5009</v>
      </c>
      <c r="H150">
        <v>32.1</v>
      </c>
      <c r="J150" t="str">
        <f t="shared" si="6"/>
        <v>ACEITO</v>
      </c>
      <c r="K150" t="str">
        <f t="shared" si="7"/>
        <v>TRÁFEGO PESADO</v>
      </c>
      <c r="L150" t="s">
        <v>31</v>
      </c>
      <c r="M150">
        <v>5</v>
      </c>
      <c r="P150" t="s">
        <v>32</v>
      </c>
      <c r="Q150">
        <v>20</v>
      </c>
      <c r="R150">
        <v>15</v>
      </c>
      <c r="S150">
        <v>1</v>
      </c>
    </row>
    <row r="151" spans="1:19" hidden="1" x14ac:dyDescent="0.3">
      <c r="A151">
        <f t="shared" si="8"/>
        <v>11</v>
      </c>
      <c r="B151" t="s">
        <v>8</v>
      </c>
      <c r="C151" t="s">
        <v>35</v>
      </c>
      <c r="D151" t="s">
        <v>13</v>
      </c>
      <c r="G151">
        <v>5500</v>
      </c>
      <c r="H151">
        <v>46.6</v>
      </c>
      <c r="J151" t="str">
        <f t="shared" si="6"/>
        <v>ATENÇÃO</v>
      </c>
      <c r="K151" t="str">
        <f t="shared" si="7"/>
        <v>TRÁFEGO MEIO PESADO</v>
      </c>
      <c r="L151" t="s">
        <v>31</v>
      </c>
      <c r="M151">
        <v>5</v>
      </c>
      <c r="P151" t="s">
        <v>32</v>
      </c>
      <c r="Q151">
        <v>20</v>
      </c>
      <c r="R151">
        <v>15</v>
      </c>
      <c r="S151">
        <v>1</v>
      </c>
    </row>
    <row r="152" spans="1:19" hidden="1" x14ac:dyDescent="0.3">
      <c r="A152">
        <f t="shared" si="8"/>
        <v>12</v>
      </c>
      <c r="B152" t="s">
        <v>8</v>
      </c>
      <c r="C152" t="s">
        <v>35</v>
      </c>
      <c r="D152" t="s">
        <v>13</v>
      </c>
      <c r="G152">
        <v>5994</v>
      </c>
      <c r="H152">
        <v>46.5</v>
      </c>
      <c r="J152" t="str">
        <f t="shared" si="6"/>
        <v>ATENÇÃO</v>
      </c>
      <c r="K152" t="str">
        <f t="shared" si="7"/>
        <v>TRÁFEGO MEIO PESADO</v>
      </c>
      <c r="L152" t="s">
        <v>31</v>
      </c>
      <c r="M152">
        <v>5</v>
      </c>
      <c r="P152" t="s">
        <v>32</v>
      </c>
      <c r="Q152">
        <v>20</v>
      </c>
      <c r="R152">
        <v>15</v>
      </c>
      <c r="S152">
        <v>1</v>
      </c>
    </row>
    <row r="153" spans="1:19" hidden="1" x14ac:dyDescent="0.3">
      <c r="A153">
        <f t="shared" si="8"/>
        <v>13</v>
      </c>
      <c r="B153" t="s">
        <v>8</v>
      </c>
      <c r="C153" t="s">
        <v>35</v>
      </c>
      <c r="D153" t="s">
        <v>13</v>
      </c>
      <c r="G153">
        <v>6517</v>
      </c>
      <c r="H153">
        <v>64.099999999999994</v>
      </c>
      <c r="J153" t="str">
        <f t="shared" si="6"/>
        <v>FISSURAÇÃO PRECOCE</v>
      </c>
      <c r="K153" t="str">
        <f t="shared" si="7"/>
        <v>TRÁFEGO MÉDIO</v>
      </c>
      <c r="L153" t="s">
        <v>31</v>
      </c>
      <c r="M153">
        <v>5</v>
      </c>
      <c r="P153" t="s">
        <v>32</v>
      </c>
      <c r="Q153">
        <v>20</v>
      </c>
      <c r="R153">
        <v>15</v>
      </c>
      <c r="S153">
        <v>1</v>
      </c>
    </row>
    <row r="154" spans="1:19" hidden="1" x14ac:dyDescent="0.3">
      <c r="A154">
        <f t="shared" si="8"/>
        <v>14</v>
      </c>
      <c r="B154" t="s">
        <v>8</v>
      </c>
      <c r="C154" t="s">
        <v>35</v>
      </c>
      <c r="D154" t="s">
        <v>13</v>
      </c>
      <c r="G154">
        <v>7010</v>
      </c>
      <c r="H154">
        <v>119.9</v>
      </c>
      <c r="J154" t="str">
        <f t="shared" si="6"/>
        <v>REJEIÇÃO</v>
      </c>
      <c r="K154" t="str">
        <f t="shared" si="7"/>
        <v>TRÁFEGO LEVE</v>
      </c>
      <c r="L154" t="s">
        <v>31</v>
      </c>
      <c r="M154">
        <v>5</v>
      </c>
      <c r="P154" t="s">
        <v>32</v>
      </c>
      <c r="Q154">
        <v>20</v>
      </c>
      <c r="R154">
        <v>15</v>
      </c>
      <c r="S154">
        <v>1</v>
      </c>
    </row>
    <row r="155" spans="1:19" hidden="1" x14ac:dyDescent="0.3">
      <c r="A155">
        <f t="shared" si="8"/>
        <v>15</v>
      </c>
      <c r="B155" t="s">
        <v>8</v>
      </c>
      <c r="C155" t="s">
        <v>35</v>
      </c>
      <c r="D155" t="s">
        <v>13</v>
      </c>
      <c r="G155">
        <v>7511</v>
      </c>
      <c r="H155">
        <v>67.400000000000006</v>
      </c>
      <c r="J155" t="str">
        <f t="shared" si="6"/>
        <v>FISSURAÇÃO PRECOCE</v>
      </c>
      <c r="K155" t="str">
        <f t="shared" si="7"/>
        <v>TRÁFEGO MÉDIO</v>
      </c>
      <c r="L155" t="s">
        <v>31</v>
      </c>
      <c r="M155">
        <v>5</v>
      </c>
      <c r="P155" t="s">
        <v>32</v>
      </c>
      <c r="Q155">
        <v>20</v>
      </c>
      <c r="R155">
        <v>15</v>
      </c>
      <c r="S155">
        <v>1</v>
      </c>
    </row>
    <row r="156" spans="1:19" hidden="1" x14ac:dyDescent="0.3">
      <c r="A156">
        <f t="shared" si="8"/>
        <v>16</v>
      </c>
      <c r="B156" t="s">
        <v>8</v>
      </c>
      <c r="C156" t="s">
        <v>35</v>
      </c>
      <c r="D156" t="s">
        <v>13</v>
      </c>
      <c r="G156">
        <v>8012</v>
      </c>
      <c r="H156">
        <v>141.1</v>
      </c>
      <c r="J156" t="str">
        <f t="shared" si="6"/>
        <v>REJEIÇÃO</v>
      </c>
      <c r="K156" t="str">
        <f t="shared" si="7"/>
        <v>TRÁFEGO LEVE</v>
      </c>
      <c r="L156" t="s">
        <v>31</v>
      </c>
      <c r="M156">
        <v>5</v>
      </c>
      <c r="P156" t="s">
        <v>32</v>
      </c>
      <c r="Q156">
        <v>20</v>
      </c>
      <c r="R156">
        <v>15</v>
      </c>
      <c r="S156">
        <v>1</v>
      </c>
    </row>
    <row r="157" spans="1:19" hidden="1" x14ac:dyDescent="0.3">
      <c r="A157">
        <f t="shared" si="8"/>
        <v>17</v>
      </c>
      <c r="B157" t="s">
        <v>8</v>
      </c>
      <c r="C157" t="s">
        <v>35</v>
      </c>
      <c r="D157" t="s">
        <v>13</v>
      </c>
      <c r="G157">
        <v>8644</v>
      </c>
      <c r="H157">
        <v>62.8</v>
      </c>
      <c r="J157" t="str">
        <f t="shared" si="6"/>
        <v>FISSURAÇÃO PRECOCE</v>
      </c>
      <c r="K157" t="str">
        <f t="shared" si="7"/>
        <v>TRÁFEGO MÉDIO</v>
      </c>
      <c r="L157" t="s">
        <v>31</v>
      </c>
      <c r="M157">
        <v>5</v>
      </c>
      <c r="P157" t="s">
        <v>32</v>
      </c>
      <c r="Q157">
        <v>20</v>
      </c>
      <c r="R157">
        <v>15</v>
      </c>
      <c r="S157">
        <v>1</v>
      </c>
    </row>
    <row r="158" spans="1:19" hidden="1" x14ac:dyDescent="0.3">
      <c r="A158">
        <f t="shared" si="8"/>
        <v>18</v>
      </c>
      <c r="B158" t="s">
        <v>8</v>
      </c>
      <c r="C158" t="s">
        <v>35</v>
      </c>
      <c r="D158" t="s">
        <v>13</v>
      </c>
      <c r="G158">
        <v>9037</v>
      </c>
      <c r="H158">
        <v>82.1</v>
      </c>
      <c r="J158" t="str">
        <f t="shared" si="6"/>
        <v>FISSURAÇÃO PRECOCE</v>
      </c>
      <c r="K158" t="str">
        <f t="shared" si="7"/>
        <v>TRÁFEGO MÉDIO</v>
      </c>
      <c r="L158" t="s">
        <v>31</v>
      </c>
      <c r="M158">
        <v>5</v>
      </c>
      <c r="P158" t="s">
        <v>32</v>
      </c>
      <c r="Q158">
        <v>20</v>
      </c>
      <c r="R158">
        <v>15</v>
      </c>
      <c r="S158">
        <v>1</v>
      </c>
    </row>
    <row r="159" spans="1:19" hidden="1" x14ac:dyDescent="0.3">
      <c r="A159">
        <f t="shared" si="8"/>
        <v>19</v>
      </c>
      <c r="B159" t="s">
        <v>8</v>
      </c>
      <c r="C159" t="s">
        <v>35</v>
      </c>
      <c r="D159" t="s">
        <v>13</v>
      </c>
      <c r="G159">
        <v>9480</v>
      </c>
      <c r="H159">
        <v>166.5</v>
      </c>
      <c r="I159" t="s">
        <v>15</v>
      </c>
      <c r="J159" t="str">
        <f t="shared" si="6"/>
        <v>REJEIÇÃO</v>
      </c>
      <c r="K159" t="str">
        <f t="shared" si="7"/>
        <v>TRÁFEGO LEVE</v>
      </c>
      <c r="L159" t="s">
        <v>31</v>
      </c>
      <c r="M159">
        <v>5</v>
      </c>
      <c r="P159" t="s">
        <v>32</v>
      </c>
      <c r="Q159">
        <v>20</v>
      </c>
      <c r="R159">
        <v>15</v>
      </c>
      <c r="S159">
        <v>1</v>
      </c>
    </row>
    <row r="160" spans="1:19" hidden="1" x14ac:dyDescent="0.3">
      <c r="A160">
        <f t="shared" si="8"/>
        <v>20</v>
      </c>
      <c r="B160" t="s">
        <v>8</v>
      </c>
      <c r="C160" t="s">
        <v>35</v>
      </c>
      <c r="D160" t="s">
        <v>13</v>
      </c>
      <c r="G160">
        <v>10022</v>
      </c>
      <c r="H160">
        <v>68.7</v>
      </c>
      <c r="J160" t="str">
        <f t="shared" si="6"/>
        <v>FISSURAÇÃO PRECOCE</v>
      </c>
      <c r="K160" t="str">
        <f t="shared" si="7"/>
        <v>TRÁFEGO MÉDIO</v>
      </c>
      <c r="L160" t="s">
        <v>31</v>
      </c>
      <c r="M160">
        <v>5</v>
      </c>
      <c r="P160" t="s">
        <v>32</v>
      </c>
      <c r="Q160">
        <v>20</v>
      </c>
      <c r="R160">
        <v>15</v>
      </c>
      <c r="S160">
        <v>1</v>
      </c>
    </row>
    <row r="161" spans="1:19" hidden="1" x14ac:dyDescent="0.3">
      <c r="A161">
        <f t="shared" si="8"/>
        <v>21</v>
      </c>
      <c r="B161" t="s">
        <v>8</v>
      </c>
      <c r="C161" t="s">
        <v>35</v>
      </c>
      <c r="D161" t="s">
        <v>13</v>
      </c>
      <c r="G161">
        <v>10528</v>
      </c>
      <c r="H161">
        <v>82.2</v>
      </c>
      <c r="J161" t="str">
        <f t="shared" si="6"/>
        <v>FISSURAÇÃO PRECOCE</v>
      </c>
      <c r="K161" t="str">
        <f t="shared" si="7"/>
        <v>TRÁFEGO MÉDIO</v>
      </c>
      <c r="L161" t="s">
        <v>31</v>
      </c>
      <c r="M161">
        <v>5</v>
      </c>
      <c r="P161" t="s">
        <v>32</v>
      </c>
      <c r="Q161">
        <v>20</v>
      </c>
      <c r="R161">
        <v>15</v>
      </c>
      <c r="S161">
        <v>1</v>
      </c>
    </row>
    <row r="162" spans="1:19" hidden="1" x14ac:dyDescent="0.3">
      <c r="A162">
        <f t="shared" si="8"/>
        <v>22</v>
      </c>
      <c r="B162" t="s">
        <v>8</v>
      </c>
      <c r="C162" t="s">
        <v>35</v>
      </c>
      <c r="D162" t="s">
        <v>13</v>
      </c>
      <c r="G162">
        <v>11000</v>
      </c>
      <c r="H162">
        <v>81.5</v>
      </c>
      <c r="J162" t="str">
        <f t="shared" si="6"/>
        <v>FISSURAÇÃO PRECOCE</v>
      </c>
      <c r="K162" t="str">
        <f t="shared" si="7"/>
        <v>TRÁFEGO MÉDIO</v>
      </c>
      <c r="L162" t="s">
        <v>31</v>
      </c>
      <c r="M162">
        <v>5</v>
      </c>
      <c r="P162" t="s">
        <v>32</v>
      </c>
      <c r="Q162">
        <v>20</v>
      </c>
      <c r="R162">
        <v>15</v>
      </c>
      <c r="S162">
        <v>1</v>
      </c>
    </row>
    <row r="163" spans="1:19" hidden="1" x14ac:dyDescent="0.3">
      <c r="A163">
        <f t="shared" si="8"/>
        <v>23</v>
      </c>
      <c r="B163" t="s">
        <v>8</v>
      </c>
      <c r="C163" t="s">
        <v>35</v>
      </c>
      <c r="D163" t="s">
        <v>13</v>
      </c>
      <c r="G163">
        <v>11526</v>
      </c>
      <c r="H163">
        <v>50.5</v>
      </c>
      <c r="J163" t="str">
        <f t="shared" si="6"/>
        <v>ATENÇÃO</v>
      </c>
      <c r="K163" t="str">
        <f t="shared" si="7"/>
        <v>TRÁFEGO MEIO PESADO</v>
      </c>
      <c r="L163" t="s">
        <v>31</v>
      </c>
      <c r="M163">
        <v>5</v>
      </c>
      <c r="P163" t="s">
        <v>32</v>
      </c>
      <c r="Q163">
        <v>20</v>
      </c>
      <c r="R163">
        <v>15</v>
      </c>
      <c r="S163">
        <v>1</v>
      </c>
    </row>
    <row r="164" spans="1:19" hidden="1" x14ac:dyDescent="0.3">
      <c r="A164">
        <f t="shared" si="8"/>
        <v>24</v>
      </c>
      <c r="B164" t="s">
        <v>8</v>
      </c>
      <c r="C164" t="s">
        <v>35</v>
      </c>
      <c r="D164" t="s">
        <v>13</v>
      </c>
      <c r="G164">
        <v>12002</v>
      </c>
      <c r="H164">
        <v>36.200000000000003</v>
      </c>
      <c r="J164" t="str">
        <f t="shared" si="6"/>
        <v>ACEITO</v>
      </c>
      <c r="K164" t="str">
        <f t="shared" si="7"/>
        <v>TRÁFEGO PESADO</v>
      </c>
      <c r="L164" t="s">
        <v>31</v>
      </c>
      <c r="M164">
        <v>5</v>
      </c>
      <c r="P164" t="s">
        <v>32</v>
      </c>
      <c r="Q164">
        <v>20</v>
      </c>
      <c r="R164">
        <v>15</v>
      </c>
      <c r="S164">
        <v>1</v>
      </c>
    </row>
    <row r="165" spans="1:19" hidden="1" x14ac:dyDescent="0.3">
      <c r="A165">
        <f t="shared" si="8"/>
        <v>25</v>
      </c>
      <c r="B165" t="s">
        <v>8</v>
      </c>
      <c r="C165" t="s">
        <v>35</v>
      </c>
      <c r="D165" t="s">
        <v>13</v>
      </c>
      <c r="G165">
        <v>12522</v>
      </c>
      <c r="H165">
        <v>21.5</v>
      </c>
      <c r="J165" t="str">
        <f t="shared" si="6"/>
        <v>ACEITO</v>
      </c>
      <c r="K165" t="str">
        <f t="shared" si="7"/>
        <v>TRÁFEGO PESADO</v>
      </c>
      <c r="L165" t="s">
        <v>31</v>
      </c>
      <c r="M165">
        <v>5</v>
      </c>
      <c r="P165" t="s">
        <v>32</v>
      </c>
      <c r="Q165">
        <v>20</v>
      </c>
      <c r="R165">
        <v>15</v>
      </c>
      <c r="S165">
        <v>1</v>
      </c>
    </row>
    <row r="166" spans="1:19" hidden="1" x14ac:dyDescent="0.3">
      <c r="A166">
        <f t="shared" si="8"/>
        <v>26</v>
      </c>
      <c r="B166" t="s">
        <v>8</v>
      </c>
      <c r="C166" t="s">
        <v>35</v>
      </c>
      <c r="D166" t="s">
        <v>13</v>
      </c>
      <c r="G166">
        <v>13002</v>
      </c>
      <c r="H166">
        <v>15.9</v>
      </c>
      <c r="J166" t="str">
        <f t="shared" si="6"/>
        <v>ACEITO</v>
      </c>
      <c r="K166" t="str">
        <f t="shared" si="7"/>
        <v>TRÁFEGO PESADO</v>
      </c>
      <c r="L166" t="s">
        <v>31</v>
      </c>
      <c r="M166">
        <v>5</v>
      </c>
      <c r="P166" t="s">
        <v>32</v>
      </c>
      <c r="Q166">
        <v>20</v>
      </c>
      <c r="R166">
        <v>15</v>
      </c>
      <c r="S166">
        <v>1</v>
      </c>
    </row>
    <row r="167" spans="1:19" hidden="1" x14ac:dyDescent="0.3">
      <c r="A167">
        <f t="shared" si="8"/>
        <v>27</v>
      </c>
      <c r="B167" t="s">
        <v>8</v>
      </c>
      <c r="C167" t="s">
        <v>35</v>
      </c>
      <c r="D167" t="s">
        <v>13</v>
      </c>
      <c r="G167">
        <v>13502</v>
      </c>
      <c r="H167">
        <v>43.5</v>
      </c>
      <c r="J167" t="str">
        <f t="shared" si="6"/>
        <v>ATENÇÃO</v>
      </c>
      <c r="K167" t="str">
        <f t="shared" si="7"/>
        <v>TRÁFEGO MEIO PESADO</v>
      </c>
      <c r="L167" t="s">
        <v>31</v>
      </c>
      <c r="M167">
        <v>5</v>
      </c>
      <c r="P167" t="s">
        <v>32</v>
      </c>
      <c r="Q167">
        <v>20</v>
      </c>
      <c r="R167">
        <v>15</v>
      </c>
      <c r="S167">
        <v>1</v>
      </c>
    </row>
    <row r="168" spans="1:19" hidden="1" x14ac:dyDescent="0.3">
      <c r="A168">
        <f t="shared" si="8"/>
        <v>28</v>
      </c>
      <c r="B168" t="s">
        <v>8</v>
      </c>
      <c r="C168" t="s">
        <v>35</v>
      </c>
      <c r="D168" t="s">
        <v>13</v>
      </c>
      <c r="G168">
        <v>13998</v>
      </c>
      <c r="H168">
        <v>15.3</v>
      </c>
      <c r="J168" t="str">
        <f t="shared" si="6"/>
        <v>ACEITO</v>
      </c>
      <c r="K168" t="str">
        <f t="shared" si="7"/>
        <v>TRÁFEGO PESADO</v>
      </c>
      <c r="L168" t="s">
        <v>31</v>
      </c>
      <c r="M168">
        <v>5</v>
      </c>
      <c r="P168" t="s">
        <v>32</v>
      </c>
      <c r="Q168">
        <v>20</v>
      </c>
      <c r="R168">
        <v>15</v>
      </c>
      <c r="S168">
        <v>1</v>
      </c>
    </row>
    <row r="169" spans="1:19" hidden="1" x14ac:dyDescent="0.3">
      <c r="A169">
        <f t="shared" si="8"/>
        <v>29</v>
      </c>
      <c r="B169" t="s">
        <v>8</v>
      </c>
      <c r="C169" t="s">
        <v>35</v>
      </c>
      <c r="D169" t="s">
        <v>13</v>
      </c>
      <c r="G169">
        <v>14512</v>
      </c>
      <c r="H169">
        <v>57</v>
      </c>
      <c r="J169" t="str">
        <f t="shared" ref="J169:J214" si="15">IF(H169&lt;40,"ACEITO",IF(AND(H169&gt;40,H169&lt;60),"ATENÇÃO",IF(AND(H169&gt;60,H169&lt;90),"FISSURAÇÃO PRECOCE","REJEIÇÃO")))</f>
        <v>ATENÇÃO</v>
      </c>
      <c r="K169" t="str">
        <f t="shared" ref="K169:K214" si="16">IF(H169&lt;40,"TRÁFEGO PESADO",IF(AND(H169&gt;40,H169&lt;60),"TRÁFEGO MEIO PESADO",IF(AND(H169&gt;60,H169&lt;90),"TRÁFEGO MÉDIO","TRÁFEGO LEVE")))</f>
        <v>TRÁFEGO MEIO PESADO</v>
      </c>
      <c r="L169" t="s">
        <v>31</v>
      </c>
      <c r="M169">
        <v>5</v>
      </c>
      <c r="P169" t="s">
        <v>32</v>
      </c>
      <c r="Q169">
        <v>20</v>
      </c>
      <c r="R169">
        <v>15</v>
      </c>
      <c r="S169">
        <v>1</v>
      </c>
    </row>
    <row r="170" spans="1:19" hidden="1" x14ac:dyDescent="0.3">
      <c r="A170">
        <f t="shared" ref="A170:A214" si="17">IF(AND(C170=C169,D170,D169),A169+1,1)</f>
        <v>30</v>
      </c>
      <c r="B170" t="s">
        <v>8</v>
      </c>
      <c r="C170" t="s">
        <v>35</v>
      </c>
      <c r="D170" t="s">
        <v>13</v>
      </c>
      <c r="G170">
        <v>15064</v>
      </c>
      <c r="H170">
        <v>42</v>
      </c>
      <c r="J170" t="str">
        <f t="shared" si="15"/>
        <v>ATENÇÃO</v>
      </c>
      <c r="K170" t="str">
        <f t="shared" si="16"/>
        <v>TRÁFEGO MEIO PESADO</v>
      </c>
      <c r="L170" t="s">
        <v>31</v>
      </c>
      <c r="M170">
        <v>5</v>
      </c>
      <c r="P170" t="s">
        <v>32</v>
      </c>
      <c r="Q170">
        <v>20</v>
      </c>
      <c r="R170">
        <v>15</v>
      </c>
      <c r="S170">
        <v>1</v>
      </c>
    </row>
    <row r="171" spans="1:19" hidden="1" x14ac:dyDescent="0.3">
      <c r="A171">
        <f t="shared" si="17"/>
        <v>31</v>
      </c>
      <c r="B171" t="s">
        <v>8</v>
      </c>
      <c r="C171" t="s">
        <v>35</v>
      </c>
      <c r="D171" t="s">
        <v>13</v>
      </c>
      <c r="G171">
        <v>15472</v>
      </c>
      <c r="H171">
        <v>45.9</v>
      </c>
      <c r="J171" t="str">
        <f t="shared" si="15"/>
        <v>ATENÇÃO</v>
      </c>
      <c r="K171" t="str">
        <f t="shared" si="16"/>
        <v>TRÁFEGO MEIO PESADO</v>
      </c>
      <c r="L171" t="s">
        <v>31</v>
      </c>
      <c r="M171">
        <v>5</v>
      </c>
      <c r="P171" t="s">
        <v>32</v>
      </c>
      <c r="Q171">
        <v>20</v>
      </c>
      <c r="R171">
        <v>15</v>
      </c>
      <c r="S171">
        <v>1</v>
      </c>
    </row>
    <row r="172" spans="1:19" hidden="1" x14ac:dyDescent="0.3">
      <c r="A172">
        <f t="shared" si="17"/>
        <v>32</v>
      </c>
      <c r="B172" t="s">
        <v>8</v>
      </c>
      <c r="C172" t="s">
        <v>35</v>
      </c>
      <c r="D172" t="s">
        <v>13</v>
      </c>
      <c r="G172">
        <v>16017</v>
      </c>
      <c r="H172">
        <v>49.1</v>
      </c>
      <c r="J172" t="str">
        <f t="shared" si="15"/>
        <v>ATENÇÃO</v>
      </c>
      <c r="K172" t="str">
        <f t="shared" si="16"/>
        <v>TRÁFEGO MEIO PESADO</v>
      </c>
      <c r="L172" t="s">
        <v>31</v>
      </c>
      <c r="M172">
        <v>5</v>
      </c>
      <c r="P172" t="s">
        <v>32</v>
      </c>
      <c r="Q172">
        <v>20</v>
      </c>
      <c r="R172">
        <v>15</v>
      </c>
      <c r="S172">
        <v>1</v>
      </c>
    </row>
    <row r="173" spans="1:19" hidden="1" x14ac:dyDescent="0.3">
      <c r="A173">
        <f t="shared" si="17"/>
        <v>33</v>
      </c>
      <c r="B173" t="s">
        <v>8</v>
      </c>
      <c r="C173" t="s">
        <v>35</v>
      </c>
      <c r="D173" t="s">
        <v>13</v>
      </c>
      <c r="G173">
        <v>16506</v>
      </c>
      <c r="H173">
        <v>42.3</v>
      </c>
      <c r="J173" t="str">
        <f t="shared" si="15"/>
        <v>ATENÇÃO</v>
      </c>
      <c r="K173" t="str">
        <f t="shared" si="16"/>
        <v>TRÁFEGO MEIO PESADO</v>
      </c>
      <c r="L173" t="s">
        <v>31</v>
      </c>
      <c r="M173">
        <v>5</v>
      </c>
      <c r="P173" t="s">
        <v>32</v>
      </c>
      <c r="Q173">
        <v>20</v>
      </c>
      <c r="R173">
        <v>15</v>
      </c>
      <c r="S173">
        <v>1</v>
      </c>
    </row>
    <row r="174" spans="1:19" hidden="1" x14ac:dyDescent="0.3">
      <c r="A174">
        <f t="shared" si="17"/>
        <v>34</v>
      </c>
      <c r="B174" t="s">
        <v>8</v>
      </c>
      <c r="C174" t="s">
        <v>35</v>
      </c>
      <c r="D174" t="s">
        <v>13</v>
      </c>
      <c r="G174">
        <v>17000</v>
      </c>
      <c r="H174">
        <v>12.7</v>
      </c>
      <c r="J174" t="str">
        <f t="shared" si="15"/>
        <v>ACEITO</v>
      </c>
      <c r="K174" t="str">
        <f t="shared" si="16"/>
        <v>TRÁFEGO PESADO</v>
      </c>
      <c r="L174" t="s">
        <v>31</v>
      </c>
      <c r="M174">
        <v>5</v>
      </c>
      <c r="P174" t="s">
        <v>32</v>
      </c>
      <c r="Q174">
        <v>20</v>
      </c>
      <c r="R174">
        <v>15</v>
      </c>
      <c r="S174">
        <v>1</v>
      </c>
    </row>
    <row r="175" spans="1:19" hidden="1" x14ac:dyDescent="0.3">
      <c r="A175">
        <f t="shared" si="17"/>
        <v>35</v>
      </c>
      <c r="B175" t="s">
        <v>8</v>
      </c>
      <c r="C175" t="s">
        <v>35</v>
      </c>
      <c r="D175" t="s">
        <v>13</v>
      </c>
      <c r="G175">
        <v>17507</v>
      </c>
      <c r="H175">
        <v>82.7</v>
      </c>
      <c r="J175" t="str">
        <f t="shared" si="15"/>
        <v>FISSURAÇÃO PRECOCE</v>
      </c>
      <c r="K175" t="str">
        <f t="shared" si="16"/>
        <v>TRÁFEGO MÉDIO</v>
      </c>
      <c r="L175" t="s">
        <v>31</v>
      </c>
      <c r="M175">
        <v>5</v>
      </c>
      <c r="P175" t="s">
        <v>32</v>
      </c>
      <c r="Q175">
        <v>20</v>
      </c>
      <c r="R175">
        <v>15</v>
      </c>
      <c r="S175">
        <v>1</v>
      </c>
    </row>
    <row r="176" spans="1:19" hidden="1" x14ac:dyDescent="0.3">
      <c r="A176">
        <f t="shared" si="17"/>
        <v>36</v>
      </c>
      <c r="B176" t="s">
        <v>8</v>
      </c>
      <c r="C176" t="s">
        <v>35</v>
      </c>
      <c r="D176" t="s">
        <v>13</v>
      </c>
      <c r="G176">
        <v>17978</v>
      </c>
      <c r="H176">
        <v>139.1</v>
      </c>
      <c r="J176" t="str">
        <f t="shared" si="15"/>
        <v>REJEIÇÃO</v>
      </c>
      <c r="K176" t="str">
        <f t="shared" si="16"/>
        <v>TRÁFEGO LEVE</v>
      </c>
      <c r="L176" t="s">
        <v>31</v>
      </c>
      <c r="M176">
        <v>5</v>
      </c>
      <c r="P176" t="s">
        <v>32</v>
      </c>
      <c r="Q176">
        <v>20</v>
      </c>
      <c r="R176">
        <v>15</v>
      </c>
      <c r="S176">
        <v>1</v>
      </c>
    </row>
    <row r="177" spans="1:19" hidden="1" x14ac:dyDescent="0.3">
      <c r="A177">
        <f t="shared" si="17"/>
        <v>37</v>
      </c>
      <c r="B177" t="s">
        <v>8</v>
      </c>
      <c r="C177" t="s">
        <v>35</v>
      </c>
      <c r="D177" t="s">
        <v>13</v>
      </c>
      <c r="G177">
        <v>18513</v>
      </c>
      <c r="H177">
        <v>70.8</v>
      </c>
      <c r="J177" t="str">
        <f t="shared" si="15"/>
        <v>FISSURAÇÃO PRECOCE</v>
      </c>
      <c r="K177" t="str">
        <f t="shared" si="16"/>
        <v>TRÁFEGO MÉDIO</v>
      </c>
      <c r="L177" t="s">
        <v>31</v>
      </c>
      <c r="M177">
        <v>5</v>
      </c>
      <c r="P177" t="s">
        <v>32</v>
      </c>
      <c r="Q177">
        <v>20</v>
      </c>
      <c r="R177">
        <v>15</v>
      </c>
      <c r="S177">
        <v>1</v>
      </c>
    </row>
    <row r="178" spans="1:19" hidden="1" x14ac:dyDescent="0.3">
      <c r="A178">
        <f t="shared" si="17"/>
        <v>1</v>
      </c>
      <c r="B178" t="s">
        <v>8</v>
      </c>
      <c r="C178" t="s">
        <v>36</v>
      </c>
      <c r="D178" t="s">
        <v>13</v>
      </c>
      <c r="G178">
        <v>503</v>
      </c>
      <c r="H178">
        <v>85.5</v>
      </c>
      <c r="J178" t="str">
        <f t="shared" si="15"/>
        <v>FISSURAÇÃO PRECOCE</v>
      </c>
      <c r="K178" t="str">
        <f t="shared" si="16"/>
        <v>TRÁFEGO MÉDIO</v>
      </c>
      <c r="L178" t="s">
        <v>31</v>
      </c>
      <c r="M178">
        <v>5</v>
      </c>
      <c r="P178" t="s">
        <v>32</v>
      </c>
      <c r="Q178">
        <v>20</v>
      </c>
      <c r="R178">
        <v>15</v>
      </c>
      <c r="S178">
        <v>1</v>
      </c>
    </row>
    <row r="179" spans="1:19" hidden="1" x14ac:dyDescent="0.3">
      <c r="A179">
        <f t="shared" si="17"/>
        <v>2</v>
      </c>
      <c r="B179" t="s">
        <v>8</v>
      </c>
      <c r="C179" t="s">
        <v>36</v>
      </c>
      <c r="D179" t="s">
        <v>13</v>
      </c>
      <c r="G179">
        <v>1002</v>
      </c>
      <c r="H179">
        <v>42.9</v>
      </c>
      <c r="J179" t="str">
        <f t="shared" si="15"/>
        <v>ATENÇÃO</v>
      </c>
      <c r="K179" t="str">
        <f t="shared" si="16"/>
        <v>TRÁFEGO MEIO PESADO</v>
      </c>
      <c r="L179" t="s">
        <v>31</v>
      </c>
      <c r="M179">
        <v>5</v>
      </c>
      <c r="P179" t="s">
        <v>32</v>
      </c>
      <c r="Q179">
        <v>20</v>
      </c>
      <c r="R179">
        <v>15</v>
      </c>
      <c r="S179">
        <v>1</v>
      </c>
    </row>
    <row r="180" spans="1:19" hidden="1" x14ac:dyDescent="0.3">
      <c r="A180">
        <f t="shared" si="17"/>
        <v>3</v>
      </c>
      <c r="B180" t="s">
        <v>8</v>
      </c>
      <c r="C180" t="s">
        <v>36</v>
      </c>
      <c r="D180" t="s">
        <v>13</v>
      </c>
      <c r="G180">
        <v>1498</v>
      </c>
      <c r="H180">
        <v>62.3</v>
      </c>
      <c r="J180" t="str">
        <f t="shared" si="15"/>
        <v>FISSURAÇÃO PRECOCE</v>
      </c>
      <c r="K180" t="str">
        <f t="shared" si="16"/>
        <v>TRÁFEGO MÉDIO</v>
      </c>
      <c r="L180" t="s">
        <v>31</v>
      </c>
      <c r="M180">
        <v>5</v>
      </c>
      <c r="P180" t="s">
        <v>32</v>
      </c>
      <c r="Q180">
        <v>20</v>
      </c>
      <c r="R180">
        <v>15</v>
      </c>
      <c r="S180">
        <v>1</v>
      </c>
    </row>
    <row r="181" spans="1:19" hidden="1" x14ac:dyDescent="0.3">
      <c r="A181">
        <f t="shared" si="17"/>
        <v>4</v>
      </c>
      <c r="B181" t="s">
        <v>8</v>
      </c>
      <c r="C181" t="s">
        <v>36</v>
      </c>
      <c r="D181" t="s">
        <v>13</v>
      </c>
      <c r="G181">
        <v>2002</v>
      </c>
      <c r="H181">
        <v>59.7</v>
      </c>
      <c r="J181" t="str">
        <f t="shared" si="15"/>
        <v>ATENÇÃO</v>
      </c>
      <c r="K181" t="str">
        <f t="shared" si="16"/>
        <v>TRÁFEGO MEIO PESADO</v>
      </c>
      <c r="L181" t="s">
        <v>31</v>
      </c>
      <c r="M181">
        <v>5</v>
      </c>
      <c r="P181" t="s">
        <v>32</v>
      </c>
      <c r="Q181">
        <v>20</v>
      </c>
      <c r="R181">
        <v>15</v>
      </c>
      <c r="S181">
        <v>1</v>
      </c>
    </row>
    <row r="182" spans="1:19" hidden="1" x14ac:dyDescent="0.3">
      <c r="A182">
        <f t="shared" si="17"/>
        <v>5</v>
      </c>
      <c r="B182" t="s">
        <v>8</v>
      </c>
      <c r="C182" t="s">
        <v>36</v>
      </c>
      <c r="D182" t="s">
        <v>13</v>
      </c>
      <c r="G182">
        <v>2699</v>
      </c>
      <c r="H182">
        <v>72.400000000000006</v>
      </c>
      <c r="I182" t="s">
        <v>14</v>
      </c>
      <c r="J182" t="str">
        <f t="shared" si="15"/>
        <v>FISSURAÇÃO PRECOCE</v>
      </c>
      <c r="K182" t="str">
        <f t="shared" si="16"/>
        <v>TRÁFEGO MÉDIO</v>
      </c>
      <c r="L182" t="s">
        <v>31</v>
      </c>
      <c r="M182">
        <v>5</v>
      </c>
      <c r="P182" t="s">
        <v>32</v>
      </c>
      <c r="Q182">
        <v>20</v>
      </c>
      <c r="R182">
        <v>15</v>
      </c>
      <c r="S182">
        <v>1</v>
      </c>
    </row>
    <row r="183" spans="1:19" hidden="1" x14ac:dyDescent="0.3">
      <c r="A183">
        <f t="shared" si="17"/>
        <v>6</v>
      </c>
      <c r="B183" t="s">
        <v>8</v>
      </c>
      <c r="C183" t="s">
        <v>36</v>
      </c>
      <c r="D183" t="s">
        <v>13</v>
      </c>
      <c r="G183">
        <v>2999</v>
      </c>
      <c r="H183">
        <v>60.6</v>
      </c>
      <c r="I183" t="s">
        <v>14</v>
      </c>
      <c r="J183" t="str">
        <f t="shared" si="15"/>
        <v>FISSURAÇÃO PRECOCE</v>
      </c>
      <c r="K183" t="str">
        <f t="shared" si="16"/>
        <v>TRÁFEGO MÉDIO</v>
      </c>
      <c r="L183" t="s">
        <v>31</v>
      </c>
      <c r="M183">
        <v>5</v>
      </c>
      <c r="P183" t="s">
        <v>32</v>
      </c>
      <c r="Q183">
        <v>20</v>
      </c>
      <c r="R183">
        <v>15</v>
      </c>
      <c r="S183">
        <v>1</v>
      </c>
    </row>
    <row r="184" spans="1:19" hidden="1" x14ac:dyDescent="0.3">
      <c r="A184">
        <f t="shared" si="17"/>
        <v>7</v>
      </c>
      <c r="B184" t="s">
        <v>8</v>
      </c>
      <c r="C184" t="s">
        <v>36</v>
      </c>
      <c r="D184" t="s">
        <v>13</v>
      </c>
      <c r="G184">
        <v>3545</v>
      </c>
      <c r="H184">
        <v>93.9</v>
      </c>
      <c r="J184" t="str">
        <f t="shared" si="15"/>
        <v>REJEIÇÃO</v>
      </c>
      <c r="K184" t="str">
        <f t="shared" si="16"/>
        <v>TRÁFEGO LEVE</v>
      </c>
      <c r="L184" t="s">
        <v>31</v>
      </c>
      <c r="M184">
        <v>5</v>
      </c>
      <c r="P184" t="s">
        <v>32</v>
      </c>
      <c r="Q184">
        <v>20</v>
      </c>
      <c r="R184">
        <v>15</v>
      </c>
      <c r="S184">
        <v>1</v>
      </c>
    </row>
    <row r="185" spans="1:19" hidden="1" x14ac:dyDescent="0.3">
      <c r="A185">
        <f t="shared" si="17"/>
        <v>8</v>
      </c>
      <c r="B185" t="s">
        <v>8</v>
      </c>
      <c r="C185" t="s">
        <v>36</v>
      </c>
      <c r="D185" t="s">
        <v>13</v>
      </c>
      <c r="G185">
        <v>4205</v>
      </c>
      <c r="H185">
        <v>69.900000000000006</v>
      </c>
      <c r="J185" t="str">
        <f t="shared" si="15"/>
        <v>FISSURAÇÃO PRECOCE</v>
      </c>
      <c r="K185" t="str">
        <f t="shared" si="16"/>
        <v>TRÁFEGO MÉDIO</v>
      </c>
      <c r="L185" t="s">
        <v>31</v>
      </c>
      <c r="M185">
        <v>5</v>
      </c>
      <c r="P185" t="s">
        <v>32</v>
      </c>
      <c r="Q185">
        <v>20</v>
      </c>
      <c r="R185">
        <v>15</v>
      </c>
      <c r="S185">
        <v>1</v>
      </c>
    </row>
    <row r="186" spans="1:19" hidden="1" x14ac:dyDescent="0.3">
      <c r="A186">
        <f t="shared" si="17"/>
        <v>9</v>
      </c>
      <c r="B186" t="s">
        <v>8</v>
      </c>
      <c r="C186" t="s">
        <v>36</v>
      </c>
      <c r="D186" t="s">
        <v>13</v>
      </c>
      <c r="G186">
        <v>4433</v>
      </c>
      <c r="H186">
        <v>74.599999999999994</v>
      </c>
      <c r="J186" t="str">
        <f t="shared" si="15"/>
        <v>FISSURAÇÃO PRECOCE</v>
      </c>
      <c r="K186" t="str">
        <f t="shared" si="16"/>
        <v>TRÁFEGO MÉDIO</v>
      </c>
      <c r="L186" t="s">
        <v>31</v>
      </c>
      <c r="M186">
        <v>5</v>
      </c>
      <c r="P186" t="s">
        <v>32</v>
      </c>
      <c r="Q186">
        <v>20</v>
      </c>
      <c r="R186">
        <v>15</v>
      </c>
      <c r="S186">
        <v>1</v>
      </c>
    </row>
    <row r="187" spans="1:19" hidden="1" x14ac:dyDescent="0.3">
      <c r="A187">
        <f t="shared" si="17"/>
        <v>10</v>
      </c>
      <c r="B187" t="s">
        <v>8</v>
      </c>
      <c r="C187" t="s">
        <v>36</v>
      </c>
      <c r="D187" t="s">
        <v>13</v>
      </c>
      <c r="G187">
        <v>5056</v>
      </c>
      <c r="H187">
        <v>104.3</v>
      </c>
      <c r="I187" t="s">
        <v>14</v>
      </c>
      <c r="J187" t="str">
        <f t="shared" si="15"/>
        <v>REJEIÇÃO</v>
      </c>
      <c r="K187" t="str">
        <f t="shared" si="16"/>
        <v>TRÁFEGO LEVE</v>
      </c>
      <c r="L187" t="s">
        <v>31</v>
      </c>
      <c r="M187">
        <v>5</v>
      </c>
      <c r="P187" t="s">
        <v>32</v>
      </c>
      <c r="Q187">
        <v>20</v>
      </c>
      <c r="R187">
        <v>15</v>
      </c>
      <c r="S187">
        <v>1</v>
      </c>
    </row>
    <row r="188" spans="1:19" hidden="1" x14ac:dyDescent="0.3">
      <c r="A188">
        <f t="shared" si="17"/>
        <v>11</v>
      </c>
      <c r="B188" t="s">
        <v>8</v>
      </c>
      <c r="C188" t="s">
        <v>36</v>
      </c>
      <c r="D188" t="s">
        <v>13</v>
      </c>
      <c r="G188">
        <v>5518</v>
      </c>
      <c r="H188">
        <v>41.3</v>
      </c>
      <c r="J188" t="str">
        <f t="shared" si="15"/>
        <v>ATENÇÃO</v>
      </c>
      <c r="K188" t="str">
        <f t="shared" si="16"/>
        <v>TRÁFEGO MEIO PESADO</v>
      </c>
      <c r="L188" t="s">
        <v>31</v>
      </c>
      <c r="M188">
        <v>5</v>
      </c>
      <c r="P188" t="s">
        <v>32</v>
      </c>
      <c r="Q188">
        <v>20</v>
      </c>
      <c r="R188">
        <v>15</v>
      </c>
      <c r="S188">
        <v>1</v>
      </c>
    </row>
    <row r="189" spans="1:19" hidden="1" x14ac:dyDescent="0.3">
      <c r="A189">
        <f t="shared" si="17"/>
        <v>12</v>
      </c>
      <c r="B189" t="s">
        <v>8</v>
      </c>
      <c r="C189" t="s">
        <v>36</v>
      </c>
      <c r="D189" t="s">
        <v>13</v>
      </c>
      <c r="G189">
        <v>6034</v>
      </c>
      <c r="H189">
        <v>64.599999999999994</v>
      </c>
      <c r="I189" t="s">
        <v>15</v>
      </c>
      <c r="J189" t="str">
        <f t="shared" si="15"/>
        <v>FISSURAÇÃO PRECOCE</v>
      </c>
      <c r="K189" t="str">
        <f t="shared" si="16"/>
        <v>TRÁFEGO MÉDIO</v>
      </c>
      <c r="L189" t="s">
        <v>31</v>
      </c>
      <c r="M189">
        <v>5</v>
      </c>
      <c r="P189" t="s">
        <v>32</v>
      </c>
      <c r="Q189">
        <v>20</v>
      </c>
      <c r="R189">
        <v>15</v>
      </c>
      <c r="S189">
        <v>1</v>
      </c>
    </row>
    <row r="190" spans="1:19" hidden="1" x14ac:dyDescent="0.3">
      <c r="A190">
        <f t="shared" si="17"/>
        <v>13</v>
      </c>
      <c r="B190" t="s">
        <v>8</v>
      </c>
      <c r="C190" t="s">
        <v>36</v>
      </c>
      <c r="D190" t="s">
        <v>13</v>
      </c>
      <c r="G190">
        <v>6505</v>
      </c>
      <c r="H190">
        <v>61.3</v>
      </c>
      <c r="J190" t="str">
        <f t="shared" si="15"/>
        <v>FISSURAÇÃO PRECOCE</v>
      </c>
      <c r="K190" t="str">
        <f t="shared" si="16"/>
        <v>TRÁFEGO MÉDIO</v>
      </c>
      <c r="L190" t="s">
        <v>31</v>
      </c>
      <c r="M190">
        <v>5</v>
      </c>
      <c r="P190" t="s">
        <v>32</v>
      </c>
      <c r="Q190">
        <v>20</v>
      </c>
      <c r="R190">
        <v>15</v>
      </c>
      <c r="S190">
        <v>1</v>
      </c>
    </row>
    <row r="191" spans="1:19" hidden="1" x14ac:dyDescent="0.3">
      <c r="A191">
        <f t="shared" si="17"/>
        <v>14</v>
      </c>
      <c r="B191" t="s">
        <v>8</v>
      </c>
      <c r="C191" t="s">
        <v>36</v>
      </c>
      <c r="D191" t="s">
        <v>13</v>
      </c>
      <c r="G191">
        <v>7000</v>
      </c>
      <c r="H191">
        <v>62.4</v>
      </c>
      <c r="J191" t="str">
        <f t="shared" si="15"/>
        <v>FISSURAÇÃO PRECOCE</v>
      </c>
      <c r="K191" t="str">
        <f t="shared" si="16"/>
        <v>TRÁFEGO MÉDIO</v>
      </c>
      <c r="L191" t="s">
        <v>31</v>
      </c>
      <c r="M191">
        <v>5</v>
      </c>
      <c r="P191" t="s">
        <v>32</v>
      </c>
      <c r="Q191">
        <v>20</v>
      </c>
      <c r="R191">
        <v>15</v>
      </c>
      <c r="S191">
        <v>1</v>
      </c>
    </row>
    <row r="192" spans="1:19" hidden="1" x14ac:dyDescent="0.3">
      <c r="A192">
        <f t="shared" si="17"/>
        <v>15</v>
      </c>
      <c r="B192" t="s">
        <v>8</v>
      </c>
      <c r="C192" t="s">
        <v>36</v>
      </c>
      <c r="D192" t="s">
        <v>13</v>
      </c>
      <c r="G192">
        <v>7501</v>
      </c>
      <c r="H192">
        <v>48.3</v>
      </c>
      <c r="J192" t="str">
        <f t="shared" si="15"/>
        <v>ATENÇÃO</v>
      </c>
      <c r="K192" t="str">
        <f t="shared" si="16"/>
        <v>TRÁFEGO MEIO PESADO</v>
      </c>
      <c r="L192" t="s">
        <v>31</v>
      </c>
      <c r="M192">
        <v>5</v>
      </c>
      <c r="P192" t="s">
        <v>32</v>
      </c>
      <c r="Q192">
        <v>20</v>
      </c>
      <c r="R192">
        <v>15</v>
      </c>
      <c r="S192">
        <v>1</v>
      </c>
    </row>
    <row r="193" spans="1:19" hidden="1" x14ac:dyDescent="0.3">
      <c r="A193">
        <f t="shared" si="17"/>
        <v>16</v>
      </c>
      <c r="B193" t="s">
        <v>8</v>
      </c>
      <c r="C193" t="s">
        <v>36</v>
      </c>
      <c r="D193" t="s">
        <v>13</v>
      </c>
      <c r="G193">
        <v>8005</v>
      </c>
      <c r="H193">
        <v>78.900000000000006</v>
      </c>
      <c r="J193" t="str">
        <f t="shared" si="15"/>
        <v>FISSURAÇÃO PRECOCE</v>
      </c>
      <c r="K193" t="str">
        <f t="shared" si="16"/>
        <v>TRÁFEGO MÉDIO</v>
      </c>
      <c r="L193" t="s">
        <v>31</v>
      </c>
      <c r="M193">
        <v>5</v>
      </c>
      <c r="P193" t="s">
        <v>32</v>
      </c>
      <c r="Q193">
        <v>20</v>
      </c>
      <c r="R193">
        <v>15</v>
      </c>
      <c r="S193">
        <v>1</v>
      </c>
    </row>
    <row r="194" spans="1:19" hidden="1" x14ac:dyDescent="0.3">
      <c r="A194">
        <f t="shared" si="17"/>
        <v>17</v>
      </c>
      <c r="B194" t="s">
        <v>8</v>
      </c>
      <c r="C194" t="s">
        <v>36</v>
      </c>
      <c r="D194" t="s">
        <v>13</v>
      </c>
      <c r="G194">
        <v>8505</v>
      </c>
      <c r="H194">
        <v>144</v>
      </c>
      <c r="J194" t="str">
        <f t="shared" si="15"/>
        <v>REJEIÇÃO</v>
      </c>
      <c r="K194" t="str">
        <f t="shared" si="16"/>
        <v>TRÁFEGO LEVE</v>
      </c>
      <c r="L194" t="s">
        <v>31</v>
      </c>
      <c r="M194">
        <v>5</v>
      </c>
      <c r="P194" t="s">
        <v>32</v>
      </c>
      <c r="Q194">
        <v>20</v>
      </c>
      <c r="R194">
        <v>15</v>
      </c>
      <c r="S194">
        <v>1</v>
      </c>
    </row>
    <row r="195" spans="1:19" hidden="1" x14ac:dyDescent="0.3">
      <c r="A195">
        <f t="shared" si="17"/>
        <v>18</v>
      </c>
      <c r="B195" t="s">
        <v>8</v>
      </c>
      <c r="C195" t="s">
        <v>36</v>
      </c>
      <c r="D195" t="s">
        <v>13</v>
      </c>
      <c r="G195">
        <v>9011</v>
      </c>
      <c r="H195">
        <v>53.7</v>
      </c>
      <c r="J195" t="str">
        <f t="shared" si="15"/>
        <v>ATENÇÃO</v>
      </c>
      <c r="K195" t="str">
        <f t="shared" si="16"/>
        <v>TRÁFEGO MEIO PESADO</v>
      </c>
      <c r="L195" t="s">
        <v>31</v>
      </c>
      <c r="M195">
        <v>5</v>
      </c>
      <c r="P195" t="s">
        <v>32</v>
      </c>
      <c r="Q195">
        <v>20</v>
      </c>
      <c r="R195">
        <v>15</v>
      </c>
      <c r="S195">
        <v>1</v>
      </c>
    </row>
    <row r="196" spans="1:19" hidden="1" x14ac:dyDescent="0.3">
      <c r="A196">
        <f t="shared" si="17"/>
        <v>19</v>
      </c>
      <c r="B196" t="s">
        <v>8</v>
      </c>
      <c r="C196" t="s">
        <v>36</v>
      </c>
      <c r="D196" t="s">
        <v>13</v>
      </c>
      <c r="G196">
        <v>9611</v>
      </c>
      <c r="H196">
        <v>67.7</v>
      </c>
      <c r="J196" t="str">
        <f t="shared" si="15"/>
        <v>FISSURAÇÃO PRECOCE</v>
      </c>
      <c r="K196" t="str">
        <f t="shared" si="16"/>
        <v>TRÁFEGO MÉDIO</v>
      </c>
      <c r="L196" t="s">
        <v>31</v>
      </c>
      <c r="M196">
        <v>5</v>
      </c>
      <c r="P196" t="s">
        <v>32</v>
      </c>
      <c r="Q196">
        <v>20</v>
      </c>
      <c r="R196">
        <v>15</v>
      </c>
      <c r="S196">
        <v>1</v>
      </c>
    </row>
    <row r="197" spans="1:19" hidden="1" x14ac:dyDescent="0.3">
      <c r="A197">
        <f t="shared" si="17"/>
        <v>20</v>
      </c>
      <c r="B197" t="s">
        <v>8</v>
      </c>
      <c r="C197" t="s">
        <v>36</v>
      </c>
      <c r="D197" t="s">
        <v>13</v>
      </c>
      <c r="G197">
        <v>9994</v>
      </c>
      <c r="H197">
        <v>50.1</v>
      </c>
      <c r="I197" t="s">
        <v>15</v>
      </c>
      <c r="J197" t="str">
        <f t="shared" si="15"/>
        <v>ATENÇÃO</v>
      </c>
      <c r="K197" t="str">
        <f t="shared" si="16"/>
        <v>TRÁFEGO MEIO PESADO</v>
      </c>
      <c r="L197" t="s">
        <v>31</v>
      </c>
      <c r="M197">
        <v>5</v>
      </c>
      <c r="P197" t="s">
        <v>32</v>
      </c>
      <c r="Q197">
        <v>20</v>
      </c>
      <c r="R197">
        <v>15</v>
      </c>
      <c r="S197">
        <v>1</v>
      </c>
    </row>
    <row r="198" spans="1:19" hidden="1" x14ac:dyDescent="0.3">
      <c r="A198">
        <f t="shared" si="17"/>
        <v>21</v>
      </c>
      <c r="B198" t="s">
        <v>8</v>
      </c>
      <c r="C198" t="s">
        <v>36</v>
      </c>
      <c r="D198" t="s">
        <v>13</v>
      </c>
      <c r="G198">
        <v>10544</v>
      </c>
      <c r="H198">
        <v>151.5</v>
      </c>
      <c r="J198" t="str">
        <f t="shared" si="15"/>
        <v>REJEIÇÃO</v>
      </c>
      <c r="K198" t="str">
        <f t="shared" si="16"/>
        <v>TRÁFEGO LEVE</v>
      </c>
      <c r="L198" t="s">
        <v>31</v>
      </c>
      <c r="M198">
        <v>5</v>
      </c>
      <c r="P198" t="s">
        <v>32</v>
      </c>
      <c r="Q198">
        <v>20</v>
      </c>
      <c r="R198">
        <v>15</v>
      </c>
      <c r="S198">
        <v>1</v>
      </c>
    </row>
    <row r="199" spans="1:19" hidden="1" x14ac:dyDescent="0.3">
      <c r="A199">
        <f t="shared" si="17"/>
        <v>22</v>
      </c>
      <c r="B199" t="s">
        <v>8</v>
      </c>
      <c r="C199" t="s">
        <v>36</v>
      </c>
      <c r="D199" t="s">
        <v>13</v>
      </c>
      <c r="G199">
        <v>11015</v>
      </c>
      <c r="H199">
        <v>73.099999999999994</v>
      </c>
      <c r="J199" t="str">
        <f t="shared" si="15"/>
        <v>FISSURAÇÃO PRECOCE</v>
      </c>
      <c r="K199" t="str">
        <f t="shared" si="16"/>
        <v>TRÁFEGO MÉDIO</v>
      </c>
      <c r="L199" t="s">
        <v>31</v>
      </c>
      <c r="M199">
        <v>5</v>
      </c>
      <c r="P199" t="s">
        <v>32</v>
      </c>
      <c r="Q199">
        <v>20</v>
      </c>
      <c r="R199">
        <v>15</v>
      </c>
      <c r="S199">
        <v>1</v>
      </c>
    </row>
    <row r="200" spans="1:19" hidden="1" x14ac:dyDescent="0.3">
      <c r="A200">
        <f t="shared" si="17"/>
        <v>23</v>
      </c>
      <c r="B200" t="s">
        <v>8</v>
      </c>
      <c r="C200" t="s">
        <v>36</v>
      </c>
      <c r="D200" t="s">
        <v>13</v>
      </c>
      <c r="G200">
        <v>11507</v>
      </c>
      <c r="H200">
        <v>69.8</v>
      </c>
      <c r="J200" t="str">
        <f t="shared" si="15"/>
        <v>FISSURAÇÃO PRECOCE</v>
      </c>
      <c r="K200" t="str">
        <f t="shared" si="16"/>
        <v>TRÁFEGO MÉDIO</v>
      </c>
      <c r="L200" t="s">
        <v>31</v>
      </c>
      <c r="M200">
        <v>5</v>
      </c>
      <c r="P200" t="s">
        <v>32</v>
      </c>
      <c r="Q200">
        <v>20</v>
      </c>
      <c r="R200">
        <v>15</v>
      </c>
      <c r="S200">
        <v>1</v>
      </c>
    </row>
    <row r="201" spans="1:19" hidden="1" x14ac:dyDescent="0.3">
      <c r="A201">
        <f t="shared" si="17"/>
        <v>24</v>
      </c>
      <c r="B201" t="s">
        <v>8</v>
      </c>
      <c r="C201" t="s">
        <v>36</v>
      </c>
      <c r="D201" t="s">
        <v>13</v>
      </c>
      <c r="G201">
        <v>12023</v>
      </c>
      <c r="H201">
        <v>91.3</v>
      </c>
      <c r="J201" t="str">
        <f t="shared" si="15"/>
        <v>REJEIÇÃO</v>
      </c>
      <c r="K201" t="str">
        <f t="shared" si="16"/>
        <v>TRÁFEGO LEVE</v>
      </c>
      <c r="L201" t="s">
        <v>31</v>
      </c>
      <c r="M201">
        <v>5</v>
      </c>
      <c r="P201" t="s">
        <v>32</v>
      </c>
      <c r="Q201">
        <v>20</v>
      </c>
      <c r="R201">
        <v>15</v>
      </c>
      <c r="S201">
        <v>1</v>
      </c>
    </row>
    <row r="202" spans="1:19" hidden="1" x14ac:dyDescent="0.3">
      <c r="A202">
        <f t="shared" si="17"/>
        <v>25</v>
      </c>
      <c r="B202" t="s">
        <v>8</v>
      </c>
      <c r="C202" t="s">
        <v>36</v>
      </c>
      <c r="D202" t="s">
        <v>13</v>
      </c>
      <c r="G202">
        <v>12547</v>
      </c>
      <c r="H202">
        <v>27.6</v>
      </c>
      <c r="J202" t="str">
        <f t="shared" si="15"/>
        <v>ACEITO</v>
      </c>
      <c r="K202" t="str">
        <f t="shared" si="16"/>
        <v>TRÁFEGO PESADO</v>
      </c>
      <c r="L202" t="s">
        <v>31</v>
      </c>
      <c r="M202">
        <v>5</v>
      </c>
      <c r="P202" t="s">
        <v>32</v>
      </c>
      <c r="Q202">
        <v>20</v>
      </c>
      <c r="R202">
        <v>15</v>
      </c>
      <c r="S202">
        <v>1</v>
      </c>
    </row>
    <row r="203" spans="1:19" hidden="1" x14ac:dyDescent="0.3">
      <c r="A203">
        <f t="shared" si="17"/>
        <v>26</v>
      </c>
      <c r="B203" t="s">
        <v>8</v>
      </c>
      <c r="C203" t="s">
        <v>36</v>
      </c>
      <c r="D203" t="s">
        <v>13</v>
      </c>
      <c r="G203">
        <v>12993</v>
      </c>
      <c r="H203">
        <v>53.7</v>
      </c>
      <c r="J203" t="str">
        <f t="shared" si="15"/>
        <v>ATENÇÃO</v>
      </c>
      <c r="K203" t="str">
        <f t="shared" si="16"/>
        <v>TRÁFEGO MEIO PESADO</v>
      </c>
      <c r="L203" t="s">
        <v>31</v>
      </c>
      <c r="M203">
        <v>5</v>
      </c>
      <c r="P203" t="s">
        <v>32</v>
      </c>
      <c r="Q203">
        <v>20</v>
      </c>
      <c r="R203">
        <v>15</v>
      </c>
      <c r="S203">
        <v>1</v>
      </c>
    </row>
    <row r="204" spans="1:19" hidden="1" x14ac:dyDescent="0.3">
      <c r="A204">
        <f t="shared" si="17"/>
        <v>27</v>
      </c>
      <c r="B204" t="s">
        <v>8</v>
      </c>
      <c r="C204" t="s">
        <v>36</v>
      </c>
      <c r="D204" t="s">
        <v>13</v>
      </c>
      <c r="G204">
        <v>13502</v>
      </c>
      <c r="H204">
        <v>53</v>
      </c>
      <c r="J204" t="str">
        <f t="shared" si="15"/>
        <v>ATENÇÃO</v>
      </c>
      <c r="K204" t="str">
        <f t="shared" si="16"/>
        <v>TRÁFEGO MEIO PESADO</v>
      </c>
      <c r="L204" t="s">
        <v>31</v>
      </c>
      <c r="M204">
        <v>5</v>
      </c>
      <c r="P204" t="s">
        <v>32</v>
      </c>
      <c r="Q204">
        <v>20</v>
      </c>
      <c r="R204">
        <v>15</v>
      </c>
      <c r="S204">
        <v>1</v>
      </c>
    </row>
    <row r="205" spans="1:19" hidden="1" x14ac:dyDescent="0.3">
      <c r="A205">
        <f t="shared" si="17"/>
        <v>28</v>
      </c>
      <c r="B205" t="s">
        <v>8</v>
      </c>
      <c r="C205" t="s">
        <v>36</v>
      </c>
      <c r="D205" t="s">
        <v>13</v>
      </c>
      <c r="G205">
        <v>13996</v>
      </c>
      <c r="H205">
        <v>31.6</v>
      </c>
      <c r="J205" t="str">
        <f t="shared" si="15"/>
        <v>ACEITO</v>
      </c>
      <c r="K205" t="str">
        <f t="shared" si="16"/>
        <v>TRÁFEGO PESADO</v>
      </c>
      <c r="L205" t="s">
        <v>31</v>
      </c>
      <c r="M205">
        <v>5</v>
      </c>
      <c r="P205" t="s">
        <v>32</v>
      </c>
      <c r="Q205">
        <v>20</v>
      </c>
      <c r="R205">
        <v>15</v>
      </c>
      <c r="S205">
        <v>1</v>
      </c>
    </row>
    <row r="206" spans="1:19" hidden="1" x14ac:dyDescent="0.3">
      <c r="A206">
        <f t="shared" si="17"/>
        <v>29</v>
      </c>
      <c r="B206" t="s">
        <v>8</v>
      </c>
      <c r="C206" t="s">
        <v>36</v>
      </c>
      <c r="D206" t="s">
        <v>13</v>
      </c>
      <c r="G206">
        <v>14513</v>
      </c>
      <c r="H206">
        <v>22.8</v>
      </c>
      <c r="J206" t="str">
        <f t="shared" si="15"/>
        <v>ACEITO</v>
      </c>
      <c r="K206" t="str">
        <f t="shared" si="16"/>
        <v>TRÁFEGO PESADO</v>
      </c>
      <c r="L206" t="s">
        <v>31</v>
      </c>
      <c r="M206">
        <v>5</v>
      </c>
      <c r="P206" t="s">
        <v>32</v>
      </c>
      <c r="Q206">
        <v>20</v>
      </c>
      <c r="R206">
        <v>15</v>
      </c>
      <c r="S206">
        <v>1</v>
      </c>
    </row>
    <row r="207" spans="1:19" hidden="1" x14ac:dyDescent="0.3">
      <c r="A207">
        <f t="shared" si="17"/>
        <v>30</v>
      </c>
      <c r="B207" t="s">
        <v>8</v>
      </c>
      <c r="C207" t="s">
        <v>36</v>
      </c>
      <c r="D207" t="s">
        <v>13</v>
      </c>
      <c r="G207">
        <v>15002</v>
      </c>
      <c r="H207">
        <v>63.6</v>
      </c>
      <c r="J207" t="str">
        <f t="shared" si="15"/>
        <v>FISSURAÇÃO PRECOCE</v>
      </c>
      <c r="K207" t="str">
        <f t="shared" si="16"/>
        <v>TRÁFEGO MÉDIO</v>
      </c>
      <c r="L207" t="s">
        <v>31</v>
      </c>
      <c r="M207">
        <v>5</v>
      </c>
      <c r="P207" t="s">
        <v>32</v>
      </c>
      <c r="Q207">
        <v>20</v>
      </c>
      <c r="R207">
        <v>15</v>
      </c>
      <c r="S207">
        <v>1</v>
      </c>
    </row>
    <row r="208" spans="1:19" hidden="1" x14ac:dyDescent="0.3">
      <c r="A208">
        <f t="shared" si="17"/>
        <v>31</v>
      </c>
      <c r="B208" t="s">
        <v>8</v>
      </c>
      <c r="C208" t="s">
        <v>36</v>
      </c>
      <c r="D208" t="s">
        <v>13</v>
      </c>
      <c r="G208">
        <v>15517</v>
      </c>
      <c r="H208">
        <v>23.9</v>
      </c>
      <c r="J208" t="str">
        <f t="shared" si="15"/>
        <v>ACEITO</v>
      </c>
      <c r="K208" t="str">
        <f t="shared" si="16"/>
        <v>TRÁFEGO PESADO</v>
      </c>
      <c r="L208" t="s">
        <v>31</v>
      </c>
      <c r="M208">
        <v>5</v>
      </c>
      <c r="P208" t="s">
        <v>32</v>
      </c>
      <c r="Q208">
        <v>20</v>
      </c>
      <c r="R208">
        <v>15</v>
      </c>
      <c r="S208">
        <v>1</v>
      </c>
    </row>
    <row r="209" spans="1:19" hidden="1" x14ac:dyDescent="0.3">
      <c r="A209">
        <f t="shared" si="17"/>
        <v>32</v>
      </c>
      <c r="B209" t="s">
        <v>8</v>
      </c>
      <c r="C209" t="s">
        <v>36</v>
      </c>
      <c r="D209" t="s">
        <v>13</v>
      </c>
      <c r="G209">
        <v>16087</v>
      </c>
      <c r="H209">
        <v>27.8</v>
      </c>
      <c r="J209" t="str">
        <f t="shared" si="15"/>
        <v>ACEITO</v>
      </c>
      <c r="K209" t="str">
        <f t="shared" si="16"/>
        <v>TRÁFEGO PESADO</v>
      </c>
      <c r="L209" t="s">
        <v>31</v>
      </c>
      <c r="M209">
        <v>5</v>
      </c>
      <c r="P209" t="s">
        <v>32</v>
      </c>
      <c r="Q209">
        <v>20</v>
      </c>
      <c r="R209">
        <v>15</v>
      </c>
      <c r="S209">
        <v>1</v>
      </c>
    </row>
    <row r="210" spans="1:19" hidden="1" x14ac:dyDescent="0.3">
      <c r="A210">
        <f t="shared" si="17"/>
        <v>33</v>
      </c>
      <c r="B210" t="s">
        <v>8</v>
      </c>
      <c r="C210" t="s">
        <v>36</v>
      </c>
      <c r="D210" t="s">
        <v>13</v>
      </c>
      <c r="G210">
        <v>16580</v>
      </c>
      <c r="H210">
        <v>63.3</v>
      </c>
      <c r="J210" t="str">
        <f t="shared" si="15"/>
        <v>FISSURAÇÃO PRECOCE</v>
      </c>
      <c r="K210" t="str">
        <f t="shared" si="16"/>
        <v>TRÁFEGO MÉDIO</v>
      </c>
      <c r="L210" t="s">
        <v>31</v>
      </c>
      <c r="M210">
        <v>5</v>
      </c>
      <c r="P210" t="s">
        <v>32</v>
      </c>
      <c r="Q210">
        <v>20</v>
      </c>
      <c r="R210">
        <v>15</v>
      </c>
      <c r="S210">
        <v>1</v>
      </c>
    </row>
    <row r="211" spans="1:19" hidden="1" x14ac:dyDescent="0.3">
      <c r="A211">
        <f t="shared" si="17"/>
        <v>34</v>
      </c>
      <c r="B211" t="s">
        <v>8</v>
      </c>
      <c r="C211" t="s">
        <v>36</v>
      </c>
      <c r="D211" t="s">
        <v>13</v>
      </c>
      <c r="G211">
        <v>17005</v>
      </c>
      <c r="H211">
        <v>43.7</v>
      </c>
      <c r="J211" t="str">
        <f t="shared" si="15"/>
        <v>ATENÇÃO</v>
      </c>
      <c r="K211" t="str">
        <f t="shared" si="16"/>
        <v>TRÁFEGO MEIO PESADO</v>
      </c>
      <c r="L211" t="s">
        <v>31</v>
      </c>
      <c r="M211">
        <v>5</v>
      </c>
      <c r="P211" t="s">
        <v>32</v>
      </c>
      <c r="Q211">
        <v>20</v>
      </c>
      <c r="R211">
        <v>15</v>
      </c>
      <c r="S211">
        <v>1</v>
      </c>
    </row>
    <row r="212" spans="1:19" hidden="1" x14ac:dyDescent="0.3">
      <c r="A212">
        <f t="shared" si="17"/>
        <v>35</v>
      </c>
      <c r="B212" t="s">
        <v>8</v>
      </c>
      <c r="C212" t="s">
        <v>36</v>
      </c>
      <c r="D212" t="s">
        <v>13</v>
      </c>
      <c r="G212">
        <v>17509</v>
      </c>
      <c r="H212">
        <v>16.2</v>
      </c>
      <c r="J212" t="str">
        <f t="shared" si="15"/>
        <v>ACEITO</v>
      </c>
      <c r="K212" t="str">
        <f t="shared" si="16"/>
        <v>TRÁFEGO PESADO</v>
      </c>
      <c r="L212" t="s">
        <v>31</v>
      </c>
      <c r="M212">
        <v>5</v>
      </c>
      <c r="P212" t="s">
        <v>32</v>
      </c>
      <c r="Q212">
        <v>20</v>
      </c>
      <c r="R212">
        <v>15</v>
      </c>
      <c r="S212">
        <v>1</v>
      </c>
    </row>
    <row r="213" spans="1:19" hidden="1" x14ac:dyDescent="0.3">
      <c r="A213">
        <f t="shared" si="17"/>
        <v>36</v>
      </c>
      <c r="B213" t="s">
        <v>8</v>
      </c>
      <c r="C213" t="s">
        <v>36</v>
      </c>
      <c r="D213" t="s">
        <v>13</v>
      </c>
      <c r="G213">
        <v>17997</v>
      </c>
      <c r="H213">
        <v>59.1</v>
      </c>
      <c r="J213" t="str">
        <f t="shared" si="15"/>
        <v>ATENÇÃO</v>
      </c>
      <c r="K213" t="str">
        <f t="shared" si="16"/>
        <v>TRÁFEGO MEIO PESADO</v>
      </c>
      <c r="L213" t="s">
        <v>31</v>
      </c>
      <c r="M213">
        <v>5</v>
      </c>
      <c r="P213" t="s">
        <v>32</v>
      </c>
      <c r="Q213">
        <v>20</v>
      </c>
      <c r="R213">
        <v>15</v>
      </c>
      <c r="S213">
        <v>1</v>
      </c>
    </row>
    <row r="214" spans="1:19" hidden="1" x14ac:dyDescent="0.3">
      <c r="A214">
        <f t="shared" si="17"/>
        <v>37</v>
      </c>
      <c r="B214" t="s">
        <v>8</v>
      </c>
      <c r="C214" t="s">
        <v>36</v>
      </c>
      <c r="D214" t="s">
        <v>13</v>
      </c>
      <c r="G214">
        <v>18464</v>
      </c>
      <c r="H214">
        <v>36.299999999999997</v>
      </c>
      <c r="J214" t="str">
        <f t="shared" si="15"/>
        <v>ACEITO</v>
      </c>
      <c r="K214" t="str">
        <f t="shared" si="16"/>
        <v>TRÁFEGO PESADO</v>
      </c>
      <c r="L214" t="s">
        <v>31</v>
      </c>
      <c r="M214">
        <v>5</v>
      </c>
      <c r="P214" t="s">
        <v>32</v>
      </c>
      <c r="Q214">
        <v>20</v>
      </c>
      <c r="R214">
        <v>15</v>
      </c>
      <c r="S214">
        <v>1</v>
      </c>
    </row>
    <row r="215" spans="1:19" hidden="1" x14ac:dyDescent="0.3">
      <c r="A215">
        <v>1</v>
      </c>
      <c r="B215" t="s">
        <v>8</v>
      </c>
      <c r="C215" t="s">
        <v>35</v>
      </c>
      <c r="D215" t="s">
        <v>39</v>
      </c>
      <c r="G215">
        <v>0</v>
      </c>
      <c r="H215">
        <v>33.5</v>
      </c>
      <c r="J215" t="str">
        <f t="shared" ref="J215:J266" si="18">IF(H215&lt;40,"ACEITO",IF(AND(H215&gt;40,H215&lt;60),"ATENÇÃO",IF(AND(H215&gt;60,H215&lt;90),"FISSURAÇÃO PRECOCE","REJEIÇÃO")))</f>
        <v>ACEITO</v>
      </c>
      <c r="K215" t="str">
        <f t="shared" ref="K215:K266" si="19">IF(H215&lt;40,"TRÁFEGO PESADO",IF(AND(H215&gt;40,H215&lt;60),"TRÁFEGO MEIO PESADO",IF(AND(H215&gt;60,H215&lt;90),"TRÁFEGO MÉDIO","TRÁFEGO LEVE")))</f>
        <v>TRÁFEGO PESADO</v>
      </c>
      <c r="S215">
        <v>1</v>
      </c>
    </row>
    <row r="216" spans="1:19" hidden="1" x14ac:dyDescent="0.3">
      <c r="A216">
        <v>2</v>
      </c>
      <c r="B216" t="s">
        <v>8</v>
      </c>
      <c r="C216" t="s">
        <v>35</v>
      </c>
      <c r="D216" t="s">
        <v>39</v>
      </c>
      <c r="G216">
        <v>1324</v>
      </c>
      <c r="H216">
        <v>15.8</v>
      </c>
      <c r="J216" t="str">
        <f t="shared" si="18"/>
        <v>ACEITO</v>
      </c>
      <c r="K216" t="str">
        <f t="shared" si="19"/>
        <v>TRÁFEGO PESADO</v>
      </c>
      <c r="S216">
        <v>1</v>
      </c>
    </row>
    <row r="217" spans="1:19" hidden="1" x14ac:dyDescent="0.3">
      <c r="A217">
        <v>3</v>
      </c>
      <c r="B217" t="s">
        <v>8</v>
      </c>
      <c r="C217" t="s">
        <v>35</v>
      </c>
      <c r="D217" t="s">
        <v>39</v>
      </c>
      <c r="G217">
        <v>2001</v>
      </c>
      <c r="H217">
        <v>26.8</v>
      </c>
      <c r="J217" t="str">
        <f t="shared" si="18"/>
        <v>ACEITO</v>
      </c>
      <c r="K217" t="str">
        <f t="shared" si="19"/>
        <v>TRÁFEGO PESADO</v>
      </c>
      <c r="S217">
        <v>1</v>
      </c>
    </row>
    <row r="218" spans="1:19" hidden="1" x14ac:dyDescent="0.3">
      <c r="A218">
        <v>4</v>
      </c>
      <c r="B218" t="s">
        <v>8</v>
      </c>
      <c r="C218" t="s">
        <v>35</v>
      </c>
      <c r="D218" t="s">
        <v>39</v>
      </c>
      <c r="G218">
        <v>3010</v>
      </c>
      <c r="H218">
        <v>34.1</v>
      </c>
      <c r="J218" t="str">
        <f t="shared" si="18"/>
        <v>ACEITO</v>
      </c>
      <c r="K218" t="str">
        <f t="shared" si="19"/>
        <v>TRÁFEGO PESADO</v>
      </c>
      <c r="S218">
        <v>1</v>
      </c>
    </row>
    <row r="219" spans="1:19" hidden="1" x14ac:dyDescent="0.3">
      <c r="A219">
        <v>5</v>
      </c>
      <c r="B219" t="s">
        <v>8</v>
      </c>
      <c r="C219" t="s">
        <v>35</v>
      </c>
      <c r="D219" t="s">
        <v>39</v>
      </c>
      <c r="G219">
        <v>4012</v>
      </c>
      <c r="H219">
        <v>37</v>
      </c>
      <c r="J219" t="str">
        <f t="shared" si="18"/>
        <v>ACEITO</v>
      </c>
      <c r="K219" t="str">
        <f t="shared" si="19"/>
        <v>TRÁFEGO PESADO</v>
      </c>
      <c r="S219">
        <v>1</v>
      </c>
    </row>
    <row r="220" spans="1:19" hidden="1" x14ac:dyDescent="0.3">
      <c r="A220">
        <v>6</v>
      </c>
      <c r="B220" t="s">
        <v>8</v>
      </c>
      <c r="C220" t="s">
        <v>35</v>
      </c>
      <c r="D220" t="s">
        <v>39</v>
      </c>
      <c r="G220">
        <v>5007</v>
      </c>
      <c r="H220">
        <v>56.2</v>
      </c>
      <c r="J220" t="str">
        <f t="shared" si="18"/>
        <v>ATENÇÃO</v>
      </c>
      <c r="K220" t="str">
        <f t="shared" si="19"/>
        <v>TRÁFEGO MEIO PESADO</v>
      </c>
      <c r="S220">
        <v>1</v>
      </c>
    </row>
    <row r="221" spans="1:19" hidden="1" x14ac:dyDescent="0.3">
      <c r="A221">
        <v>7</v>
      </c>
      <c r="B221" t="s">
        <v>8</v>
      </c>
      <c r="C221" t="s">
        <v>35</v>
      </c>
      <c r="D221" t="s">
        <v>39</v>
      </c>
      <c r="G221">
        <v>6000</v>
      </c>
      <c r="H221">
        <v>29.5</v>
      </c>
      <c r="J221" t="str">
        <f t="shared" si="18"/>
        <v>ACEITO</v>
      </c>
      <c r="K221" t="str">
        <f t="shared" si="19"/>
        <v>TRÁFEGO PESADO</v>
      </c>
      <c r="S221">
        <v>1</v>
      </c>
    </row>
    <row r="222" spans="1:19" hidden="1" x14ac:dyDescent="0.3">
      <c r="A222">
        <v>8</v>
      </c>
      <c r="B222" t="s">
        <v>8</v>
      </c>
      <c r="C222" t="s">
        <v>35</v>
      </c>
      <c r="D222" t="s">
        <v>39</v>
      </c>
      <c r="G222">
        <v>7013</v>
      </c>
      <c r="H222">
        <v>29.4</v>
      </c>
      <c r="J222" t="str">
        <f t="shared" si="18"/>
        <v>ACEITO</v>
      </c>
      <c r="K222" t="str">
        <f t="shared" si="19"/>
        <v>TRÁFEGO PESADO</v>
      </c>
      <c r="S222">
        <v>1</v>
      </c>
    </row>
    <row r="223" spans="1:19" hidden="1" x14ac:dyDescent="0.3">
      <c r="A223">
        <v>9</v>
      </c>
      <c r="B223" t="s">
        <v>8</v>
      </c>
      <c r="C223" t="s">
        <v>35</v>
      </c>
      <c r="D223" t="s">
        <v>39</v>
      </c>
      <c r="G223">
        <v>8000</v>
      </c>
      <c r="H223">
        <v>44.4</v>
      </c>
      <c r="J223" t="str">
        <f t="shared" si="18"/>
        <v>ATENÇÃO</v>
      </c>
      <c r="K223" t="str">
        <f t="shared" si="19"/>
        <v>TRÁFEGO MEIO PESADO</v>
      </c>
      <c r="S223">
        <v>1</v>
      </c>
    </row>
    <row r="224" spans="1:19" hidden="1" x14ac:dyDescent="0.3">
      <c r="A224">
        <v>10</v>
      </c>
      <c r="B224" t="s">
        <v>8</v>
      </c>
      <c r="C224" t="s">
        <v>35</v>
      </c>
      <c r="D224" t="s">
        <v>39</v>
      </c>
      <c r="G224">
        <v>9007</v>
      </c>
      <c r="H224">
        <v>22.5</v>
      </c>
      <c r="J224" t="str">
        <f t="shared" si="18"/>
        <v>ACEITO</v>
      </c>
      <c r="K224" t="str">
        <f t="shared" si="19"/>
        <v>TRÁFEGO PESADO</v>
      </c>
      <c r="S224">
        <v>1</v>
      </c>
    </row>
    <row r="225" spans="1:19" hidden="1" x14ac:dyDescent="0.3">
      <c r="A225">
        <v>11</v>
      </c>
      <c r="B225" t="s">
        <v>8</v>
      </c>
      <c r="C225" t="s">
        <v>35</v>
      </c>
      <c r="D225" t="s">
        <v>39</v>
      </c>
      <c r="G225">
        <v>9997</v>
      </c>
      <c r="H225">
        <v>37.700000000000003</v>
      </c>
      <c r="J225" t="str">
        <f t="shared" si="18"/>
        <v>ACEITO</v>
      </c>
      <c r="K225" t="str">
        <f t="shared" si="19"/>
        <v>TRÁFEGO PESADO</v>
      </c>
      <c r="S225">
        <v>1</v>
      </c>
    </row>
    <row r="226" spans="1:19" hidden="1" x14ac:dyDescent="0.3">
      <c r="A226">
        <v>12</v>
      </c>
      <c r="B226" t="s">
        <v>8</v>
      </c>
      <c r="C226" t="s">
        <v>35</v>
      </c>
      <c r="D226" t="s">
        <v>39</v>
      </c>
      <c r="G226">
        <v>11014</v>
      </c>
      <c r="H226">
        <v>32.9</v>
      </c>
      <c r="J226" t="str">
        <f t="shared" si="18"/>
        <v>ACEITO</v>
      </c>
      <c r="K226" t="str">
        <f t="shared" si="19"/>
        <v>TRÁFEGO PESADO</v>
      </c>
      <c r="S226">
        <v>1</v>
      </c>
    </row>
    <row r="227" spans="1:19" hidden="1" x14ac:dyDescent="0.3">
      <c r="A227">
        <v>13</v>
      </c>
      <c r="B227" t="s">
        <v>8</v>
      </c>
      <c r="C227" t="s">
        <v>35</v>
      </c>
      <c r="D227" t="s">
        <v>39</v>
      </c>
      <c r="G227">
        <v>11996</v>
      </c>
      <c r="H227">
        <v>60.6</v>
      </c>
      <c r="J227" t="str">
        <f t="shared" si="18"/>
        <v>FISSURAÇÃO PRECOCE</v>
      </c>
      <c r="K227" t="str">
        <f t="shared" si="19"/>
        <v>TRÁFEGO MÉDIO</v>
      </c>
      <c r="S227">
        <v>1</v>
      </c>
    </row>
    <row r="228" spans="1:19" hidden="1" x14ac:dyDescent="0.3">
      <c r="A228">
        <v>14</v>
      </c>
      <c r="B228" t="s">
        <v>8</v>
      </c>
      <c r="C228" t="s">
        <v>35</v>
      </c>
      <c r="D228" t="s">
        <v>39</v>
      </c>
      <c r="G228">
        <v>13001</v>
      </c>
      <c r="H228">
        <v>44.9</v>
      </c>
      <c r="J228" t="str">
        <f t="shared" si="18"/>
        <v>ATENÇÃO</v>
      </c>
      <c r="K228" t="str">
        <f t="shared" si="19"/>
        <v>TRÁFEGO MEIO PESADO</v>
      </c>
      <c r="S228">
        <v>1</v>
      </c>
    </row>
    <row r="229" spans="1:19" hidden="1" x14ac:dyDescent="0.3">
      <c r="A229">
        <v>15</v>
      </c>
      <c r="B229" t="s">
        <v>8</v>
      </c>
      <c r="C229" t="s">
        <v>35</v>
      </c>
      <c r="D229" t="s">
        <v>39</v>
      </c>
      <c r="G229">
        <v>14005</v>
      </c>
      <c r="H229">
        <v>46.6</v>
      </c>
      <c r="J229" t="str">
        <f t="shared" si="18"/>
        <v>ATENÇÃO</v>
      </c>
      <c r="K229" t="str">
        <f t="shared" si="19"/>
        <v>TRÁFEGO MEIO PESADO</v>
      </c>
      <c r="S229">
        <v>1</v>
      </c>
    </row>
    <row r="230" spans="1:19" hidden="1" x14ac:dyDescent="0.3">
      <c r="A230">
        <v>16</v>
      </c>
      <c r="B230" t="s">
        <v>8</v>
      </c>
      <c r="C230" t="s">
        <v>35</v>
      </c>
      <c r="D230" t="s">
        <v>39</v>
      </c>
      <c r="G230">
        <v>15022</v>
      </c>
      <c r="H230">
        <v>34.700000000000003</v>
      </c>
      <c r="J230" t="str">
        <f t="shared" si="18"/>
        <v>ACEITO</v>
      </c>
      <c r="K230" t="str">
        <f t="shared" si="19"/>
        <v>TRÁFEGO PESADO</v>
      </c>
      <c r="S230">
        <v>1</v>
      </c>
    </row>
    <row r="231" spans="1:19" hidden="1" x14ac:dyDescent="0.3">
      <c r="A231">
        <v>17</v>
      </c>
      <c r="B231" t="s">
        <v>8</v>
      </c>
      <c r="C231" t="s">
        <v>35</v>
      </c>
      <c r="D231" t="s">
        <v>39</v>
      </c>
      <c r="G231">
        <v>15998</v>
      </c>
      <c r="H231">
        <v>41.3</v>
      </c>
      <c r="J231" t="str">
        <f t="shared" si="18"/>
        <v>ATENÇÃO</v>
      </c>
      <c r="K231" t="str">
        <f t="shared" si="19"/>
        <v>TRÁFEGO MEIO PESADO</v>
      </c>
      <c r="S231">
        <v>1</v>
      </c>
    </row>
    <row r="232" spans="1:19" hidden="1" x14ac:dyDescent="0.3">
      <c r="A232">
        <v>18</v>
      </c>
      <c r="B232" t="s">
        <v>8</v>
      </c>
      <c r="C232" t="s">
        <v>35</v>
      </c>
      <c r="D232" t="s">
        <v>39</v>
      </c>
      <c r="G232">
        <v>17008</v>
      </c>
      <c r="H232">
        <v>40.200000000000003</v>
      </c>
      <c r="J232" t="str">
        <f t="shared" si="18"/>
        <v>ATENÇÃO</v>
      </c>
      <c r="K232" t="str">
        <f t="shared" si="19"/>
        <v>TRÁFEGO MEIO PESADO</v>
      </c>
      <c r="S232">
        <v>1</v>
      </c>
    </row>
    <row r="233" spans="1:19" hidden="1" x14ac:dyDescent="0.3">
      <c r="A233">
        <v>19</v>
      </c>
      <c r="B233" t="s">
        <v>8</v>
      </c>
      <c r="C233" t="s">
        <v>35</v>
      </c>
      <c r="D233" t="s">
        <v>39</v>
      </c>
      <c r="G233">
        <v>18008</v>
      </c>
      <c r="H233">
        <v>38.799999999999997</v>
      </c>
      <c r="J233" t="str">
        <f t="shared" si="18"/>
        <v>ACEITO</v>
      </c>
      <c r="K233" t="str">
        <f t="shared" si="19"/>
        <v>TRÁFEGO PESADO</v>
      </c>
      <c r="S233">
        <v>1</v>
      </c>
    </row>
    <row r="234" spans="1:19" hidden="1" x14ac:dyDescent="0.3">
      <c r="A234">
        <v>20</v>
      </c>
      <c r="B234" t="s">
        <v>8</v>
      </c>
      <c r="C234" t="s">
        <v>35</v>
      </c>
      <c r="D234" t="s">
        <v>39</v>
      </c>
      <c r="G234">
        <v>19004</v>
      </c>
      <c r="H234">
        <v>42</v>
      </c>
      <c r="J234" t="str">
        <f t="shared" si="18"/>
        <v>ATENÇÃO</v>
      </c>
      <c r="K234" t="str">
        <f t="shared" si="19"/>
        <v>TRÁFEGO MEIO PESADO</v>
      </c>
      <c r="S234">
        <v>1</v>
      </c>
    </row>
    <row r="235" spans="1:19" hidden="1" x14ac:dyDescent="0.3">
      <c r="A235">
        <v>21</v>
      </c>
      <c r="B235" t="s">
        <v>8</v>
      </c>
      <c r="C235" t="s">
        <v>35</v>
      </c>
      <c r="D235" t="s">
        <v>39</v>
      </c>
      <c r="G235">
        <v>20020</v>
      </c>
      <c r="H235">
        <v>34.9</v>
      </c>
      <c r="J235" t="str">
        <f t="shared" si="18"/>
        <v>ACEITO</v>
      </c>
      <c r="K235" t="str">
        <f t="shared" si="19"/>
        <v>TRÁFEGO PESADO</v>
      </c>
      <c r="S235">
        <v>1</v>
      </c>
    </row>
    <row r="236" spans="1:19" hidden="1" x14ac:dyDescent="0.3">
      <c r="A236">
        <v>22</v>
      </c>
      <c r="B236" t="s">
        <v>8</v>
      </c>
      <c r="C236" t="s">
        <v>35</v>
      </c>
      <c r="D236" t="s">
        <v>39</v>
      </c>
      <c r="G236">
        <v>21016</v>
      </c>
      <c r="H236">
        <v>22.9</v>
      </c>
      <c r="J236" t="str">
        <f t="shared" si="18"/>
        <v>ACEITO</v>
      </c>
      <c r="K236" t="str">
        <f t="shared" si="19"/>
        <v>TRÁFEGO PESADO</v>
      </c>
      <c r="S236">
        <v>1</v>
      </c>
    </row>
    <row r="237" spans="1:19" hidden="1" x14ac:dyDescent="0.3">
      <c r="A237">
        <v>23</v>
      </c>
      <c r="B237" t="s">
        <v>8</v>
      </c>
      <c r="C237" t="s">
        <v>35</v>
      </c>
      <c r="D237" t="s">
        <v>39</v>
      </c>
      <c r="G237">
        <v>22004</v>
      </c>
      <c r="H237">
        <v>30.7</v>
      </c>
      <c r="J237" t="str">
        <f t="shared" si="18"/>
        <v>ACEITO</v>
      </c>
      <c r="K237" t="str">
        <f t="shared" si="19"/>
        <v>TRÁFEGO PESADO</v>
      </c>
      <c r="S237">
        <v>1</v>
      </c>
    </row>
    <row r="238" spans="1:19" hidden="1" x14ac:dyDescent="0.3">
      <c r="A238">
        <v>24</v>
      </c>
      <c r="B238" t="s">
        <v>8</v>
      </c>
      <c r="C238" t="s">
        <v>35</v>
      </c>
      <c r="D238" t="s">
        <v>39</v>
      </c>
      <c r="G238">
        <v>23013</v>
      </c>
      <c r="H238">
        <v>37.700000000000003</v>
      </c>
      <c r="J238" t="str">
        <f t="shared" si="18"/>
        <v>ACEITO</v>
      </c>
      <c r="K238" t="str">
        <f t="shared" si="19"/>
        <v>TRÁFEGO PESADO</v>
      </c>
      <c r="S238">
        <v>1</v>
      </c>
    </row>
    <row r="239" spans="1:19" hidden="1" x14ac:dyDescent="0.3">
      <c r="A239">
        <v>25</v>
      </c>
      <c r="B239" t="s">
        <v>8</v>
      </c>
      <c r="C239" t="s">
        <v>35</v>
      </c>
      <c r="D239" t="s">
        <v>39</v>
      </c>
      <c r="G239">
        <v>23981</v>
      </c>
      <c r="H239">
        <v>30</v>
      </c>
      <c r="J239" t="str">
        <f t="shared" si="18"/>
        <v>ACEITO</v>
      </c>
      <c r="K239" t="str">
        <f t="shared" si="19"/>
        <v>TRÁFEGO PESADO</v>
      </c>
      <c r="S239">
        <v>1</v>
      </c>
    </row>
    <row r="240" spans="1:19" hidden="1" x14ac:dyDescent="0.3">
      <c r="A240">
        <v>26</v>
      </c>
      <c r="B240" t="s">
        <v>8</v>
      </c>
      <c r="C240" t="s">
        <v>35</v>
      </c>
      <c r="D240" t="s">
        <v>39</v>
      </c>
      <c r="G240">
        <v>24784</v>
      </c>
      <c r="H240">
        <v>38.6</v>
      </c>
      <c r="J240" t="str">
        <f t="shared" si="18"/>
        <v>ACEITO</v>
      </c>
      <c r="K240" t="str">
        <f t="shared" si="19"/>
        <v>TRÁFEGO PESADO</v>
      </c>
      <c r="S240">
        <v>1</v>
      </c>
    </row>
    <row r="241" spans="1:19" hidden="1" x14ac:dyDescent="0.3">
      <c r="A241">
        <v>1</v>
      </c>
      <c r="B241" t="s">
        <v>8</v>
      </c>
      <c r="C241" t="s">
        <v>36</v>
      </c>
      <c r="D241" t="s">
        <v>39</v>
      </c>
      <c r="G241">
        <v>0</v>
      </c>
      <c r="H241">
        <v>33.1</v>
      </c>
      <c r="J241" t="str">
        <f t="shared" si="18"/>
        <v>ACEITO</v>
      </c>
      <c r="K241" t="str">
        <f t="shared" si="19"/>
        <v>TRÁFEGO PESADO</v>
      </c>
      <c r="S241">
        <v>1</v>
      </c>
    </row>
    <row r="242" spans="1:19" hidden="1" x14ac:dyDescent="0.3">
      <c r="A242">
        <v>2</v>
      </c>
      <c r="B242" t="s">
        <v>8</v>
      </c>
      <c r="C242" t="s">
        <v>36</v>
      </c>
      <c r="D242" t="s">
        <v>39</v>
      </c>
      <c r="G242">
        <v>1004</v>
      </c>
      <c r="H242">
        <v>14.7</v>
      </c>
      <c r="J242" t="str">
        <f t="shared" si="18"/>
        <v>ACEITO</v>
      </c>
      <c r="K242" t="str">
        <f t="shared" si="19"/>
        <v>TRÁFEGO PESADO</v>
      </c>
      <c r="S242">
        <v>1</v>
      </c>
    </row>
    <row r="243" spans="1:19" hidden="1" x14ac:dyDescent="0.3">
      <c r="A243">
        <v>3</v>
      </c>
      <c r="B243" t="s">
        <v>8</v>
      </c>
      <c r="C243" t="s">
        <v>36</v>
      </c>
      <c r="D243" t="s">
        <v>39</v>
      </c>
      <c r="G243">
        <v>2006</v>
      </c>
      <c r="H243">
        <v>31.9</v>
      </c>
      <c r="J243" t="str">
        <f t="shared" si="18"/>
        <v>ACEITO</v>
      </c>
      <c r="K243" t="str">
        <f t="shared" si="19"/>
        <v>TRÁFEGO PESADO</v>
      </c>
      <c r="S243">
        <v>1</v>
      </c>
    </row>
    <row r="244" spans="1:19" hidden="1" x14ac:dyDescent="0.3">
      <c r="A244">
        <v>4</v>
      </c>
      <c r="B244" t="s">
        <v>8</v>
      </c>
      <c r="C244" t="s">
        <v>36</v>
      </c>
      <c r="D244" t="s">
        <v>39</v>
      </c>
      <c r="G244">
        <v>3008</v>
      </c>
      <c r="H244">
        <v>50.7</v>
      </c>
      <c r="J244" t="str">
        <f t="shared" si="18"/>
        <v>ATENÇÃO</v>
      </c>
      <c r="K244" t="str">
        <f t="shared" si="19"/>
        <v>TRÁFEGO MEIO PESADO</v>
      </c>
      <c r="S244">
        <v>1</v>
      </c>
    </row>
    <row r="245" spans="1:19" hidden="1" x14ac:dyDescent="0.3">
      <c r="A245">
        <v>5</v>
      </c>
      <c r="B245" t="s">
        <v>8</v>
      </c>
      <c r="C245" t="s">
        <v>36</v>
      </c>
      <c r="D245" t="s">
        <v>39</v>
      </c>
      <c r="G245">
        <v>4000</v>
      </c>
      <c r="H245">
        <v>23.8</v>
      </c>
      <c r="J245" t="str">
        <f t="shared" si="18"/>
        <v>ACEITO</v>
      </c>
      <c r="K245" t="str">
        <f t="shared" si="19"/>
        <v>TRÁFEGO PESADO</v>
      </c>
      <c r="S245">
        <v>1</v>
      </c>
    </row>
    <row r="246" spans="1:19" hidden="1" x14ac:dyDescent="0.3">
      <c r="A246">
        <v>6</v>
      </c>
      <c r="B246" t="s">
        <v>8</v>
      </c>
      <c r="C246" t="s">
        <v>36</v>
      </c>
      <c r="D246" t="s">
        <v>39</v>
      </c>
      <c r="G246">
        <v>4995</v>
      </c>
      <c r="H246">
        <v>34.6</v>
      </c>
      <c r="J246" t="str">
        <f t="shared" si="18"/>
        <v>ACEITO</v>
      </c>
      <c r="K246" t="str">
        <f t="shared" si="19"/>
        <v>TRÁFEGO PESADO</v>
      </c>
      <c r="S246">
        <v>1</v>
      </c>
    </row>
    <row r="247" spans="1:19" hidden="1" x14ac:dyDescent="0.3">
      <c r="A247">
        <v>7</v>
      </c>
      <c r="B247" t="s">
        <v>8</v>
      </c>
      <c r="C247" t="s">
        <v>36</v>
      </c>
      <c r="D247" t="s">
        <v>39</v>
      </c>
      <c r="G247">
        <v>6003</v>
      </c>
      <c r="H247">
        <v>27</v>
      </c>
      <c r="J247" t="str">
        <f t="shared" si="18"/>
        <v>ACEITO</v>
      </c>
      <c r="K247" t="str">
        <f t="shared" si="19"/>
        <v>TRÁFEGO PESADO</v>
      </c>
      <c r="S247">
        <v>1</v>
      </c>
    </row>
    <row r="248" spans="1:19" hidden="1" x14ac:dyDescent="0.3">
      <c r="A248">
        <v>8</v>
      </c>
      <c r="B248" t="s">
        <v>8</v>
      </c>
      <c r="C248" t="s">
        <v>36</v>
      </c>
      <c r="D248" t="s">
        <v>39</v>
      </c>
      <c r="G248">
        <v>7006</v>
      </c>
      <c r="H248">
        <v>35.700000000000003</v>
      </c>
      <c r="J248" t="str">
        <f t="shared" si="18"/>
        <v>ACEITO</v>
      </c>
      <c r="K248" t="str">
        <f t="shared" si="19"/>
        <v>TRÁFEGO PESADO</v>
      </c>
      <c r="S248">
        <v>1</v>
      </c>
    </row>
    <row r="249" spans="1:19" hidden="1" x14ac:dyDescent="0.3">
      <c r="A249">
        <v>9</v>
      </c>
      <c r="B249" t="s">
        <v>8</v>
      </c>
      <c r="C249" t="s">
        <v>36</v>
      </c>
      <c r="D249" t="s">
        <v>39</v>
      </c>
      <c r="G249">
        <v>8031</v>
      </c>
      <c r="H249">
        <v>27.4</v>
      </c>
      <c r="J249" t="str">
        <f t="shared" si="18"/>
        <v>ACEITO</v>
      </c>
      <c r="K249" t="str">
        <f t="shared" si="19"/>
        <v>TRÁFEGO PESADO</v>
      </c>
      <c r="S249">
        <v>1</v>
      </c>
    </row>
    <row r="250" spans="1:19" hidden="1" x14ac:dyDescent="0.3">
      <c r="A250">
        <v>10</v>
      </c>
      <c r="B250" t="s">
        <v>8</v>
      </c>
      <c r="C250" t="s">
        <v>36</v>
      </c>
      <c r="D250" t="s">
        <v>39</v>
      </c>
      <c r="G250">
        <v>9031</v>
      </c>
      <c r="H250">
        <v>39.1</v>
      </c>
      <c r="J250" t="str">
        <f t="shared" si="18"/>
        <v>ACEITO</v>
      </c>
      <c r="K250" t="str">
        <f t="shared" si="19"/>
        <v>TRÁFEGO PESADO</v>
      </c>
      <c r="S250">
        <v>1</v>
      </c>
    </row>
    <row r="251" spans="1:19" hidden="1" x14ac:dyDescent="0.3">
      <c r="A251">
        <v>11</v>
      </c>
      <c r="B251" t="s">
        <v>8</v>
      </c>
      <c r="C251" t="s">
        <v>36</v>
      </c>
      <c r="D251" t="s">
        <v>39</v>
      </c>
      <c r="G251">
        <v>10005</v>
      </c>
      <c r="H251">
        <v>47.6</v>
      </c>
      <c r="J251" t="str">
        <f t="shared" si="18"/>
        <v>ATENÇÃO</v>
      </c>
      <c r="K251" t="str">
        <f t="shared" si="19"/>
        <v>TRÁFEGO MEIO PESADO</v>
      </c>
      <c r="S251">
        <v>1</v>
      </c>
    </row>
    <row r="252" spans="1:19" hidden="1" x14ac:dyDescent="0.3">
      <c r="A252">
        <v>12</v>
      </c>
      <c r="B252" t="s">
        <v>8</v>
      </c>
      <c r="C252" t="s">
        <v>36</v>
      </c>
      <c r="D252" t="s">
        <v>39</v>
      </c>
      <c r="G252">
        <v>11019</v>
      </c>
      <c r="H252">
        <v>44.7</v>
      </c>
      <c r="J252" t="str">
        <f t="shared" si="18"/>
        <v>ATENÇÃO</v>
      </c>
      <c r="K252" t="str">
        <f t="shared" si="19"/>
        <v>TRÁFEGO MEIO PESADO</v>
      </c>
      <c r="S252">
        <v>1</v>
      </c>
    </row>
    <row r="253" spans="1:19" hidden="1" x14ac:dyDescent="0.3">
      <c r="A253">
        <v>13</v>
      </c>
      <c r="B253" t="s">
        <v>8</v>
      </c>
      <c r="C253" t="s">
        <v>36</v>
      </c>
      <c r="D253" t="s">
        <v>39</v>
      </c>
      <c r="G253">
        <v>12014</v>
      </c>
      <c r="H253">
        <v>53.8</v>
      </c>
      <c r="J253" t="str">
        <f t="shared" si="18"/>
        <v>ATENÇÃO</v>
      </c>
      <c r="K253" t="str">
        <f t="shared" si="19"/>
        <v>TRÁFEGO MEIO PESADO</v>
      </c>
      <c r="S253">
        <v>1</v>
      </c>
    </row>
    <row r="254" spans="1:19" hidden="1" x14ac:dyDescent="0.3">
      <c r="A254">
        <v>14</v>
      </c>
      <c r="B254" t="s">
        <v>8</v>
      </c>
      <c r="C254" t="s">
        <v>36</v>
      </c>
      <c r="D254" t="s">
        <v>39</v>
      </c>
      <c r="G254">
        <v>13004</v>
      </c>
      <c r="H254">
        <v>41.6</v>
      </c>
      <c r="J254" t="str">
        <f t="shared" si="18"/>
        <v>ATENÇÃO</v>
      </c>
      <c r="K254" t="str">
        <f t="shared" si="19"/>
        <v>TRÁFEGO MEIO PESADO</v>
      </c>
      <c r="S254">
        <v>1</v>
      </c>
    </row>
    <row r="255" spans="1:19" hidden="1" x14ac:dyDescent="0.3">
      <c r="A255">
        <v>15</v>
      </c>
      <c r="B255" t="s">
        <v>8</v>
      </c>
      <c r="C255" t="s">
        <v>36</v>
      </c>
      <c r="D255" t="s">
        <v>39</v>
      </c>
      <c r="G255">
        <v>14009</v>
      </c>
      <c r="H255">
        <v>16.399999999999999</v>
      </c>
      <c r="J255" t="str">
        <f t="shared" si="18"/>
        <v>ACEITO</v>
      </c>
      <c r="K255" t="str">
        <f t="shared" si="19"/>
        <v>TRÁFEGO PESADO</v>
      </c>
      <c r="S255">
        <v>1</v>
      </c>
    </row>
    <row r="256" spans="1:19" hidden="1" x14ac:dyDescent="0.3">
      <c r="A256">
        <v>16</v>
      </c>
      <c r="B256" t="s">
        <v>8</v>
      </c>
      <c r="C256" t="s">
        <v>36</v>
      </c>
      <c r="D256" t="s">
        <v>39</v>
      </c>
      <c r="G256">
        <v>15524</v>
      </c>
      <c r="H256">
        <v>17.3</v>
      </c>
      <c r="J256" t="str">
        <f t="shared" si="18"/>
        <v>ACEITO</v>
      </c>
      <c r="K256" t="str">
        <f t="shared" si="19"/>
        <v>TRÁFEGO PESADO</v>
      </c>
      <c r="S256">
        <v>1</v>
      </c>
    </row>
    <row r="257" spans="1:19" hidden="1" x14ac:dyDescent="0.3">
      <c r="A257">
        <v>17</v>
      </c>
      <c r="B257" t="s">
        <v>8</v>
      </c>
      <c r="C257" t="s">
        <v>36</v>
      </c>
      <c r="D257" t="s">
        <v>39</v>
      </c>
      <c r="G257">
        <v>16006</v>
      </c>
      <c r="H257">
        <v>51.1</v>
      </c>
      <c r="J257" t="str">
        <f t="shared" si="18"/>
        <v>ATENÇÃO</v>
      </c>
      <c r="K257" t="str">
        <f t="shared" si="19"/>
        <v>TRÁFEGO MEIO PESADO</v>
      </c>
      <c r="S257">
        <v>1</v>
      </c>
    </row>
    <row r="258" spans="1:19" hidden="1" x14ac:dyDescent="0.3">
      <c r="A258">
        <v>18</v>
      </c>
      <c r="B258" t="s">
        <v>8</v>
      </c>
      <c r="C258" t="s">
        <v>36</v>
      </c>
      <c r="D258" t="s">
        <v>39</v>
      </c>
      <c r="G258">
        <v>17028</v>
      </c>
      <c r="H258">
        <v>47.5</v>
      </c>
      <c r="J258" t="str">
        <f t="shared" si="18"/>
        <v>ATENÇÃO</v>
      </c>
      <c r="K258" t="str">
        <f t="shared" si="19"/>
        <v>TRÁFEGO MEIO PESADO</v>
      </c>
      <c r="S258">
        <v>1</v>
      </c>
    </row>
    <row r="259" spans="1:19" hidden="1" x14ac:dyDescent="0.3">
      <c r="A259">
        <v>19</v>
      </c>
      <c r="B259" t="s">
        <v>8</v>
      </c>
      <c r="C259" t="s">
        <v>36</v>
      </c>
      <c r="D259" t="s">
        <v>39</v>
      </c>
      <c r="G259">
        <v>17995</v>
      </c>
      <c r="H259">
        <v>43.2</v>
      </c>
      <c r="J259" t="str">
        <f t="shared" si="18"/>
        <v>ATENÇÃO</v>
      </c>
      <c r="K259" t="str">
        <f t="shared" si="19"/>
        <v>TRÁFEGO MEIO PESADO</v>
      </c>
      <c r="S259">
        <v>1</v>
      </c>
    </row>
    <row r="260" spans="1:19" hidden="1" x14ac:dyDescent="0.3">
      <c r="A260">
        <v>20</v>
      </c>
      <c r="B260" t="s">
        <v>8</v>
      </c>
      <c r="C260" t="s">
        <v>36</v>
      </c>
      <c r="D260" t="s">
        <v>39</v>
      </c>
      <c r="G260">
        <v>19006</v>
      </c>
      <c r="H260">
        <v>37.799999999999997</v>
      </c>
      <c r="J260" t="str">
        <f t="shared" si="18"/>
        <v>ACEITO</v>
      </c>
      <c r="K260" t="str">
        <f t="shared" si="19"/>
        <v>TRÁFEGO PESADO</v>
      </c>
      <c r="S260">
        <v>1</v>
      </c>
    </row>
    <row r="261" spans="1:19" hidden="1" x14ac:dyDescent="0.3">
      <c r="A261">
        <v>21</v>
      </c>
      <c r="B261" t="s">
        <v>8</v>
      </c>
      <c r="C261" t="s">
        <v>36</v>
      </c>
      <c r="D261" t="s">
        <v>39</v>
      </c>
      <c r="G261">
        <v>19998</v>
      </c>
      <c r="H261">
        <v>16.3</v>
      </c>
      <c r="J261" t="str">
        <f t="shared" si="18"/>
        <v>ACEITO</v>
      </c>
      <c r="K261" t="str">
        <f t="shared" si="19"/>
        <v>TRÁFEGO PESADO</v>
      </c>
      <c r="S261">
        <v>1</v>
      </c>
    </row>
    <row r="262" spans="1:19" hidden="1" x14ac:dyDescent="0.3">
      <c r="A262">
        <v>22</v>
      </c>
      <c r="B262" t="s">
        <v>8</v>
      </c>
      <c r="C262" t="s">
        <v>36</v>
      </c>
      <c r="D262" t="s">
        <v>39</v>
      </c>
      <c r="G262">
        <v>21006</v>
      </c>
      <c r="H262">
        <v>23.4</v>
      </c>
      <c r="J262" t="str">
        <f t="shared" si="18"/>
        <v>ACEITO</v>
      </c>
      <c r="K262" t="str">
        <f t="shared" si="19"/>
        <v>TRÁFEGO PESADO</v>
      </c>
      <c r="S262">
        <v>1</v>
      </c>
    </row>
    <row r="263" spans="1:19" hidden="1" x14ac:dyDescent="0.3">
      <c r="A263">
        <v>23</v>
      </c>
      <c r="B263" t="s">
        <v>8</v>
      </c>
      <c r="C263" t="s">
        <v>36</v>
      </c>
      <c r="D263" t="s">
        <v>39</v>
      </c>
      <c r="G263">
        <v>22028</v>
      </c>
      <c r="H263">
        <v>28.5</v>
      </c>
      <c r="J263" t="str">
        <f t="shared" si="18"/>
        <v>ACEITO</v>
      </c>
      <c r="K263" t="str">
        <f t="shared" si="19"/>
        <v>TRÁFEGO PESADO</v>
      </c>
      <c r="S263">
        <v>1</v>
      </c>
    </row>
    <row r="264" spans="1:19" hidden="1" x14ac:dyDescent="0.3">
      <c r="A264">
        <v>24</v>
      </c>
      <c r="B264" t="s">
        <v>8</v>
      </c>
      <c r="C264" t="s">
        <v>36</v>
      </c>
      <c r="D264" t="s">
        <v>39</v>
      </c>
      <c r="G264">
        <v>23015</v>
      </c>
      <c r="H264">
        <v>22</v>
      </c>
      <c r="J264" t="str">
        <f t="shared" si="18"/>
        <v>ACEITO</v>
      </c>
      <c r="K264" t="str">
        <f t="shared" si="19"/>
        <v>TRÁFEGO PESADO</v>
      </c>
      <c r="S264">
        <v>1</v>
      </c>
    </row>
    <row r="265" spans="1:19" hidden="1" x14ac:dyDescent="0.3">
      <c r="A265">
        <v>25</v>
      </c>
      <c r="B265" t="s">
        <v>8</v>
      </c>
      <c r="C265" t="s">
        <v>36</v>
      </c>
      <c r="D265" t="s">
        <v>39</v>
      </c>
      <c r="G265">
        <v>23263</v>
      </c>
      <c r="H265">
        <v>13</v>
      </c>
      <c r="J265" t="str">
        <f t="shared" si="18"/>
        <v>ACEITO</v>
      </c>
      <c r="K265" t="str">
        <f t="shared" si="19"/>
        <v>TRÁFEGO PESADO</v>
      </c>
      <c r="S265">
        <v>1</v>
      </c>
    </row>
    <row r="266" spans="1:19" hidden="1" x14ac:dyDescent="0.3">
      <c r="A266">
        <v>26</v>
      </c>
      <c r="B266" t="s">
        <v>8</v>
      </c>
      <c r="C266" t="s">
        <v>36</v>
      </c>
      <c r="D266" t="s">
        <v>39</v>
      </c>
      <c r="G266">
        <v>24585</v>
      </c>
      <c r="H266">
        <v>22</v>
      </c>
      <c r="J266" t="str">
        <f t="shared" si="18"/>
        <v>ACEITO</v>
      </c>
      <c r="K266" t="str">
        <f t="shared" si="19"/>
        <v>TRÁFEGO PESADO</v>
      </c>
      <c r="S266">
        <v>1</v>
      </c>
    </row>
    <row r="267" spans="1:19" hidden="1" x14ac:dyDescent="0.3">
      <c r="A267">
        <v>1</v>
      </c>
      <c r="B267" t="s">
        <v>8</v>
      </c>
      <c r="C267" t="s">
        <v>35</v>
      </c>
      <c r="D267" t="s">
        <v>40</v>
      </c>
      <c r="G267">
        <v>0</v>
      </c>
      <c r="H267">
        <v>56.6</v>
      </c>
      <c r="J267" t="str">
        <f>IF(H267&lt;80,"ACEITO",IF(AND(H267&gt;80,H267&lt;120),"ATENÇÃO",IF(AND(H267&gt;120,H267&lt;180),"FISSURAÇÃO PRECOCE","REJEIÇÃO")))</f>
        <v>ACEITO</v>
      </c>
      <c r="K267" t="str">
        <f>IF(H267&lt;80,"TRÁFEGO PESADO",IF(AND(H267&gt;80,H267&lt;120),"TRÁFEGO MEIO PESADO",IF(AND(H267&gt;120,H267&lt;180),"TRÁFEGO MÉDIO","TRÁFEGO LEVE")))</f>
        <v>TRÁFEGO PESADO</v>
      </c>
      <c r="S267">
        <v>1</v>
      </c>
    </row>
    <row r="268" spans="1:19" hidden="1" x14ac:dyDescent="0.3">
      <c r="A268">
        <v>2</v>
      </c>
      <c r="B268" t="s">
        <v>8</v>
      </c>
      <c r="C268" t="s">
        <v>35</v>
      </c>
      <c r="D268" t="s">
        <v>40</v>
      </c>
      <c r="G268">
        <v>1016</v>
      </c>
      <c r="H268">
        <v>35.9</v>
      </c>
      <c r="J268" t="str">
        <f t="shared" ref="J268:J329" si="20">IF(H268&lt;80,"ACEITO",IF(AND(H268&gt;80,H268&lt;120),"ATENÇÃO",IF(AND(H268&gt;120,H268&lt;180),"FISSURAÇÃO PRECOCE","REJEIÇÃO")))</f>
        <v>ACEITO</v>
      </c>
      <c r="K268" t="str">
        <f t="shared" ref="K268:K329" si="21">IF(H268&lt;80,"TRÁFEGO PESADO",IF(AND(H268&gt;80,H268&lt;120),"TRÁFEGO MEIO PESADO",IF(AND(H268&gt;120,H268&lt;180),"TRÁFEGO MÉDIO","TRÁFEGO LEVE")))</f>
        <v>TRÁFEGO PESADO</v>
      </c>
      <c r="S268">
        <v>1</v>
      </c>
    </row>
    <row r="269" spans="1:19" hidden="1" x14ac:dyDescent="0.3">
      <c r="A269">
        <v>3</v>
      </c>
      <c r="B269" t="s">
        <v>8</v>
      </c>
      <c r="C269" t="s">
        <v>35</v>
      </c>
      <c r="D269" t="s">
        <v>40</v>
      </c>
      <c r="G269">
        <v>1999</v>
      </c>
      <c r="H269">
        <v>51.9</v>
      </c>
      <c r="J269" t="str">
        <f t="shared" si="20"/>
        <v>ACEITO</v>
      </c>
      <c r="K269" t="str">
        <f t="shared" si="21"/>
        <v>TRÁFEGO PESADO</v>
      </c>
      <c r="S269">
        <v>1</v>
      </c>
    </row>
    <row r="270" spans="1:19" hidden="1" x14ac:dyDescent="0.3">
      <c r="A270">
        <v>4</v>
      </c>
      <c r="B270" t="s">
        <v>8</v>
      </c>
      <c r="C270" t="s">
        <v>35</v>
      </c>
      <c r="D270" t="s">
        <v>40</v>
      </c>
      <c r="G270">
        <v>3008</v>
      </c>
      <c r="H270">
        <v>43.3</v>
      </c>
      <c r="J270" t="str">
        <f t="shared" si="20"/>
        <v>ACEITO</v>
      </c>
      <c r="K270" t="str">
        <f t="shared" si="21"/>
        <v>TRÁFEGO PESADO</v>
      </c>
      <c r="S270">
        <v>1</v>
      </c>
    </row>
    <row r="271" spans="1:19" hidden="1" x14ac:dyDescent="0.3">
      <c r="A271">
        <v>5</v>
      </c>
      <c r="B271" t="s">
        <v>8</v>
      </c>
      <c r="C271" t="s">
        <v>35</v>
      </c>
      <c r="D271" t="s">
        <v>40</v>
      </c>
      <c r="G271">
        <v>3996</v>
      </c>
      <c r="H271">
        <v>76.8</v>
      </c>
      <c r="J271" t="str">
        <f t="shared" si="20"/>
        <v>ACEITO</v>
      </c>
      <c r="K271" t="str">
        <f t="shared" si="21"/>
        <v>TRÁFEGO PESADO</v>
      </c>
      <c r="S271">
        <v>1</v>
      </c>
    </row>
    <row r="272" spans="1:19" hidden="1" x14ac:dyDescent="0.3">
      <c r="A272">
        <v>6</v>
      </c>
      <c r="B272" t="s">
        <v>8</v>
      </c>
      <c r="C272" t="s">
        <v>35</v>
      </c>
      <c r="D272" t="s">
        <v>40</v>
      </c>
      <c r="G272">
        <v>5007</v>
      </c>
      <c r="H272">
        <v>33.299999999999997</v>
      </c>
      <c r="J272" t="str">
        <f t="shared" si="20"/>
        <v>ACEITO</v>
      </c>
      <c r="K272" t="str">
        <f t="shared" si="21"/>
        <v>TRÁFEGO PESADO</v>
      </c>
      <c r="S272">
        <v>1</v>
      </c>
    </row>
    <row r="273" spans="1:19" hidden="1" x14ac:dyDescent="0.3">
      <c r="A273">
        <v>7</v>
      </c>
      <c r="B273" t="s">
        <v>8</v>
      </c>
      <c r="C273" t="s">
        <v>35</v>
      </c>
      <c r="D273" t="s">
        <v>40</v>
      </c>
      <c r="G273">
        <v>5999</v>
      </c>
      <c r="H273">
        <v>27.3</v>
      </c>
      <c r="J273" t="str">
        <f t="shared" si="20"/>
        <v>ACEITO</v>
      </c>
      <c r="K273" t="str">
        <f t="shared" si="21"/>
        <v>TRÁFEGO PESADO</v>
      </c>
      <c r="S273">
        <v>1</v>
      </c>
    </row>
    <row r="274" spans="1:19" hidden="1" x14ac:dyDescent="0.3">
      <c r="A274">
        <v>8</v>
      </c>
      <c r="B274" t="s">
        <v>8</v>
      </c>
      <c r="C274" t="s">
        <v>35</v>
      </c>
      <c r="D274" t="s">
        <v>40</v>
      </c>
      <c r="G274">
        <v>6999</v>
      </c>
      <c r="H274">
        <v>28</v>
      </c>
      <c r="J274" t="str">
        <f t="shared" si="20"/>
        <v>ACEITO</v>
      </c>
      <c r="K274" t="str">
        <f t="shared" si="21"/>
        <v>TRÁFEGO PESADO</v>
      </c>
      <c r="S274">
        <v>1</v>
      </c>
    </row>
    <row r="275" spans="1:19" hidden="1" x14ac:dyDescent="0.3">
      <c r="A275">
        <v>9</v>
      </c>
      <c r="B275" t="s">
        <v>8</v>
      </c>
      <c r="C275" t="s">
        <v>35</v>
      </c>
      <c r="D275" t="s">
        <v>40</v>
      </c>
      <c r="G275">
        <v>8001</v>
      </c>
      <c r="H275">
        <v>46.2</v>
      </c>
      <c r="J275" t="str">
        <f t="shared" si="20"/>
        <v>ACEITO</v>
      </c>
      <c r="K275" t="str">
        <f t="shared" si="21"/>
        <v>TRÁFEGO PESADO</v>
      </c>
      <c r="S275">
        <v>1</v>
      </c>
    </row>
    <row r="276" spans="1:19" hidden="1" x14ac:dyDescent="0.3">
      <c r="A276">
        <v>10</v>
      </c>
      <c r="B276" t="s">
        <v>8</v>
      </c>
      <c r="C276" t="s">
        <v>35</v>
      </c>
      <c r="D276" t="s">
        <v>40</v>
      </c>
      <c r="G276">
        <v>9017</v>
      </c>
      <c r="H276">
        <v>30.4</v>
      </c>
      <c r="J276" t="str">
        <f t="shared" si="20"/>
        <v>ACEITO</v>
      </c>
      <c r="K276" t="str">
        <f t="shared" si="21"/>
        <v>TRÁFEGO PESADO</v>
      </c>
      <c r="S276">
        <v>1</v>
      </c>
    </row>
    <row r="277" spans="1:19" hidden="1" x14ac:dyDescent="0.3">
      <c r="A277">
        <v>11</v>
      </c>
      <c r="B277" t="s">
        <v>8</v>
      </c>
      <c r="C277" t="s">
        <v>35</v>
      </c>
      <c r="D277" t="s">
        <v>40</v>
      </c>
      <c r="G277">
        <v>10013</v>
      </c>
      <c r="H277">
        <v>30.5</v>
      </c>
      <c r="J277" t="str">
        <f t="shared" si="20"/>
        <v>ACEITO</v>
      </c>
      <c r="K277" t="str">
        <f t="shared" si="21"/>
        <v>TRÁFEGO PESADO</v>
      </c>
      <c r="S277">
        <v>1</v>
      </c>
    </row>
    <row r="278" spans="1:19" hidden="1" x14ac:dyDescent="0.3">
      <c r="A278">
        <v>12</v>
      </c>
      <c r="B278" t="s">
        <v>8</v>
      </c>
      <c r="C278" t="s">
        <v>35</v>
      </c>
      <c r="D278" t="s">
        <v>40</v>
      </c>
      <c r="G278">
        <v>10998</v>
      </c>
      <c r="H278">
        <v>32.4</v>
      </c>
      <c r="J278" t="str">
        <f t="shared" si="20"/>
        <v>ACEITO</v>
      </c>
      <c r="K278" t="str">
        <f t="shared" si="21"/>
        <v>TRÁFEGO PESADO</v>
      </c>
      <c r="S278">
        <v>1</v>
      </c>
    </row>
    <row r="279" spans="1:19" hidden="1" x14ac:dyDescent="0.3">
      <c r="A279">
        <v>13</v>
      </c>
      <c r="B279" t="s">
        <v>8</v>
      </c>
      <c r="C279" t="s">
        <v>35</v>
      </c>
      <c r="D279" t="s">
        <v>40</v>
      </c>
      <c r="G279">
        <v>12001</v>
      </c>
      <c r="H279">
        <v>27.5</v>
      </c>
      <c r="J279" t="str">
        <f t="shared" si="20"/>
        <v>ACEITO</v>
      </c>
      <c r="K279" t="str">
        <f t="shared" si="21"/>
        <v>TRÁFEGO PESADO</v>
      </c>
      <c r="S279">
        <v>1</v>
      </c>
    </row>
    <row r="280" spans="1:19" hidden="1" x14ac:dyDescent="0.3">
      <c r="A280">
        <v>14</v>
      </c>
      <c r="B280" t="s">
        <v>8</v>
      </c>
      <c r="C280" t="s">
        <v>35</v>
      </c>
      <c r="D280" t="s">
        <v>40</v>
      </c>
      <c r="G280">
        <v>12997</v>
      </c>
      <c r="H280">
        <v>30.6</v>
      </c>
      <c r="J280" t="str">
        <f t="shared" si="20"/>
        <v>ACEITO</v>
      </c>
      <c r="K280" t="str">
        <f t="shared" si="21"/>
        <v>TRÁFEGO PESADO</v>
      </c>
      <c r="S280">
        <v>1</v>
      </c>
    </row>
    <row r="281" spans="1:19" hidden="1" x14ac:dyDescent="0.3">
      <c r="A281">
        <v>15</v>
      </c>
      <c r="B281" t="s">
        <v>8</v>
      </c>
      <c r="C281" t="s">
        <v>35</v>
      </c>
      <c r="D281" t="s">
        <v>40</v>
      </c>
      <c r="G281">
        <v>14020</v>
      </c>
      <c r="H281">
        <v>16.5</v>
      </c>
      <c r="J281" t="str">
        <f t="shared" si="20"/>
        <v>ACEITO</v>
      </c>
      <c r="K281" t="str">
        <f t="shared" si="21"/>
        <v>TRÁFEGO PESADO</v>
      </c>
      <c r="S281">
        <v>1</v>
      </c>
    </row>
    <row r="282" spans="1:19" hidden="1" x14ac:dyDescent="0.3">
      <c r="A282">
        <v>16</v>
      </c>
      <c r="B282" t="s">
        <v>8</v>
      </c>
      <c r="C282" t="s">
        <v>35</v>
      </c>
      <c r="D282" t="s">
        <v>40</v>
      </c>
      <c r="G282">
        <v>15000</v>
      </c>
      <c r="H282">
        <v>35.9</v>
      </c>
      <c r="J282" t="str">
        <f t="shared" si="20"/>
        <v>ACEITO</v>
      </c>
      <c r="K282" t="str">
        <f t="shared" si="21"/>
        <v>TRÁFEGO PESADO</v>
      </c>
      <c r="S282">
        <v>1</v>
      </c>
    </row>
    <row r="283" spans="1:19" hidden="1" x14ac:dyDescent="0.3">
      <c r="A283">
        <v>17</v>
      </c>
      <c r="B283" t="s">
        <v>8</v>
      </c>
      <c r="C283" t="s">
        <v>35</v>
      </c>
      <c r="D283" t="s">
        <v>40</v>
      </c>
      <c r="G283">
        <v>16016</v>
      </c>
      <c r="H283">
        <v>23.9</v>
      </c>
      <c r="J283" t="str">
        <f t="shared" si="20"/>
        <v>ACEITO</v>
      </c>
      <c r="K283" t="str">
        <f t="shared" si="21"/>
        <v>TRÁFEGO PESADO</v>
      </c>
      <c r="S283">
        <v>1</v>
      </c>
    </row>
    <row r="284" spans="1:19" hidden="1" x14ac:dyDescent="0.3">
      <c r="A284">
        <v>18</v>
      </c>
      <c r="B284" t="s">
        <v>8</v>
      </c>
      <c r="C284" t="s">
        <v>35</v>
      </c>
      <c r="D284" t="s">
        <v>40</v>
      </c>
      <c r="G284">
        <v>17025</v>
      </c>
      <c r="H284">
        <v>28.6</v>
      </c>
      <c r="J284" t="str">
        <f t="shared" si="20"/>
        <v>ACEITO</v>
      </c>
      <c r="K284" t="str">
        <f t="shared" si="21"/>
        <v>TRÁFEGO PESADO</v>
      </c>
      <c r="S284">
        <v>1</v>
      </c>
    </row>
    <row r="285" spans="1:19" hidden="1" x14ac:dyDescent="0.3">
      <c r="A285">
        <v>19</v>
      </c>
      <c r="B285" t="s">
        <v>8</v>
      </c>
      <c r="C285" t="s">
        <v>35</v>
      </c>
      <c r="D285" t="s">
        <v>40</v>
      </c>
      <c r="G285">
        <v>18004</v>
      </c>
      <c r="H285">
        <v>39.9</v>
      </c>
      <c r="J285" t="str">
        <f t="shared" si="20"/>
        <v>ACEITO</v>
      </c>
      <c r="K285" t="str">
        <f t="shared" si="21"/>
        <v>TRÁFEGO PESADO</v>
      </c>
      <c r="S285">
        <v>1</v>
      </c>
    </row>
    <row r="286" spans="1:19" hidden="1" x14ac:dyDescent="0.3">
      <c r="A286">
        <v>20</v>
      </c>
      <c r="B286" t="s">
        <v>8</v>
      </c>
      <c r="C286" t="s">
        <v>35</v>
      </c>
      <c r="D286" t="s">
        <v>40</v>
      </c>
      <c r="G286">
        <v>19023</v>
      </c>
      <c r="H286">
        <v>36</v>
      </c>
      <c r="J286" t="str">
        <f t="shared" si="20"/>
        <v>ACEITO</v>
      </c>
      <c r="K286" t="str">
        <f t="shared" si="21"/>
        <v>TRÁFEGO PESADO</v>
      </c>
      <c r="S286">
        <v>1</v>
      </c>
    </row>
    <row r="287" spans="1:19" hidden="1" x14ac:dyDescent="0.3">
      <c r="A287">
        <v>21</v>
      </c>
      <c r="B287" t="s">
        <v>8</v>
      </c>
      <c r="C287" t="s">
        <v>35</v>
      </c>
      <c r="D287" t="s">
        <v>40</v>
      </c>
      <c r="G287">
        <v>20003</v>
      </c>
      <c r="H287">
        <v>33.1</v>
      </c>
      <c r="J287" t="str">
        <f t="shared" si="20"/>
        <v>ACEITO</v>
      </c>
      <c r="K287" t="str">
        <f t="shared" si="21"/>
        <v>TRÁFEGO PESADO</v>
      </c>
      <c r="S287">
        <v>1</v>
      </c>
    </row>
    <row r="288" spans="1:19" hidden="1" x14ac:dyDescent="0.3">
      <c r="A288">
        <v>22</v>
      </c>
      <c r="B288" t="s">
        <v>8</v>
      </c>
      <c r="C288" t="s">
        <v>35</v>
      </c>
      <c r="D288" t="s">
        <v>40</v>
      </c>
      <c r="G288">
        <v>21116</v>
      </c>
      <c r="H288">
        <v>22.8</v>
      </c>
      <c r="J288" t="str">
        <f t="shared" si="20"/>
        <v>ACEITO</v>
      </c>
      <c r="K288" t="str">
        <f t="shared" si="21"/>
        <v>TRÁFEGO PESADO</v>
      </c>
      <c r="S288">
        <v>1</v>
      </c>
    </row>
    <row r="289" spans="1:19" hidden="1" x14ac:dyDescent="0.3">
      <c r="A289">
        <v>23</v>
      </c>
      <c r="B289" t="s">
        <v>8</v>
      </c>
      <c r="C289" t="s">
        <v>35</v>
      </c>
      <c r="D289" t="s">
        <v>40</v>
      </c>
      <c r="G289">
        <v>22011</v>
      </c>
      <c r="H289">
        <v>27.2</v>
      </c>
      <c r="J289" t="str">
        <f t="shared" si="20"/>
        <v>ACEITO</v>
      </c>
      <c r="K289" t="str">
        <f t="shared" si="21"/>
        <v>TRÁFEGO PESADO</v>
      </c>
      <c r="S289">
        <v>1</v>
      </c>
    </row>
    <row r="290" spans="1:19" hidden="1" x14ac:dyDescent="0.3">
      <c r="A290">
        <v>24</v>
      </c>
      <c r="B290" t="s">
        <v>8</v>
      </c>
      <c r="C290" t="s">
        <v>35</v>
      </c>
      <c r="D290" t="s">
        <v>40</v>
      </c>
      <c r="G290">
        <v>22999</v>
      </c>
      <c r="H290">
        <v>20.3</v>
      </c>
      <c r="J290" t="str">
        <f t="shared" si="20"/>
        <v>ACEITO</v>
      </c>
      <c r="K290" t="str">
        <f t="shared" si="21"/>
        <v>TRÁFEGO PESADO</v>
      </c>
      <c r="S290">
        <v>1</v>
      </c>
    </row>
    <row r="291" spans="1:19" hidden="1" x14ac:dyDescent="0.3">
      <c r="A291">
        <v>25</v>
      </c>
      <c r="B291" t="s">
        <v>8</v>
      </c>
      <c r="C291" t="s">
        <v>35</v>
      </c>
      <c r="D291" t="s">
        <v>40</v>
      </c>
      <c r="G291">
        <v>24003</v>
      </c>
      <c r="H291">
        <v>30.1</v>
      </c>
      <c r="J291" t="str">
        <f t="shared" si="20"/>
        <v>ACEITO</v>
      </c>
      <c r="K291" t="str">
        <f t="shared" si="21"/>
        <v>TRÁFEGO PESADO</v>
      </c>
      <c r="S291">
        <v>1</v>
      </c>
    </row>
    <row r="292" spans="1:19" hidden="1" x14ac:dyDescent="0.3">
      <c r="A292">
        <v>26</v>
      </c>
      <c r="B292" t="s">
        <v>8</v>
      </c>
      <c r="C292" t="s">
        <v>35</v>
      </c>
      <c r="D292" t="s">
        <v>40</v>
      </c>
      <c r="G292">
        <v>25007</v>
      </c>
      <c r="H292">
        <v>28.7</v>
      </c>
      <c r="J292" t="str">
        <f t="shared" si="20"/>
        <v>ACEITO</v>
      </c>
      <c r="K292" t="str">
        <f t="shared" si="21"/>
        <v>TRÁFEGO PESADO</v>
      </c>
      <c r="S292">
        <v>1</v>
      </c>
    </row>
    <row r="293" spans="1:19" hidden="1" x14ac:dyDescent="0.3">
      <c r="A293">
        <v>27</v>
      </c>
      <c r="B293" t="s">
        <v>8</v>
      </c>
      <c r="C293" t="s">
        <v>35</v>
      </c>
      <c r="D293" t="s">
        <v>40</v>
      </c>
      <c r="G293">
        <v>26058</v>
      </c>
      <c r="H293">
        <v>21.5</v>
      </c>
      <c r="J293" t="str">
        <f t="shared" si="20"/>
        <v>ACEITO</v>
      </c>
      <c r="K293" t="str">
        <f t="shared" si="21"/>
        <v>TRÁFEGO PESADO</v>
      </c>
      <c r="S293">
        <v>1</v>
      </c>
    </row>
    <row r="294" spans="1:19" hidden="1" x14ac:dyDescent="0.3">
      <c r="A294">
        <v>28</v>
      </c>
      <c r="B294" t="s">
        <v>8</v>
      </c>
      <c r="C294" t="s">
        <v>35</v>
      </c>
      <c r="D294" t="s">
        <v>40</v>
      </c>
      <c r="G294">
        <v>27008</v>
      </c>
      <c r="H294">
        <v>30.2</v>
      </c>
      <c r="J294" t="str">
        <f t="shared" si="20"/>
        <v>ACEITO</v>
      </c>
      <c r="K294" t="str">
        <f t="shared" si="21"/>
        <v>TRÁFEGO PESADO</v>
      </c>
      <c r="S294">
        <v>1</v>
      </c>
    </row>
    <row r="295" spans="1:19" hidden="1" x14ac:dyDescent="0.3">
      <c r="A295">
        <v>29</v>
      </c>
      <c r="B295" t="s">
        <v>8</v>
      </c>
      <c r="C295" t="s">
        <v>35</v>
      </c>
      <c r="D295" t="s">
        <v>40</v>
      </c>
      <c r="G295">
        <v>28015</v>
      </c>
      <c r="H295">
        <v>28.7</v>
      </c>
      <c r="J295" t="str">
        <f t="shared" si="20"/>
        <v>ACEITO</v>
      </c>
      <c r="K295" t="str">
        <f t="shared" si="21"/>
        <v>TRÁFEGO PESADO</v>
      </c>
      <c r="S295">
        <v>1</v>
      </c>
    </row>
    <row r="296" spans="1:19" hidden="1" x14ac:dyDescent="0.3">
      <c r="A296">
        <v>30</v>
      </c>
      <c r="B296" t="s">
        <v>8</v>
      </c>
      <c r="C296" t="s">
        <v>35</v>
      </c>
      <c r="D296" t="s">
        <v>40</v>
      </c>
      <c r="G296">
        <v>29003</v>
      </c>
      <c r="H296">
        <v>28.3</v>
      </c>
      <c r="J296" t="str">
        <f t="shared" si="20"/>
        <v>ACEITO</v>
      </c>
      <c r="K296" t="str">
        <f t="shared" si="21"/>
        <v>TRÁFEGO PESADO</v>
      </c>
      <c r="S296">
        <v>1</v>
      </c>
    </row>
    <row r="297" spans="1:19" hidden="1" x14ac:dyDescent="0.3">
      <c r="A297">
        <v>31</v>
      </c>
      <c r="B297" t="s">
        <v>8</v>
      </c>
      <c r="C297" t="s">
        <v>35</v>
      </c>
      <c r="D297" t="s">
        <v>40</v>
      </c>
      <c r="G297">
        <v>29972</v>
      </c>
      <c r="H297">
        <v>19.2</v>
      </c>
      <c r="J297" t="str">
        <f t="shared" si="20"/>
        <v>ACEITO</v>
      </c>
      <c r="K297" t="str">
        <f t="shared" si="21"/>
        <v>TRÁFEGO PESADO</v>
      </c>
      <c r="S297">
        <v>1</v>
      </c>
    </row>
    <row r="298" spans="1:19" hidden="1" x14ac:dyDescent="0.3">
      <c r="A298">
        <v>1</v>
      </c>
      <c r="B298" t="s">
        <v>8</v>
      </c>
      <c r="C298" t="s">
        <v>36</v>
      </c>
      <c r="D298" t="s">
        <v>40</v>
      </c>
      <c r="G298">
        <v>0</v>
      </c>
      <c r="H298">
        <v>25.1</v>
      </c>
      <c r="J298" t="str">
        <f t="shared" si="20"/>
        <v>ACEITO</v>
      </c>
      <c r="K298" t="str">
        <f t="shared" si="21"/>
        <v>TRÁFEGO PESADO</v>
      </c>
      <c r="S298">
        <v>1</v>
      </c>
    </row>
    <row r="299" spans="1:19" hidden="1" x14ac:dyDescent="0.3">
      <c r="A299">
        <v>2</v>
      </c>
      <c r="B299" t="s">
        <v>8</v>
      </c>
      <c r="C299" t="s">
        <v>36</v>
      </c>
      <c r="D299" t="s">
        <v>40</v>
      </c>
      <c r="G299">
        <v>1000</v>
      </c>
      <c r="H299">
        <v>27.4</v>
      </c>
      <c r="J299" t="str">
        <f t="shared" si="20"/>
        <v>ACEITO</v>
      </c>
      <c r="K299" t="str">
        <f t="shared" si="21"/>
        <v>TRÁFEGO PESADO</v>
      </c>
      <c r="S299">
        <v>1</v>
      </c>
    </row>
    <row r="300" spans="1:19" hidden="1" x14ac:dyDescent="0.3">
      <c r="A300">
        <v>3</v>
      </c>
      <c r="B300" t="s">
        <v>8</v>
      </c>
      <c r="C300" t="s">
        <v>36</v>
      </c>
      <c r="D300" t="s">
        <v>40</v>
      </c>
      <c r="G300">
        <v>2007</v>
      </c>
      <c r="H300">
        <v>32.1</v>
      </c>
      <c r="J300" t="str">
        <f t="shared" si="20"/>
        <v>ACEITO</v>
      </c>
      <c r="K300" t="str">
        <f t="shared" si="21"/>
        <v>TRÁFEGO PESADO</v>
      </c>
      <c r="S300">
        <v>1</v>
      </c>
    </row>
    <row r="301" spans="1:19" hidden="1" x14ac:dyDescent="0.3">
      <c r="A301">
        <v>4</v>
      </c>
      <c r="B301" t="s">
        <v>8</v>
      </c>
      <c r="C301" t="s">
        <v>36</v>
      </c>
      <c r="D301" t="s">
        <v>40</v>
      </c>
      <c r="G301">
        <v>2999</v>
      </c>
      <c r="H301">
        <v>31.5</v>
      </c>
      <c r="J301" t="str">
        <f t="shared" si="20"/>
        <v>ACEITO</v>
      </c>
      <c r="K301" t="str">
        <f t="shared" si="21"/>
        <v>TRÁFEGO PESADO</v>
      </c>
      <c r="S301">
        <v>1</v>
      </c>
    </row>
    <row r="302" spans="1:19" hidden="1" x14ac:dyDescent="0.3">
      <c r="A302">
        <v>5</v>
      </c>
      <c r="B302" t="s">
        <v>8</v>
      </c>
      <c r="C302" t="s">
        <v>36</v>
      </c>
      <c r="D302" t="s">
        <v>40</v>
      </c>
      <c r="G302">
        <v>4001</v>
      </c>
      <c r="H302">
        <v>21.4</v>
      </c>
      <c r="J302" t="str">
        <f t="shared" si="20"/>
        <v>ACEITO</v>
      </c>
      <c r="K302" t="str">
        <f t="shared" si="21"/>
        <v>TRÁFEGO PESADO</v>
      </c>
      <c r="S302">
        <v>1</v>
      </c>
    </row>
    <row r="303" spans="1:19" hidden="1" x14ac:dyDescent="0.3">
      <c r="A303">
        <v>6</v>
      </c>
      <c r="B303" t="s">
        <v>8</v>
      </c>
      <c r="C303" t="s">
        <v>36</v>
      </c>
      <c r="D303" t="s">
        <v>40</v>
      </c>
      <c r="G303">
        <v>5002</v>
      </c>
      <c r="H303">
        <v>26.8</v>
      </c>
      <c r="J303" t="str">
        <f t="shared" si="20"/>
        <v>ACEITO</v>
      </c>
      <c r="K303" t="str">
        <f t="shared" si="21"/>
        <v>TRÁFEGO PESADO</v>
      </c>
      <c r="S303">
        <v>1</v>
      </c>
    </row>
    <row r="304" spans="1:19" hidden="1" x14ac:dyDescent="0.3">
      <c r="A304">
        <v>7</v>
      </c>
      <c r="B304" t="s">
        <v>8</v>
      </c>
      <c r="C304" t="s">
        <v>36</v>
      </c>
      <c r="D304" t="s">
        <v>40</v>
      </c>
      <c r="G304">
        <v>5991</v>
      </c>
      <c r="H304">
        <v>35.5</v>
      </c>
      <c r="J304" t="str">
        <f t="shared" si="20"/>
        <v>ACEITO</v>
      </c>
      <c r="K304" t="str">
        <f t="shared" si="21"/>
        <v>TRÁFEGO PESADO</v>
      </c>
      <c r="S304">
        <v>1</v>
      </c>
    </row>
    <row r="305" spans="1:19" hidden="1" x14ac:dyDescent="0.3">
      <c r="A305">
        <v>8</v>
      </c>
      <c r="B305" t="s">
        <v>8</v>
      </c>
      <c r="C305" t="s">
        <v>36</v>
      </c>
      <c r="D305" t="s">
        <v>40</v>
      </c>
      <c r="G305">
        <v>7005</v>
      </c>
      <c r="H305">
        <v>20.7</v>
      </c>
      <c r="J305" t="str">
        <f t="shared" si="20"/>
        <v>ACEITO</v>
      </c>
      <c r="K305" t="str">
        <f t="shared" si="21"/>
        <v>TRÁFEGO PESADO</v>
      </c>
      <c r="S305">
        <v>1</v>
      </c>
    </row>
    <row r="306" spans="1:19" hidden="1" x14ac:dyDescent="0.3">
      <c r="A306">
        <v>9</v>
      </c>
      <c r="B306" t="s">
        <v>8</v>
      </c>
      <c r="C306" t="s">
        <v>36</v>
      </c>
      <c r="D306" t="s">
        <v>40</v>
      </c>
      <c r="G306">
        <v>8100</v>
      </c>
      <c r="H306">
        <v>43.9</v>
      </c>
      <c r="J306" t="str">
        <f t="shared" si="20"/>
        <v>ACEITO</v>
      </c>
      <c r="K306" t="str">
        <f t="shared" si="21"/>
        <v>TRÁFEGO PESADO</v>
      </c>
      <c r="S306">
        <v>1</v>
      </c>
    </row>
    <row r="307" spans="1:19" hidden="1" x14ac:dyDescent="0.3">
      <c r="A307">
        <v>10</v>
      </c>
      <c r="B307" t="s">
        <v>8</v>
      </c>
      <c r="C307" t="s">
        <v>36</v>
      </c>
      <c r="D307" t="s">
        <v>40</v>
      </c>
      <c r="G307">
        <v>9111</v>
      </c>
      <c r="H307">
        <v>32.6</v>
      </c>
      <c r="J307" t="str">
        <f t="shared" si="20"/>
        <v>ACEITO</v>
      </c>
      <c r="K307" t="str">
        <f t="shared" si="21"/>
        <v>TRÁFEGO PESADO</v>
      </c>
      <c r="S307">
        <v>1</v>
      </c>
    </row>
    <row r="308" spans="1:19" hidden="1" x14ac:dyDescent="0.3">
      <c r="A308">
        <v>11</v>
      </c>
      <c r="B308" t="s">
        <v>8</v>
      </c>
      <c r="C308" t="s">
        <v>36</v>
      </c>
      <c r="D308" t="s">
        <v>40</v>
      </c>
      <c r="G308">
        <v>9965</v>
      </c>
      <c r="H308">
        <v>41.5</v>
      </c>
      <c r="J308" t="str">
        <f t="shared" si="20"/>
        <v>ACEITO</v>
      </c>
      <c r="K308" t="str">
        <f t="shared" si="21"/>
        <v>TRÁFEGO PESADO</v>
      </c>
      <c r="S308">
        <v>1</v>
      </c>
    </row>
    <row r="309" spans="1:19" hidden="1" x14ac:dyDescent="0.3">
      <c r="A309">
        <v>12</v>
      </c>
      <c r="B309" t="s">
        <v>8</v>
      </c>
      <c r="C309" t="s">
        <v>36</v>
      </c>
      <c r="D309" t="s">
        <v>40</v>
      </c>
      <c r="G309">
        <v>11113</v>
      </c>
      <c r="H309">
        <v>26.9</v>
      </c>
      <c r="J309" t="str">
        <f t="shared" si="20"/>
        <v>ACEITO</v>
      </c>
      <c r="K309" t="str">
        <f t="shared" si="21"/>
        <v>TRÁFEGO PESADO</v>
      </c>
      <c r="S309">
        <v>1</v>
      </c>
    </row>
    <row r="310" spans="1:19" hidden="1" x14ac:dyDescent="0.3">
      <c r="A310">
        <v>13</v>
      </c>
      <c r="B310" t="s">
        <v>8</v>
      </c>
      <c r="C310" t="s">
        <v>36</v>
      </c>
      <c r="D310" t="s">
        <v>40</v>
      </c>
      <c r="G310">
        <v>12067</v>
      </c>
      <c r="H310">
        <v>49.1</v>
      </c>
      <c r="J310" t="str">
        <f t="shared" si="20"/>
        <v>ACEITO</v>
      </c>
      <c r="K310" t="str">
        <f t="shared" si="21"/>
        <v>TRÁFEGO PESADO</v>
      </c>
      <c r="S310">
        <v>1</v>
      </c>
    </row>
    <row r="311" spans="1:19" hidden="1" x14ac:dyDescent="0.3">
      <c r="A311">
        <v>14</v>
      </c>
      <c r="B311" t="s">
        <v>8</v>
      </c>
      <c r="C311" t="s">
        <v>36</v>
      </c>
      <c r="D311" t="s">
        <v>40</v>
      </c>
      <c r="G311">
        <v>13044</v>
      </c>
      <c r="H311">
        <v>27.7</v>
      </c>
      <c r="J311" t="str">
        <f t="shared" si="20"/>
        <v>ACEITO</v>
      </c>
      <c r="K311" t="str">
        <f t="shared" si="21"/>
        <v>TRÁFEGO PESADO</v>
      </c>
      <c r="S311">
        <v>1</v>
      </c>
    </row>
    <row r="312" spans="1:19" hidden="1" x14ac:dyDescent="0.3">
      <c r="A312">
        <v>15</v>
      </c>
      <c r="B312" t="s">
        <v>8</v>
      </c>
      <c r="C312" t="s">
        <v>36</v>
      </c>
      <c r="D312" t="s">
        <v>40</v>
      </c>
      <c r="G312">
        <v>13977</v>
      </c>
      <c r="H312">
        <v>21.2</v>
      </c>
      <c r="J312" t="str">
        <f t="shared" si="20"/>
        <v>ACEITO</v>
      </c>
      <c r="K312" t="str">
        <f t="shared" si="21"/>
        <v>TRÁFEGO PESADO</v>
      </c>
      <c r="S312">
        <v>1</v>
      </c>
    </row>
    <row r="313" spans="1:19" hidden="1" x14ac:dyDescent="0.3">
      <c r="A313">
        <v>16</v>
      </c>
      <c r="B313" t="s">
        <v>8</v>
      </c>
      <c r="C313" t="s">
        <v>36</v>
      </c>
      <c r="D313" t="s">
        <v>40</v>
      </c>
      <c r="G313">
        <v>15002</v>
      </c>
      <c r="H313">
        <v>24.4</v>
      </c>
      <c r="J313" t="str">
        <f t="shared" si="20"/>
        <v>ACEITO</v>
      </c>
      <c r="K313" t="str">
        <f t="shared" si="21"/>
        <v>TRÁFEGO PESADO</v>
      </c>
      <c r="S313">
        <v>1</v>
      </c>
    </row>
    <row r="314" spans="1:19" hidden="1" x14ac:dyDescent="0.3">
      <c r="A314">
        <v>17</v>
      </c>
      <c r="B314" t="s">
        <v>8</v>
      </c>
      <c r="C314" t="s">
        <v>36</v>
      </c>
      <c r="D314" t="s">
        <v>40</v>
      </c>
      <c r="G314">
        <v>16000</v>
      </c>
      <c r="H314">
        <v>24.9</v>
      </c>
      <c r="J314" t="str">
        <f t="shared" si="20"/>
        <v>ACEITO</v>
      </c>
      <c r="K314" t="str">
        <f t="shared" si="21"/>
        <v>TRÁFEGO PESADO</v>
      </c>
      <c r="S314">
        <v>1</v>
      </c>
    </row>
    <row r="315" spans="1:19" hidden="1" x14ac:dyDescent="0.3">
      <c r="A315">
        <v>18</v>
      </c>
      <c r="B315" t="s">
        <v>8</v>
      </c>
      <c r="C315" t="s">
        <v>36</v>
      </c>
      <c r="D315" t="s">
        <v>40</v>
      </c>
      <c r="G315">
        <v>17024</v>
      </c>
      <c r="H315">
        <v>46.2</v>
      </c>
      <c r="J315" t="str">
        <f t="shared" si="20"/>
        <v>ACEITO</v>
      </c>
      <c r="K315" t="str">
        <f t="shared" si="21"/>
        <v>TRÁFEGO PESADO</v>
      </c>
      <c r="S315">
        <v>1</v>
      </c>
    </row>
    <row r="316" spans="1:19" hidden="1" x14ac:dyDescent="0.3">
      <c r="A316">
        <v>19</v>
      </c>
      <c r="B316" t="s">
        <v>8</v>
      </c>
      <c r="C316" t="s">
        <v>36</v>
      </c>
      <c r="D316" t="s">
        <v>40</v>
      </c>
      <c r="G316">
        <v>18001</v>
      </c>
      <c r="H316">
        <v>49.3</v>
      </c>
      <c r="J316" t="str">
        <f t="shared" si="20"/>
        <v>ACEITO</v>
      </c>
      <c r="K316" t="str">
        <f t="shared" si="21"/>
        <v>TRÁFEGO PESADO</v>
      </c>
      <c r="S316">
        <v>1</v>
      </c>
    </row>
    <row r="317" spans="1:19" hidden="1" x14ac:dyDescent="0.3">
      <c r="A317">
        <v>20</v>
      </c>
      <c r="B317" t="s">
        <v>8</v>
      </c>
      <c r="C317" t="s">
        <v>36</v>
      </c>
      <c r="D317" t="s">
        <v>40</v>
      </c>
      <c r="G317">
        <v>18981</v>
      </c>
      <c r="H317">
        <v>42.9</v>
      </c>
      <c r="J317" t="str">
        <f t="shared" si="20"/>
        <v>ACEITO</v>
      </c>
      <c r="K317" t="str">
        <f t="shared" si="21"/>
        <v>TRÁFEGO PESADO</v>
      </c>
      <c r="S317">
        <v>1</v>
      </c>
    </row>
    <row r="318" spans="1:19" hidden="1" x14ac:dyDescent="0.3">
      <c r="A318">
        <v>21</v>
      </c>
      <c r="B318" t="s">
        <v>8</v>
      </c>
      <c r="C318" t="s">
        <v>36</v>
      </c>
      <c r="D318" t="s">
        <v>40</v>
      </c>
      <c r="G318">
        <v>20004</v>
      </c>
      <c r="H318">
        <v>25.2</v>
      </c>
      <c r="J318" t="str">
        <f t="shared" si="20"/>
        <v>ACEITO</v>
      </c>
      <c r="K318" t="str">
        <f t="shared" si="21"/>
        <v>TRÁFEGO PESADO</v>
      </c>
      <c r="S318">
        <v>1</v>
      </c>
    </row>
    <row r="319" spans="1:19" hidden="1" x14ac:dyDescent="0.3">
      <c r="A319">
        <v>22</v>
      </c>
      <c r="B319" t="s">
        <v>8</v>
      </c>
      <c r="C319" t="s">
        <v>36</v>
      </c>
      <c r="D319" t="s">
        <v>40</v>
      </c>
      <c r="G319">
        <v>20976</v>
      </c>
      <c r="H319">
        <v>35.299999999999997</v>
      </c>
      <c r="J319" t="str">
        <f t="shared" si="20"/>
        <v>ACEITO</v>
      </c>
      <c r="K319" t="str">
        <f t="shared" si="21"/>
        <v>TRÁFEGO PESADO</v>
      </c>
      <c r="S319">
        <v>1</v>
      </c>
    </row>
    <row r="320" spans="1:19" hidden="1" x14ac:dyDescent="0.3">
      <c r="A320">
        <v>23</v>
      </c>
      <c r="B320" t="s">
        <v>8</v>
      </c>
      <c r="C320" t="s">
        <v>36</v>
      </c>
      <c r="D320" t="s">
        <v>40</v>
      </c>
      <c r="G320">
        <v>22005</v>
      </c>
      <c r="H320">
        <v>31.6</v>
      </c>
      <c r="J320" t="str">
        <f t="shared" si="20"/>
        <v>ACEITO</v>
      </c>
      <c r="K320" t="str">
        <f t="shared" si="21"/>
        <v>TRÁFEGO PESADO</v>
      </c>
      <c r="S320">
        <v>1</v>
      </c>
    </row>
    <row r="321" spans="1:19" hidden="1" x14ac:dyDescent="0.3">
      <c r="A321">
        <v>24</v>
      </c>
      <c r="B321" t="s">
        <v>8</v>
      </c>
      <c r="C321" t="s">
        <v>36</v>
      </c>
      <c r="D321" t="s">
        <v>40</v>
      </c>
      <c r="G321">
        <v>22981</v>
      </c>
      <c r="H321">
        <v>30.6</v>
      </c>
      <c r="J321" t="str">
        <f t="shared" si="20"/>
        <v>ACEITO</v>
      </c>
      <c r="K321" t="str">
        <f t="shared" si="21"/>
        <v>TRÁFEGO PESADO</v>
      </c>
      <c r="S321">
        <v>1</v>
      </c>
    </row>
    <row r="322" spans="1:19" hidden="1" x14ac:dyDescent="0.3">
      <c r="A322">
        <v>25</v>
      </c>
      <c r="B322" t="s">
        <v>8</v>
      </c>
      <c r="C322" t="s">
        <v>36</v>
      </c>
      <c r="D322" t="s">
        <v>40</v>
      </c>
      <c r="G322">
        <v>24007</v>
      </c>
      <c r="H322">
        <v>32.9</v>
      </c>
      <c r="J322" t="str">
        <f t="shared" si="20"/>
        <v>ACEITO</v>
      </c>
      <c r="K322" t="str">
        <f t="shared" si="21"/>
        <v>TRÁFEGO PESADO</v>
      </c>
      <c r="S322">
        <v>1</v>
      </c>
    </row>
    <row r="323" spans="1:19" hidden="1" x14ac:dyDescent="0.3">
      <c r="A323">
        <v>26</v>
      </c>
      <c r="B323" t="s">
        <v>8</v>
      </c>
      <c r="C323" t="s">
        <v>36</v>
      </c>
      <c r="D323" t="s">
        <v>40</v>
      </c>
      <c r="G323">
        <v>24973</v>
      </c>
      <c r="H323">
        <v>69.3</v>
      </c>
      <c r="J323" t="str">
        <f t="shared" si="20"/>
        <v>ACEITO</v>
      </c>
      <c r="K323" t="str">
        <f t="shared" si="21"/>
        <v>TRÁFEGO PESADO</v>
      </c>
      <c r="S323">
        <v>1</v>
      </c>
    </row>
    <row r="324" spans="1:19" hidden="1" x14ac:dyDescent="0.3">
      <c r="A324">
        <v>27</v>
      </c>
      <c r="B324" t="s">
        <v>8</v>
      </c>
      <c r="C324" t="s">
        <v>36</v>
      </c>
      <c r="D324" t="s">
        <v>40</v>
      </c>
      <c r="G324">
        <v>25935</v>
      </c>
      <c r="H324">
        <v>24</v>
      </c>
      <c r="J324" t="str">
        <f t="shared" si="20"/>
        <v>ACEITO</v>
      </c>
      <c r="K324" t="str">
        <f t="shared" si="21"/>
        <v>TRÁFEGO PESADO</v>
      </c>
      <c r="S324">
        <v>1</v>
      </c>
    </row>
    <row r="325" spans="1:19" hidden="1" x14ac:dyDescent="0.3">
      <c r="A325">
        <v>28</v>
      </c>
      <c r="B325" t="s">
        <v>8</v>
      </c>
      <c r="C325" t="s">
        <v>36</v>
      </c>
      <c r="D325" t="s">
        <v>40</v>
      </c>
      <c r="G325">
        <v>27011</v>
      </c>
      <c r="H325">
        <v>36</v>
      </c>
      <c r="J325" t="str">
        <f t="shared" si="20"/>
        <v>ACEITO</v>
      </c>
      <c r="K325" t="str">
        <f t="shared" si="21"/>
        <v>TRÁFEGO PESADO</v>
      </c>
      <c r="S325">
        <v>1</v>
      </c>
    </row>
    <row r="326" spans="1:19" hidden="1" x14ac:dyDescent="0.3">
      <c r="A326">
        <v>29</v>
      </c>
      <c r="B326" t="s">
        <v>8</v>
      </c>
      <c r="C326" t="s">
        <v>36</v>
      </c>
      <c r="D326" t="s">
        <v>40</v>
      </c>
      <c r="G326">
        <v>27991</v>
      </c>
      <c r="H326">
        <v>32.9</v>
      </c>
      <c r="J326" t="str">
        <f t="shared" si="20"/>
        <v>ACEITO</v>
      </c>
      <c r="K326" t="str">
        <f t="shared" si="21"/>
        <v>TRÁFEGO PESADO</v>
      </c>
      <c r="S326">
        <v>1</v>
      </c>
    </row>
    <row r="327" spans="1:19" hidden="1" x14ac:dyDescent="0.3">
      <c r="A327">
        <v>30</v>
      </c>
      <c r="B327" t="s">
        <v>8</v>
      </c>
      <c r="C327" t="s">
        <v>36</v>
      </c>
      <c r="D327" t="s">
        <v>40</v>
      </c>
      <c r="G327">
        <v>29023</v>
      </c>
      <c r="H327">
        <v>45.3</v>
      </c>
      <c r="J327" t="str">
        <f t="shared" si="20"/>
        <v>ACEITO</v>
      </c>
      <c r="K327" t="str">
        <f t="shared" si="21"/>
        <v>TRÁFEGO PESADO</v>
      </c>
      <c r="S327">
        <v>1</v>
      </c>
    </row>
    <row r="328" spans="1:19" hidden="1" x14ac:dyDescent="0.3">
      <c r="A328">
        <v>31</v>
      </c>
      <c r="B328" t="s">
        <v>8</v>
      </c>
      <c r="C328" t="s">
        <v>36</v>
      </c>
      <c r="D328" t="s">
        <v>40</v>
      </c>
      <c r="G328">
        <v>30027</v>
      </c>
      <c r="H328">
        <v>57.4</v>
      </c>
      <c r="J328" t="str">
        <f t="shared" si="20"/>
        <v>ACEITO</v>
      </c>
      <c r="K328" t="str">
        <f t="shared" si="21"/>
        <v>TRÁFEGO PESADO</v>
      </c>
      <c r="S328">
        <v>1</v>
      </c>
    </row>
    <row r="329" spans="1:19" hidden="1" x14ac:dyDescent="0.3">
      <c r="A329">
        <v>32</v>
      </c>
      <c r="B329" t="s">
        <v>8</v>
      </c>
      <c r="C329" t="s">
        <v>36</v>
      </c>
      <c r="D329" t="s">
        <v>40</v>
      </c>
      <c r="J329" t="str">
        <f t="shared" si="20"/>
        <v>ACEITO</v>
      </c>
      <c r="K329" t="str">
        <f t="shared" si="21"/>
        <v>TRÁFEGO PESADO</v>
      </c>
      <c r="S329">
        <v>1</v>
      </c>
    </row>
    <row r="330" spans="1:19" hidden="1" x14ac:dyDescent="0.3">
      <c r="A330">
        <v>1</v>
      </c>
      <c r="B330" t="s">
        <v>8</v>
      </c>
      <c r="C330" t="s">
        <v>35</v>
      </c>
      <c r="D330" t="s">
        <v>58</v>
      </c>
      <c r="G330">
        <v>0</v>
      </c>
      <c r="H330">
        <v>73.2</v>
      </c>
      <c r="J330" t="s">
        <v>41</v>
      </c>
      <c r="K330" t="s">
        <v>42</v>
      </c>
      <c r="L330" t="s">
        <v>43</v>
      </c>
      <c r="S330">
        <v>1</v>
      </c>
    </row>
    <row r="331" spans="1:19" hidden="1" x14ac:dyDescent="0.3">
      <c r="A331">
        <v>2</v>
      </c>
      <c r="B331" t="s">
        <v>8</v>
      </c>
      <c r="C331" t="s">
        <v>35</v>
      </c>
      <c r="D331" t="s">
        <v>58</v>
      </c>
      <c r="G331">
        <v>1005</v>
      </c>
      <c r="H331">
        <v>47.2</v>
      </c>
      <c r="J331" t="s">
        <v>41</v>
      </c>
      <c r="K331" t="s">
        <v>44</v>
      </c>
      <c r="L331" t="s">
        <v>43</v>
      </c>
      <c r="S331">
        <v>1</v>
      </c>
    </row>
    <row r="332" spans="1:19" hidden="1" x14ac:dyDescent="0.3">
      <c r="A332">
        <v>3</v>
      </c>
      <c r="B332" t="s">
        <v>8</v>
      </c>
      <c r="C332" t="s">
        <v>35</v>
      </c>
      <c r="D332" t="s">
        <v>58</v>
      </c>
      <c r="G332">
        <v>2006</v>
      </c>
      <c r="H332">
        <v>34.799999999999997</v>
      </c>
      <c r="J332" t="s">
        <v>41</v>
      </c>
      <c r="K332" t="s">
        <v>45</v>
      </c>
      <c r="L332" t="s">
        <v>43</v>
      </c>
      <c r="S332">
        <v>1</v>
      </c>
    </row>
    <row r="333" spans="1:19" hidden="1" x14ac:dyDescent="0.3">
      <c r="A333">
        <v>4</v>
      </c>
      <c r="B333" t="s">
        <v>8</v>
      </c>
      <c r="C333" t="s">
        <v>35</v>
      </c>
      <c r="D333" t="s">
        <v>58</v>
      </c>
      <c r="G333">
        <v>3009</v>
      </c>
      <c r="H333">
        <v>50.6</v>
      </c>
      <c r="J333" t="s">
        <v>41</v>
      </c>
      <c r="K333" t="s">
        <v>44</v>
      </c>
      <c r="L333" t="s">
        <v>43</v>
      </c>
      <c r="S333">
        <v>1</v>
      </c>
    </row>
    <row r="334" spans="1:19" hidden="1" x14ac:dyDescent="0.3">
      <c r="A334">
        <v>5</v>
      </c>
      <c r="B334" t="s">
        <v>8</v>
      </c>
      <c r="C334" t="s">
        <v>35</v>
      </c>
      <c r="D334" t="s">
        <v>58</v>
      </c>
      <c r="G334">
        <v>4042</v>
      </c>
      <c r="H334">
        <v>87.1</v>
      </c>
      <c r="J334" t="s">
        <v>46</v>
      </c>
      <c r="K334" t="s">
        <v>42</v>
      </c>
      <c r="L334" t="s">
        <v>43</v>
      </c>
      <c r="S334">
        <v>1</v>
      </c>
    </row>
    <row r="335" spans="1:19" hidden="1" x14ac:dyDescent="0.3">
      <c r="A335">
        <v>6</v>
      </c>
      <c r="B335" t="s">
        <v>8</v>
      </c>
      <c r="C335" t="s">
        <v>35</v>
      </c>
      <c r="D335" t="s">
        <v>58</v>
      </c>
      <c r="G335">
        <v>5028</v>
      </c>
      <c r="H335">
        <v>27.6</v>
      </c>
      <c r="J335" t="s">
        <v>41</v>
      </c>
      <c r="K335" t="s">
        <v>45</v>
      </c>
      <c r="L335" t="s">
        <v>43</v>
      </c>
      <c r="S335">
        <v>1</v>
      </c>
    </row>
    <row r="336" spans="1:19" hidden="1" x14ac:dyDescent="0.3">
      <c r="A336">
        <v>7</v>
      </c>
      <c r="B336" t="s">
        <v>8</v>
      </c>
      <c r="C336" t="s">
        <v>35</v>
      </c>
      <c r="D336" t="s">
        <v>58</v>
      </c>
      <c r="G336">
        <v>6020</v>
      </c>
      <c r="H336">
        <v>41.1</v>
      </c>
      <c r="J336" t="s">
        <v>41</v>
      </c>
      <c r="K336" t="s">
        <v>44</v>
      </c>
      <c r="L336" t="s">
        <v>43</v>
      </c>
      <c r="S336">
        <v>1</v>
      </c>
    </row>
    <row r="337" spans="1:19" hidden="1" x14ac:dyDescent="0.3">
      <c r="A337">
        <v>8</v>
      </c>
      <c r="B337" t="s">
        <v>8</v>
      </c>
      <c r="C337" t="s">
        <v>35</v>
      </c>
      <c r="D337" t="s">
        <v>58</v>
      </c>
      <c r="G337">
        <v>7050</v>
      </c>
      <c r="H337">
        <v>127.9</v>
      </c>
      <c r="J337" t="s">
        <v>47</v>
      </c>
      <c r="K337" t="s">
        <v>48</v>
      </c>
      <c r="L337" t="s">
        <v>43</v>
      </c>
      <c r="S337">
        <v>1</v>
      </c>
    </row>
    <row r="338" spans="1:19" hidden="1" x14ac:dyDescent="0.3">
      <c r="A338">
        <v>9</v>
      </c>
      <c r="B338" t="s">
        <v>8</v>
      </c>
      <c r="C338" t="s">
        <v>35</v>
      </c>
      <c r="D338" t="s">
        <v>58</v>
      </c>
      <c r="G338">
        <v>7990</v>
      </c>
      <c r="H338">
        <v>75.099999999999994</v>
      </c>
      <c r="J338" t="s">
        <v>41</v>
      </c>
      <c r="K338" t="s">
        <v>42</v>
      </c>
      <c r="L338" t="s">
        <v>43</v>
      </c>
      <c r="S338">
        <v>1</v>
      </c>
    </row>
    <row r="339" spans="1:19" hidden="1" x14ac:dyDescent="0.3">
      <c r="A339">
        <v>10</v>
      </c>
      <c r="B339" t="s">
        <v>8</v>
      </c>
      <c r="C339" t="s">
        <v>35</v>
      </c>
      <c r="D339" t="s">
        <v>58</v>
      </c>
      <c r="G339">
        <v>8858</v>
      </c>
      <c r="H339">
        <v>84.2</v>
      </c>
      <c r="J339" t="s">
        <v>46</v>
      </c>
      <c r="K339" t="s">
        <v>42</v>
      </c>
      <c r="L339" t="s">
        <v>43</v>
      </c>
      <c r="S339">
        <v>1</v>
      </c>
    </row>
    <row r="340" spans="1:19" hidden="1" x14ac:dyDescent="0.3">
      <c r="A340">
        <v>1</v>
      </c>
      <c r="B340" t="s">
        <v>8</v>
      </c>
      <c r="C340" t="s">
        <v>36</v>
      </c>
      <c r="D340" t="s">
        <v>58</v>
      </c>
      <c r="G340">
        <v>518</v>
      </c>
      <c r="H340">
        <v>56.1</v>
      </c>
      <c r="J340" t="s">
        <v>41</v>
      </c>
      <c r="K340" t="s">
        <v>44</v>
      </c>
      <c r="L340" t="s">
        <v>43</v>
      </c>
      <c r="S340">
        <v>1</v>
      </c>
    </row>
    <row r="341" spans="1:19" hidden="1" x14ac:dyDescent="0.3">
      <c r="A341">
        <v>2</v>
      </c>
      <c r="B341" t="s">
        <v>8</v>
      </c>
      <c r="C341" t="s">
        <v>36</v>
      </c>
      <c r="D341" t="s">
        <v>58</v>
      </c>
      <c r="G341">
        <v>1501</v>
      </c>
      <c r="H341">
        <v>135.6</v>
      </c>
      <c r="J341" t="s">
        <v>47</v>
      </c>
      <c r="K341" t="s">
        <v>48</v>
      </c>
      <c r="L341" t="s">
        <v>43</v>
      </c>
      <c r="S341">
        <v>1</v>
      </c>
    </row>
    <row r="342" spans="1:19" hidden="1" x14ac:dyDescent="0.3">
      <c r="A342">
        <v>3</v>
      </c>
      <c r="B342" t="s">
        <v>8</v>
      </c>
      <c r="C342" t="s">
        <v>36</v>
      </c>
      <c r="D342" t="s">
        <v>58</v>
      </c>
      <c r="G342">
        <v>2563</v>
      </c>
      <c r="H342">
        <v>60.3</v>
      </c>
      <c r="J342" t="s">
        <v>41</v>
      </c>
      <c r="K342" t="s">
        <v>42</v>
      </c>
      <c r="L342" t="s">
        <v>43</v>
      </c>
      <c r="S342">
        <v>1</v>
      </c>
    </row>
    <row r="343" spans="1:19" hidden="1" x14ac:dyDescent="0.3">
      <c r="A343">
        <v>4</v>
      </c>
      <c r="B343" t="s">
        <v>8</v>
      </c>
      <c r="C343" t="s">
        <v>36</v>
      </c>
      <c r="D343" t="s">
        <v>58</v>
      </c>
      <c r="G343">
        <v>3552</v>
      </c>
      <c r="H343">
        <v>198.5</v>
      </c>
      <c r="J343" t="s">
        <v>49</v>
      </c>
      <c r="K343" t="s">
        <v>48</v>
      </c>
      <c r="L343" t="s">
        <v>43</v>
      </c>
      <c r="S343">
        <v>1</v>
      </c>
    </row>
    <row r="344" spans="1:19" hidden="1" x14ac:dyDescent="0.3">
      <c r="A344">
        <v>5</v>
      </c>
      <c r="B344" t="s">
        <v>8</v>
      </c>
      <c r="C344" t="s">
        <v>36</v>
      </c>
      <c r="D344" t="s">
        <v>58</v>
      </c>
      <c r="G344">
        <v>4559</v>
      </c>
      <c r="H344">
        <v>58.9</v>
      </c>
      <c r="J344" t="s">
        <v>41</v>
      </c>
      <c r="K344" t="s">
        <v>44</v>
      </c>
      <c r="L344" t="s">
        <v>43</v>
      </c>
      <c r="S344">
        <v>1</v>
      </c>
    </row>
    <row r="345" spans="1:19" hidden="1" x14ac:dyDescent="0.3">
      <c r="A345">
        <v>6</v>
      </c>
      <c r="B345" t="s">
        <v>8</v>
      </c>
      <c r="C345" t="s">
        <v>36</v>
      </c>
      <c r="D345" t="s">
        <v>58</v>
      </c>
      <c r="G345">
        <v>5527</v>
      </c>
      <c r="H345">
        <v>38.700000000000003</v>
      </c>
      <c r="J345" t="s">
        <v>41</v>
      </c>
      <c r="K345" t="s">
        <v>45</v>
      </c>
      <c r="L345" t="s">
        <v>43</v>
      </c>
      <c r="S345">
        <v>1</v>
      </c>
    </row>
    <row r="346" spans="1:19" hidden="1" x14ac:dyDescent="0.3">
      <c r="A346">
        <v>7</v>
      </c>
      <c r="B346" t="s">
        <v>8</v>
      </c>
      <c r="C346" t="s">
        <v>36</v>
      </c>
      <c r="D346" t="s">
        <v>58</v>
      </c>
      <c r="G346">
        <v>6531</v>
      </c>
      <c r="H346">
        <v>77.2</v>
      </c>
      <c r="J346" t="s">
        <v>41</v>
      </c>
      <c r="K346" t="s">
        <v>42</v>
      </c>
      <c r="L346" t="s">
        <v>43</v>
      </c>
      <c r="S346">
        <v>1</v>
      </c>
    </row>
    <row r="347" spans="1:19" hidden="1" x14ac:dyDescent="0.3">
      <c r="A347">
        <v>8</v>
      </c>
      <c r="B347" t="s">
        <v>8</v>
      </c>
      <c r="C347" t="s">
        <v>36</v>
      </c>
      <c r="D347" t="s">
        <v>58</v>
      </c>
      <c r="G347">
        <v>7508</v>
      </c>
      <c r="H347">
        <v>126.2</v>
      </c>
      <c r="J347" t="s">
        <v>47</v>
      </c>
      <c r="K347" t="s">
        <v>48</v>
      </c>
      <c r="L347" t="s">
        <v>43</v>
      </c>
      <c r="S347">
        <v>1</v>
      </c>
    </row>
    <row r="348" spans="1:19" hidden="1" x14ac:dyDescent="0.3">
      <c r="A348">
        <v>9</v>
      </c>
      <c r="B348" t="s">
        <v>8</v>
      </c>
      <c r="C348" t="s">
        <v>36</v>
      </c>
      <c r="D348" t="s">
        <v>58</v>
      </c>
      <c r="G348">
        <v>8532</v>
      </c>
      <c r="H348">
        <v>46</v>
      </c>
      <c r="J348" t="s">
        <v>41</v>
      </c>
      <c r="K348" t="s">
        <v>44</v>
      </c>
      <c r="L348" t="s">
        <v>43</v>
      </c>
      <c r="S348">
        <v>1</v>
      </c>
    </row>
    <row r="349" spans="1:19" hidden="1" x14ac:dyDescent="0.3">
      <c r="A349">
        <v>1</v>
      </c>
      <c r="B349" t="s">
        <v>8</v>
      </c>
      <c r="C349" t="s">
        <v>35</v>
      </c>
      <c r="D349" t="s">
        <v>50</v>
      </c>
      <c r="G349">
        <v>0</v>
      </c>
      <c r="H349">
        <v>255.4</v>
      </c>
      <c r="J349" t="s">
        <v>49</v>
      </c>
      <c r="K349" t="s">
        <v>48</v>
      </c>
      <c r="L349" t="s">
        <v>51</v>
      </c>
      <c r="S349">
        <v>1</v>
      </c>
    </row>
    <row r="350" spans="1:19" hidden="1" x14ac:dyDescent="0.3">
      <c r="A350">
        <v>2</v>
      </c>
      <c r="B350" t="s">
        <v>8</v>
      </c>
      <c r="C350" t="s">
        <v>35</v>
      </c>
      <c r="D350" t="s">
        <v>50</v>
      </c>
      <c r="G350">
        <v>12</v>
      </c>
      <c r="H350">
        <v>163.5</v>
      </c>
      <c r="J350" t="s">
        <v>47</v>
      </c>
      <c r="K350" t="s">
        <v>48</v>
      </c>
      <c r="L350" t="s">
        <v>51</v>
      </c>
      <c r="S350">
        <v>1</v>
      </c>
    </row>
    <row r="351" spans="1:19" hidden="1" x14ac:dyDescent="0.3">
      <c r="A351">
        <v>3</v>
      </c>
      <c r="B351" t="s">
        <v>8</v>
      </c>
      <c r="C351" t="s">
        <v>35</v>
      </c>
      <c r="D351" t="s">
        <v>50</v>
      </c>
      <c r="G351">
        <v>43</v>
      </c>
      <c r="H351">
        <v>105.3</v>
      </c>
      <c r="J351" t="s">
        <v>46</v>
      </c>
      <c r="K351" t="s">
        <v>48</v>
      </c>
      <c r="L351" t="s">
        <v>51</v>
      </c>
      <c r="S351">
        <v>1</v>
      </c>
    </row>
    <row r="352" spans="1:19" hidden="1" x14ac:dyDescent="0.3">
      <c r="A352">
        <v>4</v>
      </c>
      <c r="B352" t="s">
        <v>8</v>
      </c>
      <c r="C352" t="s">
        <v>35</v>
      </c>
      <c r="D352" t="s">
        <v>50</v>
      </c>
      <c r="G352">
        <v>1032</v>
      </c>
      <c r="H352">
        <v>19.100000000000001</v>
      </c>
      <c r="J352" t="s">
        <v>41</v>
      </c>
      <c r="K352" t="s">
        <v>45</v>
      </c>
      <c r="L352" t="s">
        <v>51</v>
      </c>
      <c r="S352">
        <v>1</v>
      </c>
    </row>
    <row r="353" spans="1:19" hidden="1" x14ac:dyDescent="0.3">
      <c r="A353">
        <v>5</v>
      </c>
      <c r="B353" t="s">
        <v>8</v>
      </c>
      <c r="C353" t="s">
        <v>35</v>
      </c>
      <c r="D353" t="s">
        <v>50</v>
      </c>
      <c r="G353">
        <v>2062</v>
      </c>
      <c r="H353">
        <v>51</v>
      </c>
      <c r="J353" t="s">
        <v>41</v>
      </c>
      <c r="K353" t="s">
        <v>44</v>
      </c>
      <c r="L353" t="s">
        <v>51</v>
      </c>
      <c r="S353">
        <v>1</v>
      </c>
    </row>
    <row r="354" spans="1:19" hidden="1" x14ac:dyDescent="0.3">
      <c r="A354">
        <v>6</v>
      </c>
      <c r="B354" t="s">
        <v>8</v>
      </c>
      <c r="C354" t="s">
        <v>35</v>
      </c>
      <c r="D354" t="s">
        <v>50</v>
      </c>
      <c r="G354">
        <v>3000</v>
      </c>
      <c r="H354">
        <v>24.6</v>
      </c>
      <c r="J354" t="s">
        <v>41</v>
      </c>
      <c r="K354" t="s">
        <v>45</v>
      </c>
      <c r="L354" t="s">
        <v>51</v>
      </c>
      <c r="S354">
        <v>1</v>
      </c>
    </row>
    <row r="355" spans="1:19" hidden="1" x14ac:dyDescent="0.3">
      <c r="A355">
        <v>7</v>
      </c>
      <c r="B355" t="s">
        <v>8</v>
      </c>
      <c r="C355" t="s">
        <v>35</v>
      </c>
      <c r="D355" t="s">
        <v>50</v>
      </c>
      <c r="G355">
        <v>4011</v>
      </c>
      <c r="H355">
        <v>46.3</v>
      </c>
      <c r="J355" t="s">
        <v>41</v>
      </c>
      <c r="K355" t="s">
        <v>44</v>
      </c>
      <c r="L355" t="s">
        <v>51</v>
      </c>
      <c r="S355">
        <v>1</v>
      </c>
    </row>
    <row r="356" spans="1:19" hidden="1" x14ac:dyDescent="0.3">
      <c r="A356">
        <v>8</v>
      </c>
      <c r="B356" t="s">
        <v>8</v>
      </c>
      <c r="C356" t="s">
        <v>35</v>
      </c>
      <c r="D356" t="s">
        <v>50</v>
      </c>
      <c r="G356">
        <v>4995</v>
      </c>
      <c r="H356">
        <v>33.4</v>
      </c>
      <c r="J356" t="s">
        <v>41</v>
      </c>
      <c r="K356" t="s">
        <v>45</v>
      </c>
      <c r="L356" t="s">
        <v>51</v>
      </c>
      <c r="S356">
        <v>1</v>
      </c>
    </row>
    <row r="357" spans="1:19" hidden="1" x14ac:dyDescent="0.3">
      <c r="A357">
        <v>9</v>
      </c>
      <c r="B357" t="s">
        <v>8</v>
      </c>
      <c r="C357" t="s">
        <v>35</v>
      </c>
      <c r="D357" t="s">
        <v>50</v>
      </c>
      <c r="G357">
        <v>6000</v>
      </c>
      <c r="H357">
        <v>23.1</v>
      </c>
      <c r="J357" t="s">
        <v>41</v>
      </c>
      <c r="K357" t="s">
        <v>45</v>
      </c>
      <c r="L357" t="s">
        <v>51</v>
      </c>
      <c r="S357">
        <v>1</v>
      </c>
    </row>
    <row r="358" spans="1:19" hidden="1" x14ac:dyDescent="0.3">
      <c r="A358">
        <v>10</v>
      </c>
      <c r="B358" t="s">
        <v>8</v>
      </c>
      <c r="C358" t="s">
        <v>35</v>
      </c>
      <c r="D358" t="s">
        <v>50</v>
      </c>
      <c r="G358">
        <v>7046</v>
      </c>
      <c r="H358">
        <v>44.1</v>
      </c>
      <c r="J358" t="s">
        <v>41</v>
      </c>
      <c r="K358" t="s">
        <v>44</v>
      </c>
      <c r="L358" t="s">
        <v>51</v>
      </c>
      <c r="S358">
        <v>1</v>
      </c>
    </row>
    <row r="359" spans="1:19" hidden="1" x14ac:dyDescent="0.3">
      <c r="A359">
        <v>11</v>
      </c>
      <c r="B359" t="s">
        <v>8</v>
      </c>
      <c r="C359" t="s">
        <v>35</v>
      </c>
      <c r="D359" t="s">
        <v>50</v>
      </c>
      <c r="G359">
        <v>7992</v>
      </c>
      <c r="H359">
        <v>33</v>
      </c>
      <c r="J359" t="s">
        <v>41</v>
      </c>
      <c r="K359" t="s">
        <v>45</v>
      </c>
      <c r="L359" t="s">
        <v>51</v>
      </c>
      <c r="S359">
        <v>1</v>
      </c>
    </row>
    <row r="360" spans="1:19" hidden="1" x14ac:dyDescent="0.3">
      <c r="A360">
        <v>12</v>
      </c>
      <c r="B360" t="s">
        <v>8</v>
      </c>
      <c r="C360" t="s">
        <v>35</v>
      </c>
      <c r="D360" t="s">
        <v>50</v>
      </c>
      <c r="G360">
        <v>9009</v>
      </c>
      <c r="H360">
        <v>21.7</v>
      </c>
      <c r="J360" t="s">
        <v>41</v>
      </c>
      <c r="K360" t="s">
        <v>45</v>
      </c>
      <c r="L360" t="s">
        <v>51</v>
      </c>
      <c r="S360">
        <v>1</v>
      </c>
    </row>
    <row r="361" spans="1:19" hidden="1" x14ac:dyDescent="0.3">
      <c r="A361">
        <v>13</v>
      </c>
      <c r="B361" t="s">
        <v>8</v>
      </c>
      <c r="C361" t="s">
        <v>35</v>
      </c>
      <c r="D361" t="s">
        <v>50</v>
      </c>
      <c r="G361">
        <v>10013</v>
      </c>
      <c r="H361">
        <v>18.100000000000001</v>
      </c>
      <c r="J361" t="s">
        <v>41</v>
      </c>
      <c r="K361" t="s">
        <v>45</v>
      </c>
      <c r="L361" t="s">
        <v>51</v>
      </c>
      <c r="S361">
        <v>1</v>
      </c>
    </row>
    <row r="362" spans="1:19" hidden="1" x14ac:dyDescent="0.3">
      <c r="A362">
        <v>14</v>
      </c>
      <c r="B362" t="s">
        <v>8</v>
      </c>
      <c r="C362" t="s">
        <v>35</v>
      </c>
      <c r="D362" t="s">
        <v>50</v>
      </c>
      <c r="G362">
        <v>11026</v>
      </c>
      <c r="H362">
        <v>31.2</v>
      </c>
      <c r="J362" t="s">
        <v>41</v>
      </c>
      <c r="K362" t="s">
        <v>45</v>
      </c>
      <c r="L362" t="s">
        <v>51</v>
      </c>
      <c r="S362">
        <v>1</v>
      </c>
    </row>
    <row r="363" spans="1:19" hidden="1" x14ac:dyDescent="0.3">
      <c r="A363">
        <v>15</v>
      </c>
      <c r="B363" t="s">
        <v>8</v>
      </c>
      <c r="C363" t="s">
        <v>35</v>
      </c>
      <c r="D363" t="s">
        <v>50</v>
      </c>
      <c r="G363">
        <v>12015</v>
      </c>
      <c r="H363">
        <v>42.7</v>
      </c>
      <c r="J363" t="s">
        <v>41</v>
      </c>
      <c r="K363" t="s">
        <v>44</v>
      </c>
      <c r="L363" t="s">
        <v>51</v>
      </c>
      <c r="S363">
        <v>1</v>
      </c>
    </row>
    <row r="364" spans="1:19" hidden="1" x14ac:dyDescent="0.3">
      <c r="A364">
        <v>16</v>
      </c>
      <c r="B364" t="s">
        <v>8</v>
      </c>
      <c r="C364" t="s">
        <v>35</v>
      </c>
      <c r="D364" t="s">
        <v>50</v>
      </c>
      <c r="G364">
        <v>13001</v>
      </c>
      <c r="H364">
        <v>34.299999999999997</v>
      </c>
      <c r="J364" t="s">
        <v>41</v>
      </c>
      <c r="K364" t="s">
        <v>45</v>
      </c>
      <c r="L364" t="s">
        <v>51</v>
      </c>
      <c r="S364">
        <v>1</v>
      </c>
    </row>
    <row r="365" spans="1:19" hidden="1" x14ac:dyDescent="0.3">
      <c r="A365">
        <v>17</v>
      </c>
      <c r="B365" t="s">
        <v>8</v>
      </c>
      <c r="C365" t="s">
        <v>35</v>
      </c>
      <c r="D365" t="s">
        <v>50</v>
      </c>
      <c r="G365">
        <v>13983</v>
      </c>
      <c r="H365">
        <v>93.7</v>
      </c>
      <c r="J365" t="s">
        <v>46</v>
      </c>
      <c r="K365" t="s">
        <v>48</v>
      </c>
      <c r="L365" t="s">
        <v>51</v>
      </c>
      <c r="S365">
        <v>1</v>
      </c>
    </row>
    <row r="366" spans="1:19" hidden="1" x14ac:dyDescent="0.3">
      <c r="A366">
        <v>18</v>
      </c>
      <c r="B366" t="s">
        <v>8</v>
      </c>
      <c r="C366" t="s">
        <v>35</v>
      </c>
      <c r="D366" t="s">
        <v>50</v>
      </c>
      <c r="G366">
        <v>14985</v>
      </c>
      <c r="H366">
        <v>28.3</v>
      </c>
      <c r="J366" t="s">
        <v>41</v>
      </c>
      <c r="K366" t="s">
        <v>45</v>
      </c>
      <c r="L366" t="s">
        <v>51</v>
      </c>
      <c r="S366">
        <v>1</v>
      </c>
    </row>
    <row r="367" spans="1:19" hidden="1" x14ac:dyDescent="0.3">
      <c r="A367">
        <v>19</v>
      </c>
      <c r="B367" t="s">
        <v>8</v>
      </c>
      <c r="C367" t="s">
        <v>35</v>
      </c>
      <c r="D367" t="s">
        <v>50</v>
      </c>
      <c r="G367">
        <v>15986</v>
      </c>
      <c r="H367">
        <v>35</v>
      </c>
      <c r="J367" t="s">
        <v>41</v>
      </c>
      <c r="K367" t="s">
        <v>45</v>
      </c>
      <c r="L367" t="s">
        <v>51</v>
      </c>
      <c r="S367">
        <v>1</v>
      </c>
    </row>
    <row r="368" spans="1:19" hidden="1" x14ac:dyDescent="0.3">
      <c r="A368">
        <v>20</v>
      </c>
      <c r="B368" t="s">
        <v>8</v>
      </c>
      <c r="C368" t="s">
        <v>35</v>
      </c>
      <c r="D368" t="s">
        <v>50</v>
      </c>
      <c r="G368">
        <v>17022</v>
      </c>
      <c r="H368">
        <v>28.4</v>
      </c>
      <c r="J368" t="s">
        <v>41</v>
      </c>
      <c r="K368" t="s">
        <v>45</v>
      </c>
      <c r="L368" t="s">
        <v>51</v>
      </c>
      <c r="S368">
        <v>1</v>
      </c>
    </row>
    <row r="369" spans="1:19" hidden="1" x14ac:dyDescent="0.3">
      <c r="A369">
        <v>21</v>
      </c>
      <c r="B369" t="s">
        <v>8</v>
      </c>
      <c r="C369" t="s">
        <v>35</v>
      </c>
      <c r="D369" t="s">
        <v>50</v>
      </c>
      <c r="G369">
        <v>18025</v>
      </c>
      <c r="H369">
        <v>37</v>
      </c>
      <c r="J369" t="s">
        <v>41</v>
      </c>
      <c r="K369" t="s">
        <v>45</v>
      </c>
      <c r="L369" t="s">
        <v>51</v>
      </c>
      <c r="S369">
        <v>1</v>
      </c>
    </row>
    <row r="370" spans="1:19" hidden="1" x14ac:dyDescent="0.3">
      <c r="A370">
        <v>22</v>
      </c>
      <c r="B370" t="s">
        <v>8</v>
      </c>
      <c r="C370" t="s">
        <v>35</v>
      </c>
      <c r="D370" t="s">
        <v>50</v>
      </c>
      <c r="G370">
        <v>19010</v>
      </c>
      <c r="H370">
        <v>31.7</v>
      </c>
      <c r="J370" t="s">
        <v>41</v>
      </c>
      <c r="K370" t="s">
        <v>45</v>
      </c>
      <c r="L370" t="s">
        <v>51</v>
      </c>
      <c r="S370">
        <v>1</v>
      </c>
    </row>
    <row r="371" spans="1:19" hidden="1" x14ac:dyDescent="0.3">
      <c r="A371">
        <v>23</v>
      </c>
      <c r="B371" t="s">
        <v>8</v>
      </c>
      <c r="C371" t="s">
        <v>35</v>
      </c>
      <c r="D371" t="s">
        <v>50</v>
      </c>
      <c r="G371">
        <v>20018</v>
      </c>
      <c r="H371">
        <v>40.200000000000003</v>
      </c>
      <c r="J371" t="s">
        <v>41</v>
      </c>
      <c r="K371" t="s">
        <v>44</v>
      </c>
      <c r="L371" t="s">
        <v>51</v>
      </c>
      <c r="S371">
        <v>1</v>
      </c>
    </row>
    <row r="372" spans="1:19" hidden="1" x14ac:dyDescent="0.3">
      <c r="A372">
        <v>24</v>
      </c>
      <c r="B372" t="s">
        <v>8</v>
      </c>
      <c r="C372" t="s">
        <v>35</v>
      </c>
      <c r="D372" t="s">
        <v>50</v>
      </c>
      <c r="G372">
        <v>21010</v>
      </c>
      <c r="H372">
        <v>45.6</v>
      </c>
      <c r="J372" t="s">
        <v>41</v>
      </c>
      <c r="K372" t="s">
        <v>44</v>
      </c>
      <c r="L372" t="s">
        <v>51</v>
      </c>
      <c r="S372">
        <v>1</v>
      </c>
    </row>
    <row r="373" spans="1:19" hidden="1" x14ac:dyDescent="0.3">
      <c r="A373">
        <v>25</v>
      </c>
      <c r="B373" t="s">
        <v>8</v>
      </c>
      <c r="C373" t="s">
        <v>35</v>
      </c>
      <c r="D373" t="s">
        <v>50</v>
      </c>
      <c r="G373">
        <v>22017</v>
      </c>
      <c r="H373">
        <v>28.2</v>
      </c>
      <c r="J373" t="s">
        <v>41</v>
      </c>
      <c r="K373" t="s">
        <v>45</v>
      </c>
      <c r="L373" t="s">
        <v>51</v>
      </c>
      <c r="S373">
        <v>1</v>
      </c>
    </row>
    <row r="374" spans="1:19" hidden="1" x14ac:dyDescent="0.3">
      <c r="A374">
        <v>26</v>
      </c>
      <c r="B374" t="s">
        <v>8</v>
      </c>
      <c r="C374" t="s">
        <v>35</v>
      </c>
      <c r="D374" t="s">
        <v>50</v>
      </c>
      <c r="G374">
        <v>23033</v>
      </c>
      <c r="H374">
        <v>33.299999999999997</v>
      </c>
      <c r="J374" t="s">
        <v>41</v>
      </c>
      <c r="K374" t="s">
        <v>45</v>
      </c>
      <c r="L374" t="s">
        <v>51</v>
      </c>
      <c r="S374">
        <v>1</v>
      </c>
    </row>
    <row r="375" spans="1:19" hidden="1" x14ac:dyDescent="0.3">
      <c r="A375">
        <v>27</v>
      </c>
      <c r="B375" t="s">
        <v>8</v>
      </c>
      <c r="C375" t="s">
        <v>35</v>
      </c>
      <c r="D375" t="s">
        <v>50</v>
      </c>
      <c r="G375">
        <v>23935</v>
      </c>
      <c r="H375">
        <v>60.8</v>
      </c>
      <c r="J375" t="s">
        <v>41</v>
      </c>
      <c r="K375" t="s">
        <v>42</v>
      </c>
      <c r="L375" t="s">
        <v>51</v>
      </c>
      <c r="S375">
        <v>1</v>
      </c>
    </row>
    <row r="376" spans="1:19" hidden="1" x14ac:dyDescent="0.3">
      <c r="A376">
        <v>1</v>
      </c>
      <c r="B376" t="s">
        <v>8</v>
      </c>
      <c r="C376" t="s">
        <v>36</v>
      </c>
      <c r="D376" t="s">
        <v>50</v>
      </c>
      <c r="G376">
        <v>0</v>
      </c>
      <c r="H376">
        <v>63.7</v>
      </c>
      <c r="J376" t="s">
        <v>41</v>
      </c>
      <c r="K376" t="s">
        <v>42</v>
      </c>
      <c r="L376" t="s">
        <v>51</v>
      </c>
      <c r="S376">
        <v>1</v>
      </c>
    </row>
    <row r="377" spans="1:19" hidden="1" x14ac:dyDescent="0.3">
      <c r="A377">
        <v>2</v>
      </c>
      <c r="B377" t="s">
        <v>8</v>
      </c>
      <c r="C377" t="s">
        <v>36</v>
      </c>
      <c r="D377" t="s">
        <v>50</v>
      </c>
      <c r="G377">
        <v>1009</v>
      </c>
      <c r="H377">
        <v>37.200000000000003</v>
      </c>
      <c r="J377" t="s">
        <v>41</v>
      </c>
      <c r="K377" t="s">
        <v>45</v>
      </c>
      <c r="L377" t="s">
        <v>51</v>
      </c>
      <c r="S377">
        <v>1</v>
      </c>
    </row>
    <row r="378" spans="1:19" hidden="1" x14ac:dyDescent="0.3">
      <c r="A378">
        <v>3</v>
      </c>
      <c r="B378" t="s">
        <v>8</v>
      </c>
      <c r="C378" t="s">
        <v>36</v>
      </c>
      <c r="D378" t="s">
        <v>50</v>
      </c>
      <c r="G378">
        <v>2023</v>
      </c>
      <c r="H378">
        <v>95.3</v>
      </c>
      <c r="J378" t="s">
        <v>46</v>
      </c>
      <c r="K378" t="s">
        <v>48</v>
      </c>
      <c r="L378" t="s">
        <v>51</v>
      </c>
      <c r="S378">
        <v>1</v>
      </c>
    </row>
    <row r="379" spans="1:19" hidden="1" x14ac:dyDescent="0.3">
      <c r="A379">
        <v>4</v>
      </c>
      <c r="B379" t="s">
        <v>8</v>
      </c>
      <c r="C379" t="s">
        <v>36</v>
      </c>
      <c r="D379" t="s">
        <v>50</v>
      </c>
      <c r="G379">
        <v>2023</v>
      </c>
      <c r="H379">
        <v>0</v>
      </c>
      <c r="J379" t="s">
        <v>41</v>
      </c>
      <c r="K379" t="s">
        <v>45</v>
      </c>
      <c r="L379" t="s">
        <v>51</v>
      </c>
      <c r="S379">
        <v>1</v>
      </c>
    </row>
    <row r="380" spans="1:19" hidden="1" x14ac:dyDescent="0.3">
      <c r="A380">
        <v>5</v>
      </c>
      <c r="B380" t="s">
        <v>8</v>
      </c>
      <c r="C380" t="s">
        <v>36</v>
      </c>
      <c r="D380" t="s">
        <v>50</v>
      </c>
      <c r="G380">
        <v>3027</v>
      </c>
      <c r="H380">
        <v>48.4</v>
      </c>
      <c r="J380" t="s">
        <v>41</v>
      </c>
      <c r="K380" t="s">
        <v>44</v>
      </c>
      <c r="L380" t="s">
        <v>51</v>
      </c>
      <c r="S380">
        <v>1</v>
      </c>
    </row>
    <row r="381" spans="1:19" hidden="1" x14ac:dyDescent="0.3">
      <c r="A381">
        <v>6</v>
      </c>
      <c r="B381" t="s">
        <v>8</v>
      </c>
      <c r="C381" t="s">
        <v>36</v>
      </c>
      <c r="D381" t="s">
        <v>50</v>
      </c>
      <c r="G381">
        <v>4101</v>
      </c>
      <c r="H381">
        <v>32.9</v>
      </c>
      <c r="J381" t="s">
        <v>41</v>
      </c>
      <c r="K381" t="s">
        <v>45</v>
      </c>
      <c r="L381" t="s">
        <v>51</v>
      </c>
      <c r="S381">
        <v>1</v>
      </c>
    </row>
    <row r="382" spans="1:19" hidden="1" x14ac:dyDescent="0.3">
      <c r="A382">
        <v>7</v>
      </c>
      <c r="B382" t="s">
        <v>8</v>
      </c>
      <c r="C382" t="s">
        <v>36</v>
      </c>
      <c r="D382" t="s">
        <v>50</v>
      </c>
      <c r="G382">
        <v>5034</v>
      </c>
      <c r="H382">
        <v>48.8</v>
      </c>
      <c r="J382" t="s">
        <v>41</v>
      </c>
      <c r="K382" t="s">
        <v>44</v>
      </c>
      <c r="L382" t="s">
        <v>51</v>
      </c>
      <c r="S382">
        <v>1</v>
      </c>
    </row>
    <row r="383" spans="1:19" hidden="1" x14ac:dyDescent="0.3">
      <c r="A383">
        <v>8</v>
      </c>
      <c r="B383" t="s">
        <v>8</v>
      </c>
      <c r="C383" t="s">
        <v>36</v>
      </c>
      <c r="D383" t="s">
        <v>50</v>
      </c>
      <c r="G383">
        <v>5034</v>
      </c>
      <c r="H383">
        <v>48.7</v>
      </c>
      <c r="J383" t="s">
        <v>41</v>
      </c>
      <c r="K383" t="s">
        <v>44</v>
      </c>
      <c r="L383" t="s">
        <v>51</v>
      </c>
      <c r="S383">
        <v>1</v>
      </c>
    </row>
    <row r="384" spans="1:19" hidden="1" x14ac:dyDescent="0.3">
      <c r="A384">
        <v>9</v>
      </c>
      <c r="B384" t="s">
        <v>8</v>
      </c>
      <c r="C384" t="s">
        <v>36</v>
      </c>
      <c r="D384" t="s">
        <v>50</v>
      </c>
      <c r="G384">
        <v>6070</v>
      </c>
      <c r="H384">
        <v>60.2</v>
      </c>
      <c r="J384" t="s">
        <v>41</v>
      </c>
      <c r="K384" t="s">
        <v>42</v>
      </c>
      <c r="L384" t="s">
        <v>51</v>
      </c>
      <c r="S384">
        <v>1</v>
      </c>
    </row>
    <row r="385" spans="1:19" hidden="1" x14ac:dyDescent="0.3">
      <c r="A385">
        <v>10</v>
      </c>
      <c r="B385" t="s">
        <v>8</v>
      </c>
      <c r="C385" t="s">
        <v>36</v>
      </c>
      <c r="D385" t="s">
        <v>50</v>
      </c>
      <c r="G385">
        <v>7028</v>
      </c>
      <c r="H385">
        <v>28.6</v>
      </c>
      <c r="J385" t="s">
        <v>41</v>
      </c>
      <c r="K385" t="s">
        <v>45</v>
      </c>
      <c r="L385" t="s">
        <v>51</v>
      </c>
      <c r="S385">
        <v>1</v>
      </c>
    </row>
    <row r="386" spans="1:19" hidden="1" x14ac:dyDescent="0.3">
      <c r="A386">
        <v>11</v>
      </c>
      <c r="B386" t="s">
        <v>8</v>
      </c>
      <c r="C386" t="s">
        <v>36</v>
      </c>
      <c r="D386" t="s">
        <v>50</v>
      </c>
      <c r="G386">
        <v>8066</v>
      </c>
      <c r="H386">
        <v>25.4</v>
      </c>
      <c r="J386" t="s">
        <v>41</v>
      </c>
      <c r="K386" t="s">
        <v>45</v>
      </c>
      <c r="L386" t="s">
        <v>51</v>
      </c>
      <c r="S386">
        <v>1</v>
      </c>
    </row>
    <row r="387" spans="1:19" hidden="1" x14ac:dyDescent="0.3">
      <c r="A387">
        <v>12</v>
      </c>
      <c r="B387" t="s">
        <v>8</v>
      </c>
      <c r="C387" t="s">
        <v>36</v>
      </c>
      <c r="D387" t="s">
        <v>50</v>
      </c>
      <c r="G387">
        <v>9002</v>
      </c>
      <c r="H387">
        <v>53.9</v>
      </c>
      <c r="J387" t="s">
        <v>41</v>
      </c>
      <c r="K387" t="s">
        <v>44</v>
      </c>
      <c r="L387" t="s">
        <v>51</v>
      </c>
      <c r="S387">
        <v>1</v>
      </c>
    </row>
    <row r="388" spans="1:19" hidden="1" x14ac:dyDescent="0.3">
      <c r="A388">
        <v>13</v>
      </c>
      <c r="B388" t="s">
        <v>8</v>
      </c>
      <c r="C388" t="s">
        <v>36</v>
      </c>
      <c r="D388" t="s">
        <v>50</v>
      </c>
      <c r="G388">
        <v>10016</v>
      </c>
      <c r="H388">
        <v>41</v>
      </c>
      <c r="J388" t="s">
        <v>41</v>
      </c>
      <c r="K388" t="s">
        <v>44</v>
      </c>
      <c r="L388" t="s">
        <v>51</v>
      </c>
      <c r="S388">
        <v>1</v>
      </c>
    </row>
    <row r="389" spans="1:19" hidden="1" x14ac:dyDescent="0.3">
      <c r="A389">
        <v>14</v>
      </c>
      <c r="B389" t="s">
        <v>8</v>
      </c>
      <c r="C389" t="s">
        <v>36</v>
      </c>
      <c r="D389" t="s">
        <v>50</v>
      </c>
      <c r="G389">
        <v>11008</v>
      </c>
      <c r="H389">
        <v>50.7</v>
      </c>
      <c r="J389" t="s">
        <v>41</v>
      </c>
      <c r="K389" t="s">
        <v>44</v>
      </c>
      <c r="L389" t="s">
        <v>51</v>
      </c>
      <c r="S389">
        <v>1</v>
      </c>
    </row>
    <row r="390" spans="1:19" hidden="1" x14ac:dyDescent="0.3">
      <c r="A390">
        <v>15</v>
      </c>
      <c r="B390" t="s">
        <v>8</v>
      </c>
      <c r="C390" t="s">
        <v>36</v>
      </c>
      <c r="D390" t="s">
        <v>50</v>
      </c>
      <c r="G390">
        <v>12013</v>
      </c>
      <c r="H390">
        <v>25.4</v>
      </c>
      <c r="J390" t="s">
        <v>41</v>
      </c>
      <c r="K390" t="s">
        <v>45</v>
      </c>
      <c r="L390" t="s">
        <v>51</v>
      </c>
      <c r="S390">
        <v>1</v>
      </c>
    </row>
    <row r="391" spans="1:19" hidden="1" x14ac:dyDescent="0.3">
      <c r="A391">
        <v>16</v>
      </c>
      <c r="B391" t="s">
        <v>8</v>
      </c>
      <c r="C391" t="s">
        <v>36</v>
      </c>
      <c r="D391" t="s">
        <v>50</v>
      </c>
      <c r="G391">
        <v>13022</v>
      </c>
      <c r="H391">
        <v>29</v>
      </c>
      <c r="J391" t="s">
        <v>41</v>
      </c>
      <c r="K391" t="s">
        <v>45</v>
      </c>
      <c r="L391" t="s">
        <v>51</v>
      </c>
      <c r="S391">
        <v>1</v>
      </c>
    </row>
    <row r="392" spans="1:19" hidden="1" x14ac:dyDescent="0.3">
      <c r="A392">
        <v>17</v>
      </c>
      <c r="B392" t="s">
        <v>8</v>
      </c>
      <c r="C392" t="s">
        <v>36</v>
      </c>
      <c r="D392" t="s">
        <v>50</v>
      </c>
      <c r="G392">
        <v>14024</v>
      </c>
      <c r="H392">
        <v>30.5</v>
      </c>
      <c r="J392" t="s">
        <v>41</v>
      </c>
      <c r="K392" t="s">
        <v>45</v>
      </c>
      <c r="L392" t="s">
        <v>51</v>
      </c>
      <c r="S392">
        <v>1</v>
      </c>
    </row>
    <row r="393" spans="1:19" hidden="1" x14ac:dyDescent="0.3">
      <c r="A393">
        <v>18</v>
      </c>
      <c r="B393" t="s">
        <v>8</v>
      </c>
      <c r="C393" t="s">
        <v>36</v>
      </c>
      <c r="D393" t="s">
        <v>50</v>
      </c>
      <c r="G393">
        <v>15021</v>
      </c>
      <c r="H393">
        <v>27.8</v>
      </c>
      <c r="J393" t="s">
        <v>41</v>
      </c>
      <c r="K393" t="s">
        <v>45</v>
      </c>
      <c r="L393" t="s">
        <v>51</v>
      </c>
      <c r="S393">
        <v>1</v>
      </c>
    </row>
    <row r="394" spans="1:19" hidden="1" x14ac:dyDescent="0.3">
      <c r="A394">
        <v>19</v>
      </c>
      <c r="B394" t="s">
        <v>8</v>
      </c>
      <c r="C394" t="s">
        <v>36</v>
      </c>
      <c r="D394" t="s">
        <v>50</v>
      </c>
      <c r="G394">
        <v>16006</v>
      </c>
      <c r="H394">
        <v>24.5</v>
      </c>
      <c r="J394" t="s">
        <v>41</v>
      </c>
      <c r="K394" t="s">
        <v>45</v>
      </c>
      <c r="L394" t="s">
        <v>51</v>
      </c>
      <c r="S394">
        <v>1</v>
      </c>
    </row>
    <row r="395" spans="1:19" hidden="1" x14ac:dyDescent="0.3">
      <c r="A395">
        <v>20</v>
      </c>
      <c r="B395" t="s">
        <v>8</v>
      </c>
      <c r="C395" t="s">
        <v>36</v>
      </c>
      <c r="D395" t="s">
        <v>50</v>
      </c>
      <c r="G395">
        <v>17046</v>
      </c>
      <c r="H395">
        <v>28.9</v>
      </c>
      <c r="J395" t="s">
        <v>41</v>
      </c>
      <c r="K395" t="s">
        <v>45</v>
      </c>
      <c r="L395" t="s">
        <v>51</v>
      </c>
      <c r="S395">
        <v>1</v>
      </c>
    </row>
    <row r="396" spans="1:19" hidden="1" x14ac:dyDescent="0.3">
      <c r="A396">
        <v>21</v>
      </c>
      <c r="B396" t="s">
        <v>8</v>
      </c>
      <c r="C396" t="s">
        <v>36</v>
      </c>
      <c r="D396" t="s">
        <v>50</v>
      </c>
      <c r="G396">
        <v>17992</v>
      </c>
      <c r="H396">
        <v>28.8</v>
      </c>
      <c r="J396" t="s">
        <v>41</v>
      </c>
      <c r="K396" t="s">
        <v>45</v>
      </c>
      <c r="L396" t="s">
        <v>51</v>
      </c>
      <c r="S396">
        <v>1</v>
      </c>
    </row>
    <row r="397" spans="1:19" hidden="1" x14ac:dyDescent="0.3">
      <c r="A397">
        <v>22</v>
      </c>
      <c r="B397" t="s">
        <v>8</v>
      </c>
      <c r="C397" t="s">
        <v>36</v>
      </c>
      <c r="D397" t="s">
        <v>50</v>
      </c>
      <c r="G397">
        <v>19024</v>
      </c>
      <c r="H397">
        <v>43.1</v>
      </c>
      <c r="J397" t="s">
        <v>41</v>
      </c>
      <c r="K397" t="s">
        <v>44</v>
      </c>
      <c r="L397" t="s">
        <v>51</v>
      </c>
      <c r="S397">
        <v>1</v>
      </c>
    </row>
    <row r="398" spans="1:19" hidden="1" x14ac:dyDescent="0.3">
      <c r="A398">
        <v>23</v>
      </c>
      <c r="B398" t="s">
        <v>8</v>
      </c>
      <c r="C398" t="s">
        <v>36</v>
      </c>
      <c r="D398" t="s">
        <v>50</v>
      </c>
      <c r="G398">
        <v>20014</v>
      </c>
      <c r="H398">
        <v>26.4</v>
      </c>
      <c r="J398" t="s">
        <v>41</v>
      </c>
      <c r="K398" t="s">
        <v>45</v>
      </c>
      <c r="L398" t="s">
        <v>51</v>
      </c>
      <c r="S398">
        <v>1</v>
      </c>
    </row>
    <row r="399" spans="1:19" hidden="1" x14ac:dyDescent="0.3">
      <c r="A399">
        <v>24</v>
      </c>
      <c r="B399" t="s">
        <v>8</v>
      </c>
      <c r="C399" t="s">
        <v>36</v>
      </c>
      <c r="D399" t="s">
        <v>50</v>
      </c>
      <c r="G399">
        <v>21039</v>
      </c>
      <c r="H399">
        <v>37.1</v>
      </c>
      <c r="J399" t="s">
        <v>41</v>
      </c>
      <c r="K399" t="s">
        <v>45</v>
      </c>
      <c r="L399" t="s">
        <v>51</v>
      </c>
      <c r="S399">
        <v>1</v>
      </c>
    </row>
    <row r="400" spans="1:19" hidden="1" x14ac:dyDescent="0.3">
      <c r="A400">
        <v>25</v>
      </c>
      <c r="B400" t="s">
        <v>8</v>
      </c>
      <c r="C400" t="s">
        <v>36</v>
      </c>
      <c r="D400" t="s">
        <v>50</v>
      </c>
      <c r="G400">
        <v>22020</v>
      </c>
      <c r="H400">
        <v>19.2</v>
      </c>
      <c r="J400" t="s">
        <v>41</v>
      </c>
      <c r="K400" t="s">
        <v>45</v>
      </c>
      <c r="L400" t="s">
        <v>51</v>
      </c>
      <c r="S400">
        <v>1</v>
      </c>
    </row>
    <row r="401" spans="1:19" hidden="1" x14ac:dyDescent="0.3">
      <c r="A401">
        <v>26</v>
      </c>
      <c r="B401" t="s">
        <v>8</v>
      </c>
      <c r="C401" t="s">
        <v>36</v>
      </c>
      <c r="D401" t="s">
        <v>50</v>
      </c>
      <c r="G401">
        <v>22986</v>
      </c>
      <c r="H401">
        <v>42</v>
      </c>
      <c r="J401" t="s">
        <v>41</v>
      </c>
      <c r="K401" t="s">
        <v>44</v>
      </c>
      <c r="L401" t="s">
        <v>51</v>
      </c>
      <c r="S401">
        <v>1</v>
      </c>
    </row>
    <row r="402" spans="1:19" hidden="1" x14ac:dyDescent="0.3">
      <c r="A402">
        <v>27</v>
      </c>
      <c r="B402" t="s">
        <v>8</v>
      </c>
      <c r="C402" t="s">
        <v>36</v>
      </c>
      <c r="D402" t="s">
        <v>50</v>
      </c>
      <c r="G402">
        <v>23955</v>
      </c>
      <c r="H402">
        <v>45.6</v>
      </c>
      <c r="J402" t="s">
        <v>41</v>
      </c>
      <c r="K402" t="s">
        <v>44</v>
      </c>
      <c r="L402" t="s">
        <v>51</v>
      </c>
      <c r="S402">
        <v>1</v>
      </c>
    </row>
    <row r="403" spans="1:19" hidden="1" x14ac:dyDescent="0.3">
      <c r="A403">
        <v>1</v>
      </c>
      <c r="B403" t="s">
        <v>8</v>
      </c>
      <c r="C403" t="s">
        <v>35</v>
      </c>
      <c r="D403" t="s">
        <v>52</v>
      </c>
      <c r="G403">
        <v>0</v>
      </c>
      <c r="H403">
        <v>81.900000000000006</v>
      </c>
      <c r="J403" t="s">
        <v>46</v>
      </c>
      <c r="K403" t="s">
        <v>42</v>
      </c>
      <c r="L403" t="s">
        <v>43</v>
      </c>
      <c r="S403">
        <v>1</v>
      </c>
    </row>
    <row r="404" spans="1:19" hidden="1" x14ac:dyDescent="0.3">
      <c r="A404">
        <v>2</v>
      </c>
      <c r="B404" t="s">
        <v>8</v>
      </c>
      <c r="C404" t="s">
        <v>35</v>
      </c>
      <c r="D404" t="s">
        <v>52</v>
      </c>
      <c r="G404">
        <v>868</v>
      </c>
      <c r="H404">
        <v>118.4</v>
      </c>
      <c r="J404" t="s">
        <v>46</v>
      </c>
      <c r="K404" t="s">
        <v>48</v>
      </c>
      <c r="L404" t="s">
        <v>43</v>
      </c>
      <c r="S404">
        <v>1</v>
      </c>
    </row>
    <row r="405" spans="1:19" hidden="1" x14ac:dyDescent="0.3">
      <c r="A405">
        <v>3</v>
      </c>
      <c r="B405" t="s">
        <v>8</v>
      </c>
      <c r="C405" t="s">
        <v>35</v>
      </c>
      <c r="D405" t="s">
        <v>52</v>
      </c>
      <c r="G405">
        <v>1828</v>
      </c>
      <c r="H405">
        <v>104.7</v>
      </c>
      <c r="I405" t="s">
        <v>53</v>
      </c>
      <c r="J405" t="s">
        <v>46</v>
      </c>
      <c r="K405" t="s">
        <v>48</v>
      </c>
      <c r="L405" t="s">
        <v>43</v>
      </c>
      <c r="S405">
        <v>1</v>
      </c>
    </row>
    <row r="406" spans="1:19" hidden="1" x14ac:dyDescent="0.3">
      <c r="A406">
        <v>4</v>
      </c>
      <c r="B406" t="s">
        <v>8</v>
      </c>
      <c r="C406" t="s">
        <v>35</v>
      </c>
      <c r="D406" t="s">
        <v>52</v>
      </c>
      <c r="G406">
        <v>2817</v>
      </c>
      <c r="H406">
        <v>106.3</v>
      </c>
      <c r="J406" t="s">
        <v>46</v>
      </c>
      <c r="K406" t="s">
        <v>48</v>
      </c>
      <c r="L406" t="s">
        <v>43</v>
      </c>
      <c r="S406">
        <v>1</v>
      </c>
    </row>
    <row r="407" spans="1:19" hidden="1" x14ac:dyDescent="0.3">
      <c r="A407">
        <v>5</v>
      </c>
      <c r="B407" t="s">
        <v>8</v>
      </c>
      <c r="C407" t="s">
        <v>35</v>
      </c>
      <c r="D407" t="s">
        <v>52</v>
      </c>
      <c r="G407">
        <v>3818</v>
      </c>
      <c r="H407">
        <v>53.7</v>
      </c>
      <c r="J407" t="s">
        <v>41</v>
      </c>
      <c r="K407" t="s">
        <v>44</v>
      </c>
      <c r="L407" t="s">
        <v>43</v>
      </c>
      <c r="S407">
        <v>1</v>
      </c>
    </row>
    <row r="408" spans="1:19" hidden="1" x14ac:dyDescent="0.3">
      <c r="A408">
        <v>6</v>
      </c>
      <c r="B408" t="s">
        <v>8</v>
      </c>
      <c r="C408" t="s">
        <v>35</v>
      </c>
      <c r="D408" t="s">
        <v>52</v>
      </c>
      <c r="G408">
        <v>4813</v>
      </c>
      <c r="H408">
        <v>58.3</v>
      </c>
      <c r="J408" t="s">
        <v>41</v>
      </c>
      <c r="K408" t="s">
        <v>44</v>
      </c>
      <c r="L408" t="s">
        <v>43</v>
      </c>
      <c r="S408">
        <v>1</v>
      </c>
    </row>
    <row r="409" spans="1:19" hidden="1" x14ac:dyDescent="0.3">
      <c r="A409">
        <v>7</v>
      </c>
      <c r="B409" t="s">
        <v>8</v>
      </c>
      <c r="C409" t="s">
        <v>35</v>
      </c>
      <c r="D409" t="s">
        <v>52</v>
      </c>
      <c r="G409">
        <v>5244</v>
      </c>
      <c r="H409">
        <v>73.5</v>
      </c>
      <c r="I409" t="s">
        <v>54</v>
      </c>
      <c r="J409" t="s">
        <v>41</v>
      </c>
      <c r="K409" t="s">
        <v>42</v>
      </c>
      <c r="L409" t="s">
        <v>43</v>
      </c>
      <c r="S409">
        <v>1</v>
      </c>
    </row>
    <row r="410" spans="1:19" hidden="1" x14ac:dyDescent="0.3">
      <c r="A410">
        <v>8</v>
      </c>
      <c r="B410" t="s">
        <v>8</v>
      </c>
      <c r="C410" t="s">
        <v>35</v>
      </c>
      <c r="D410" t="s">
        <v>52</v>
      </c>
      <c r="G410">
        <v>5760</v>
      </c>
      <c r="H410">
        <v>107.4</v>
      </c>
      <c r="I410" t="s">
        <v>55</v>
      </c>
      <c r="J410" t="s">
        <v>46</v>
      </c>
      <c r="K410" t="s">
        <v>48</v>
      </c>
      <c r="L410" t="s">
        <v>43</v>
      </c>
      <c r="S410">
        <v>1</v>
      </c>
    </row>
    <row r="411" spans="1:19" hidden="1" x14ac:dyDescent="0.3">
      <c r="A411">
        <v>9</v>
      </c>
      <c r="B411" t="s">
        <v>8</v>
      </c>
      <c r="C411" t="s">
        <v>35</v>
      </c>
      <c r="D411" t="s">
        <v>52</v>
      </c>
      <c r="G411">
        <v>6709</v>
      </c>
      <c r="H411">
        <v>45.7</v>
      </c>
      <c r="J411" t="s">
        <v>41</v>
      </c>
      <c r="K411" t="s">
        <v>44</v>
      </c>
      <c r="L411" t="s">
        <v>43</v>
      </c>
      <c r="S411">
        <v>1</v>
      </c>
    </row>
    <row r="412" spans="1:19" hidden="1" x14ac:dyDescent="0.3">
      <c r="A412">
        <v>10</v>
      </c>
      <c r="B412" t="s">
        <v>8</v>
      </c>
      <c r="C412" t="s">
        <v>35</v>
      </c>
      <c r="D412" t="s">
        <v>52</v>
      </c>
      <c r="G412">
        <v>7727</v>
      </c>
      <c r="H412">
        <v>50.5</v>
      </c>
      <c r="J412" t="s">
        <v>41</v>
      </c>
      <c r="K412" t="s">
        <v>44</v>
      </c>
      <c r="L412" t="s">
        <v>43</v>
      </c>
      <c r="S412">
        <v>1</v>
      </c>
    </row>
    <row r="413" spans="1:19" hidden="1" x14ac:dyDescent="0.3">
      <c r="A413">
        <v>11</v>
      </c>
      <c r="B413" t="s">
        <v>8</v>
      </c>
      <c r="C413" t="s">
        <v>35</v>
      </c>
      <c r="D413" t="s">
        <v>52</v>
      </c>
      <c r="G413">
        <v>8621</v>
      </c>
      <c r="H413">
        <v>65.2</v>
      </c>
      <c r="J413" t="s">
        <v>41</v>
      </c>
      <c r="K413" t="s">
        <v>42</v>
      </c>
      <c r="L413" t="s">
        <v>43</v>
      </c>
      <c r="S413">
        <v>1</v>
      </c>
    </row>
    <row r="414" spans="1:19" hidden="1" x14ac:dyDescent="0.3">
      <c r="A414">
        <v>1</v>
      </c>
      <c r="B414" t="s">
        <v>8</v>
      </c>
      <c r="C414" t="s">
        <v>36</v>
      </c>
      <c r="D414" t="s">
        <v>52</v>
      </c>
      <c r="G414">
        <v>336</v>
      </c>
      <c r="H414">
        <v>37.6</v>
      </c>
      <c r="J414" t="s">
        <v>41</v>
      </c>
      <c r="K414" t="s">
        <v>45</v>
      </c>
      <c r="L414" t="s">
        <v>43</v>
      </c>
      <c r="S414">
        <v>1</v>
      </c>
    </row>
    <row r="415" spans="1:19" hidden="1" x14ac:dyDescent="0.3">
      <c r="A415">
        <v>2</v>
      </c>
      <c r="B415" t="s">
        <v>8</v>
      </c>
      <c r="C415" t="s">
        <v>36</v>
      </c>
      <c r="D415" t="s">
        <v>52</v>
      </c>
      <c r="G415">
        <v>1335</v>
      </c>
      <c r="H415">
        <v>54.3</v>
      </c>
      <c r="J415" t="s">
        <v>41</v>
      </c>
      <c r="K415" t="s">
        <v>44</v>
      </c>
      <c r="L415" t="s">
        <v>43</v>
      </c>
      <c r="S415">
        <v>1</v>
      </c>
    </row>
    <row r="416" spans="1:19" hidden="1" x14ac:dyDescent="0.3">
      <c r="A416">
        <v>3</v>
      </c>
      <c r="B416" t="s">
        <v>8</v>
      </c>
      <c r="C416" t="s">
        <v>36</v>
      </c>
      <c r="D416" t="s">
        <v>52</v>
      </c>
      <c r="G416">
        <v>2329</v>
      </c>
      <c r="H416">
        <v>39.5</v>
      </c>
      <c r="J416" t="s">
        <v>41</v>
      </c>
      <c r="K416" t="s">
        <v>45</v>
      </c>
      <c r="L416" t="s">
        <v>43</v>
      </c>
      <c r="S416">
        <v>1</v>
      </c>
    </row>
    <row r="417" spans="1:19" hidden="1" x14ac:dyDescent="0.3">
      <c r="A417">
        <v>4</v>
      </c>
      <c r="B417" t="s">
        <v>8</v>
      </c>
      <c r="C417" t="s">
        <v>36</v>
      </c>
      <c r="D417" t="s">
        <v>52</v>
      </c>
      <c r="G417">
        <v>2860</v>
      </c>
      <c r="H417">
        <v>65</v>
      </c>
      <c r="I417" t="s">
        <v>56</v>
      </c>
      <c r="J417" t="s">
        <v>41</v>
      </c>
      <c r="K417" t="s">
        <v>42</v>
      </c>
      <c r="L417" t="s">
        <v>43</v>
      </c>
      <c r="S417">
        <v>1</v>
      </c>
    </row>
    <row r="418" spans="1:19" hidden="1" x14ac:dyDescent="0.3">
      <c r="A418">
        <v>5</v>
      </c>
      <c r="B418" t="s">
        <v>8</v>
      </c>
      <c r="C418" t="s">
        <v>36</v>
      </c>
      <c r="D418" t="s">
        <v>52</v>
      </c>
      <c r="G418">
        <v>3797</v>
      </c>
      <c r="H418">
        <v>44.9</v>
      </c>
      <c r="J418" t="s">
        <v>41</v>
      </c>
      <c r="K418" t="s">
        <v>44</v>
      </c>
      <c r="L418" t="s">
        <v>43</v>
      </c>
      <c r="S418">
        <v>1</v>
      </c>
    </row>
    <row r="419" spans="1:19" hidden="1" x14ac:dyDescent="0.3">
      <c r="A419">
        <v>6</v>
      </c>
      <c r="B419" t="s">
        <v>8</v>
      </c>
      <c r="C419" t="s">
        <v>36</v>
      </c>
      <c r="D419" t="s">
        <v>52</v>
      </c>
      <c r="G419">
        <v>4809</v>
      </c>
      <c r="H419">
        <v>80.3</v>
      </c>
      <c r="J419" t="s">
        <v>46</v>
      </c>
      <c r="K419" t="s">
        <v>42</v>
      </c>
      <c r="L419" t="s">
        <v>43</v>
      </c>
      <c r="S419">
        <v>1</v>
      </c>
    </row>
    <row r="420" spans="1:19" hidden="1" x14ac:dyDescent="0.3">
      <c r="A420">
        <v>7</v>
      </c>
      <c r="B420" t="s">
        <v>8</v>
      </c>
      <c r="C420" t="s">
        <v>36</v>
      </c>
      <c r="D420" t="s">
        <v>52</v>
      </c>
      <c r="G420">
        <v>5742</v>
      </c>
      <c r="H420">
        <v>85.9</v>
      </c>
      <c r="J420" t="s">
        <v>46</v>
      </c>
      <c r="K420" t="s">
        <v>42</v>
      </c>
      <c r="L420" t="s">
        <v>43</v>
      </c>
      <c r="S420">
        <v>1</v>
      </c>
    </row>
    <row r="421" spans="1:19" hidden="1" x14ac:dyDescent="0.3">
      <c r="A421">
        <v>8</v>
      </c>
      <c r="B421" t="s">
        <v>8</v>
      </c>
      <c r="C421" t="s">
        <v>36</v>
      </c>
      <c r="D421" t="s">
        <v>52</v>
      </c>
      <c r="G421">
        <v>6731</v>
      </c>
      <c r="H421">
        <v>181.5</v>
      </c>
      <c r="I421" t="s">
        <v>56</v>
      </c>
      <c r="J421" t="s">
        <v>49</v>
      </c>
      <c r="K421" t="s">
        <v>48</v>
      </c>
      <c r="L421" t="s">
        <v>43</v>
      </c>
      <c r="S421">
        <v>1</v>
      </c>
    </row>
    <row r="422" spans="1:19" hidden="1" x14ac:dyDescent="0.3">
      <c r="A422">
        <v>9</v>
      </c>
      <c r="B422" t="s">
        <v>8</v>
      </c>
      <c r="C422" t="s">
        <v>36</v>
      </c>
      <c r="D422" t="s">
        <v>52</v>
      </c>
      <c r="G422">
        <v>7747</v>
      </c>
      <c r="H422">
        <v>109</v>
      </c>
      <c r="I422" t="s">
        <v>57</v>
      </c>
      <c r="J422" t="s">
        <v>46</v>
      </c>
      <c r="K422" t="s">
        <v>48</v>
      </c>
      <c r="L422" t="s">
        <v>43</v>
      </c>
      <c r="S422">
        <v>1</v>
      </c>
    </row>
    <row r="423" spans="1:19" hidden="1" x14ac:dyDescent="0.3">
      <c r="A423">
        <v>10</v>
      </c>
      <c r="B423" t="s">
        <v>8</v>
      </c>
      <c r="C423" t="s">
        <v>36</v>
      </c>
      <c r="D423" t="s">
        <v>52</v>
      </c>
      <c r="G423">
        <v>8643</v>
      </c>
      <c r="H423">
        <v>109.7</v>
      </c>
      <c r="J423" t="s">
        <v>46</v>
      </c>
      <c r="K423" t="s">
        <v>48</v>
      </c>
      <c r="L423" t="s">
        <v>43</v>
      </c>
      <c r="S423">
        <v>1</v>
      </c>
    </row>
  </sheetData>
  <autoFilter ref="A1:S423" xr:uid="{5AD78219-737D-4916-8C8C-B13F4D3604AB}">
    <filterColumn colId="2">
      <filters>
        <filter val="VOLTA"/>
      </filters>
    </filterColumn>
    <filterColumn colId="3">
      <filters>
        <filter val="CE-060"/>
      </filters>
    </filterColumn>
  </autoFilter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Everton Castro</cp:lastModifiedBy>
  <dcterms:created xsi:type="dcterms:W3CDTF">2023-06-27T23:55:19Z</dcterms:created>
  <dcterms:modified xsi:type="dcterms:W3CDTF">2024-11-26T14:41:49Z</dcterms:modified>
</cp:coreProperties>
</file>