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raymondk\Desktop\Study\Advanced Excel\"/>
    </mc:Choice>
  </mc:AlternateContent>
  <xr:revisionPtr revIDLastSave="0" documentId="13_ncr:1_{3C02B5C8-256D-468A-AC12-624CC6240483}" xr6:coauthVersionLast="45" xr6:coauthVersionMax="45" xr10:uidLastSave="{00000000-0000-0000-0000-000000000000}"/>
  <bookViews>
    <workbookView xWindow="-120" yWindow="-120" windowWidth="24240" windowHeight="13140" xr2:uid="{00000000-000D-0000-FFFF-FFFF00000000}"/>
  </bookViews>
  <sheets>
    <sheet name="Loan Schedu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1" l="1"/>
  <c r="D21" i="1" s="1"/>
  <c r="E19" i="1"/>
  <c r="O13" i="1"/>
  <c r="L13" i="1"/>
  <c r="I13" i="1"/>
  <c r="F13" i="1"/>
  <c r="D136" i="1" l="1"/>
  <c r="D124" i="1"/>
  <c r="D116" i="1"/>
  <c r="D104" i="1"/>
  <c r="D92" i="1"/>
  <c r="D88" i="1"/>
  <c r="D80" i="1"/>
  <c r="D76" i="1"/>
  <c r="D72" i="1"/>
  <c r="D68" i="1"/>
  <c r="D64" i="1"/>
  <c r="D60" i="1"/>
  <c r="D56" i="1"/>
  <c r="D52" i="1"/>
  <c r="D48" i="1"/>
  <c r="D44" i="1"/>
  <c r="D40" i="1"/>
  <c r="D36" i="1"/>
  <c r="D32" i="1"/>
  <c r="D28" i="1"/>
  <c r="D24" i="1"/>
  <c r="D20" i="1"/>
  <c r="D19" i="1"/>
  <c r="F19" i="1" s="1"/>
  <c r="G19" i="1" s="1"/>
  <c r="D135" i="1"/>
  <c r="D131" i="1"/>
  <c r="D127" i="1"/>
  <c r="D123" i="1"/>
  <c r="D119" i="1"/>
  <c r="D115" i="1"/>
  <c r="D111" i="1"/>
  <c r="D107" i="1"/>
  <c r="D103" i="1"/>
  <c r="D99" i="1"/>
  <c r="D95" i="1"/>
  <c r="D91" i="1"/>
  <c r="D87" i="1"/>
  <c r="D83" i="1"/>
  <c r="D79" i="1"/>
  <c r="D75" i="1"/>
  <c r="D71" i="1"/>
  <c r="D67" i="1"/>
  <c r="D63" i="1"/>
  <c r="D59" i="1"/>
  <c r="D55" i="1"/>
  <c r="D51" i="1"/>
  <c r="D47" i="1"/>
  <c r="D43" i="1"/>
  <c r="D39" i="1"/>
  <c r="D35" i="1"/>
  <c r="D31" i="1"/>
  <c r="D27" i="1"/>
  <c r="D23" i="1"/>
  <c r="D128" i="1"/>
  <c r="D112" i="1"/>
  <c r="D96" i="1"/>
  <c r="D138" i="1"/>
  <c r="D130" i="1"/>
  <c r="D118" i="1"/>
  <c r="D106" i="1"/>
  <c r="D94" i="1"/>
  <c r="D86" i="1"/>
  <c r="D74" i="1"/>
  <c r="D66" i="1"/>
  <c r="D58" i="1"/>
  <c r="D50" i="1"/>
  <c r="D46" i="1"/>
  <c r="D38" i="1"/>
  <c r="D34" i="1"/>
  <c r="D30" i="1"/>
  <c r="D26" i="1"/>
  <c r="D22" i="1"/>
  <c r="D132" i="1"/>
  <c r="D120" i="1"/>
  <c r="D108" i="1"/>
  <c r="D100" i="1"/>
  <c r="D84" i="1"/>
  <c r="D134" i="1"/>
  <c r="D126" i="1"/>
  <c r="D122" i="1"/>
  <c r="D114" i="1"/>
  <c r="D110" i="1"/>
  <c r="D102" i="1"/>
  <c r="D98" i="1"/>
  <c r="D90" i="1"/>
  <c r="D82" i="1"/>
  <c r="D78" i="1"/>
  <c r="D70" i="1"/>
  <c r="D62" i="1"/>
  <c r="D54" i="1"/>
  <c r="D42" i="1"/>
  <c r="D137" i="1"/>
  <c r="D133" i="1"/>
  <c r="D129" i="1"/>
  <c r="D125" i="1"/>
  <c r="D121" i="1"/>
  <c r="D117" i="1"/>
  <c r="D113" i="1"/>
  <c r="D109" i="1"/>
  <c r="D105" i="1"/>
  <c r="D101" i="1"/>
  <c r="D97" i="1"/>
  <c r="D93" i="1"/>
  <c r="D89" i="1"/>
  <c r="D85" i="1"/>
  <c r="D81" i="1"/>
  <c r="D77" i="1"/>
  <c r="D73" i="1"/>
  <c r="D69" i="1"/>
  <c r="D65" i="1"/>
  <c r="D61" i="1"/>
  <c r="D57" i="1"/>
  <c r="D53" i="1"/>
  <c r="D49" i="1"/>
  <c r="D45" i="1"/>
  <c r="D41" i="1"/>
  <c r="D37" i="1"/>
  <c r="D33" i="1"/>
  <c r="D29" i="1"/>
  <c r="D25" i="1"/>
  <c r="D171" i="1"/>
  <c r="E171" i="1" s="1"/>
  <c r="E170" i="1"/>
  <c r="G170" i="1" s="1"/>
  <c r="O10" i="1"/>
  <c r="L10" i="1"/>
  <c r="I10" i="1"/>
  <c r="F10" i="1"/>
  <c r="C10" i="1"/>
  <c r="E20" i="1" l="1"/>
  <c r="F20" i="1" s="1"/>
  <c r="G20" i="1" s="1"/>
  <c r="E21" i="1" s="1"/>
  <c r="F21" i="1" s="1"/>
  <c r="G21" i="1" s="1"/>
  <c r="E22" i="1" s="1"/>
  <c r="F22" i="1" s="1"/>
  <c r="G22" i="1" s="1"/>
  <c r="E23" i="1" s="1"/>
  <c r="F23" i="1" s="1"/>
  <c r="G23" i="1" s="1"/>
  <c r="H171" i="1"/>
  <c r="G171" i="1"/>
  <c r="F171" i="1"/>
  <c r="F170" i="1"/>
  <c r="H170" i="1"/>
  <c r="D172" i="1"/>
  <c r="E24" i="1" l="1"/>
  <c r="F24" i="1" s="1"/>
  <c r="G24" i="1" s="1"/>
  <c r="I170" i="1"/>
  <c r="I171" i="1"/>
  <c r="D173" i="1"/>
  <c r="E172" i="1"/>
  <c r="E25" i="1" l="1"/>
  <c r="F25" i="1" s="1"/>
  <c r="G25" i="1" s="1"/>
  <c r="G172" i="1"/>
  <c r="F172" i="1"/>
  <c r="H172" i="1"/>
  <c r="E173" i="1"/>
  <c r="D174" i="1"/>
  <c r="E26" i="1" l="1"/>
  <c r="F26" i="1" s="1"/>
  <c r="G26" i="1" s="1"/>
  <c r="I172" i="1"/>
  <c r="D175" i="1"/>
  <c r="E174" i="1"/>
  <c r="H173" i="1"/>
  <c r="G173" i="1"/>
  <c r="F173" i="1"/>
  <c r="E27" i="1" l="1"/>
  <c r="F27" i="1" s="1"/>
  <c r="G27" i="1" s="1"/>
  <c r="E175" i="1"/>
  <c r="D176" i="1"/>
  <c r="I173" i="1"/>
  <c r="G174" i="1"/>
  <c r="F174" i="1"/>
  <c r="H174" i="1"/>
  <c r="E28" i="1" l="1"/>
  <c r="F28" i="1" s="1"/>
  <c r="G28" i="1" s="1"/>
  <c r="H175" i="1"/>
  <c r="G175" i="1"/>
  <c r="F175" i="1"/>
  <c r="I174" i="1"/>
  <c r="D177" i="1"/>
  <c r="E176" i="1"/>
  <c r="E29" i="1" l="1"/>
  <c r="F29" i="1" s="1"/>
  <c r="G29" i="1" s="1"/>
  <c r="E177" i="1"/>
  <c r="D178" i="1"/>
  <c r="I175" i="1"/>
  <c r="G176" i="1"/>
  <c r="F176" i="1"/>
  <c r="H176" i="1"/>
  <c r="E30" i="1" l="1"/>
  <c r="F30" i="1" s="1"/>
  <c r="G30" i="1" s="1"/>
  <c r="H177" i="1"/>
  <c r="G177" i="1"/>
  <c r="F177" i="1"/>
  <c r="I176" i="1"/>
  <c r="D179" i="1"/>
  <c r="E178" i="1"/>
  <c r="E31" i="1" l="1"/>
  <c r="F31" i="1" s="1"/>
  <c r="G31" i="1" s="1"/>
  <c r="E179" i="1"/>
  <c r="D180" i="1"/>
  <c r="I177" i="1"/>
  <c r="G178" i="1"/>
  <c r="F178" i="1"/>
  <c r="H178" i="1"/>
  <c r="E32" i="1" l="1"/>
  <c r="F32" i="1" s="1"/>
  <c r="G32" i="1" s="1"/>
  <c r="H179" i="1"/>
  <c r="G179" i="1"/>
  <c r="F179" i="1"/>
  <c r="I178" i="1"/>
  <c r="D181" i="1"/>
  <c r="E181" i="1" s="1"/>
  <c r="E180" i="1"/>
  <c r="E33" i="1" l="1"/>
  <c r="F33" i="1" s="1"/>
  <c r="G33" i="1" s="1"/>
  <c r="H181" i="1"/>
  <c r="G181" i="1"/>
  <c r="F181" i="1"/>
  <c r="I179" i="1"/>
  <c r="G180" i="1"/>
  <c r="F180" i="1"/>
  <c r="H180" i="1"/>
  <c r="E34" i="1" l="1"/>
  <c r="F34" i="1" s="1"/>
  <c r="G34" i="1" s="1"/>
  <c r="I181" i="1"/>
  <c r="I180" i="1"/>
  <c r="E35" i="1" l="1"/>
  <c r="F35" i="1" s="1"/>
  <c r="G35" i="1" s="1"/>
  <c r="E36" i="1" l="1"/>
  <c r="F36" i="1" s="1"/>
  <c r="G36" i="1" s="1"/>
  <c r="E37" i="1" l="1"/>
  <c r="F37" i="1" s="1"/>
  <c r="G37" i="1" s="1"/>
  <c r="E38" i="1" l="1"/>
  <c r="F38" i="1" s="1"/>
  <c r="G38" i="1" s="1"/>
  <c r="E39" i="1" l="1"/>
  <c r="F39" i="1" s="1"/>
  <c r="G39" i="1" s="1"/>
  <c r="E40" i="1" l="1"/>
  <c r="F40" i="1" s="1"/>
  <c r="G40" i="1" s="1"/>
  <c r="E41" i="1" l="1"/>
  <c r="F41" i="1" s="1"/>
  <c r="G41" i="1" s="1"/>
  <c r="E42" i="1" l="1"/>
  <c r="F42" i="1" s="1"/>
  <c r="G42" i="1" s="1"/>
  <c r="E43" i="1" l="1"/>
  <c r="F43" i="1" s="1"/>
  <c r="G43" i="1" s="1"/>
  <c r="E44" i="1" l="1"/>
  <c r="F44" i="1" s="1"/>
  <c r="G44" i="1" s="1"/>
  <c r="E45" i="1" l="1"/>
  <c r="F45" i="1" s="1"/>
  <c r="G45" i="1" s="1"/>
  <c r="E46" i="1" l="1"/>
  <c r="F46" i="1" s="1"/>
  <c r="G46" i="1" s="1"/>
  <c r="E47" i="1" l="1"/>
  <c r="F47" i="1" s="1"/>
  <c r="G47" i="1" s="1"/>
  <c r="E48" i="1" l="1"/>
  <c r="F48" i="1" s="1"/>
  <c r="G48" i="1" s="1"/>
  <c r="E49" i="1" l="1"/>
  <c r="F49" i="1" s="1"/>
  <c r="G49" i="1" s="1"/>
  <c r="E50" i="1" l="1"/>
  <c r="F50" i="1" s="1"/>
  <c r="G50" i="1" s="1"/>
  <c r="E51" i="1" l="1"/>
  <c r="F51" i="1" s="1"/>
  <c r="G51" i="1" s="1"/>
  <c r="E52" i="1" l="1"/>
  <c r="F52" i="1" s="1"/>
  <c r="G52" i="1"/>
  <c r="E53" i="1" l="1"/>
  <c r="F53" i="1" s="1"/>
  <c r="G53" i="1" s="1"/>
  <c r="E54" i="1" l="1"/>
  <c r="F54" i="1" s="1"/>
  <c r="G54" i="1" s="1"/>
  <c r="E55" i="1" l="1"/>
  <c r="F55" i="1" s="1"/>
  <c r="G55" i="1" s="1"/>
  <c r="E56" i="1" l="1"/>
  <c r="F56" i="1" s="1"/>
  <c r="G56" i="1" s="1"/>
  <c r="E57" i="1" l="1"/>
  <c r="F57" i="1" s="1"/>
  <c r="G57" i="1"/>
  <c r="E58" i="1" l="1"/>
  <c r="F58" i="1" s="1"/>
  <c r="G58" i="1" s="1"/>
  <c r="E59" i="1" l="1"/>
  <c r="F59" i="1" s="1"/>
  <c r="G59" i="1" s="1"/>
  <c r="E60" i="1" l="1"/>
  <c r="F60" i="1" s="1"/>
  <c r="G60" i="1" s="1"/>
  <c r="E61" i="1" l="1"/>
  <c r="F61" i="1" s="1"/>
  <c r="G61" i="1"/>
  <c r="E62" i="1" l="1"/>
  <c r="F62" i="1" s="1"/>
  <c r="G62" i="1" s="1"/>
  <c r="E63" i="1" l="1"/>
  <c r="F63" i="1" s="1"/>
  <c r="G63" i="1" s="1"/>
  <c r="E64" i="1" l="1"/>
  <c r="F64" i="1" s="1"/>
  <c r="G64" i="1" s="1"/>
  <c r="E65" i="1" l="1"/>
  <c r="F65" i="1" s="1"/>
  <c r="G65" i="1"/>
  <c r="E66" i="1" l="1"/>
  <c r="F66" i="1" s="1"/>
  <c r="G66" i="1" s="1"/>
  <c r="E67" i="1" l="1"/>
  <c r="F67" i="1" s="1"/>
  <c r="G67" i="1" s="1"/>
  <c r="E68" i="1" l="1"/>
  <c r="F68" i="1" s="1"/>
  <c r="G68" i="1" s="1"/>
  <c r="E69" i="1" l="1"/>
  <c r="F69" i="1" s="1"/>
  <c r="G69" i="1"/>
  <c r="E70" i="1" l="1"/>
  <c r="F70" i="1" s="1"/>
  <c r="G70" i="1" s="1"/>
  <c r="E71" i="1" l="1"/>
  <c r="F71" i="1" s="1"/>
  <c r="G71" i="1" s="1"/>
  <c r="E72" i="1" l="1"/>
  <c r="F72" i="1" s="1"/>
  <c r="G72" i="1"/>
  <c r="E73" i="1" l="1"/>
  <c r="F73" i="1" s="1"/>
  <c r="G73" i="1" s="1"/>
  <c r="E74" i="1" l="1"/>
  <c r="F74" i="1" s="1"/>
  <c r="G74" i="1" s="1"/>
  <c r="E75" i="1" l="1"/>
  <c r="F75" i="1" s="1"/>
  <c r="G75" i="1" s="1"/>
  <c r="E76" i="1" l="1"/>
  <c r="F76" i="1" s="1"/>
  <c r="G76" i="1" s="1"/>
  <c r="E77" i="1" l="1"/>
  <c r="F77" i="1" s="1"/>
  <c r="G77" i="1"/>
  <c r="E78" i="1" l="1"/>
  <c r="F78" i="1" s="1"/>
  <c r="G78" i="1" s="1"/>
  <c r="E79" i="1" l="1"/>
  <c r="F79" i="1" s="1"/>
  <c r="G79" i="1" s="1"/>
  <c r="E80" i="1" l="1"/>
  <c r="F80" i="1" s="1"/>
  <c r="G80" i="1" s="1"/>
  <c r="E81" i="1" l="1"/>
  <c r="F81" i="1" s="1"/>
  <c r="G81" i="1" s="1"/>
  <c r="E82" i="1" l="1"/>
  <c r="F82" i="1" s="1"/>
  <c r="G82" i="1" s="1"/>
  <c r="E83" i="1" l="1"/>
  <c r="F83" i="1" s="1"/>
  <c r="G83" i="1" s="1"/>
  <c r="E84" i="1" l="1"/>
  <c r="F84" i="1" s="1"/>
  <c r="G84" i="1" s="1"/>
  <c r="E85" i="1" l="1"/>
  <c r="F85" i="1" s="1"/>
  <c r="G85" i="1"/>
  <c r="E86" i="1" l="1"/>
  <c r="F86" i="1" s="1"/>
  <c r="G86" i="1" s="1"/>
  <c r="E87" i="1" l="1"/>
  <c r="F87" i="1" s="1"/>
  <c r="G87" i="1" s="1"/>
  <c r="E88" i="1" l="1"/>
  <c r="F88" i="1" s="1"/>
  <c r="G88" i="1" s="1"/>
  <c r="E89" i="1" l="1"/>
  <c r="F89" i="1" s="1"/>
  <c r="G89" i="1"/>
  <c r="E90" i="1" l="1"/>
  <c r="F90" i="1" s="1"/>
  <c r="G90" i="1" s="1"/>
  <c r="E91" i="1" l="1"/>
  <c r="F91" i="1" s="1"/>
  <c r="G91" i="1" s="1"/>
  <c r="E92" i="1" l="1"/>
  <c r="F92" i="1" s="1"/>
  <c r="G92" i="1" s="1"/>
  <c r="E93" i="1" l="1"/>
  <c r="F93" i="1" s="1"/>
  <c r="G93" i="1" s="1"/>
  <c r="E94" i="1" l="1"/>
  <c r="F94" i="1" s="1"/>
  <c r="G94" i="1" s="1"/>
  <c r="E95" i="1" l="1"/>
  <c r="F95" i="1" s="1"/>
  <c r="G95" i="1" s="1"/>
  <c r="E96" i="1" l="1"/>
  <c r="F96" i="1" s="1"/>
  <c r="G96" i="1"/>
  <c r="E97" i="1" l="1"/>
  <c r="F97" i="1" s="1"/>
  <c r="G97" i="1" s="1"/>
  <c r="E98" i="1" l="1"/>
  <c r="F98" i="1" s="1"/>
  <c r="G98" i="1" s="1"/>
  <c r="E99" i="1" l="1"/>
  <c r="F99" i="1" s="1"/>
  <c r="G99" i="1" s="1"/>
  <c r="E100" i="1" l="1"/>
  <c r="F100" i="1" s="1"/>
  <c r="G100" i="1"/>
  <c r="E101" i="1" l="1"/>
  <c r="F101" i="1" s="1"/>
  <c r="G101" i="1"/>
  <c r="E102" i="1" l="1"/>
  <c r="F102" i="1" s="1"/>
  <c r="G102" i="1" s="1"/>
  <c r="E103" i="1" l="1"/>
  <c r="F103" i="1" s="1"/>
  <c r="G103" i="1" s="1"/>
  <c r="E104" i="1" l="1"/>
  <c r="F104" i="1" s="1"/>
  <c r="G104" i="1" s="1"/>
  <c r="E105" i="1" l="1"/>
  <c r="F105" i="1" s="1"/>
  <c r="G105" i="1"/>
  <c r="E106" i="1" l="1"/>
  <c r="F106" i="1" s="1"/>
  <c r="G106" i="1" s="1"/>
  <c r="E107" i="1" l="1"/>
  <c r="F107" i="1" s="1"/>
  <c r="G107" i="1" s="1"/>
  <c r="E108" i="1" l="1"/>
  <c r="F108" i="1" s="1"/>
  <c r="G108" i="1" s="1"/>
  <c r="E109" i="1" l="1"/>
  <c r="F109" i="1" s="1"/>
  <c r="G109" i="1" s="1"/>
  <c r="E110" i="1" l="1"/>
  <c r="F110" i="1" s="1"/>
  <c r="G110" i="1" s="1"/>
  <c r="E111" i="1" l="1"/>
  <c r="F111" i="1" s="1"/>
  <c r="G111" i="1" s="1"/>
  <c r="E112" i="1" l="1"/>
  <c r="F112" i="1" s="1"/>
  <c r="G112" i="1"/>
  <c r="E113" i="1" l="1"/>
  <c r="F113" i="1" s="1"/>
  <c r="G113" i="1" s="1"/>
  <c r="E114" i="1" l="1"/>
  <c r="F114" i="1" s="1"/>
  <c r="G114" i="1" s="1"/>
  <c r="E115" i="1" l="1"/>
  <c r="F115" i="1" s="1"/>
  <c r="G115" i="1" s="1"/>
  <c r="E116" i="1" l="1"/>
  <c r="F116" i="1" s="1"/>
  <c r="G116" i="1"/>
  <c r="E117" i="1" l="1"/>
  <c r="F117" i="1" s="1"/>
  <c r="G117" i="1" s="1"/>
  <c r="E118" i="1" l="1"/>
  <c r="F118" i="1" s="1"/>
  <c r="G118" i="1" s="1"/>
  <c r="E119" i="1" l="1"/>
  <c r="F119" i="1" s="1"/>
  <c r="G119" i="1" s="1"/>
  <c r="E120" i="1" l="1"/>
  <c r="F120" i="1" s="1"/>
  <c r="G120" i="1" s="1"/>
  <c r="E121" i="1" l="1"/>
  <c r="F121" i="1" s="1"/>
  <c r="G121" i="1" s="1"/>
  <c r="E122" i="1" l="1"/>
  <c r="F122" i="1" s="1"/>
  <c r="G122" i="1" s="1"/>
  <c r="E123" i="1" l="1"/>
  <c r="F123" i="1" s="1"/>
  <c r="G123" i="1" s="1"/>
  <c r="E124" i="1" l="1"/>
  <c r="F124" i="1" s="1"/>
  <c r="G124" i="1" s="1"/>
  <c r="E125" i="1" l="1"/>
  <c r="F125" i="1" s="1"/>
  <c r="G125" i="1" s="1"/>
  <c r="E126" i="1" l="1"/>
  <c r="F126" i="1" s="1"/>
  <c r="G126" i="1" s="1"/>
  <c r="E127" i="1" l="1"/>
  <c r="F127" i="1" s="1"/>
  <c r="G127" i="1" s="1"/>
  <c r="E128" i="1" l="1"/>
  <c r="F128" i="1" s="1"/>
  <c r="G128" i="1" s="1"/>
  <c r="E129" i="1" l="1"/>
  <c r="F129" i="1" s="1"/>
  <c r="G129" i="1" s="1"/>
  <c r="E130" i="1" l="1"/>
  <c r="F130" i="1" s="1"/>
  <c r="G130" i="1" s="1"/>
  <c r="E131" i="1" l="1"/>
  <c r="F131" i="1" s="1"/>
  <c r="G131" i="1" s="1"/>
  <c r="E132" i="1" l="1"/>
  <c r="F132" i="1" s="1"/>
  <c r="G132" i="1" s="1"/>
  <c r="E133" i="1" l="1"/>
  <c r="F133" i="1" s="1"/>
  <c r="G133" i="1" s="1"/>
  <c r="E134" i="1" l="1"/>
  <c r="F134" i="1" s="1"/>
  <c r="G134" i="1" s="1"/>
  <c r="E135" i="1" l="1"/>
  <c r="F135" i="1" s="1"/>
  <c r="G135" i="1" s="1"/>
  <c r="E136" i="1" l="1"/>
  <c r="F136" i="1" s="1"/>
  <c r="G136" i="1" s="1"/>
  <c r="E137" i="1" l="1"/>
  <c r="F137" i="1" s="1"/>
  <c r="G137" i="1" s="1"/>
  <c r="E138" i="1" l="1"/>
  <c r="F138" i="1" s="1"/>
  <c r="G138" i="1" s="1"/>
</calcChain>
</file>

<file path=xl/sharedStrings.xml><?xml version="1.0" encoding="utf-8"?>
<sst xmlns="http://schemas.openxmlformats.org/spreadsheetml/2006/main" count="59" uniqueCount="39">
  <si>
    <t>EXERCISE - Loan Schedule</t>
  </si>
  <si>
    <t>Number of periods</t>
  </si>
  <si>
    <t>Interest rate (annual)</t>
  </si>
  <si>
    <t>Interest rate (monthly)</t>
  </si>
  <si>
    <t>Loan Amount ($)</t>
  </si>
  <si>
    <t>Monthly payment ($)</t>
  </si>
  <si>
    <t>Period</t>
  </si>
  <si>
    <t>Payment</t>
  </si>
  <si>
    <t>Interest</t>
  </si>
  <si>
    <t>Principal</t>
  </si>
  <si>
    <t>Residual Debt</t>
  </si>
  <si>
    <t>Date &amp; Time Functions</t>
  </si>
  <si>
    <t xml:space="preserve">In the 15-Jan you have taken a small household loan. </t>
  </si>
  <si>
    <t>1.</t>
  </si>
  <si>
    <t>Use EDATE to estimate the dates for the future payments until the end of the year.</t>
  </si>
  <si>
    <t>2.</t>
  </si>
  <si>
    <t>Use EOMONTH to calculate the dates of the payments in case you were supposed to repay always at the end of a given month.</t>
  </si>
  <si>
    <t>3.</t>
  </si>
  <si>
    <t>In the Columns DAY, MONTH, and YEAR apply the respective functions and obtain the day, month, and year values for the dates obtained in the EOMONTH column.</t>
  </si>
  <si>
    <t>4.</t>
  </si>
  <si>
    <t>Use DATE to create a date 3 years ahead from the date whose year is specified in the YEAR column, whose month is indicated in the MONTH columns, and whose day is taken from the DAY column.</t>
  </si>
  <si>
    <t>EDATE</t>
  </si>
  <si>
    <t>EOMONTH</t>
  </si>
  <si>
    <t>DAY</t>
  </si>
  <si>
    <t>MONTH</t>
  </si>
  <si>
    <t>YEAR</t>
  </si>
  <si>
    <t>"+ 3 YEARS"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</si>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</sst>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3" x14ac:knownFonts="1">
    <font>
      <sz val="11"/>
      <color theme="1"/>
      <name val="Calibri"/>
      <family val="2"/>
      <scheme val="minor"/>
    </font>
    <font>
      <sz val="11"/>
      <color theme="1"/>
      <name val="Calibri"/>
      <family val="2"/>
      <scheme val="minor"/>
    </font>
    <font>
      <sz val="11"/>
      <color theme="1"/>
      <name val="Arial"/>
      <family val="2"/>
    </font>
    <font>
      <b/>
      <sz val="12"/>
      <color rgb="FF002060"/>
      <name val="Arial"/>
      <family val="2"/>
    </font>
    <font>
      <sz val="9"/>
      <color theme="1"/>
      <name val="Arial"/>
      <family val="2"/>
    </font>
    <font>
      <sz val="9"/>
      <name val="Arial"/>
      <family val="2"/>
    </font>
    <font>
      <b/>
      <sz val="9"/>
      <color rgb="FF002060"/>
      <name val="Arial"/>
      <family val="2"/>
    </font>
    <font>
      <b/>
      <sz val="9"/>
      <color theme="0" tint="-0.34998626667073579"/>
      <name val="Arial"/>
      <family val="2"/>
    </font>
    <font>
      <sz val="9"/>
      <color rgb="FFFF0000"/>
      <name val="Arial"/>
      <family val="2"/>
    </font>
    <font>
      <b/>
      <u/>
      <sz val="9"/>
      <color rgb="FF002060"/>
      <name val="Arial"/>
      <family val="2"/>
    </font>
    <font>
      <b/>
      <sz val="9"/>
      <color theme="1"/>
      <name val="Arial"/>
      <family val="2"/>
    </font>
    <font>
      <sz val="9"/>
      <color rgb="FF002060"/>
      <name val="Arial"/>
      <family val="2"/>
    </font>
    <font>
      <b/>
      <sz val="9"/>
      <color rgb="FFFF000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2" fillId="2" borderId="0" xfId="0" applyFont="1" applyFill="1"/>
    <xf numFmtId="0" fontId="3" fillId="2" borderId="0" xfId="0" applyFont="1" applyFill="1"/>
    <xf numFmtId="0" fontId="4" fillId="2" borderId="0" xfId="0" applyFont="1" applyFill="1"/>
    <xf numFmtId="164" fontId="5" fillId="2" borderId="0" xfId="1" applyNumberFormat="1" applyFont="1" applyFill="1"/>
    <xf numFmtId="10" fontId="5" fillId="2" borderId="0" xfId="2" applyNumberFormat="1" applyFont="1" applyFill="1"/>
    <xf numFmtId="0" fontId="4" fillId="2" borderId="0" xfId="0" applyFont="1" applyFill="1" applyBorder="1"/>
    <xf numFmtId="0" fontId="6" fillId="2" borderId="0" xfId="0" applyFont="1" applyFill="1" applyBorder="1" applyAlignment="1">
      <alignment horizontal="left"/>
    </xf>
    <xf numFmtId="0" fontId="6" fillId="2" borderId="0" xfId="0" applyFont="1" applyFill="1" applyBorder="1" applyAlignment="1">
      <alignment horizontal="right"/>
    </xf>
    <xf numFmtId="165" fontId="7" fillId="2" borderId="0" xfId="1" applyNumberFormat="1" applyFont="1" applyFill="1" applyBorder="1" applyAlignment="1">
      <alignment horizontal="right"/>
    </xf>
    <xf numFmtId="0" fontId="4" fillId="2" borderId="0" xfId="0" applyFont="1" applyFill="1" applyBorder="1" applyAlignment="1">
      <alignment horizontal="right"/>
    </xf>
    <xf numFmtId="0" fontId="8" fillId="2" borderId="0" xfId="0" applyFont="1" applyFill="1"/>
    <xf numFmtId="0" fontId="4" fillId="2" borderId="0" xfId="0" applyFont="1" applyFill="1" applyBorder="1" applyAlignment="1">
      <alignment horizontal="left"/>
    </xf>
    <xf numFmtId="1" fontId="4" fillId="2" borderId="0" xfId="0" applyNumberFormat="1" applyFont="1" applyFill="1" applyBorder="1" applyAlignment="1">
      <alignment horizontal="right"/>
    </xf>
    <xf numFmtId="1" fontId="4" fillId="2" borderId="0" xfId="0" applyNumberFormat="1" applyFont="1" applyFill="1" applyBorder="1"/>
    <xf numFmtId="0" fontId="9" fillId="2" borderId="0" xfId="0" applyFont="1" applyFill="1" applyBorder="1"/>
    <xf numFmtId="0" fontId="6" fillId="2" borderId="0" xfId="0" applyFont="1" applyFill="1" applyBorder="1"/>
    <xf numFmtId="1" fontId="10" fillId="2" borderId="1" xfId="0" applyNumberFormat="1" applyFont="1" applyFill="1" applyBorder="1" applyAlignment="1">
      <alignment horizontal="left"/>
    </xf>
    <xf numFmtId="1" fontId="10" fillId="2" borderId="1" xfId="0" applyNumberFormat="1" applyFont="1" applyFill="1" applyBorder="1" applyAlignment="1">
      <alignment horizontal="right"/>
    </xf>
    <xf numFmtId="165" fontId="4" fillId="2" borderId="0" xfId="0" applyNumberFormat="1" applyFont="1" applyFill="1"/>
    <xf numFmtId="43" fontId="4" fillId="2" borderId="0" xfId="0" applyNumberFormat="1" applyFont="1" applyFill="1"/>
    <xf numFmtId="0" fontId="3" fillId="2" borderId="0" xfId="0" applyNumberFormat="1" applyFont="1" applyFill="1"/>
    <xf numFmtId="0" fontId="2" fillId="2" borderId="0" xfId="0" applyNumberFormat="1" applyFont="1" applyFill="1"/>
    <xf numFmtId="49" fontId="4" fillId="2" borderId="0" xfId="0" applyNumberFormat="1" applyFont="1" applyFill="1" applyAlignment="1">
      <alignment horizontal="right"/>
    </xf>
    <xf numFmtId="0" fontId="4" fillId="2" borderId="0" xfId="0" applyNumberFormat="1" applyFont="1" applyFill="1"/>
    <xf numFmtId="0" fontId="6" fillId="2" borderId="2" xfId="0" applyFont="1" applyFill="1" applyBorder="1"/>
    <xf numFmtId="0" fontId="6" fillId="2" borderId="2" xfId="0" applyFont="1" applyFill="1" applyBorder="1" applyAlignment="1">
      <alignment horizontal="center"/>
    </xf>
    <xf numFmtId="0" fontId="6" fillId="2" borderId="2" xfId="0" applyNumberFormat="1" applyFont="1" applyFill="1" applyBorder="1" applyAlignment="1">
      <alignment horizontal="center"/>
    </xf>
    <xf numFmtId="0" fontId="4" fillId="2" borderId="0" xfId="0" applyFont="1" applyFill="1" applyAlignment="1">
      <alignment horizontal="center"/>
    </xf>
    <xf numFmtId="0" fontId="11" fillId="2" borderId="0" xfId="0" applyFont="1" applyFill="1" applyAlignment="1">
      <alignment horizontal="center"/>
    </xf>
    <xf numFmtId="14" fontId="12" fillId="2" borderId="0" xfId="0" applyNumberFormat="1" applyFont="1" applyFill="1"/>
    <xf numFmtId="14" fontId="4" fillId="2" borderId="0" xfId="0" applyNumberFormat="1" applyFont="1" applyFill="1" applyAlignment="1">
      <alignment horizontal="center"/>
    </xf>
    <xf numFmtId="0" fontId="4" fillId="2" borderId="0" xfId="0" applyNumberFormat="1" applyFont="1" applyFill="1" applyAlignment="1">
      <alignment horizontal="center"/>
    </xf>
    <xf numFmtId="14" fontId="4" fillId="2" borderId="0" xfId="0" applyNumberFormat="1" applyFont="1" applyFill="1" applyAlignment="1">
      <alignment horizontal="right"/>
    </xf>
    <xf numFmtId="14" fontId="4" fillId="2" borderId="0" xfId="0"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0</xdr:rowOff>
    </xdr:from>
    <xdr:to>
      <xdr:col>11</xdr:col>
      <xdr:colOff>142877</xdr:colOff>
      <xdr:row>6</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7150" y="504825"/>
          <a:ext cx="9629777" cy="49530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effectLst/>
              <a:latin typeface="+mn-lt"/>
              <a:ea typeface="+mn-ea"/>
              <a:cs typeface="+mn-cs"/>
            </a:rPr>
            <a:t>Task 1: </a:t>
          </a:r>
          <a:r>
            <a:rPr lang="en-US" sz="1100">
              <a:solidFill>
                <a:sysClr val="windowText" lastClr="000000"/>
              </a:solidFill>
              <a:effectLst/>
              <a:latin typeface="+mn-lt"/>
              <a:ea typeface="+mn-ea"/>
              <a:cs typeface="+mn-cs"/>
            </a:rPr>
            <a:t>A friend of yours desperately needs a mortgage loan. He has already talked to several banks, but he has not received information about the monthly payment he will have to pay. Help him evaluate which bank offers the lowest monthly payment and create a debt schedule (as we did in the video lecture).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5"/>
  <sheetViews>
    <sheetView tabSelected="1" topLeftCell="A160" workbookViewId="0">
      <selection activeCell="E170" sqref="E170"/>
    </sheetView>
  </sheetViews>
  <sheetFormatPr defaultRowHeight="12" x14ac:dyDescent="0.2"/>
  <cols>
    <col min="1" max="1" width="2" style="3" customWidth="1"/>
    <col min="2" max="2" width="20.140625" style="3" customWidth="1"/>
    <col min="3" max="3" width="9.140625" style="3"/>
    <col min="4" max="4" width="9.85546875" style="34" bestFit="1" customWidth="1"/>
    <col min="5" max="5" width="18.28515625" style="3" bestFit="1" customWidth="1"/>
    <col min="6" max="6" width="11.7109375" style="3" customWidth="1"/>
    <col min="7" max="7" width="14.42578125" style="3" customWidth="1"/>
    <col min="8" max="8" width="18.28515625" style="3" bestFit="1" customWidth="1"/>
    <col min="9" max="9" width="10.5703125" style="3" bestFit="1" customWidth="1"/>
    <col min="10" max="10" width="10.42578125" style="3" customWidth="1"/>
    <col min="11" max="11" width="18.28515625" style="3" bestFit="1" customWidth="1"/>
    <col min="12" max="12" width="9.28515625" style="3" bestFit="1" customWidth="1"/>
    <col min="13" max="13" width="9.85546875" style="3" bestFit="1" customWidth="1"/>
    <col min="14" max="14" width="18.28515625" style="3" bestFit="1" customWidth="1"/>
    <col min="15" max="15" width="9.85546875" style="3" bestFit="1" customWidth="1"/>
    <col min="16" max="16384" width="9.140625" style="3"/>
  </cols>
  <sheetData>
    <row r="1" spans="1:16" ht="15.75" x14ac:dyDescent="0.25">
      <c r="A1" s="1"/>
      <c r="B1" s="2" t="s">
        <v>0</v>
      </c>
      <c r="C1" s="1"/>
      <c r="D1" s="1"/>
      <c r="E1" s="1"/>
      <c r="F1" s="1"/>
      <c r="G1" s="1"/>
    </row>
    <row r="2" spans="1:16" x14ac:dyDescent="0.2">
      <c r="D2" s="3"/>
    </row>
    <row r="3" spans="1:16" x14ac:dyDescent="0.2">
      <c r="D3" s="3"/>
    </row>
    <row r="4" spans="1:16" x14ac:dyDescent="0.2">
      <c r="D4" s="3"/>
    </row>
    <row r="5" spans="1:16" x14ac:dyDescent="0.2">
      <c r="D5" s="3"/>
    </row>
    <row r="6" spans="1:16" x14ac:dyDescent="0.2">
      <c r="D6" s="3"/>
    </row>
    <row r="7" spans="1:16" x14ac:dyDescent="0.2">
      <c r="D7" s="3"/>
    </row>
    <row r="8" spans="1:16" x14ac:dyDescent="0.2">
      <c r="B8" s="3" t="s">
        <v>1</v>
      </c>
      <c r="C8" s="4">
        <v>120</v>
      </c>
      <c r="D8" s="3"/>
      <c r="E8" s="3" t="s">
        <v>1</v>
      </c>
      <c r="F8" s="4">
        <v>132</v>
      </c>
      <c r="H8" s="3" t="s">
        <v>1</v>
      </c>
      <c r="I8" s="4">
        <v>108</v>
      </c>
      <c r="K8" s="3" t="s">
        <v>1</v>
      </c>
      <c r="L8" s="4">
        <v>96</v>
      </c>
      <c r="N8" s="3" t="s">
        <v>1</v>
      </c>
      <c r="O8" s="4">
        <v>120</v>
      </c>
    </row>
    <row r="9" spans="1:16" x14ac:dyDescent="0.2">
      <c r="B9" s="3" t="s">
        <v>2</v>
      </c>
      <c r="C9" s="5">
        <v>0.03</v>
      </c>
      <c r="D9" s="3"/>
      <c r="E9" s="3" t="s">
        <v>2</v>
      </c>
      <c r="F9" s="5">
        <v>3.2500000000000001E-2</v>
      </c>
      <c r="H9" s="3" t="s">
        <v>2</v>
      </c>
      <c r="I9" s="5">
        <v>2.9499999999999998E-2</v>
      </c>
      <c r="K9" s="3" t="s">
        <v>2</v>
      </c>
      <c r="L9" s="5">
        <v>3.5000000000000003E-2</v>
      </c>
      <c r="N9" s="3" t="s">
        <v>2</v>
      </c>
      <c r="O9" s="5">
        <v>0.04</v>
      </c>
    </row>
    <row r="10" spans="1:16" x14ac:dyDescent="0.2">
      <c r="B10" s="3" t="s">
        <v>3</v>
      </c>
      <c r="C10" s="5">
        <f>C9/12</f>
        <v>2.5000000000000001E-3</v>
      </c>
      <c r="D10" s="3"/>
      <c r="E10" s="3" t="s">
        <v>3</v>
      </c>
      <c r="F10" s="5">
        <f>F9/12</f>
        <v>2.7083333333333334E-3</v>
      </c>
      <c r="H10" s="3" t="s">
        <v>3</v>
      </c>
      <c r="I10" s="5">
        <f>I9/12</f>
        <v>2.4583333333333332E-3</v>
      </c>
      <c r="K10" s="3" t="s">
        <v>3</v>
      </c>
      <c r="L10" s="5">
        <f>L9/12</f>
        <v>2.9166666666666668E-3</v>
      </c>
      <c r="N10" s="3" t="s">
        <v>3</v>
      </c>
      <c r="O10" s="5">
        <f>O9/12</f>
        <v>3.3333333333333335E-3</v>
      </c>
    </row>
    <row r="11" spans="1:16" x14ac:dyDescent="0.2">
      <c r="B11" s="3" t="s">
        <v>4</v>
      </c>
      <c r="C11" s="4">
        <v>300000</v>
      </c>
      <c r="D11" s="3"/>
      <c r="E11" s="3" t="s">
        <v>4</v>
      </c>
      <c r="F11" s="4">
        <v>280000</v>
      </c>
      <c r="G11" s="6"/>
      <c r="H11" s="3" t="s">
        <v>4</v>
      </c>
      <c r="I11" s="4">
        <v>290000</v>
      </c>
      <c r="K11" s="3" t="s">
        <v>4</v>
      </c>
      <c r="L11" s="4">
        <v>295000</v>
      </c>
      <c r="N11" s="3" t="s">
        <v>4</v>
      </c>
      <c r="O11" s="4">
        <v>300000</v>
      </c>
    </row>
    <row r="12" spans="1:16" x14ac:dyDescent="0.2">
      <c r="B12" s="7"/>
      <c r="C12" s="8"/>
      <c r="D12" s="8"/>
      <c r="E12" s="7"/>
      <c r="F12" s="8"/>
      <c r="G12" s="6"/>
      <c r="H12" s="7"/>
      <c r="I12" s="8"/>
      <c r="K12" s="7"/>
      <c r="L12" s="8"/>
      <c r="N12" s="7"/>
      <c r="O12" s="8"/>
    </row>
    <row r="13" spans="1:16" x14ac:dyDescent="0.2">
      <c r="B13" s="7" t="s">
        <v>5</v>
      </c>
      <c r="C13" s="9">
        <f>-PMT(C10,C8,C11)</f>
        <v>2896.8223409516859</v>
      </c>
      <c r="D13" s="10"/>
      <c r="E13" s="7" t="s">
        <v>5</v>
      </c>
      <c r="F13" s="9">
        <f>PMT(F10,F8,F11)</f>
        <v>-2525.7636599714529</v>
      </c>
      <c r="G13" s="6"/>
      <c r="H13" s="7" t="s">
        <v>5</v>
      </c>
      <c r="I13" s="9">
        <f>PMT(I10,I8,I11)</f>
        <v>-3060.6782009239323</v>
      </c>
      <c r="K13" s="7" t="s">
        <v>5</v>
      </c>
      <c r="L13" s="9">
        <f>PMT(L10,L8,L11)</f>
        <v>-3527.6252589269961</v>
      </c>
      <c r="N13" s="7" t="s">
        <v>5</v>
      </c>
      <c r="O13" s="9">
        <f>PMT(O10,O8,O11)</f>
        <v>-3037.3541449464446</v>
      </c>
      <c r="P13" s="11"/>
    </row>
    <row r="14" spans="1:16" x14ac:dyDescent="0.2">
      <c r="B14" s="12"/>
      <c r="C14" s="10"/>
      <c r="D14" s="13"/>
      <c r="E14" s="13"/>
      <c r="F14" s="6"/>
      <c r="G14" s="6"/>
    </row>
    <row r="15" spans="1:16" x14ac:dyDescent="0.2">
      <c r="B15" s="12"/>
      <c r="C15" s="10"/>
      <c r="D15" s="13"/>
      <c r="E15" s="13"/>
      <c r="F15" s="6"/>
      <c r="G15" s="6"/>
    </row>
    <row r="16" spans="1:16" x14ac:dyDescent="0.2">
      <c r="B16" s="6"/>
      <c r="C16" s="6"/>
      <c r="D16" s="14"/>
      <c r="E16" s="14"/>
      <c r="F16" s="6"/>
      <c r="G16" s="6"/>
    </row>
    <row r="17" spans="2:7" x14ac:dyDescent="0.2">
      <c r="B17" s="15"/>
      <c r="C17" s="6"/>
      <c r="D17" s="6"/>
      <c r="E17" s="6"/>
      <c r="F17" s="6"/>
      <c r="G17" s="6"/>
    </row>
    <row r="18" spans="2:7" x14ac:dyDescent="0.2">
      <c r="B18" s="16"/>
      <c r="C18" s="17" t="s">
        <v>6</v>
      </c>
      <c r="D18" s="18" t="s">
        <v>7</v>
      </c>
      <c r="E18" s="18" t="s">
        <v>8</v>
      </c>
      <c r="F18" s="18" t="s">
        <v>9</v>
      </c>
      <c r="G18" s="18" t="s">
        <v>10</v>
      </c>
    </row>
    <row r="19" spans="2:7" x14ac:dyDescent="0.2">
      <c r="C19" s="3">
        <v>1</v>
      </c>
      <c r="D19" s="19">
        <f>$C$13</f>
        <v>2896.8223409516859</v>
      </c>
      <c r="E19" s="20">
        <f>C11*C10</f>
        <v>750</v>
      </c>
      <c r="F19" s="20">
        <f>D19-E19</f>
        <v>2146.8223409516859</v>
      </c>
      <c r="G19" s="20">
        <f>C11-F19</f>
        <v>297853.17765904829</v>
      </c>
    </row>
    <row r="20" spans="2:7" x14ac:dyDescent="0.2">
      <c r="C20" s="3">
        <v>2</v>
      </c>
      <c r="D20" s="19">
        <f t="shared" ref="D20:D83" si="0">$C$13</f>
        <v>2896.8223409516859</v>
      </c>
      <c r="E20" s="20">
        <f>G19*$C$10</f>
        <v>744.63294414762072</v>
      </c>
      <c r="F20" s="20">
        <f>D20-E20</f>
        <v>2152.1893968040649</v>
      </c>
      <c r="G20" s="20">
        <f>G19-F20</f>
        <v>295700.98826224421</v>
      </c>
    </row>
    <row r="21" spans="2:7" x14ac:dyDescent="0.2">
      <c r="C21" s="3">
        <v>3</v>
      </c>
      <c r="D21" s="19">
        <f t="shared" si="0"/>
        <v>2896.8223409516859</v>
      </c>
      <c r="E21" s="20">
        <f t="shared" ref="E21:E84" si="1">G20*$C$10</f>
        <v>739.25247065561052</v>
      </c>
      <c r="F21" s="20">
        <f t="shared" ref="F21:F84" si="2">D21-E21</f>
        <v>2157.5698702960754</v>
      </c>
      <c r="G21" s="20">
        <f t="shared" ref="G21:G84" si="3">G20-F21</f>
        <v>293543.41839194816</v>
      </c>
    </row>
    <row r="22" spans="2:7" x14ac:dyDescent="0.2">
      <c r="C22" s="3">
        <v>4</v>
      </c>
      <c r="D22" s="19">
        <f t="shared" si="0"/>
        <v>2896.8223409516859</v>
      </c>
      <c r="E22" s="20">
        <f t="shared" si="1"/>
        <v>733.85854597987043</v>
      </c>
      <c r="F22" s="20">
        <f t="shared" si="2"/>
        <v>2162.9637949718153</v>
      </c>
      <c r="G22" s="20">
        <f t="shared" si="3"/>
        <v>291380.45459697634</v>
      </c>
    </row>
    <row r="23" spans="2:7" x14ac:dyDescent="0.2">
      <c r="C23" s="3">
        <v>5</v>
      </c>
      <c r="D23" s="19">
        <f t="shared" si="0"/>
        <v>2896.8223409516859</v>
      </c>
      <c r="E23" s="20">
        <f t="shared" si="1"/>
        <v>728.45113649244092</v>
      </c>
      <c r="F23" s="20">
        <f t="shared" si="2"/>
        <v>2168.3712044592448</v>
      </c>
      <c r="G23" s="20">
        <f t="shared" si="3"/>
        <v>289212.08339251712</v>
      </c>
    </row>
    <row r="24" spans="2:7" x14ac:dyDescent="0.2">
      <c r="C24" s="3">
        <v>6</v>
      </c>
      <c r="D24" s="19">
        <f t="shared" si="0"/>
        <v>2896.8223409516859</v>
      </c>
      <c r="E24" s="20">
        <f t="shared" si="1"/>
        <v>723.03020848129279</v>
      </c>
      <c r="F24" s="20">
        <f t="shared" si="2"/>
        <v>2173.792132470393</v>
      </c>
      <c r="G24" s="20">
        <f t="shared" si="3"/>
        <v>287038.29126004671</v>
      </c>
    </row>
    <row r="25" spans="2:7" x14ac:dyDescent="0.2">
      <c r="C25" s="3">
        <v>7</v>
      </c>
      <c r="D25" s="19">
        <f t="shared" si="0"/>
        <v>2896.8223409516859</v>
      </c>
      <c r="E25" s="20">
        <f t="shared" si="1"/>
        <v>717.59572815011677</v>
      </c>
      <c r="F25" s="20">
        <f t="shared" si="2"/>
        <v>2179.226612801569</v>
      </c>
      <c r="G25" s="20">
        <f t="shared" si="3"/>
        <v>284859.06464724516</v>
      </c>
    </row>
    <row r="26" spans="2:7" x14ac:dyDescent="0.2">
      <c r="C26" s="3">
        <v>8</v>
      </c>
      <c r="D26" s="19">
        <f t="shared" si="0"/>
        <v>2896.8223409516859</v>
      </c>
      <c r="E26" s="20">
        <f t="shared" si="1"/>
        <v>712.14766161811292</v>
      </c>
      <c r="F26" s="20">
        <f t="shared" si="2"/>
        <v>2184.6746793335728</v>
      </c>
      <c r="G26" s="20">
        <f t="shared" si="3"/>
        <v>282674.38996791159</v>
      </c>
    </row>
    <row r="27" spans="2:7" x14ac:dyDescent="0.2">
      <c r="C27" s="3">
        <v>9</v>
      </c>
      <c r="D27" s="19">
        <f t="shared" si="0"/>
        <v>2896.8223409516859</v>
      </c>
      <c r="E27" s="20">
        <f t="shared" si="1"/>
        <v>706.68597491977903</v>
      </c>
      <c r="F27" s="20">
        <f t="shared" si="2"/>
        <v>2190.1363660319066</v>
      </c>
      <c r="G27" s="20">
        <f t="shared" si="3"/>
        <v>280484.2536018797</v>
      </c>
    </row>
    <row r="28" spans="2:7" x14ac:dyDescent="0.2">
      <c r="C28" s="3">
        <v>10</v>
      </c>
      <c r="D28" s="19">
        <f t="shared" si="0"/>
        <v>2896.8223409516859</v>
      </c>
      <c r="E28" s="20">
        <f t="shared" si="1"/>
        <v>701.21063400469927</v>
      </c>
      <c r="F28" s="20">
        <f t="shared" si="2"/>
        <v>2195.6117069469865</v>
      </c>
      <c r="G28" s="20">
        <f t="shared" si="3"/>
        <v>278288.64189493272</v>
      </c>
    </row>
    <row r="29" spans="2:7" x14ac:dyDescent="0.2">
      <c r="C29" s="3">
        <v>11</v>
      </c>
      <c r="D29" s="19">
        <f t="shared" si="0"/>
        <v>2896.8223409516859</v>
      </c>
      <c r="E29" s="20">
        <f t="shared" si="1"/>
        <v>695.72160473733186</v>
      </c>
      <c r="F29" s="20">
        <f t="shared" si="2"/>
        <v>2201.1007362143541</v>
      </c>
      <c r="G29" s="20">
        <f t="shared" si="3"/>
        <v>276087.54115871835</v>
      </c>
    </row>
    <row r="30" spans="2:7" x14ac:dyDescent="0.2">
      <c r="C30" s="3">
        <v>12</v>
      </c>
      <c r="D30" s="19">
        <f t="shared" si="0"/>
        <v>2896.8223409516859</v>
      </c>
      <c r="E30" s="20">
        <f t="shared" si="1"/>
        <v>690.21885289679585</v>
      </c>
      <c r="F30" s="20">
        <f t="shared" si="2"/>
        <v>2206.60348805489</v>
      </c>
      <c r="G30" s="20">
        <f t="shared" si="3"/>
        <v>273880.93767066346</v>
      </c>
    </row>
    <row r="31" spans="2:7" x14ac:dyDescent="0.2">
      <c r="C31" s="3">
        <v>13</v>
      </c>
      <c r="D31" s="19">
        <f t="shared" si="0"/>
        <v>2896.8223409516859</v>
      </c>
      <c r="E31" s="20">
        <f t="shared" si="1"/>
        <v>684.7023441766587</v>
      </c>
      <c r="F31" s="20">
        <f t="shared" si="2"/>
        <v>2212.1199967750272</v>
      </c>
      <c r="G31" s="20">
        <f t="shared" si="3"/>
        <v>271668.81767388846</v>
      </c>
    </row>
    <row r="32" spans="2:7" x14ac:dyDescent="0.2">
      <c r="C32" s="3">
        <v>14</v>
      </c>
      <c r="D32" s="19">
        <f t="shared" si="0"/>
        <v>2896.8223409516859</v>
      </c>
      <c r="E32" s="20">
        <f t="shared" si="1"/>
        <v>679.17204418472113</v>
      </c>
      <c r="F32" s="20">
        <f t="shared" si="2"/>
        <v>2217.6502967669649</v>
      </c>
      <c r="G32" s="20">
        <f t="shared" si="3"/>
        <v>269451.16737712151</v>
      </c>
    </row>
    <row r="33" spans="3:7" x14ac:dyDescent="0.2">
      <c r="C33" s="3">
        <v>15</v>
      </c>
      <c r="D33" s="19">
        <f t="shared" si="0"/>
        <v>2896.8223409516859</v>
      </c>
      <c r="E33" s="20">
        <f t="shared" si="1"/>
        <v>673.62791844280378</v>
      </c>
      <c r="F33" s="20">
        <f t="shared" si="2"/>
        <v>2223.1944225088819</v>
      </c>
      <c r="G33" s="20">
        <f t="shared" si="3"/>
        <v>267227.97295461263</v>
      </c>
    </row>
    <row r="34" spans="3:7" x14ac:dyDescent="0.2">
      <c r="C34" s="3">
        <v>16</v>
      </c>
      <c r="D34" s="19">
        <f t="shared" si="0"/>
        <v>2896.8223409516859</v>
      </c>
      <c r="E34" s="20">
        <f t="shared" si="1"/>
        <v>668.0699323865316</v>
      </c>
      <c r="F34" s="20">
        <f t="shared" si="2"/>
        <v>2228.7524085651544</v>
      </c>
      <c r="G34" s="20">
        <f t="shared" si="3"/>
        <v>264999.22054604749</v>
      </c>
    </row>
    <row r="35" spans="3:7" x14ac:dyDescent="0.2">
      <c r="C35" s="3">
        <v>17</v>
      </c>
      <c r="D35" s="19">
        <f t="shared" si="0"/>
        <v>2896.8223409516859</v>
      </c>
      <c r="E35" s="20">
        <f t="shared" si="1"/>
        <v>662.49805136511873</v>
      </c>
      <c r="F35" s="20">
        <f t="shared" si="2"/>
        <v>2234.3242895865669</v>
      </c>
      <c r="G35" s="20">
        <f t="shared" si="3"/>
        <v>262764.89625646092</v>
      </c>
    </row>
    <row r="36" spans="3:7" x14ac:dyDescent="0.2">
      <c r="C36" s="3">
        <v>18</v>
      </c>
      <c r="D36" s="19">
        <f t="shared" si="0"/>
        <v>2896.8223409516859</v>
      </c>
      <c r="E36" s="20">
        <f t="shared" si="1"/>
        <v>656.91224064115238</v>
      </c>
      <c r="F36" s="20">
        <f t="shared" si="2"/>
        <v>2239.9101003105334</v>
      </c>
      <c r="G36" s="20">
        <f t="shared" si="3"/>
        <v>260524.98615615038</v>
      </c>
    </row>
    <row r="37" spans="3:7" x14ac:dyDescent="0.2">
      <c r="C37" s="3">
        <v>19</v>
      </c>
      <c r="D37" s="19">
        <f t="shared" si="0"/>
        <v>2896.8223409516859</v>
      </c>
      <c r="E37" s="20">
        <f t="shared" si="1"/>
        <v>651.31246539037591</v>
      </c>
      <c r="F37" s="20">
        <f t="shared" si="2"/>
        <v>2245.5098755613099</v>
      </c>
      <c r="G37" s="20">
        <f t="shared" si="3"/>
        <v>258279.47628058906</v>
      </c>
    </row>
    <row r="38" spans="3:7" x14ac:dyDescent="0.2">
      <c r="C38" s="3">
        <v>20</v>
      </c>
      <c r="D38" s="19">
        <f t="shared" si="0"/>
        <v>2896.8223409516859</v>
      </c>
      <c r="E38" s="20">
        <f t="shared" si="1"/>
        <v>645.69869070147263</v>
      </c>
      <c r="F38" s="20">
        <f t="shared" si="2"/>
        <v>2251.1236502502134</v>
      </c>
      <c r="G38" s="20">
        <f t="shared" si="3"/>
        <v>256028.35263033886</v>
      </c>
    </row>
    <row r="39" spans="3:7" x14ac:dyDescent="0.2">
      <c r="C39" s="3">
        <v>21</v>
      </c>
      <c r="D39" s="19">
        <f t="shared" si="0"/>
        <v>2896.8223409516859</v>
      </c>
      <c r="E39" s="20">
        <f t="shared" si="1"/>
        <v>640.07088157584712</v>
      </c>
      <c r="F39" s="20">
        <f t="shared" si="2"/>
        <v>2256.7514593758387</v>
      </c>
      <c r="G39" s="20">
        <f t="shared" si="3"/>
        <v>253771.60117096303</v>
      </c>
    </row>
    <row r="40" spans="3:7" x14ac:dyDescent="0.2">
      <c r="C40" s="3">
        <v>22</v>
      </c>
      <c r="D40" s="19">
        <f t="shared" si="0"/>
        <v>2896.8223409516859</v>
      </c>
      <c r="E40" s="20">
        <f t="shared" si="1"/>
        <v>634.42900292740762</v>
      </c>
      <c r="F40" s="20">
        <f t="shared" si="2"/>
        <v>2262.3933380242784</v>
      </c>
      <c r="G40" s="20">
        <f t="shared" si="3"/>
        <v>251509.20783293876</v>
      </c>
    </row>
    <row r="41" spans="3:7" x14ac:dyDescent="0.2">
      <c r="C41" s="3">
        <v>23</v>
      </c>
      <c r="D41" s="19">
        <f t="shared" si="0"/>
        <v>2896.8223409516859</v>
      </c>
      <c r="E41" s="20">
        <f t="shared" si="1"/>
        <v>628.77301958234693</v>
      </c>
      <c r="F41" s="20">
        <f t="shared" si="2"/>
        <v>2268.0493213693389</v>
      </c>
      <c r="G41" s="20">
        <f t="shared" si="3"/>
        <v>249241.15851156943</v>
      </c>
    </row>
    <row r="42" spans="3:7" x14ac:dyDescent="0.2">
      <c r="C42" s="3">
        <v>24</v>
      </c>
      <c r="D42" s="19">
        <f t="shared" si="0"/>
        <v>2896.8223409516859</v>
      </c>
      <c r="E42" s="20">
        <f t="shared" si="1"/>
        <v>623.10289627892359</v>
      </c>
      <c r="F42" s="20">
        <f t="shared" si="2"/>
        <v>2273.7194446727622</v>
      </c>
      <c r="G42" s="20">
        <f t="shared" si="3"/>
        <v>246967.43906689668</v>
      </c>
    </row>
    <row r="43" spans="3:7" x14ac:dyDescent="0.2">
      <c r="C43" s="3">
        <v>25</v>
      </c>
      <c r="D43" s="19">
        <f t="shared" si="0"/>
        <v>2896.8223409516859</v>
      </c>
      <c r="E43" s="20">
        <f t="shared" si="1"/>
        <v>617.41859766724167</v>
      </c>
      <c r="F43" s="20">
        <f t="shared" si="2"/>
        <v>2279.4037432844443</v>
      </c>
      <c r="G43" s="20">
        <f t="shared" si="3"/>
        <v>244688.03532361225</v>
      </c>
    </row>
    <row r="44" spans="3:7" x14ac:dyDescent="0.2">
      <c r="C44" s="3">
        <v>26</v>
      </c>
      <c r="D44" s="19">
        <f t="shared" si="0"/>
        <v>2896.8223409516859</v>
      </c>
      <c r="E44" s="20">
        <f t="shared" si="1"/>
        <v>611.72008830903064</v>
      </c>
      <c r="F44" s="20">
        <f t="shared" si="2"/>
        <v>2285.102252642655</v>
      </c>
      <c r="G44" s="20">
        <f t="shared" si="3"/>
        <v>242402.93307096959</v>
      </c>
    </row>
    <row r="45" spans="3:7" x14ac:dyDescent="0.2">
      <c r="C45" s="3">
        <v>27</v>
      </c>
      <c r="D45" s="19">
        <f t="shared" si="0"/>
        <v>2896.8223409516859</v>
      </c>
      <c r="E45" s="20">
        <f t="shared" si="1"/>
        <v>606.00733267742396</v>
      </c>
      <c r="F45" s="20">
        <f t="shared" si="2"/>
        <v>2290.8150082742618</v>
      </c>
      <c r="G45" s="20">
        <f t="shared" si="3"/>
        <v>240112.11806269534</v>
      </c>
    </row>
    <row r="46" spans="3:7" x14ac:dyDescent="0.2">
      <c r="C46" s="3">
        <v>28</v>
      </c>
      <c r="D46" s="19">
        <f t="shared" si="0"/>
        <v>2896.8223409516859</v>
      </c>
      <c r="E46" s="20">
        <f t="shared" si="1"/>
        <v>600.28029515673836</v>
      </c>
      <c r="F46" s="20">
        <f t="shared" si="2"/>
        <v>2296.5420457949476</v>
      </c>
      <c r="G46" s="20">
        <f t="shared" si="3"/>
        <v>237815.57601690039</v>
      </c>
    </row>
    <row r="47" spans="3:7" x14ac:dyDescent="0.2">
      <c r="C47" s="3">
        <v>29</v>
      </c>
      <c r="D47" s="19">
        <f t="shared" si="0"/>
        <v>2896.8223409516859</v>
      </c>
      <c r="E47" s="20">
        <f t="shared" si="1"/>
        <v>594.53894004225094</v>
      </c>
      <c r="F47" s="20">
        <f t="shared" si="2"/>
        <v>2302.2834009094349</v>
      </c>
      <c r="G47" s="20">
        <f t="shared" si="3"/>
        <v>235513.29261599097</v>
      </c>
    </row>
    <row r="48" spans="3:7" x14ac:dyDescent="0.2">
      <c r="C48" s="3">
        <v>30</v>
      </c>
      <c r="D48" s="19">
        <f t="shared" si="0"/>
        <v>2896.8223409516859</v>
      </c>
      <c r="E48" s="20">
        <f t="shared" si="1"/>
        <v>588.78323153997746</v>
      </c>
      <c r="F48" s="20">
        <f t="shared" si="2"/>
        <v>2308.0391094117085</v>
      </c>
      <c r="G48" s="20">
        <f t="shared" si="3"/>
        <v>233205.25350657926</v>
      </c>
    </row>
    <row r="49" spans="3:7" x14ac:dyDescent="0.2">
      <c r="C49" s="3">
        <v>31</v>
      </c>
      <c r="D49" s="19">
        <f t="shared" si="0"/>
        <v>2896.8223409516859</v>
      </c>
      <c r="E49" s="20">
        <f t="shared" si="1"/>
        <v>583.01313376644816</v>
      </c>
      <c r="F49" s="20">
        <f t="shared" si="2"/>
        <v>2313.8092071852379</v>
      </c>
      <c r="G49" s="20">
        <f t="shared" si="3"/>
        <v>230891.44429939403</v>
      </c>
    </row>
    <row r="50" spans="3:7" x14ac:dyDescent="0.2">
      <c r="C50" s="3">
        <v>32</v>
      </c>
      <c r="D50" s="19">
        <f t="shared" si="0"/>
        <v>2896.8223409516859</v>
      </c>
      <c r="E50" s="20">
        <f t="shared" si="1"/>
        <v>577.22861074848504</v>
      </c>
      <c r="F50" s="20">
        <f t="shared" si="2"/>
        <v>2319.5937302032007</v>
      </c>
      <c r="G50" s="20">
        <f t="shared" si="3"/>
        <v>228571.85056919084</v>
      </c>
    </row>
    <row r="51" spans="3:7" x14ac:dyDescent="0.2">
      <c r="C51" s="3">
        <v>33</v>
      </c>
      <c r="D51" s="19">
        <f t="shared" si="0"/>
        <v>2896.8223409516859</v>
      </c>
      <c r="E51" s="20">
        <f t="shared" si="1"/>
        <v>571.42962642297709</v>
      </c>
      <c r="F51" s="20">
        <f t="shared" si="2"/>
        <v>2325.3927145287089</v>
      </c>
      <c r="G51" s="20">
        <f t="shared" si="3"/>
        <v>226246.45785466212</v>
      </c>
    </row>
    <row r="52" spans="3:7" x14ac:dyDescent="0.2">
      <c r="C52" s="3">
        <v>34</v>
      </c>
      <c r="D52" s="19">
        <f t="shared" si="0"/>
        <v>2896.8223409516859</v>
      </c>
      <c r="E52" s="20">
        <f t="shared" si="1"/>
        <v>565.61614463665535</v>
      </c>
      <c r="F52" s="20">
        <f t="shared" si="2"/>
        <v>2331.2061963150304</v>
      </c>
      <c r="G52" s="20">
        <f t="shared" si="3"/>
        <v>223915.25165834709</v>
      </c>
    </row>
    <row r="53" spans="3:7" x14ac:dyDescent="0.2">
      <c r="C53" s="3">
        <v>35</v>
      </c>
      <c r="D53" s="19">
        <f t="shared" si="0"/>
        <v>2896.8223409516859</v>
      </c>
      <c r="E53" s="20">
        <f t="shared" si="1"/>
        <v>559.78812914586774</v>
      </c>
      <c r="F53" s="20">
        <f t="shared" si="2"/>
        <v>2337.0342118058179</v>
      </c>
      <c r="G53" s="20">
        <f t="shared" si="3"/>
        <v>221578.21744654127</v>
      </c>
    </row>
    <row r="54" spans="3:7" x14ac:dyDescent="0.2">
      <c r="C54" s="3">
        <v>36</v>
      </c>
      <c r="D54" s="19">
        <f t="shared" si="0"/>
        <v>2896.8223409516859</v>
      </c>
      <c r="E54" s="20">
        <f t="shared" si="1"/>
        <v>553.94554361635323</v>
      </c>
      <c r="F54" s="20">
        <f t="shared" si="2"/>
        <v>2342.8767973353324</v>
      </c>
      <c r="G54" s="20">
        <f t="shared" si="3"/>
        <v>219235.34064920593</v>
      </c>
    </row>
    <row r="55" spans="3:7" x14ac:dyDescent="0.2">
      <c r="C55" s="3">
        <v>37</v>
      </c>
      <c r="D55" s="19">
        <f t="shared" si="0"/>
        <v>2896.8223409516859</v>
      </c>
      <c r="E55" s="20">
        <f t="shared" si="1"/>
        <v>548.08835162301489</v>
      </c>
      <c r="F55" s="20">
        <f t="shared" si="2"/>
        <v>2348.7339893286708</v>
      </c>
      <c r="G55" s="20">
        <f t="shared" si="3"/>
        <v>216886.60665987726</v>
      </c>
    </row>
    <row r="56" spans="3:7" x14ac:dyDescent="0.2">
      <c r="C56" s="3">
        <v>38</v>
      </c>
      <c r="D56" s="19">
        <f t="shared" si="0"/>
        <v>2896.8223409516859</v>
      </c>
      <c r="E56" s="20">
        <f t="shared" si="1"/>
        <v>542.21651664969318</v>
      </c>
      <c r="F56" s="20">
        <f t="shared" si="2"/>
        <v>2354.6058243019925</v>
      </c>
      <c r="G56" s="20">
        <f t="shared" si="3"/>
        <v>214532.00083557528</v>
      </c>
    </row>
    <row r="57" spans="3:7" x14ac:dyDescent="0.2">
      <c r="C57" s="3">
        <v>39</v>
      </c>
      <c r="D57" s="19">
        <f t="shared" si="0"/>
        <v>2896.8223409516859</v>
      </c>
      <c r="E57" s="20">
        <f t="shared" si="1"/>
        <v>536.33000208893816</v>
      </c>
      <c r="F57" s="20">
        <f t="shared" si="2"/>
        <v>2360.4923388627476</v>
      </c>
      <c r="G57" s="20">
        <f t="shared" si="3"/>
        <v>212171.50849671254</v>
      </c>
    </row>
    <row r="58" spans="3:7" x14ac:dyDescent="0.2">
      <c r="C58" s="3">
        <v>40</v>
      </c>
      <c r="D58" s="19">
        <f t="shared" si="0"/>
        <v>2896.8223409516859</v>
      </c>
      <c r="E58" s="20">
        <f t="shared" si="1"/>
        <v>530.42877124178142</v>
      </c>
      <c r="F58" s="20">
        <f t="shared" si="2"/>
        <v>2366.3935697099046</v>
      </c>
      <c r="G58" s="20">
        <f t="shared" si="3"/>
        <v>209805.11492700264</v>
      </c>
    </row>
    <row r="59" spans="3:7" x14ac:dyDescent="0.2">
      <c r="C59" s="3">
        <v>41</v>
      </c>
      <c r="D59" s="19">
        <f t="shared" si="0"/>
        <v>2896.8223409516859</v>
      </c>
      <c r="E59" s="20">
        <f t="shared" si="1"/>
        <v>524.51278731750665</v>
      </c>
      <c r="F59" s="20">
        <f t="shared" si="2"/>
        <v>2372.3095536341793</v>
      </c>
      <c r="G59" s="20">
        <f t="shared" si="3"/>
        <v>207432.80537336846</v>
      </c>
    </row>
    <row r="60" spans="3:7" x14ac:dyDescent="0.2">
      <c r="C60" s="3">
        <v>42</v>
      </c>
      <c r="D60" s="19">
        <f t="shared" si="0"/>
        <v>2896.8223409516859</v>
      </c>
      <c r="E60" s="20">
        <f t="shared" si="1"/>
        <v>518.58201343342114</v>
      </c>
      <c r="F60" s="20">
        <f t="shared" si="2"/>
        <v>2378.2403275182646</v>
      </c>
      <c r="G60" s="20">
        <f t="shared" si="3"/>
        <v>205054.56504585021</v>
      </c>
    </row>
    <row r="61" spans="3:7" x14ac:dyDescent="0.2">
      <c r="C61" s="3">
        <v>43</v>
      </c>
      <c r="D61" s="19">
        <f t="shared" si="0"/>
        <v>2896.8223409516859</v>
      </c>
      <c r="E61" s="20">
        <f t="shared" si="1"/>
        <v>512.63641261462556</v>
      </c>
      <c r="F61" s="20">
        <f t="shared" si="2"/>
        <v>2384.1859283370604</v>
      </c>
      <c r="G61" s="20">
        <f t="shared" si="3"/>
        <v>202670.37911751313</v>
      </c>
    </row>
    <row r="62" spans="3:7" x14ac:dyDescent="0.2">
      <c r="C62" s="3">
        <v>44</v>
      </c>
      <c r="D62" s="19">
        <f t="shared" si="0"/>
        <v>2896.8223409516859</v>
      </c>
      <c r="E62" s="20">
        <f t="shared" si="1"/>
        <v>506.67594779378283</v>
      </c>
      <c r="F62" s="20">
        <f t="shared" si="2"/>
        <v>2390.1463931579028</v>
      </c>
      <c r="G62" s="20">
        <f t="shared" si="3"/>
        <v>200280.23272435524</v>
      </c>
    </row>
    <row r="63" spans="3:7" x14ac:dyDescent="0.2">
      <c r="C63" s="3">
        <v>45</v>
      </c>
      <c r="D63" s="19">
        <f t="shared" si="0"/>
        <v>2896.8223409516859</v>
      </c>
      <c r="E63" s="20">
        <f t="shared" si="1"/>
        <v>500.70058181088814</v>
      </c>
      <c r="F63" s="20">
        <f t="shared" si="2"/>
        <v>2396.1217591407976</v>
      </c>
      <c r="G63" s="20">
        <f t="shared" si="3"/>
        <v>197884.11096521444</v>
      </c>
    </row>
    <row r="64" spans="3:7" x14ac:dyDescent="0.2">
      <c r="C64" s="3">
        <v>46</v>
      </c>
      <c r="D64" s="19">
        <f t="shared" si="0"/>
        <v>2896.8223409516859</v>
      </c>
      <c r="E64" s="20">
        <f t="shared" si="1"/>
        <v>494.71027741303612</v>
      </c>
      <c r="F64" s="20">
        <f t="shared" si="2"/>
        <v>2402.1120635386496</v>
      </c>
      <c r="G64" s="20">
        <f t="shared" si="3"/>
        <v>195481.99890167578</v>
      </c>
    </row>
    <row r="65" spans="3:7" x14ac:dyDescent="0.2">
      <c r="C65" s="3">
        <v>47</v>
      </c>
      <c r="D65" s="19">
        <f t="shared" si="0"/>
        <v>2896.8223409516859</v>
      </c>
      <c r="E65" s="20">
        <f t="shared" si="1"/>
        <v>488.70499725418944</v>
      </c>
      <c r="F65" s="20">
        <f t="shared" si="2"/>
        <v>2408.1173436974964</v>
      </c>
      <c r="G65" s="20">
        <f t="shared" si="3"/>
        <v>193073.88155797828</v>
      </c>
    </row>
    <row r="66" spans="3:7" x14ac:dyDescent="0.2">
      <c r="C66" s="3">
        <v>48</v>
      </c>
      <c r="D66" s="19">
        <f t="shared" si="0"/>
        <v>2896.8223409516859</v>
      </c>
      <c r="E66" s="20">
        <f t="shared" si="1"/>
        <v>482.6847038949457</v>
      </c>
      <c r="F66" s="20">
        <f t="shared" si="2"/>
        <v>2414.13763705674</v>
      </c>
      <c r="G66" s="20">
        <f t="shared" si="3"/>
        <v>190659.74392092155</v>
      </c>
    </row>
    <row r="67" spans="3:7" x14ac:dyDescent="0.2">
      <c r="C67" s="3">
        <v>49</v>
      </c>
      <c r="D67" s="19">
        <f t="shared" si="0"/>
        <v>2896.8223409516859</v>
      </c>
      <c r="E67" s="20">
        <f t="shared" si="1"/>
        <v>476.64935980230388</v>
      </c>
      <c r="F67" s="20">
        <f t="shared" si="2"/>
        <v>2420.1729811493819</v>
      </c>
      <c r="G67" s="20">
        <f t="shared" si="3"/>
        <v>188239.57093977218</v>
      </c>
    </row>
    <row r="68" spans="3:7" x14ac:dyDescent="0.2">
      <c r="C68" s="3">
        <v>50</v>
      </c>
      <c r="D68" s="19">
        <f t="shared" si="0"/>
        <v>2896.8223409516859</v>
      </c>
      <c r="E68" s="20">
        <f t="shared" si="1"/>
        <v>470.59892734943048</v>
      </c>
      <c r="F68" s="20">
        <f t="shared" si="2"/>
        <v>2426.2234136022553</v>
      </c>
      <c r="G68" s="20">
        <f t="shared" si="3"/>
        <v>185813.34752616994</v>
      </c>
    </row>
    <row r="69" spans="3:7" x14ac:dyDescent="0.2">
      <c r="C69" s="3">
        <v>51</v>
      </c>
      <c r="D69" s="19">
        <f t="shared" si="0"/>
        <v>2896.8223409516859</v>
      </c>
      <c r="E69" s="20">
        <f t="shared" si="1"/>
        <v>464.53336881542486</v>
      </c>
      <c r="F69" s="20">
        <f t="shared" si="2"/>
        <v>2432.2889721362608</v>
      </c>
      <c r="G69" s="20">
        <f t="shared" si="3"/>
        <v>183381.05855403366</v>
      </c>
    </row>
    <row r="70" spans="3:7" x14ac:dyDescent="0.2">
      <c r="C70" s="3">
        <v>52</v>
      </c>
      <c r="D70" s="19">
        <f t="shared" si="0"/>
        <v>2896.8223409516859</v>
      </c>
      <c r="E70" s="20">
        <f t="shared" si="1"/>
        <v>458.45264638508417</v>
      </c>
      <c r="F70" s="20">
        <f t="shared" si="2"/>
        <v>2438.3696945666015</v>
      </c>
      <c r="G70" s="20">
        <f t="shared" si="3"/>
        <v>180942.68885946705</v>
      </c>
    </row>
    <row r="71" spans="3:7" x14ac:dyDescent="0.2">
      <c r="C71" s="3">
        <v>53</v>
      </c>
      <c r="D71" s="19">
        <f t="shared" si="0"/>
        <v>2896.8223409516859</v>
      </c>
      <c r="E71" s="20">
        <f t="shared" si="1"/>
        <v>452.35672214866764</v>
      </c>
      <c r="F71" s="20">
        <f t="shared" si="2"/>
        <v>2444.4656188030181</v>
      </c>
      <c r="G71" s="20">
        <f t="shared" si="3"/>
        <v>178498.22324066403</v>
      </c>
    </row>
    <row r="72" spans="3:7" x14ac:dyDescent="0.2">
      <c r="C72" s="3">
        <v>54</v>
      </c>
      <c r="D72" s="19">
        <f t="shared" si="0"/>
        <v>2896.8223409516859</v>
      </c>
      <c r="E72" s="20">
        <f t="shared" si="1"/>
        <v>446.24555810166009</v>
      </c>
      <c r="F72" s="20">
        <f t="shared" si="2"/>
        <v>2450.5767828500257</v>
      </c>
      <c r="G72" s="20">
        <f t="shared" si="3"/>
        <v>176047.646457814</v>
      </c>
    </row>
    <row r="73" spans="3:7" x14ac:dyDescent="0.2">
      <c r="C73" s="3">
        <v>55</v>
      </c>
      <c r="D73" s="19">
        <f t="shared" si="0"/>
        <v>2896.8223409516859</v>
      </c>
      <c r="E73" s="20">
        <f t="shared" si="1"/>
        <v>440.11911614453498</v>
      </c>
      <c r="F73" s="20">
        <f t="shared" si="2"/>
        <v>2456.7032248071509</v>
      </c>
      <c r="G73" s="20">
        <f t="shared" si="3"/>
        <v>173590.94323300684</v>
      </c>
    </row>
    <row r="74" spans="3:7" x14ac:dyDescent="0.2">
      <c r="C74" s="3">
        <v>56</v>
      </c>
      <c r="D74" s="19">
        <f t="shared" si="0"/>
        <v>2896.8223409516859</v>
      </c>
      <c r="E74" s="20">
        <f t="shared" si="1"/>
        <v>433.97735808251713</v>
      </c>
      <c r="F74" s="20">
        <f t="shared" si="2"/>
        <v>2462.8449828691687</v>
      </c>
      <c r="G74" s="20">
        <f t="shared" si="3"/>
        <v>171128.09825013767</v>
      </c>
    </row>
    <row r="75" spans="3:7" x14ac:dyDescent="0.2">
      <c r="C75" s="3">
        <v>57</v>
      </c>
      <c r="D75" s="19">
        <f t="shared" si="0"/>
        <v>2896.8223409516859</v>
      </c>
      <c r="E75" s="20">
        <f t="shared" si="1"/>
        <v>427.82024562534417</v>
      </c>
      <c r="F75" s="20">
        <f t="shared" si="2"/>
        <v>2469.0020953263415</v>
      </c>
      <c r="G75" s="20">
        <f t="shared" si="3"/>
        <v>168659.09615481133</v>
      </c>
    </row>
    <row r="76" spans="3:7" x14ac:dyDescent="0.2">
      <c r="C76" s="3">
        <v>58</v>
      </c>
      <c r="D76" s="19">
        <f t="shared" si="0"/>
        <v>2896.8223409516859</v>
      </c>
      <c r="E76" s="20">
        <f t="shared" si="1"/>
        <v>421.64774038702831</v>
      </c>
      <c r="F76" s="20">
        <f t="shared" si="2"/>
        <v>2475.1746005646573</v>
      </c>
      <c r="G76" s="20">
        <f t="shared" si="3"/>
        <v>166183.92155424666</v>
      </c>
    </row>
    <row r="77" spans="3:7" x14ac:dyDescent="0.2">
      <c r="C77" s="3">
        <v>59</v>
      </c>
      <c r="D77" s="19">
        <f t="shared" si="0"/>
        <v>2896.8223409516859</v>
      </c>
      <c r="E77" s="20">
        <f t="shared" si="1"/>
        <v>415.45980388561662</v>
      </c>
      <c r="F77" s="20">
        <f t="shared" si="2"/>
        <v>2481.3625370660693</v>
      </c>
      <c r="G77" s="20">
        <f t="shared" si="3"/>
        <v>163702.55901718058</v>
      </c>
    </row>
    <row r="78" spans="3:7" x14ac:dyDescent="0.2">
      <c r="C78" s="3">
        <v>60</v>
      </c>
      <c r="D78" s="19">
        <f t="shared" si="0"/>
        <v>2896.8223409516859</v>
      </c>
      <c r="E78" s="20">
        <f t="shared" si="1"/>
        <v>409.25639754295145</v>
      </c>
      <c r="F78" s="20">
        <f t="shared" si="2"/>
        <v>2487.5659434087343</v>
      </c>
      <c r="G78" s="20">
        <f t="shared" si="3"/>
        <v>161214.99307377185</v>
      </c>
    </row>
    <row r="79" spans="3:7" x14ac:dyDescent="0.2">
      <c r="C79" s="3">
        <v>61</v>
      </c>
      <c r="D79" s="19">
        <f t="shared" si="0"/>
        <v>2896.8223409516859</v>
      </c>
      <c r="E79" s="20">
        <f t="shared" si="1"/>
        <v>403.03748268442962</v>
      </c>
      <c r="F79" s="20">
        <f t="shared" si="2"/>
        <v>2493.7848582672564</v>
      </c>
      <c r="G79" s="20">
        <f t="shared" si="3"/>
        <v>158721.20821550459</v>
      </c>
    </row>
    <row r="80" spans="3:7" x14ac:dyDescent="0.2">
      <c r="C80" s="3">
        <v>62</v>
      </c>
      <c r="D80" s="19">
        <f t="shared" si="0"/>
        <v>2896.8223409516859</v>
      </c>
      <c r="E80" s="20">
        <f t="shared" si="1"/>
        <v>396.80302053876147</v>
      </c>
      <c r="F80" s="20">
        <f t="shared" si="2"/>
        <v>2500.0193204129246</v>
      </c>
      <c r="G80" s="20">
        <f t="shared" si="3"/>
        <v>156221.18889509168</v>
      </c>
    </row>
    <row r="81" spans="3:7" x14ac:dyDescent="0.2">
      <c r="C81" s="3">
        <v>63</v>
      </c>
      <c r="D81" s="19">
        <f t="shared" si="0"/>
        <v>2896.8223409516859</v>
      </c>
      <c r="E81" s="20">
        <f t="shared" si="1"/>
        <v>390.55297223772919</v>
      </c>
      <c r="F81" s="20">
        <f t="shared" si="2"/>
        <v>2506.2693687139567</v>
      </c>
      <c r="G81" s="20">
        <f t="shared" si="3"/>
        <v>153714.91952637772</v>
      </c>
    </row>
    <row r="82" spans="3:7" x14ac:dyDescent="0.2">
      <c r="C82" s="3">
        <v>64</v>
      </c>
      <c r="D82" s="19">
        <f t="shared" si="0"/>
        <v>2896.8223409516859</v>
      </c>
      <c r="E82" s="20">
        <f t="shared" si="1"/>
        <v>384.28729881594433</v>
      </c>
      <c r="F82" s="20">
        <f t="shared" si="2"/>
        <v>2512.5350421357416</v>
      </c>
      <c r="G82" s="20">
        <f t="shared" si="3"/>
        <v>151202.38448424198</v>
      </c>
    </row>
    <row r="83" spans="3:7" x14ac:dyDescent="0.2">
      <c r="C83" s="3">
        <v>65</v>
      </c>
      <c r="D83" s="19">
        <f t="shared" si="0"/>
        <v>2896.8223409516859</v>
      </c>
      <c r="E83" s="20">
        <f t="shared" si="1"/>
        <v>378.00596121060494</v>
      </c>
      <c r="F83" s="20">
        <f t="shared" si="2"/>
        <v>2518.8163797410807</v>
      </c>
      <c r="G83" s="20">
        <f t="shared" si="3"/>
        <v>148683.56810450091</v>
      </c>
    </row>
    <row r="84" spans="3:7" x14ac:dyDescent="0.2">
      <c r="C84" s="3">
        <v>66</v>
      </c>
      <c r="D84" s="19">
        <f t="shared" ref="D84:D138" si="4">$C$13</f>
        <v>2896.8223409516859</v>
      </c>
      <c r="E84" s="20">
        <f t="shared" si="1"/>
        <v>371.70892026125227</v>
      </c>
      <c r="F84" s="20">
        <f t="shared" si="2"/>
        <v>2525.1134206904335</v>
      </c>
      <c r="G84" s="20">
        <f t="shared" si="3"/>
        <v>146158.45468381047</v>
      </c>
    </row>
    <row r="85" spans="3:7" x14ac:dyDescent="0.2">
      <c r="C85" s="3">
        <v>67</v>
      </c>
      <c r="D85" s="19">
        <f t="shared" si="4"/>
        <v>2896.8223409516859</v>
      </c>
      <c r="E85" s="20">
        <f t="shared" ref="E85:E138" si="5">G84*$C$10</f>
        <v>365.39613670952616</v>
      </c>
      <c r="F85" s="20">
        <f t="shared" ref="F85:F138" si="6">D85-E85</f>
        <v>2531.4262042421597</v>
      </c>
      <c r="G85" s="20">
        <f t="shared" ref="G85:G138" si="7">G84-F85</f>
        <v>143627.02847956831</v>
      </c>
    </row>
    <row r="86" spans="3:7" x14ac:dyDescent="0.2">
      <c r="C86" s="3">
        <v>68</v>
      </c>
      <c r="D86" s="19">
        <f t="shared" si="4"/>
        <v>2896.8223409516859</v>
      </c>
      <c r="E86" s="20">
        <f t="shared" si="5"/>
        <v>359.0675711989208</v>
      </c>
      <c r="F86" s="20">
        <f t="shared" si="6"/>
        <v>2537.7547697527652</v>
      </c>
      <c r="G86" s="20">
        <f t="shared" si="7"/>
        <v>141089.27370981555</v>
      </c>
    </row>
    <row r="87" spans="3:7" x14ac:dyDescent="0.2">
      <c r="C87" s="3">
        <v>69</v>
      </c>
      <c r="D87" s="19">
        <f t="shared" si="4"/>
        <v>2896.8223409516859</v>
      </c>
      <c r="E87" s="20">
        <f t="shared" si="5"/>
        <v>352.72318427453888</v>
      </c>
      <c r="F87" s="20">
        <f t="shared" si="6"/>
        <v>2544.0991566771472</v>
      </c>
      <c r="G87" s="20">
        <f t="shared" si="7"/>
        <v>138545.17455313841</v>
      </c>
    </row>
    <row r="88" spans="3:7" x14ac:dyDescent="0.2">
      <c r="C88" s="3">
        <v>70</v>
      </c>
      <c r="D88" s="19">
        <f t="shared" si="4"/>
        <v>2896.8223409516859</v>
      </c>
      <c r="E88" s="20">
        <f t="shared" si="5"/>
        <v>346.36293638284604</v>
      </c>
      <c r="F88" s="20">
        <f t="shared" si="6"/>
        <v>2550.45940456884</v>
      </c>
      <c r="G88" s="20">
        <f t="shared" si="7"/>
        <v>135994.71514856958</v>
      </c>
    </row>
    <row r="89" spans="3:7" x14ac:dyDescent="0.2">
      <c r="C89" s="3">
        <v>71</v>
      </c>
      <c r="D89" s="19">
        <f t="shared" si="4"/>
        <v>2896.8223409516859</v>
      </c>
      <c r="E89" s="20">
        <f t="shared" si="5"/>
        <v>339.98678787142393</v>
      </c>
      <c r="F89" s="20">
        <f t="shared" si="6"/>
        <v>2556.8355530802619</v>
      </c>
      <c r="G89" s="20">
        <f t="shared" si="7"/>
        <v>133437.87959548933</v>
      </c>
    </row>
    <row r="90" spans="3:7" x14ac:dyDescent="0.2">
      <c r="C90" s="3">
        <v>72</v>
      </c>
      <c r="D90" s="19">
        <f t="shared" si="4"/>
        <v>2896.8223409516859</v>
      </c>
      <c r="E90" s="20">
        <f t="shared" si="5"/>
        <v>333.59469898872334</v>
      </c>
      <c r="F90" s="20">
        <f t="shared" si="6"/>
        <v>2563.2276419629625</v>
      </c>
      <c r="G90" s="20">
        <f t="shared" si="7"/>
        <v>130874.65195352637</v>
      </c>
    </row>
    <row r="91" spans="3:7" x14ac:dyDescent="0.2">
      <c r="C91" s="3">
        <v>73</v>
      </c>
      <c r="D91" s="19">
        <f t="shared" si="4"/>
        <v>2896.8223409516859</v>
      </c>
      <c r="E91" s="20">
        <f t="shared" si="5"/>
        <v>327.1866298838159</v>
      </c>
      <c r="F91" s="20">
        <f t="shared" si="6"/>
        <v>2569.63571106787</v>
      </c>
      <c r="G91" s="20">
        <f t="shared" si="7"/>
        <v>128305.0162424585</v>
      </c>
    </row>
    <row r="92" spans="3:7" x14ac:dyDescent="0.2">
      <c r="C92" s="3">
        <v>74</v>
      </c>
      <c r="D92" s="19">
        <f t="shared" si="4"/>
        <v>2896.8223409516859</v>
      </c>
      <c r="E92" s="20">
        <f t="shared" si="5"/>
        <v>320.76254060614627</v>
      </c>
      <c r="F92" s="20">
        <f t="shared" si="6"/>
        <v>2576.0598003455398</v>
      </c>
      <c r="G92" s="20">
        <f t="shared" si="7"/>
        <v>125728.95644211296</v>
      </c>
    </row>
    <row r="93" spans="3:7" x14ac:dyDescent="0.2">
      <c r="C93" s="3">
        <v>75</v>
      </c>
      <c r="D93" s="19">
        <f t="shared" si="4"/>
        <v>2896.8223409516859</v>
      </c>
      <c r="E93" s="20">
        <f t="shared" si="5"/>
        <v>314.32239110528241</v>
      </c>
      <c r="F93" s="20">
        <f t="shared" si="6"/>
        <v>2582.4999498464035</v>
      </c>
      <c r="G93" s="20">
        <f t="shared" si="7"/>
        <v>123146.45649226656</v>
      </c>
    </row>
    <row r="94" spans="3:7" x14ac:dyDescent="0.2">
      <c r="C94" s="3">
        <v>76</v>
      </c>
      <c r="D94" s="19">
        <f t="shared" si="4"/>
        <v>2896.8223409516859</v>
      </c>
      <c r="E94" s="20">
        <f t="shared" si="5"/>
        <v>307.86614123066641</v>
      </c>
      <c r="F94" s="20">
        <f t="shared" si="6"/>
        <v>2588.9561997210194</v>
      </c>
      <c r="G94" s="20">
        <f t="shared" si="7"/>
        <v>120557.50029254553</v>
      </c>
    </row>
    <row r="95" spans="3:7" x14ac:dyDescent="0.2">
      <c r="C95" s="3">
        <v>77</v>
      </c>
      <c r="D95" s="19">
        <f t="shared" si="4"/>
        <v>2896.8223409516859</v>
      </c>
      <c r="E95" s="20">
        <f t="shared" si="5"/>
        <v>301.39375073136387</v>
      </c>
      <c r="F95" s="20">
        <f t="shared" si="6"/>
        <v>2595.4285902203219</v>
      </c>
      <c r="G95" s="20">
        <f t="shared" si="7"/>
        <v>117962.07170232521</v>
      </c>
    </row>
    <row r="96" spans="3:7" x14ac:dyDescent="0.2">
      <c r="C96" s="3">
        <v>78</v>
      </c>
      <c r="D96" s="19">
        <f t="shared" si="4"/>
        <v>2896.8223409516859</v>
      </c>
      <c r="E96" s="20">
        <f t="shared" si="5"/>
        <v>294.90517925581304</v>
      </c>
      <c r="F96" s="20">
        <f t="shared" si="6"/>
        <v>2601.9171616958729</v>
      </c>
      <c r="G96" s="20">
        <f t="shared" si="7"/>
        <v>115360.15454062933</v>
      </c>
    </row>
    <row r="97" spans="3:7" x14ac:dyDescent="0.2">
      <c r="C97" s="3">
        <v>79</v>
      </c>
      <c r="D97" s="19">
        <f t="shared" si="4"/>
        <v>2896.8223409516859</v>
      </c>
      <c r="E97" s="20">
        <f t="shared" si="5"/>
        <v>288.40038635157333</v>
      </c>
      <c r="F97" s="20">
        <f t="shared" si="6"/>
        <v>2608.4219546001127</v>
      </c>
      <c r="G97" s="20">
        <f t="shared" si="7"/>
        <v>112751.73258602922</v>
      </c>
    </row>
    <row r="98" spans="3:7" x14ac:dyDescent="0.2">
      <c r="C98" s="3">
        <v>80</v>
      </c>
      <c r="D98" s="19">
        <f t="shared" si="4"/>
        <v>2896.8223409516859</v>
      </c>
      <c r="E98" s="20">
        <f t="shared" si="5"/>
        <v>281.87933146507305</v>
      </c>
      <c r="F98" s="20">
        <f t="shared" si="6"/>
        <v>2614.9430094866129</v>
      </c>
      <c r="G98" s="20">
        <f t="shared" si="7"/>
        <v>110136.78957654261</v>
      </c>
    </row>
    <row r="99" spans="3:7" x14ac:dyDescent="0.2">
      <c r="C99" s="3">
        <v>81</v>
      </c>
      <c r="D99" s="19">
        <f t="shared" si="4"/>
        <v>2896.8223409516859</v>
      </c>
      <c r="E99" s="20">
        <f t="shared" si="5"/>
        <v>275.34197394135651</v>
      </c>
      <c r="F99" s="20">
        <f t="shared" si="6"/>
        <v>2621.4803670103292</v>
      </c>
      <c r="G99" s="20">
        <f t="shared" si="7"/>
        <v>107515.30920953228</v>
      </c>
    </row>
    <row r="100" spans="3:7" x14ac:dyDescent="0.2">
      <c r="C100" s="3">
        <v>82</v>
      </c>
      <c r="D100" s="19">
        <f t="shared" si="4"/>
        <v>2896.8223409516859</v>
      </c>
      <c r="E100" s="20">
        <f t="shared" si="5"/>
        <v>268.7882730238307</v>
      </c>
      <c r="F100" s="20">
        <f t="shared" si="6"/>
        <v>2628.0340679278552</v>
      </c>
      <c r="G100" s="20">
        <f t="shared" si="7"/>
        <v>104887.27514160442</v>
      </c>
    </row>
    <row r="101" spans="3:7" x14ac:dyDescent="0.2">
      <c r="C101" s="3">
        <v>83</v>
      </c>
      <c r="D101" s="19">
        <f t="shared" si="4"/>
        <v>2896.8223409516859</v>
      </c>
      <c r="E101" s="20">
        <f t="shared" si="5"/>
        <v>262.21818785401103</v>
      </c>
      <c r="F101" s="20">
        <f t="shared" si="6"/>
        <v>2634.604153097675</v>
      </c>
      <c r="G101" s="20">
        <f t="shared" si="7"/>
        <v>102252.67098850674</v>
      </c>
    </row>
    <row r="102" spans="3:7" x14ac:dyDescent="0.2">
      <c r="C102" s="3">
        <v>84</v>
      </c>
      <c r="D102" s="19">
        <f t="shared" si="4"/>
        <v>2896.8223409516859</v>
      </c>
      <c r="E102" s="20">
        <f t="shared" si="5"/>
        <v>255.63167747126684</v>
      </c>
      <c r="F102" s="20">
        <f t="shared" si="6"/>
        <v>2641.1906634804191</v>
      </c>
      <c r="G102" s="20">
        <f t="shared" si="7"/>
        <v>99611.480325026321</v>
      </c>
    </row>
    <row r="103" spans="3:7" x14ac:dyDescent="0.2">
      <c r="C103" s="3">
        <v>85</v>
      </c>
      <c r="D103" s="19">
        <f t="shared" si="4"/>
        <v>2896.8223409516859</v>
      </c>
      <c r="E103" s="20">
        <f t="shared" si="5"/>
        <v>249.0287008125658</v>
      </c>
      <c r="F103" s="20">
        <f t="shared" si="6"/>
        <v>2647.7936401391203</v>
      </c>
      <c r="G103" s="20">
        <f t="shared" si="7"/>
        <v>96963.686684887201</v>
      </c>
    </row>
    <row r="104" spans="3:7" x14ac:dyDescent="0.2">
      <c r="C104" s="3">
        <v>86</v>
      </c>
      <c r="D104" s="19">
        <f t="shared" si="4"/>
        <v>2896.8223409516859</v>
      </c>
      <c r="E104" s="20">
        <f t="shared" si="5"/>
        <v>242.40921671221801</v>
      </c>
      <c r="F104" s="20">
        <f t="shared" si="6"/>
        <v>2654.4131242394678</v>
      </c>
      <c r="G104" s="20">
        <f t="shared" si="7"/>
        <v>94309.273560647736</v>
      </c>
    </row>
    <row r="105" spans="3:7" x14ac:dyDescent="0.2">
      <c r="C105" s="3">
        <v>87</v>
      </c>
      <c r="D105" s="19">
        <f t="shared" si="4"/>
        <v>2896.8223409516859</v>
      </c>
      <c r="E105" s="20">
        <f t="shared" si="5"/>
        <v>235.77318390161935</v>
      </c>
      <c r="F105" s="20">
        <f t="shared" si="6"/>
        <v>2661.0491570500667</v>
      </c>
      <c r="G105" s="20">
        <f t="shared" si="7"/>
        <v>91648.224403597676</v>
      </c>
    </row>
    <row r="106" spans="3:7" x14ac:dyDescent="0.2">
      <c r="C106" s="3">
        <v>88</v>
      </c>
      <c r="D106" s="19">
        <f t="shared" si="4"/>
        <v>2896.8223409516859</v>
      </c>
      <c r="E106" s="20">
        <f t="shared" si="5"/>
        <v>229.1205610089942</v>
      </c>
      <c r="F106" s="20">
        <f t="shared" si="6"/>
        <v>2667.7017799426917</v>
      </c>
      <c r="G106" s="20">
        <f t="shared" si="7"/>
        <v>88980.522623654979</v>
      </c>
    </row>
    <row r="107" spans="3:7" x14ac:dyDescent="0.2">
      <c r="C107" s="3">
        <v>89</v>
      </c>
      <c r="D107" s="19">
        <f t="shared" si="4"/>
        <v>2896.8223409516859</v>
      </c>
      <c r="E107" s="20">
        <f t="shared" si="5"/>
        <v>222.45130655913746</v>
      </c>
      <c r="F107" s="20">
        <f t="shared" si="6"/>
        <v>2674.3710343925486</v>
      </c>
      <c r="G107" s="20">
        <f t="shared" si="7"/>
        <v>86306.15158926243</v>
      </c>
    </row>
    <row r="108" spans="3:7" x14ac:dyDescent="0.2">
      <c r="C108" s="3">
        <v>90</v>
      </c>
      <c r="D108" s="19">
        <f t="shared" si="4"/>
        <v>2896.8223409516859</v>
      </c>
      <c r="E108" s="20">
        <f t="shared" si="5"/>
        <v>215.76537897315609</v>
      </c>
      <c r="F108" s="20">
        <f t="shared" si="6"/>
        <v>2681.0569619785297</v>
      </c>
      <c r="G108" s="20">
        <f t="shared" si="7"/>
        <v>83625.094627283906</v>
      </c>
    </row>
    <row r="109" spans="3:7" x14ac:dyDescent="0.2">
      <c r="C109" s="3">
        <v>91</v>
      </c>
      <c r="D109" s="19">
        <f t="shared" si="4"/>
        <v>2896.8223409516859</v>
      </c>
      <c r="E109" s="20">
        <f t="shared" si="5"/>
        <v>209.06273656820977</v>
      </c>
      <c r="F109" s="20">
        <f t="shared" si="6"/>
        <v>2687.759604383476</v>
      </c>
      <c r="G109" s="20">
        <f t="shared" si="7"/>
        <v>80937.335022900428</v>
      </c>
    </row>
    <row r="110" spans="3:7" x14ac:dyDescent="0.2">
      <c r="C110" s="3">
        <v>92</v>
      </c>
      <c r="D110" s="19">
        <f t="shared" si="4"/>
        <v>2896.8223409516859</v>
      </c>
      <c r="E110" s="20">
        <f t="shared" si="5"/>
        <v>202.34333755725106</v>
      </c>
      <c r="F110" s="20">
        <f t="shared" si="6"/>
        <v>2694.4790033944346</v>
      </c>
      <c r="G110" s="20">
        <f t="shared" si="7"/>
        <v>78242.856019505998</v>
      </c>
    </row>
    <row r="111" spans="3:7" x14ac:dyDescent="0.2">
      <c r="C111" s="3">
        <v>93</v>
      </c>
      <c r="D111" s="19">
        <f t="shared" si="4"/>
        <v>2896.8223409516859</v>
      </c>
      <c r="E111" s="20">
        <f t="shared" si="5"/>
        <v>195.60714004876499</v>
      </c>
      <c r="F111" s="20">
        <f t="shared" si="6"/>
        <v>2701.215200902921</v>
      </c>
      <c r="G111" s="20">
        <f t="shared" si="7"/>
        <v>75541.640818603075</v>
      </c>
    </row>
    <row r="112" spans="3:7" x14ac:dyDescent="0.2">
      <c r="C112" s="3">
        <v>94</v>
      </c>
      <c r="D112" s="19">
        <f t="shared" si="4"/>
        <v>2896.8223409516859</v>
      </c>
      <c r="E112" s="20">
        <f t="shared" si="5"/>
        <v>188.85410204650768</v>
      </c>
      <c r="F112" s="20">
        <f t="shared" si="6"/>
        <v>2707.9682389051782</v>
      </c>
      <c r="G112" s="20">
        <f t="shared" si="7"/>
        <v>72833.672579697901</v>
      </c>
    </row>
    <row r="113" spans="3:7" x14ac:dyDescent="0.2">
      <c r="C113" s="3">
        <v>95</v>
      </c>
      <c r="D113" s="19">
        <f t="shared" si="4"/>
        <v>2896.8223409516859</v>
      </c>
      <c r="E113" s="20">
        <f t="shared" si="5"/>
        <v>182.08418144924477</v>
      </c>
      <c r="F113" s="20">
        <f t="shared" si="6"/>
        <v>2714.7381595024412</v>
      </c>
      <c r="G113" s="20">
        <f t="shared" si="7"/>
        <v>70118.934420195466</v>
      </c>
    </row>
    <row r="114" spans="3:7" x14ac:dyDescent="0.2">
      <c r="C114" s="3">
        <v>96</v>
      </c>
      <c r="D114" s="19">
        <f t="shared" si="4"/>
        <v>2896.8223409516859</v>
      </c>
      <c r="E114" s="20">
        <f t="shared" si="5"/>
        <v>175.29733605048867</v>
      </c>
      <c r="F114" s="20">
        <f t="shared" si="6"/>
        <v>2721.525004901197</v>
      </c>
      <c r="G114" s="20">
        <f t="shared" si="7"/>
        <v>67397.409415294271</v>
      </c>
    </row>
    <row r="115" spans="3:7" x14ac:dyDescent="0.2">
      <c r="C115" s="3">
        <v>97</v>
      </c>
      <c r="D115" s="19">
        <f t="shared" si="4"/>
        <v>2896.8223409516859</v>
      </c>
      <c r="E115" s="20">
        <f t="shared" si="5"/>
        <v>168.49352353823568</v>
      </c>
      <c r="F115" s="20">
        <f t="shared" si="6"/>
        <v>2728.32881741345</v>
      </c>
      <c r="G115" s="20">
        <f t="shared" si="7"/>
        <v>64669.08059788082</v>
      </c>
    </row>
    <row r="116" spans="3:7" x14ac:dyDescent="0.2">
      <c r="C116" s="3">
        <v>98</v>
      </c>
      <c r="D116" s="19">
        <f t="shared" si="4"/>
        <v>2896.8223409516859</v>
      </c>
      <c r="E116" s="20">
        <f t="shared" si="5"/>
        <v>161.67270149470207</v>
      </c>
      <c r="F116" s="20">
        <f t="shared" si="6"/>
        <v>2735.149639456984</v>
      </c>
      <c r="G116" s="20">
        <f t="shared" si="7"/>
        <v>61933.930958423836</v>
      </c>
    </row>
    <row r="117" spans="3:7" x14ac:dyDescent="0.2">
      <c r="C117" s="3">
        <v>99</v>
      </c>
      <c r="D117" s="19">
        <f t="shared" si="4"/>
        <v>2896.8223409516859</v>
      </c>
      <c r="E117" s="20">
        <f t="shared" si="5"/>
        <v>154.83482739605958</v>
      </c>
      <c r="F117" s="20">
        <f t="shared" si="6"/>
        <v>2741.9875135556263</v>
      </c>
      <c r="G117" s="20">
        <f t="shared" si="7"/>
        <v>59191.943444868208</v>
      </c>
    </row>
    <row r="118" spans="3:7" x14ac:dyDescent="0.2">
      <c r="C118" s="3">
        <v>100</v>
      </c>
      <c r="D118" s="19">
        <f t="shared" si="4"/>
        <v>2896.8223409516859</v>
      </c>
      <c r="E118" s="20">
        <f t="shared" si="5"/>
        <v>147.97985861217052</v>
      </c>
      <c r="F118" s="20">
        <f t="shared" si="6"/>
        <v>2748.8424823395153</v>
      </c>
      <c r="G118" s="20">
        <f t="shared" si="7"/>
        <v>56443.10096252869</v>
      </c>
    </row>
    <row r="119" spans="3:7" x14ac:dyDescent="0.2">
      <c r="C119" s="3">
        <v>101</v>
      </c>
      <c r="D119" s="19">
        <f t="shared" si="4"/>
        <v>2896.8223409516859</v>
      </c>
      <c r="E119" s="20">
        <f t="shared" si="5"/>
        <v>141.10775240632174</v>
      </c>
      <c r="F119" s="20">
        <f t="shared" si="6"/>
        <v>2755.7145885453642</v>
      </c>
      <c r="G119" s="20">
        <f t="shared" si="7"/>
        <v>53687.386373983325</v>
      </c>
    </row>
    <row r="120" spans="3:7" x14ac:dyDescent="0.2">
      <c r="C120" s="3">
        <v>102</v>
      </c>
      <c r="D120" s="19">
        <f t="shared" si="4"/>
        <v>2896.8223409516859</v>
      </c>
      <c r="E120" s="20">
        <f t="shared" si="5"/>
        <v>134.21846593495832</v>
      </c>
      <c r="F120" s="20">
        <f t="shared" si="6"/>
        <v>2762.6038750167277</v>
      </c>
      <c r="G120" s="20">
        <f t="shared" si="7"/>
        <v>50924.782498966597</v>
      </c>
    </row>
    <row r="121" spans="3:7" x14ac:dyDescent="0.2">
      <c r="C121" s="3">
        <v>103</v>
      </c>
      <c r="D121" s="19">
        <f t="shared" si="4"/>
        <v>2896.8223409516859</v>
      </c>
      <c r="E121" s="20">
        <f t="shared" si="5"/>
        <v>127.31195624741649</v>
      </c>
      <c r="F121" s="20">
        <f t="shared" si="6"/>
        <v>2769.5103847042692</v>
      </c>
      <c r="G121" s="20">
        <f t="shared" si="7"/>
        <v>48155.272114262327</v>
      </c>
    </row>
    <row r="122" spans="3:7" x14ac:dyDescent="0.2">
      <c r="C122" s="3">
        <v>104</v>
      </c>
      <c r="D122" s="19">
        <f t="shared" si="4"/>
        <v>2896.8223409516859</v>
      </c>
      <c r="E122" s="20">
        <f t="shared" si="5"/>
        <v>120.38818028565582</v>
      </c>
      <c r="F122" s="20">
        <f t="shared" si="6"/>
        <v>2776.43416066603</v>
      </c>
      <c r="G122" s="20">
        <f t="shared" si="7"/>
        <v>45378.837953596296</v>
      </c>
    </row>
    <row r="123" spans="3:7" x14ac:dyDescent="0.2">
      <c r="C123" s="3">
        <v>105</v>
      </c>
      <c r="D123" s="19">
        <f t="shared" si="4"/>
        <v>2896.8223409516859</v>
      </c>
      <c r="E123" s="20">
        <f t="shared" si="5"/>
        <v>113.44709488399074</v>
      </c>
      <c r="F123" s="20">
        <f t="shared" si="6"/>
        <v>2783.3752460676951</v>
      </c>
      <c r="G123" s="20">
        <f t="shared" si="7"/>
        <v>42595.462707528597</v>
      </c>
    </row>
    <row r="124" spans="3:7" x14ac:dyDescent="0.2">
      <c r="C124" s="3">
        <v>106</v>
      </c>
      <c r="D124" s="19">
        <f t="shared" si="4"/>
        <v>2896.8223409516859</v>
      </c>
      <c r="E124" s="20">
        <f t="shared" si="5"/>
        <v>106.4886567688215</v>
      </c>
      <c r="F124" s="20">
        <f t="shared" si="6"/>
        <v>2790.3336841828645</v>
      </c>
      <c r="G124" s="20">
        <f t="shared" si="7"/>
        <v>39805.129023345733</v>
      </c>
    </row>
    <row r="125" spans="3:7" x14ac:dyDescent="0.2">
      <c r="C125" s="3">
        <v>107</v>
      </c>
      <c r="D125" s="19">
        <f t="shared" si="4"/>
        <v>2896.8223409516859</v>
      </c>
      <c r="E125" s="20">
        <f t="shared" si="5"/>
        <v>99.512822558364334</v>
      </c>
      <c r="F125" s="20">
        <f t="shared" si="6"/>
        <v>2797.3095183933215</v>
      </c>
      <c r="G125" s="20">
        <f t="shared" si="7"/>
        <v>37007.819504952415</v>
      </c>
    </row>
    <row r="126" spans="3:7" x14ac:dyDescent="0.2">
      <c r="C126" s="3">
        <v>108</v>
      </c>
      <c r="D126" s="19">
        <f t="shared" si="4"/>
        <v>2896.8223409516859</v>
      </c>
      <c r="E126" s="20">
        <f t="shared" si="5"/>
        <v>92.519548762381035</v>
      </c>
      <c r="F126" s="20">
        <f t="shared" si="6"/>
        <v>2804.3027921893049</v>
      </c>
      <c r="G126" s="20">
        <f t="shared" si="7"/>
        <v>34203.516712763107</v>
      </c>
    </row>
    <row r="127" spans="3:7" x14ac:dyDescent="0.2">
      <c r="C127" s="3">
        <v>109</v>
      </c>
      <c r="D127" s="19">
        <f t="shared" si="4"/>
        <v>2896.8223409516859</v>
      </c>
      <c r="E127" s="20">
        <f t="shared" si="5"/>
        <v>85.508791781907775</v>
      </c>
      <c r="F127" s="20">
        <f t="shared" si="6"/>
        <v>2811.3135491697781</v>
      </c>
      <c r="G127" s="20">
        <f t="shared" si="7"/>
        <v>31392.203163593327</v>
      </c>
    </row>
    <row r="128" spans="3:7" x14ac:dyDescent="0.2">
      <c r="C128" s="3">
        <v>110</v>
      </c>
      <c r="D128" s="19">
        <f t="shared" si="4"/>
        <v>2896.8223409516859</v>
      </c>
      <c r="E128" s="20">
        <f t="shared" si="5"/>
        <v>78.480507908983313</v>
      </c>
      <c r="F128" s="20">
        <f t="shared" si="6"/>
        <v>2818.3418330427025</v>
      </c>
      <c r="G128" s="20">
        <f t="shared" si="7"/>
        <v>28573.861330550626</v>
      </c>
    </row>
    <row r="129" spans="3:7" x14ac:dyDescent="0.2">
      <c r="C129" s="3">
        <v>111</v>
      </c>
      <c r="D129" s="19">
        <f t="shared" si="4"/>
        <v>2896.8223409516859</v>
      </c>
      <c r="E129" s="20">
        <f t="shared" si="5"/>
        <v>71.434653326376562</v>
      </c>
      <c r="F129" s="20">
        <f t="shared" si="6"/>
        <v>2825.3876876253094</v>
      </c>
      <c r="G129" s="20">
        <f t="shared" si="7"/>
        <v>25748.473642925317</v>
      </c>
    </row>
    <row r="130" spans="3:7" x14ac:dyDescent="0.2">
      <c r="C130" s="3">
        <v>112</v>
      </c>
      <c r="D130" s="19">
        <f t="shared" si="4"/>
        <v>2896.8223409516859</v>
      </c>
      <c r="E130" s="20">
        <f t="shared" si="5"/>
        <v>64.371184107313297</v>
      </c>
      <c r="F130" s="20">
        <f t="shared" si="6"/>
        <v>2832.4511568443727</v>
      </c>
      <c r="G130" s="20">
        <f t="shared" si="7"/>
        <v>22916.022486080943</v>
      </c>
    </row>
    <row r="131" spans="3:7" x14ac:dyDescent="0.2">
      <c r="C131" s="3">
        <v>113</v>
      </c>
      <c r="D131" s="19">
        <f t="shared" si="4"/>
        <v>2896.8223409516859</v>
      </c>
      <c r="E131" s="20">
        <f t="shared" si="5"/>
        <v>57.290056215202355</v>
      </c>
      <c r="F131" s="20">
        <f t="shared" si="6"/>
        <v>2839.5322847364837</v>
      </c>
      <c r="G131" s="20">
        <f t="shared" si="7"/>
        <v>20076.490201344459</v>
      </c>
    </row>
    <row r="132" spans="3:7" x14ac:dyDescent="0.2">
      <c r="C132" s="3">
        <v>114</v>
      </c>
      <c r="D132" s="19">
        <f t="shared" si="4"/>
        <v>2896.8223409516859</v>
      </c>
      <c r="E132" s="20">
        <f t="shared" si="5"/>
        <v>50.191225503361146</v>
      </c>
      <c r="F132" s="20">
        <f t="shared" si="6"/>
        <v>2846.6311154483246</v>
      </c>
      <c r="G132" s="20">
        <f t="shared" si="7"/>
        <v>17229.859085896132</v>
      </c>
    </row>
    <row r="133" spans="3:7" x14ac:dyDescent="0.2">
      <c r="C133" s="3">
        <v>115</v>
      </c>
      <c r="D133" s="19">
        <f t="shared" si="4"/>
        <v>2896.8223409516859</v>
      </c>
      <c r="E133" s="20">
        <f t="shared" si="5"/>
        <v>43.07464771474033</v>
      </c>
      <c r="F133" s="20">
        <f t="shared" si="6"/>
        <v>2853.7476932369455</v>
      </c>
      <c r="G133" s="20">
        <f t="shared" si="7"/>
        <v>14376.111392659186</v>
      </c>
    </row>
    <row r="134" spans="3:7" x14ac:dyDescent="0.2">
      <c r="C134" s="3">
        <v>116</v>
      </c>
      <c r="D134" s="19">
        <f t="shared" si="4"/>
        <v>2896.8223409516859</v>
      </c>
      <c r="E134" s="20">
        <f t="shared" si="5"/>
        <v>35.940278481647965</v>
      </c>
      <c r="F134" s="20">
        <f t="shared" si="6"/>
        <v>2860.8820624700379</v>
      </c>
      <c r="G134" s="20">
        <f t="shared" si="7"/>
        <v>11515.229330189148</v>
      </c>
    </row>
    <row r="135" spans="3:7" x14ac:dyDescent="0.2">
      <c r="C135" s="3">
        <v>117</v>
      </c>
      <c r="D135" s="19">
        <f t="shared" si="4"/>
        <v>2896.8223409516859</v>
      </c>
      <c r="E135" s="20">
        <f t="shared" si="5"/>
        <v>28.788073325472869</v>
      </c>
      <c r="F135" s="20">
        <f t="shared" si="6"/>
        <v>2868.034267626213</v>
      </c>
      <c r="G135" s="20">
        <f t="shared" si="7"/>
        <v>8647.1950625629343</v>
      </c>
    </row>
    <row r="136" spans="3:7" x14ac:dyDescent="0.2">
      <c r="C136" s="3">
        <v>118</v>
      </c>
      <c r="D136" s="19">
        <f t="shared" si="4"/>
        <v>2896.8223409516859</v>
      </c>
      <c r="E136" s="20">
        <f t="shared" si="5"/>
        <v>21.617987656407337</v>
      </c>
      <c r="F136" s="20">
        <f t="shared" si="6"/>
        <v>2875.2043532952785</v>
      </c>
      <c r="G136" s="20">
        <f t="shared" si="7"/>
        <v>5771.9907092676558</v>
      </c>
    </row>
    <row r="137" spans="3:7" x14ac:dyDescent="0.2">
      <c r="C137" s="3">
        <v>119</v>
      </c>
      <c r="D137" s="19">
        <f t="shared" si="4"/>
        <v>2896.8223409516859</v>
      </c>
      <c r="E137" s="20">
        <f t="shared" si="5"/>
        <v>14.429976773169139</v>
      </c>
      <c r="F137" s="20">
        <f t="shared" si="6"/>
        <v>2882.3923641785168</v>
      </c>
      <c r="G137" s="20">
        <f t="shared" si="7"/>
        <v>2889.598345089139</v>
      </c>
    </row>
    <row r="138" spans="3:7" x14ac:dyDescent="0.2">
      <c r="C138" s="3">
        <v>120</v>
      </c>
      <c r="D138" s="19">
        <f t="shared" si="4"/>
        <v>2896.8223409516859</v>
      </c>
      <c r="E138" s="20">
        <f t="shared" si="5"/>
        <v>7.2239958627228473</v>
      </c>
      <c r="F138" s="20">
        <f t="shared" si="6"/>
        <v>2889.598345088963</v>
      </c>
      <c r="G138" s="20">
        <f t="shared" si="7"/>
        <v>1.7598722479306161E-10</v>
      </c>
    </row>
    <row r="139" spans="3:7" x14ac:dyDescent="0.2">
      <c r="D139" s="19"/>
      <c r="E139" s="20"/>
      <c r="F139" s="20"/>
      <c r="G139" s="20"/>
    </row>
    <row r="140" spans="3:7" x14ac:dyDescent="0.2">
      <c r="D140" s="19"/>
      <c r="E140" s="20"/>
      <c r="F140" s="20"/>
      <c r="G140" s="20"/>
    </row>
    <row r="141" spans="3:7" x14ac:dyDescent="0.2">
      <c r="D141" s="19"/>
      <c r="E141" s="20"/>
      <c r="F141" s="20"/>
      <c r="G141" s="20"/>
    </row>
    <row r="142" spans="3:7" x14ac:dyDescent="0.2">
      <c r="D142" s="19"/>
      <c r="E142" s="20"/>
      <c r="F142" s="20"/>
      <c r="G142" s="20"/>
    </row>
    <row r="143" spans="3:7" x14ac:dyDescent="0.2">
      <c r="D143" s="19"/>
      <c r="E143" s="20"/>
      <c r="F143" s="20"/>
      <c r="G143" s="20"/>
    </row>
    <row r="144" spans="3:7" x14ac:dyDescent="0.2">
      <c r="D144" s="19"/>
      <c r="E144" s="20"/>
      <c r="F144" s="20"/>
      <c r="G144" s="20"/>
    </row>
    <row r="145" spans="2:7" x14ac:dyDescent="0.2">
      <c r="D145" s="19"/>
      <c r="E145" s="20"/>
      <c r="F145" s="20"/>
      <c r="G145" s="20"/>
    </row>
    <row r="146" spans="2:7" x14ac:dyDescent="0.2">
      <c r="D146" s="19"/>
      <c r="E146" s="20"/>
      <c r="F146" s="20"/>
      <c r="G146" s="20"/>
    </row>
    <row r="147" spans="2:7" x14ac:dyDescent="0.2">
      <c r="D147" s="19"/>
      <c r="E147" s="20"/>
      <c r="F147" s="20"/>
      <c r="G147" s="20"/>
    </row>
    <row r="148" spans="2:7" x14ac:dyDescent="0.2">
      <c r="D148" s="19"/>
      <c r="E148" s="20"/>
      <c r="F148" s="20"/>
      <c r="G148" s="20"/>
    </row>
    <row r="149" spans="2:7" x14ac:dyDescent="0.2">
      <c r="D149" s="19"/>
      <c r="E149" s="20"/>
      <c r="F149" s="20"/>
      <c r="G149" s="20"/>
    </row>
    <row r="150" spans="2:7" x14ac:dyDescent="0.2">
      <c r="D150" s="19"/>
      <c r="E150" s="20"/>
      <c r="F150" s="20"/>
      <c r="G150" s="20"/>
    </row>
    <row r="151" spans="2:7" x14ac:dyDescent="0.2">
      <c r="D151" s="3"/>
    </row>
    <row r="152" spans="2:7" x14ac:dyDescent="0.2">
      <c r="D152" s="3"/>
    </row>
    <row r="153" spans="2:7" x14ac:dyDescent="0.2">
      <c r="D153" s="3"/>
    </row>
    <row r="154" spans="2:7" x14ac:dyDescent="0.2">
      <c r="D154" s="3"/>
    </row>
    <row r="155" spans="2:7" x14ac:dyDescent="0.2">
      <c r="D155" s="3"/>
    </row>
    <row r="156" spans="2:7" x14ac:dyDescent="0.2">
      <c r="D156" s="3"/>
    </row>
    <row r="157" spans="2:7" x14ac:dyDescent="0.2">
      <c r="D157" s="3"/>
    </row>
    <row r="158" spans="2:7" s="22" customFormat="1" ht="15.75" x14ac:dyDescent="0.25">
      <c r="B158" s="21" t="s">
        <v>11</v>
      </c>
    </row>
    <row r="159" spans="2:7" x14ac:dyDescent="0.2">
      <c r="D159" s="3"/>
    </row>
    <row r="160" spans="2:7" x14ac:dyDescent="0.2">
      <c r="D160" s="3" t="s">
        <v>12</v>
      </c>
    </row>
    <row r="161" spans="3:16" x14ac:dyDescent="0.2">
      <c r="C161" s="23" t="s">
        <v>13</v>
      </c>
      <c r="D161" s="3" t="s">
        <v>14</v>
      </c>
    </row>
    <row r="162" spans="3:16" x14ac:dyDescent="0.2">
      <c r="C162" s="23" t="s">
        <v>15</v>
      </c>
      <c r="D162" s="3" t="s">
        <v>16</v>
      </c>
    </row>
    <row r="163" spans="3:16" x14ac:dyDescent="0.2">
      <c r="C163" s="23" t="s">
        <v>17</v>
      </c>
      <c r="D163" s="3" t="s">
        <v>18</v>
      </c>
    </row>
    <row r="164" spans="3:16" x14ac:dyDescent="0.2">
      <c r="C164" s="23" t="s">
        <v>19</v>
      </c>
      <c r="D164" s="3" t="s">
        <v>20</v>
      </c>
    </row>
    <row r="165" spans="3:16" x14ac:dyDescent="0.2">
      <c r="C165" s="23"/>
      <c r="D165" s="3"/>
    </row>
    <row r="166" spans="3:16" x14ac:dyDescent="0.2">
      <c r="D166" s="3"/>
    </row>
    <row r="167" spans="3:16" x14ac:dyDescent="0.2">
      <c r="D167" s="3"/>
    </row>
    <row r="168" spans="3:16" x14ac:dyDescent="0.2">
      <c r="D168" s="3"/>
      <c r="F168" s="24"/>
    </row>
    <row r="169" spans="3:16" ht="12.75" thickBot="1" x14ac:dyDescent="0.25">
      <c r="D169" s="25" t="s">
        <v>21</v>
      </c>
      <c r="E169" s="26" t="s">
        <v>22</v>
      </c>
      <c r="F169" s="25" t="s">
        <v>23</v>
      </c>
      <c r="G169" s="27" t="s">
        <v>24</v>
      </c>
      <c r="H169" s="26" t="s">
        <v>25</v>
      </c>
      <c r="I169" s="26" t="s">
        <v>26</v>
      </c>
      <c r="J169" s="28"/>
      <c r="K169" s="28"/>
      <c r="L169" s="28"/>
      <c r="M169" s="28"/>
      <c r="N169" s="28"/>
      <c r="O169" s="28"/>
      <c r="P169" s="28"/>
    </row>
    <row r="170" spans="3:16" x14ac:dyDescent="0.2">
      <c r="C170" s="29" t="s">
        <v>27</v>
      </c>
      <c r="D170" s="30">
        <v>42750</v>
      </c>
      <c r="E170" s="31">
        <f>EOMONTH(D170, 0)</f>
        <v>42766</v>
      </c>
      <c r="F170" s="3">
        <f>DAY(E170)</f>
        <v>31</v>
      </c>
      <c r="G170" s="32">
        <f t="shared" ref="G170:G181" si="8">MONTH(E170)</f>
        <v>1</v>
      </c>
      <c r="H170" s="32">
        <f>YEAR(E170)</f>
        <v>2017</v>
      </c>
      <c r="I170" s="33">
        <f>DATE(H170+3, G170, F170)</f>
        <v>43861</v>
      </c>
      <c r="J170" s="31"/>
      <c r="K170" s="31"/>
      <c r="L170" s="31"/>
      <c r="M170" s="31"/>
      <c r="N170" s="31"/>
      <c r="O170" s="31"/>
      <c r="P170" s="31"/>
    </row>
    <row r="171" spans="3:16" x14ac:dyDescent="0.2">
      <c r="C171" s="29" t="s">
        <v>28</v>
      </c>
      <c r="D171" s="34">
        <f>EDATE(D170, 1)</f>
        <v>42781</v>
      </c>
      <c r="E171" s="31">
        <f t="shared" ref="E171:E181" si="9">EOMONTH(D171, 0)</f>
        <v>42794</v>
      </c>
      <c r="F171" s="3">
        <f t="shared" ref="F171:F181" si="10">DAY(E171)</f>
        <v>28</v>
      </c>
      <c r="G171" s="32">
        <f t="shared" si="8"/>
        <v>2</v>
      </c>
      <c r="H171" s="32">
        <f t="shared" ref="H171:H181" si="11">YEAR(E171)</f>
        <v>2017</v>
      </c>
      <c r="I171" s="33">
        <f t="shared" ref="I171:I181" si="12">DATE(H171+3, G171, F171)</f>
        <v>43889</v>
      </c>
      <c r="J171" s="28"/>
      <c r="K171" s="28"/>
      <c r="L171" s="28"/>
      <c r="M171" s="28"/>
      <c r="N171" s="28"/>
      <c r="O171" s="28"/>
      <c r="P171" s="28"/>
    </row>
    <row r="172" spans="3:16" x14ac:dyDescent="0.2">
      <c r="C172" s="29" t="s">
        <v>29</v>
      </c>
      <c r="D172" s="34">
        <f t="shared" ref="D172:D181" si="13">EDATE(D171, 1)</f>
        <v>42809</v>
      </c>
      <c r="E172" s="31">
        <f t="shared" si="9"/>
        <v>42825</v>
      </c>
      <c r="F172" s="3">
        <f t="shared" si="10"/>
        <v>31</v>
      </c>
      <c r="G172" s="32">
        <f t="shared" si="8"/>
        <v>3</v>
      </c>
      <c r="H172" s="32">
        <f t="shared" si="11"/>
        <v>2017</v>
      </c>
      <c r="I172" s="33">
        <f t="shared" si="12"/>
        <v>43921</v>
      </c>
    </row>
    <row r="173" spans="3:16" x14ac:dyDescent="0.2">
      <c r="C173" s="29" t="s">
        <v>30</v>
      </c>
      <c r="D173" s="34">
        <f t="shared" si="13"/>
        <v>42840</v>
      </c>
      <c r="E173" s="31">
        <f t="shared" si="9"/>
        <v>42855</v>
      </c>
      <c r="F173" s="3">
        <f t="shared" si="10"/>
        <v>30</v>
      </c>
      <c r="G173" s="32">
        <f t="shared" si="8"/>
        <v>4</v>
      </c>
      <c r="H173" s="32">
        <f t="shared" si="11"/>
        <v>2017</v>
      </c>
      <c r="I173" s="33">
        <f t="shared" si="12"/>
        <v>43951</v>
      </c>
    </row>
    <row r="174" spans="3:16" x14ac:dyDescent="0.2">
      <c r="C174" s="29" t="s">
        <v>31</v>
      </c>
      <c r="D174" s="34">
        <f t="shared" si="13"/>
        <v>42870</v>
      </c>
      <c r="E174" s="31">
        <f t="shared" si="9"/>
        <v>42886</v>
      </c>
      <c r="F174" s="3">
        <f t="shared" si="10"/>
        <v>31</v>
      </c>
      <c r="G174" s="32">
        <f t="shared" si="8"/>
        <v>5</v>
      </c>
      <c r="H174" s="32">
        <f t="shared" si="11"/>
        <v>2017</v>
      </c>
      <c r="I174" s="33">
        <f t="shared" si="12"/>
        <v>43982</v>
      </c>
    </row>
    <row r="175" spans="3:16" x14ac:dyDescent="0.2">
      <c r="C175" s="29" t="s">
        <v>32</v>
      </c>
      <c r="D175" s="34">
        <f t="shared" si="13"/>
        <v>42901</v>
      </c>
      <c r="E175" s="31">
        <f t="shared" si="9"/>
        <v>42916</v>
      </c>
      <c r="F175" s="3">
        <f t="shared" si="10"/>
        <v>30</v>
      </c>
      <c r="G175" s="32">
        <f t="shared" si="8"/>
        <v>6</v>
      </c>
      <c r="H175" s="32">
        <f t="shared" si="11"/>
        <v>2017</v>
      </c>
      <c r="I175" s="33">
        <f t="shared" si="12"/>
        <v>44012</v>
      </c>
    </row>
    <row r="176" spans="3:16" x14ac:dyDescent="0.2">
      <c r="C176" s="29" t="s">
        <v>33</v>
      </c>
      <c r="D176" s="34">
        <f t="shared" si="13"/>
        <v>42931</v>
      </c>
      <c r="E176" s="31">
        <f t="shared" si="9"/>
        <v>42947</v>
      </c>
      <c r="F176" s="3">
        <f t="shared" si="10"/>
        <v>31</v>
      </c>
      <c r="G176" s="32">
        <f t="shared" si="8"/>
        <v>7</v>
      </c>
      <c r="H176" s="32">
        <f t="shared" si="11"/>
        <v>2017</v>
      </c>
      <c r="I176" s="33">
        <f t="shared" si="12"/>
        <v>44043</v>
      </c>
    </row>
    <row r="177" spans="3:9" x14ac:dyDescent="0.2">
      <c r="C177" s="29" t="s">
        <v>34</v>
      </c>
      <c r="D177" s="34">
        <f t="shared" si="13"/>
        <v>42962</v>
      </c>
      <c r="E177" s="31">
        <f t="shared" si="9"/>
        <v>42978</v>
      </c>
      <c r="F177" s="3">
        <f t="shared" si="10"/>
        <v>31</v>
      </c>
      <c r="G177" s="32">
        <f t="shared" si="8"/>
        <v>8</v>
      </c>
      <c r="H177" s="32">
        <f t="shared" si="11"/>
        <v>2017</v>
      </c>
      <c r="I177" s="33">
        <f t="shared" si="12"/>
        <v>44074</v>
      </c>
    </row>
    <row r="178" spans="3:9" x14ac:dyDescent="0.2">
      <c r="C178" s="29" t="s">
        <v>35</v>
      </c>
      <c r="D178" s="34">
        <f t="shared" si="13"/>
        <v>42993</v>
      </c>
      <c r="E178" s="31">
        <f t="shared" si="9"/>
        <v>43008</v>
      </c>
      <c r="F178" s="3">
        <f t="shared" si="10"/>
        <v>30</v>
      </c>
      <c r="G178" s="32">
        <f t="shared" si="8"/>
        <v>9</v>
      </c>
      <c r="H178" s="32">
        <f t="shared" si="11"/>
        <v>2017</v>
      </c>
      <c r="I178" s="33">
        <f t="shared" si="12"/>
        <v>44104</v>
      </c>
    </row>
    <row r="179" spans="3:9" x14ac:dyDescent="0.2">
      <c r="C179" s="29" t="s">
        <v>36</v>
      </c>
      <c r="D179" s="34">
        <f t="shared" si="13"/>
        <v>43023</v>
      </c>
      <c r="E179" s="31">
        <f t="shared" si="9"/>
        <v>43039</v>
      </c>
      <c r="F179" s="3">
        <f t="shared" si="10"/>
        <v>31</v>
      </c>
      <c r="G179" s="32">
        <f t="shared" si="8"/>
        <v>10</v>
      </c>
      <c r="H179" s="32">
        <f t="shared" si="11"/>
        <v>2017</v>
      </c>
      <c r="I179" s="33">
        <f t="shared" si="12"/>
        <v>44135</v>
      </c>
    </row>
    <row r="180" spans="3:9" x14ac:dyDescent="0.2">
      <c r="C180" s="29" t="s">
        <v>37</v>
      </c>
      <c r="D180" s="34">
        <f t="shared" si="13"/>
        <v>43054</v>
      </c>
      <c r="E180" s="31">
        <f t="shared" si="9"/>
        <v>43069</v>
      </c>
      <c r="F180" s="3">
        <f t="shared" si="10"/>
        <v>30</v>
      </c>
      <c r="G180" s="32">
        <f t="shared" si="8"/>
        <v>11</v>
      </c>
      <c r="H180" s="32">
        <f t="shared" si="11"/>
        <v>2017</v>
      </c>
      <c r="I180" s="33">
        <f t="shared" si="12"/>
        <v>44165</v>
      </c>
    </row>
    <row r="181" spans="3:9" x14ac:dyDescent="0.2">
      <c r="C181" s="29" t="s">
        <v>38</v>
      </c>
      <c r="D181" s="34">
        <f t="shared" si="13"/>
        <v>43084</v>
      </c>
      <c r="E181" s="31">
        <f t="shared" si="9"/>
        <v>43100</v>
      </c>
      <c r="F181" s="3">
        <f t="shared" si="10"/>
        <v>31</v>
      </c>
      <c r="G181" s="32">
        <f t="shared" si="8"/>
        <v>12</v>
      </c>
      <c r="H181" s="32">
        <f t="shared" si="11"/>
        <v>2017</v>
      </c>
      <c r="I181" s="33">
        <f t="shared" si="12"/>
        <v>44196</v>
      </c>
    </row>
    <row r="182" spans="3:9" x14ac:dyDescent="0.2">
      <c r="C182" s="28"/>
      <c r="E182" s="31"/>
      <c r="F182" s="32"/>
    </row>
    <row r="183" spans="3:9" x14ac:dyDescent="0.2">
      <c r="F183" s="24"/>
    </row>
    <row r="184" spans="3:9" x14ac:dyDescent="0.2">
      <c r="F184" s="24"/>
    </row>
    <row r="185" spans="3:9" x14ac:dyDescent="0.2">
      <c r="F185" s="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Loan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Raymond Kriel</cp:lastModifiedBy>
  <dcterms:created xsi:type="dcterms:W3CDTF">2016-11-28T10:31:56Z</dcterms:created>
  <dcterms:modified xsi:type="dcterms:W3CDTF">2020-05-24T13:19:52Z</dcterms:modified>
</cp:coreProperties>
</file>