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bov\Desktop\o\home\Technion\2019W - 096262 - אחזור מידע\hw\information_retrieval_course\hw2\part_A\"/>
    </mc:Choice>
  </mc:AlternateContent>
  <xr:revisionPtr revIDLastSave="0" documentId="13_ncr:1_{30F44DB2-9AF1-482F-972F-452C25875812}" xr6:coauthVersionLast="41" xr6:coauthVersionMax="41" xr10:uidLastSave="{00000000-0000-0000-0000-000000000000}"/>
  <bookViews>
    <workbookView xWindow="-108" yWindow="-108" windowWidth="23256" windowHeight="12576" xr2:uid="{CB136F4D-4C8A-4951-8D5A-93022C374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2" i="1" l="1"/>
  <c r="AD18" i="1"/>
  <c r="AD19" i="1"/>
  <c r="AD20" i="1"/>
  <c r="AD21" i="1"/>
  <c r="AD17" i="1"/>
  <c r="AC18" i="1"/>
  <c r="AC19" i="1"/>
  <c r="AC20" i="1"/>
  <c r="AC21" i="1"/>
  <c r="AC22" i="1"/>
  <c r="AC17" i="1"/>
  <c r="Z18" i="1"/>
  <c r="AA18" i="1"/>
  <c r="Z19" i="1"/>
  <c r="AA19" i="1"/>
  <c r="Z20" i="1"/>
  <c r="AA20" i="1"/>
  <c r="Z21" i="1"/>
  <c r="AA21" i="1"/>
  <c r="Z22" i="1"/>
  <c r="AA22" i="1"/>
  <c r="AA17" i="1"/>
  <c r="Z26" i="1" s="1"/>
  <c r="Z17" i="1"/>
  <c r="Q13" i="1"/>
  <c r="Q14" i="1"/>
  <c r="Q15" i="1"/>
  <c r="Q16" i="1"/>
  <c r="Q17" i="1"/>
  <c r="Q12" i="1"/>
  <c r="O13" i="1"/>
  <c r="P13" i="1"/>
  <c r="O14" i="1"/>
  <c r="P14" i="1"/>
  <c r="O15" i="1"/>
  <c r="P15" i="1"/>
  <c r="O16" i="1"/>
  <c r="P16" i="1"/>
  <c r="O17" i="1"/>
  <c r="P17" i="1"/>
  <c r="P12" i="1"/>
  <c r="O12" i="1"/>
  <c r="S13" i="1"/>
  <c r="S14" i="1"/>
  <c r="S15" i="1"/>
  <c r="S16" i="1"/>
  <c r="S17" i="1"/>
  <c r="S12" i="1"/>
  <c r="Y26" i="1" l="1"/>
  <c r="O22" i="1"/>
</calcChain>
</file>

<file path=xl/sharedStrings.xml><?xml version="1.0" encoding="utf-8"?>
<sst xmlns="http://schemas.openxmlformats.org/spreadsheetml/2006/main" count="56" uniqueCount="42">
  <si>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</si>
  <si>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</si>
  <si>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</si>
  <si>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</si>
  <si>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</si>
  <si>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f </t>
  </si>
  <si>
    <t xml:space="preserve">tf in d1 </t>
  </si>
  <si>
    <t xml:space="preserve">tf in d2 </t>
  </si>
  <si>
    <t xml:space="preserve">tf in d3 </t>
  </si>
  <si>
    <t>tf in d4</t>
  </si>
  <si>
    <t>idf</t>
  </si>
  <si>
    <t>df/N</t>
  </si>
  <si>
    <t>sim(d1, d2)</t>
  </si>
  <si>
    <t>(tf d2)^2</t>
  </si>
  <si>
    <t>(tf d1)^2</t>
  </si>
  <si>
    <t>(tf d1)*(tf d2)</t>
  </si>
  <si>
    <t xml:space="preserve">tf in q </t>
  </si>
  <si>
    <t>sim(q,d1)</t>
  </si>
  <si>
    <t>sim(q,d2)</t>
  </si>
  <si>
    <t>(tf q)^2</t>
  </si>
  <si>
    <t>(tf q)*(tf d1)</t>
  </si>
  <si>
    <t>(tf q)*(tf d2)</t>
  </si>
  <si>
    <t xml:space="preserve">DocID </t>
  </si>
  <si>
    <t>Relevance</t>
  </si>
  <si>
    <t>recall@5</t>
  </si>
  <si>
    <t>precision@5</t>
  </si>
  <si>
    <t>4/5=0.8</t>
  </si>
  <si>
    <t>4/10=0.4</t>
  </si>
  <si>
    <t>relevant docs in top 5 retrieved = 4</t>
  </si>
  <si>
    <t>relevant documents in collection = 10</t>
  </si>
  <si>
    <t>AP</t>
  </si>
  <si>
    <t xml:space="preserve">Rocchio </t>
  </si>
  <si>
    <t>group of documents, graded by user for relevance</t>
  </si>
  <si>
    <t>grade given by user to document j</t>
  </si>
  <si>
    <t>group of all retrieved documents</t>
  </si>
  <si>
    <t>rank of document j</t>
  </si>
  <si>
    <t>1 is the best grade, increasing grade value is worst</t>
  </si>
  <si>
    <t>1 if document retrieved on j rank is relevant, 0 otherwise</t>
  </si>
  <si>
    <t>relevance level of document retrieved on j rank</t>
  </si>
  <si>
    <t>rank of first relevant document</t>
  </si>
  <si>
    <t>group of documents relevant to query q</t>
  </si>
  <si>
    <t>rank of first relevant document to query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</si>
</sst>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0" fillId="0" borderId="0" xfId="0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2" fillId="0" borderId="2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243840</xdr:colOff>
      <xdr:row>29</xdr:row>
      <xdr:rowOff>50803</xdr:rowOff>
    </xdr:from>
    <xdr:to>
      <xdr:col>17</xdr:col>
      <xdr:colOff>143661</xdr:colOff>
      <xdr:row>34</xdr:row>
      <xdr:rowOff>5497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B6A0A7-253E-4C38-9FC3-037020DEF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5354323"/>
          <a:ext cx="4464201" cy="869094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24</xdr:row>
      <xdr:rowOff>12123</xdr:rowOff>
    </xdr:from>
    <xdr:to>
      <xdr:col>16</xdr:col>
      <xdr:colOff>580024</xdr:colOff>
      <xdr:row>27</xdr:row>
      <xdr:rowOff>165531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F65C28-1E1E-4D9B-80F3-63D61172C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6580" y="4401243"/>
          <a:ext cx="3452764" cy="702048"/>
        </a:xfrm>
        <a:prstGeom prst="rect">
          <a:avLst/>
        </a:prstGeom>
      </xdr:spPr>
    </xdr:pic>
    <xdr:clientData/>
  </xdr:twoCellAnchor>
  <xdr:twoCellAnchor editAs="oneCell">
    <xdr:from>
      <xdr:col>22</xdr:col>
      <xdr:colOff>312420</xdr:colOff>
      <xdr:row>28</xdr:row>
      <xdr:rowOff>12123</xdr:rowOff>
    </xdr:from>
    <xdr:to>
      <xdr:col>28</xdr:col>
      <xdr:colOff>107584</xdr:colOff>
      <xdr:row>31</xdr:row>
      <xdr:rowOff>165531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245827-685C-4FD9-BA5A-EFC2E0F48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7980" y="5132763"/>
          <a:ext cx="3452764" cy="702048"/>
        </a:xfrm>
        <a:prstGeom prst="rect">
          <a:avLst/>
        </a:prstGeom>
      </xdr:spPr>
    </xdr:pic>
    <xdr:clientData/>
  </xdr:twoCellAnchor>
  <xdr:twoCellAnchor editAs="oneCell">
    <xdr:from>
      <xdr:col>14</xdr:col>
      <xdr:colOff>6591</xdr:colOff>
      <xdr:row>52</xdr:row>
      <xdr:rowOff>13241</xdr:rowOff>
    </xdr:from>
    <xdr:to>
      <xdr:col>16</xdr:col>
      <xdr:colOff>570471</xdr:colOff>
      <xdr:row>54</xdr:row>
      <xdr:rowOff>161401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B24059-B600-4997-A610-71147C973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8199" y="9651511"/>
          <a:ext cx="1799556" cy="518863"/>
        </a:xfrm>
        <a:prstGeom prst="rect">
          <a:avLst/>
        </a:prstGeom>
      </xdr:spPr>
    </xdr:pic>
    <xdr:clientData/>
  </xdr:twoCellAnchor>
  <xdr:oneCellAnchor>
    <xdr:from>
      <xdr:col>19</xdr:col>
      <xdr:colOff>155122</xdr:colOff>
      <xdr:row>48</xdr:row>
      <xdr:rowOff>5376</xdr:rowOff>
    </xdr:from>
    <xdr:ext cx="2659254" cy="4770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A0C79F9-1769-48FD-B82D-705EE8C3A368}"/>
                </a:ext>
              </a:extLst>
            </xdr:cNvPr>
            <xdr:cNvSpPr txBox="1"/>
          </xdr:nvSpPr>
          <xdr:spPr>
            <a:xfrm>
              <a:off x="12300784" y="8902241"/>
              <a:ext cx="2659254" cy="4770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⃗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𝛼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⃗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𝛽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/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𝛾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/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A0C79F9-1769-48FD-B82D-705EE8C3A368}"/>
                </a:ext>
              </a:extLst>
            </xdr:cNvPr>
            <xdr:cNvSpPr txBox="1"/>
          </xdr:nvSpPr>
          <xdr:spPr>
            <a:xfrm>
              <a:off x="12300784" y="8902241"/>
              <a:ext cx="2659254" cy="4770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𝑞 ⃗_𝑚=𝛼𝑞 ⃗_0+𝛽 1/|𝐷_𝑟 |  ∑_(𝑑 ⃗_𝑗∈𝐷_𝑟)▒𝑑 ⃗_𝑗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1/|𝐷_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 |  ∑_(𝑑 ⃗_𝑗∈𝐷_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𝑟)▒𝑑 ⃗_𝑗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499419</xdr:colOff>
      <xdr:row>54</xdr:row>
      <xdr:rowOff>92676</xdr:rowOff>
    </xdr:from>
    <xdr:ext cx="1783052" cy="4744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5044E1B-C4FD-4293-B8DF-A81CD71B7B2B}"/>
                </a:ext>
              </a:extLst>
            </xdr:cNvPr>
            <xdr:cNvSpPr txBox="1"/>
          </xdr:nvSpPr>
          <xdr:spPr>
            <a:xfrm>
              <a:off x="12645081" y="10101649"/>
              <a:ext cx="1783052" cy="474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⃗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𝛼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⃗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𝛽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sub>
                        </m:sSub>
                      </m:sub>
                      <m:sup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den>
                        </m:f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5044E1B-C4FD-4293-B8DF-A81CD71B7B2B}"/>
                </a:ext>
              </a:extLst>
            </xdr:cNvPr>
            <xdr:cNvSpPr txBox="1"/>
          </xdr:nvSpPr>
          <xdr:spPr>
            <a:xfrm>
              <a:off x="12645081" y="10101649"/>
              <a:ext cx="1783052" cy="474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𝑞 ⃗_𝑚=𝛼𝑞 ⃗_0+𝛽 1/|𝐷_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|  ∑_(𝑑 ⃗_𝑗∈𝐷_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𝑑 ⃗_𝑗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203887</xdr:colOff>
      <xdr:row>57</xdr:row>
      <xdr:rowOff>183292</xdr:rowOff>
    </xdr:from>
    <xdr:ext cx="221792" cy="1833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27388DE-922B-47AA-9057-3D6F154EE8EF}"/>
                </a:ext>
              </a:extLst>
            </xdr:cNvPr>
            <xdr:cNvSpPr txBox="1"/>
          </xdr:nvSpPr>
          <xdr:spPr>
            <a:xfrm>
              <a:off x="12349549" y="10748319"/>
              <a:ext cx="22179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27388DE-922B-47AA-9057-3D6F154EE8EF}"/>
                </a:ext>
              </a:extLst>
            </xdr:cNvPr>
            <xdr:cNvSpPr txBox="1"/>
          </xdr:nvSpPr>
          <xdr:spPr>
            <a:xfrm>
              <a:off x="12349549" y="10748319"/>
              <a:ext cx="22179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227571</xdr:colOff>
      <xdr:row>59</xdr:row>
      <xdr:rowOff>181231</xdr:rowOff>
    </xdr:from>
    <xdr:ext cx="171072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254D523-948D-4F22-9642-08CE9E03DB27}"/>
                </a:ext>
              </a:extLst>
            </xdr:cNvPr>
            <xdr:cNvSpPr txBox="1"/>
          </xdr:nvSpPr>
          <xdr:spPr>
            <a:xfrm>
              <a:off x="12373233" y="11116961"/>
              <a:ext cx="17107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254D523-948D-4F22-9642-08CE9E03DB27}"/>
                </a:ext>
              </a:extLst>
            </xdr:cNvPr>
            <xdr:cNvSpPr txBox="1"/>
          </xdr:nvSpPr>
          <xdr:spPr>
            <a:xfrm>
              <a:off x="12373233" y="11116961"/>
              <a:ext cx="17107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67</xdr:row>
      <xdr:rowOff>87527</xdr:rowOff>
    </xdr:from>
    <xdr:ext cx="1701940" cy="4770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C19E77A-A5C0-4C73-89DA-D12A945D6CA5}"/>
                </a:ext>
              </a:extLst>
            </xdr:cNvPr>
            <xdr:cNvSpPr txBox="1"/>
          </xdr:nvSpPr>
          <xdr:spPr>
            <a:xfrm>
              <a:off x="12753203" y="12506068"/>
              <a:ext cx="1701940" cy="4770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⃗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𝛼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⃗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𝛽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den>
                        </m:f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C19E77A-A5C0-4C73-89DA-D12A945D6CA5}"/>
                </a:ext>
              </a:extLst>
            </xdr:cNvPr>
            <xdr:cNvSpPr txBox="1"/>
          </xdr:nvSpPr>
          <xdr:spPr>
            <a:xfrm>
              <a:off x="12753203" y="12506068"/>
              <a:ext cx="1701940" cy="4770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𝑞 ⃗_𝑚=𝛼𝑞 ⃗_0+𝛽 1/|𝐷_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|  ∑_(𝑑 ⃗_𝑗∈𝐷_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𝑑 ⃗_𝑗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178144</xdr:colOff>
      <xdr:row>71</xdr:row>
      <xdr:rowOff>8238</xdr:rowOff>
    </xdr:from>
    <xdr:ext cx="21589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14F6C97-4876-4F81-9AED-5512EED58823}"/>
                </a:ext>
              </a:extLst>
            </xdr:cNvPr>
            <xdr:cNvSpPr txBox="1"/>
          </xdr:nvSpPr>
          <xdr:spPr>
            <a:xfrm>
              <a:off x="12323806" y="13168184"/>
              <a:ext cx="2158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14F6C97-4876-4F81-9AED-5512EED58823}"/>
                </a:ext>
              </a:extLst>
            </xdr:cNvPr>
            <xdr:cNvSpPr txBox="1"/>
          </xdr:nvSpPr>
          <xdr:spPr>
            <a:xfrm>
              <a:off x="12323806" y="13168184"/>
              <a:ext cx="2158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176085</xdr:colOff>
      <xdr:row>72</xdr:row>
      <xdr:rowOff>181233</xdr:rowOff>
    </xdr:from>
    <xdr:ext cx="159659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77210EB-F074-4F5D-9A0E-E630441716CD}"/>
                </a:ext>
              </a:extLst>
            </xdr:cNvPr>
            <xdr:cNvSpPr txBox="1"/>
          </xdr:nvSpPr>
          <xdr:spPr>
            <a:xfrm>
              <a:off x="12321747" y="13526530"/>
              <a:ext cx="159659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77210EB-F074-4F5D-9A0E-E630441716CD}"/>
                </a:ext>
              </a:extLst>
            </xdr:cNvPr>
            <xdr:cNvSpPr txBox="1"/>
          </xdr:nvSpPr>
          <xdr:spPr>
            <a:xfrm>
              <a:off x="12321747" y="13526530"/>
              <a:ext cx="159659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222008</xdr:colOff>
      <xdr:row>78</xdr:row>
      <xdr:rowOff>105461</xdr:rowOff>
    </xdr:from>
    <xdr:ext cx="1388649" cy="4328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46634EEC-557B-47E9-A4E1-A567E6FC8DC7}"/>
                </a:ext>
              </a:extLst>
            </xdr:cNvPr>
            <xdr:cNvSpPr txBox="1"/>
          </xdr:nvSpPr>
          <xdr:spPr>
            <a:xfrm>
              <a:off x="12983034" y="14385539"/>
              <a:ext cx="1388649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𝐴𝑃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𝑞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: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  <m:sup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@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46634EEC-557B-47E9-A4E1-A567E6FC8DC7}"/>
                </a:ext>
              </a:extLst>
            </xdr:cNvPr>
            <xdr:cNvSpPr txBox="1"/>
          </xdr:nvSpPr>
          <xdr:spPr>
            <a:xfrm>
              <a:off x="12983034" y="14385539"/>
              <a:ext cx="1388649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𝐴𝑃(𝑞)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|𝑅|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𝑖:𝑑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𝑃@𝑖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214185</xdr:colOff>
      <xdr:row>81</xdr:row>
      <xdr:rowOff>82592</xdr:rowOff>
    </xdr:from>
    <xdr:ext cx="883127" cy="362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F504843-D938-4DEB-ACA3-976BAEC0F899}"/>
                </a:ext>
              </a:extLst>
            </xdr:cNvPr>
            <xdr:cNvSpPr txBox="1"/>
          </xdr:nvSpPr>
          <xdr:spPr>
            <a:xfrm>
              <a:off x="12975211" y="14911904"/>
              <a:ext cx="883127" cy="362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@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F504843-D938-4DEB-ACA3-976BAEC0F899}"/>
                </a:ext>
              </a:extLst>
            </xdr:cNvPr>
            <xdr:cNvSpPr txBox="1"/>
          </xdr:nvSpPr>
          <xdr:spPr>
            <a:xfrm>
              <a:off x="12975211" y="14911904"/>
              <a:ext cx="883127" cy="362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𝑃@𝑖=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(∑24_(𝑗=1)^𝑖▒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287417</xdr:colOff>
      <xdr:row>83</xdr:row>
      <xdr:rowOff>170667</xdr:rowOff>
    </xdr:from>
    <xdr:ext cx="159018" cy="185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913CCB3-DEF1-45E9-8FAB-ED736250F401}"/>
                </a:ext>
              </a:extLst>
            </xdr:cNvPr>
            <xdr:cNvSpPr txBox="1"/>
          </xdr:nvSpPr>
          <xdr:spPr>
            <a:xfrm>
              <a:off x="13048443" y="15366135"/>
              <a:ext cx="159018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913CCB3-DEF1-45E9-8FAB-ED736250F401}"/>
                </a:ext>
              </a:extLst>
            </xdr:cNvPr>
            <xdr:cNvSpPr txBox="1"/>
          </xdr:nvSpPr>
          <xdr:spPr>
            <a:xfrm>
              <a:off x="13048443" y="15366135"/>
              <a:ext cx="159018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324928</xdr:colOff>
      <xdr:row>87</xdr:row>
      <xdr:rowOff>84679</xdr:rowOff>
    </xdr:from>
    <xdr:ext cx="1729448" cy="4328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F228BF09-326E-4E53-8818-55654B95F229}"/>
                </a:ext>
              </a:extLst>
            </xdr:cNvPr>
            <xdr:cNvSpPr txBox="1"/>
          </xdr:nvSpPr>
          <xdr:spPr>
            <a:xfrm>
              <a:off x="13085954" y="16012458"/>
              <a:ext cx="1729448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</m:ac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nary>
                          <m:naryPr>
                            <m:chr m:val="∑"/>
                            <m:sup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: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∈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: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  <m:sup/>
                      <m:e>
                        <m:acc>
                          <m:accPr>
                            <m:chr m:val="̃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@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</m:acc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F228BF09-326E-4E53-8818-55654B95F229}"/>
                </a:ext>
              </a:extLst>
            </xdr:cNvPr>
            <xdr:cNvSpPr txBox="1"/>
          </xdr:nvSpPr>
          <xdr:spPr>
            <a:xfrm>
              <a:off x="13085954" y="16012458"/>
              <a:ext cx="1729448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𝐴𝑃(𝑞)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∑_(𝑖:𝑑_𝑖∈𝑅)▒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𝑖:𝑑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𝑃@𝑖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317105</xdr:colOff>
      <xdr:row>90</xdr:row>
      <xdr:rowOff>61810</xdr:rowOff>
    </xdr:from>
    <xdr:ext cx="883126" cy="362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4C6C594-BF21-4B9A-91F3-47D19F1A83BB}"/>
                </a:ext>
              </a:extLst>
            </xdr:cNvPr>
            <xdr:cNvSpPr txBox="1"/>
          </xdr:nvSpPr>
          <xdr:spPr>
            <a:xfrm>
              <a:off x="13078131" y="16538823"/>
              <a:ext cx="883126" cy="362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@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e>
                    </m:ac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4C6C594-BF21-4B9A-91F3-47D19F1A83BB}"/>
                </a:ext>
              </a:extLst>
            </xdr:cNvPr>
            <xdr:cNvSpPr txBox="1"/>
          </xdr:nvSpPr>
          <xdr:spPr>
            <a:xfrm>
              <a:off x="13078131" y="16538823"/>
              <a:ext cx="883126" cy="362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(𝑃@𝑖) ̃=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(∑24_(𝑗=1)^𝑖▒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420025</xdr:colOff>
      <xdr:row>92</xdr:row>
      <xdr:rowOff>154834</xdr:rowOff>
    </xdr:from>
    <xdr:ext cx="159018" cy="185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173D33E-64E3-49DD-8A05-F86BFC85A916}"/>
                </a:ext>
              </a:extLst>
            </xdr:cNvPr>
            <xdr:cNvSpPr txBox="1"/>
          </xdr:nvSpPr>
          <xdr:spPr>
            <a:xfrm>
              <a:off x="13181051" y="16998003"/>
              <a:ext cx="159018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173D33E-64E3-49DD-8A05-F86BFC85A916}"/>
                </a:ext>
              </a:extLst>
            </xdr:cNvPr>
            <xdr:cNvSpPr txBox="1"/>
          </xdr:nvSpPr>
          <xdr:spPr>
            <a:xfrm>
              <a:off x="13181051" y="16998003"/>
              <a:ext cx="159018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71266</xdr:colOff>
      <xdr:row>98</xdr:row>
      <xdr:rowOff>82230</xdr:rowOff>
    </xdr:from>
    <xdr:ext cx="1388649" cy="4328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1396F54-01B8-4A16-8E64-91B8D2BA5286}"/>
                </a:ext>
              </a:extLst>
            </xdr:cNvPr>
            <xdr:cNvSpPr txBox="1"/>
          </xdr:nvSpPr>
          <xdr:spPr>
            <a:xfrm>
              <a:off x="12833395" y="17811065"/>
              <a:ext cx="1388649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𝐴𝑃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𝑞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: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  <m:sup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@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1396F54-01B8-4A16-8E64-91B8D2BA5286}"/>
                </a:ext>
              </a:extLst>
            </xdr:cNvPr>
            <xdr:cNvSpPr txBox="1"/>
          </xdr:nvSpPr>
          <xdr:spPr>
            <a:xfrm>
              <a:off x="12833395" y="17811065"/>
              <a:ext cx="1388649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𝐴𝑃(𝑞)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|𝑅|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𝑖:𝑑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𝑃@𝑖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71267</xdr:colOff>
      <xdr:row>101</xdr:row>
      <xdr:rowOff>21928</xdr:rowOff>
    </xdr:from>
    <xdr:ext cx="709874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4B704DA7-138F-49AD-8060-A0448A17BE32}"/>
                </a:ext>
              </a:extLst>
            </xdr:cNvPr>
            <xdr:cNvSpPr txBox="1"/>
          </xdr:nvSpPr>
          <xdr:spPr>
            <a:xfrm>
              <a:off x="12833396" y="18293482"/>
              <a:ext cx="7098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𝑞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 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4B704DA7-138F-49AD-8060-A0448A17BE32}"/>
                </a:ext>
              </a:extLst>
            </xdr:cNvPr>
            <xdr:cNvSpPr txBox="1"/>
          </xdr:nvSpPr>
          <xdr:spPr>
            <a:xfrm>
              <a:off x="12833396" y="18293482"/>
              <a:ext cx="7098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𝑅𝑅(𝑞)=  1/𝑘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350848</xdr:colOff>
      <xdr:row>104</xdr:row>
      <xdr:rowOff>16447</xdr:rowOff>
    </xdr:from>
    <xdr:ext cx="1138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61528540-B847-45E0-BC77-0D5232184221}"/>
                </a:ext>
              </a:extLst>
            </xdr:cNvPr>
            <xdr:cNvSpPr txBox="1"/>
          </xdr:nvSpPr>
          <xdr:spPr>
            <a:xfrm>
              <a:off x="13112977" y="18830720"/>
              <a:ext cx="1138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𝑘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61528540-B847-45E0-BC77-0D5232184221}"/>
                </a:ext>
              </a:extLst>
            </xdr:cNvPr>
            <xdr:cNvSpPr txBox="1"/>
          </xdr:nvSpPr>
          <xdr:spPr>
            <a:xfrm>
              <a:off x="13112977" y="18830720"/>
              <a:ext cx="1138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109640</xdr:colOff>
      <xdr:row>107</xdr:row>
      <xdr:rowOff>27410</xdr:rowOff>
    </xdr:from>
    <xdr:ext cx="1332865" cy="4293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25A77F1-7677-4823-A97E-D7E1430D2A23}"/>
                </a:ext>
              </a:extLst>
            </xdr:cNvPr>
            <xdr:cNvSpPr txBox="1"/>
          </xdr:nvSpPr>
          <xdr:spPr>
            <a:xfrm>
              <a:off x="12871769" y="19384403"/>
              <a:ext cx="1332865" cy="429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𝑀𝐴𝑃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sub>
                      <m:sup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25A77F1-7677-4823-A97E-D7E1430D2A23}"/>
                </a:ext>
              </a:extLst>
            </xdr:cNvPr>
            <xdr:cNvSpPr txBox="1"/>
          </xdr:nvSpPr>
          <xdr:spPr>
            <a:xfrm>
              <a:off x="12871769" y="19384403"/>
              <a:ext cx="1332865" cy="429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𝑀𝐴𝑃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|𝑄|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𝐴𝑃(𝑞)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119509</xdr:colOff>
      <xdr:row>110</xdr:row>
      <xdr:rowOff>53724</xdr:rowOff>
    </xdr:from>
    <xdr:ext cx="1371209" cy="4293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A958B439-B0F6-4CF0-A7F5-28030CE32549}"/>
                </a:ext>
              </a:extLst>
            </xdr:cNvPr>
            <xdr:cNvSpPr txBox="1"/>
          </xdr:nvSpPr>
          <xdr:spPr>
            <a:xfrm>
              <a:off x="12881638" y="19953436"/>
              <a:ext cx="1371209" cy="429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𝑀𝑅𝑅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𝑄</m:t>
                        </m:r>
                      </m:sub>
                      <m:sup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𝑅𝑅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A958B439-B0F6-4CF0-A7F5-28030CE32549}"/>
                </a:ext>
              </a:extLst>
            </xdr:cNvPr>
            <xdr:cNvSpPr txBox="1"/>
          </xdr:nvSpPr>
          <xdr:spPr>
            <a:xfrm>
              <a:off x="12881638" y="19953436"/>
              <a:ext cx="1371209" cy="429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𝑀𝑅𝑅=  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|𝑄|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∑8_(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𝑞∈𝑄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)▒〖𝑅𝑅(𝑞)〗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208316</xdr:colOff>
      <xdr:row>115</xdr:row>
      <xdr:rowOff>0</xdr:rowOff>
    </xdr:from>
    <xdr:ext cx="81984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1755E88D-AEE5-4FDB-BD93-D1AA4CD8F739}"/>
                </a:ext>
              </a:extLst>
            </xdr:cNvPr>
            <xdr:cNvSpPr txBox="1"/>
          </xdr:nvSpPr>
          <xdr:spPr>
            <a:xfrm>
              <a:off x="12970445" y="20804245"/>
              <a:ext cx="819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𝑀𝐴𝑃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𝑀𝑅𝑅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1755E88D-AEE5-4FDB-BD93-D1AA4CD8F739}"/>
                </a:ext>
              </a:extLst>
            </xdr:cNvPr>
            <xdr:cNvSpPr txBox="1"/>
          </xdr:nvSpPr>
          <xdr:spPr>
            <a:xfrm>
              <a:off x="12970445" y="20804245"/>
              <a:ext cx="819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𝑀𝐴𝑃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𝑀𝑅𝑅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608503</xdr:colOff>
      <xdr:row>118</xdr:row>
      <xdr:rowOff>0</xdr:rowOff>
    </xdr:from>
    <xdr:ext cx="1853200" cy="4293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5A297909-1CD1-4B21-9BBA-7D9D0F9CA45B}"/>
                </a:ext>
              </a:extLst>
            </xdr:cNvPr>
            <xdr:cNvSpPr txBox="1"/>
          </xdr:nvSpPr>
          <xdr:spPr>
            <a:xfrm>
              <a:off x="12762129" y="21346964"/>
              <a:ext cx="1853200" cy="429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sub>
                      <m:sup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𝑄</m:t>
                        </m:r>
                      </m:sub>
                      <m:sup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𝑅𝑅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5A297909-1CD1-4B21-9BBA-7D9D0F9CA45B}"/>
                </a:ext>
              </a:extLst>
            </xdr:cNvPr>
            <xdr:cNvSpPr txBox="1"/>
          </xdr:nvSpPr>
          <xdr:spPr>
            <a:xfrm>
              <a:off x="12762129" y="21346964"/>
              <a:ext cx="1853200" cy="429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|𝑄|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𝐴𝑃(𝑞)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1/|𝑄|  ∑_(𝑞∈𝑄)▒〖𝑅𝑅(𝑞)〗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601924</xdr:colOff>
      <xdr:row>121</xdr:row>
      <xdr:rowOff>179811</xdr:rowOff>
    </xdr:from>
    <xdr:ext cx="2360070" cy="4485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A130E325-77F2-4CEA-81C0-19E7C3EC1192}"/>
                </a:ext>
              </a:extLst>
            </xdr:cNvPr>
            <xdr:cNvSpPr txBox="1"/>
          </xdr:nvSpPr>
          <xdr:spPr>
            <a:xfrm>
              <a:off x="12755550" y="22069494"/>
              <a:ext cx="2360070" cy="448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sub>
                      <m:sup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d>
                              <m:dPr>
                                <m:begChr m:val="|"/>
                                <m:endChr m:val="|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𝑞</m:t>
                                    </m:r>
                                  </m:sub>
                                </m:sSub>
                              </m:e>
                            </m:d>
                          </m:den>
                        </m:f>
                        <m:nary>
                          <m:naryPr>
                            <m:chr m:val="∑"/>
                            <m:sup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: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∈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sub>
                            </m:sSub>
                          </m:sub>
                          <m:sup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@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</m:nary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𝑄</m:t>
                        </m:r>
                      </m:sub>
                      <m:sup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A130E325-77F2-4CEA-81C0-19E7C3EC1192}"/>
                </a:ext>
              </a:extLst>
            </xdr:cNvPr>
            <xdr:cNvSpPr txBox="1"/>
          </xdr:nvSpPr>
          <xdr:spPr>
            <a:xfrm>
              <a:off x="12755550" y="22069494"/>
              <a:ext cx="2360070" cy="448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|𝑄|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|  ∑_(𝑖:𝑑_𝑖∈𝑅_𝑞)▒〖𝑃@𝑖〗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1/|𝑄|  ∑_(𝑞∈𝑄)▒〖(1/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_𝑞 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268619</xdr:colOff>
      <xdr:row>125</xdr:row>
      <xdr:rowOff>175425</xdr:rowOff>
    </xdr:from>
    <xdr:ext cx="183704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3C716D4-42F2-4E29-8F8A-E18EA945C3BA}"/>
                </a:ext>
              </a:extLst>
            </xdr:cNvPr>
            <xdr:cNvSpPr txBox="1"/>
          </xdr:nvSpPr>
          <xdr:spPr>
            <a:xfrm>
              <a:off x="13030748" y="22788734"/>
              <a:ext cx="183704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𝑞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3C716D4-42F2-4E29-8F8A-E18EA945C3BA}"/>
                </a:ext>
              </a:extLst>
            </xdr:cNvPr>
            <xdr:cNvSpPr txBox="1"/>
          </xdr:nvSpPr>
          <xdr:spPr>
            <a:xfrm>
              <a:off x="13030748" y="22788734"/>
              <a:ext cx="183704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𝑅_𝑞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306993</xdr:colOff>
      <xdr:row>127</xdr:row>
      <xdr:rowOff>169943</xdr:rowOff>
    </xdr:from>
    <xdr:ext cx="174087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F31F52B-BB05-4A06-BAE1-952952007006}"/>
                </a:ext>
              </a:extLst>
            </xdr:cNvPr>
            <xdr:cNvSpPr txBox="1"/>
          </xdr:nvSpPr>
          <xdr:spPr>
            <a:xfrm>
              <a:off x="13069122" y="23145065"/>
              <a:ext cx="17408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𝑞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F31F52B-BB05-4A06-BAE1-952952007006}"/>
                </a:ext>
              </a:extLst>
            </xdr:cNvPr>
            <xdr:cNvSpPr txBox="1"/>
          </xdr:nvSpPr>
          <xdr:spPr>
            <a:xfrm>
              <a:off x="13069122" y="23145065"/>
              <a:ext cx="17408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𝑘_𝑞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9E8B-5654-463E-BB4C-0D23447AFA53}">
  <dimension ref="I9:AD129"/>
  <sheetViews>
    <sheetView tabSelected="1" topLeftCell="N104" zoomScale="139" zoomScaleNormal="100" workbookViewId="0">
      <selection activeCell="V131" sqref="V131"/>
    </sheetView>
  </sheetViews>
  <sheetFormatPr defaultRowHeight="14.4" x14ac:dyDescent="0.3"/>
  <cols>
    <col min="9" max="9" width="11.5546875" customWidth="1"/>
    <col min="10" max="10" width="6.6640625" customWidth="1"/>
    <col min="15" max="15" width="9.88671875" customWidth="1"/>
    <col min="16" max="16" width="8.109375" customWidth="1"/>
    <col min="17" max="17" width="13" customWidth="1"/>
    <col min="19" max="19" width="12.6640625" customWidth="1"/>
    <col min="21" max="21" width="10" customWidth="1"/>
    <col min="29" max="29" width="13.77734375" customWidth="1"/>
    <col min="30" max="30" width="13.5546875" customWidth="1"/>
  </cols>
  <sheetData>
    <row r="9" spans="9:30" x14ac:dyDescent="0.3">
      <c r="I9" s="1"/>
      <c r="J9" s="1"/>
      <c r="K9" s="1"/>
      <c r="L9" s="1"/>
      <c r="M9" s="1"/>
      <c r="N9" s="1"/>
      <c r="O9" s="1"/>
      <c r="P9" s="1"/>
      <c r="Q9" s="1"/>
    </row>
    <row r="10" spans="9:30" x14ac:dyDescent="0.3">
      <c r="I10" s="1"/>
      <c r="J10" s="1"/>
      <c r="K10" s="1"/>
      <c r="L10" s="1"/>
      <c r="M10" s="1"/>
      <c r="N10" s="1"/>
      <c r="O10" s="1"/>
      <c r="P10" s="1"/>
      <c r="Q10" s="1"/>
    </row>
    <row r="11" spans="9:30" x14ac:dyDescent="0.3">
      <c r="I11" s="1"/>
      <c r="J11" s="3"/>
      <c r="K11" s="4" t="s">
        <v>6</v>
      </c>
      <c r="L11" s="4" t="s">
        <v>7</v>
      </c>
      <c r="M11" s="4" t="s">
        <v>8</v>
      </c>
      <c r="N11" s="4" t="s">
        <v>9</v>
      </c>
      <c r="O11" s="5" t="s">
        <v>14</v>
      </c>
      <c r="P11" s="5" t="s">
        <v>13</v>
      </c>
      <c r="Q11" s="5" t="s">
        <v>15</v>
      </c>
      <c r="R11" s="5" t="s">
        <v>11</v>
      </c>
      <c r="S11" s="5" t="s">
        <v>10</v>
      </c>
    </row>
    <row r="12" spans="9:30" x14ac:dyDescent="0.3">
      <c r="I12" s="1"/>
      <c r="J12" s="4" t="s">
        <v>0</v>
      </c>
      <c r="K12" s="6">
        <v>0</v>
      </c>
      <c r="L12" s="7">
        <v>1</v>
      </c>
      <c r="M12" s="7">
        <v>1</v>
      </c>
      <c r="N12" s="7">
        <v>1</v>
      </c>
      <c r="O12" s="8">
        <f>K12*K12</f>
        <v>0</v>
      </c>
      <c r="P12" s="8">
        <f>L12*L12</f>
        <v>1</v>
      </c>
      <c r="Q12" s="9">
        <f>K12*L12</f>
        <v>0</v>
      </c>
      <c r="R12" s="7">
        <v>0.1</v>
      </c>
      <c r="S12" s="10">
        <f>LN(1/R12)</f>
        <v>2.3025850929940459</v>
      </c>
    </row>
    <row r="13" spans="9:30" x14ac:dyDescent="0.3">
      <c r="I13" s="1"/>
      <c r="J13" s="4" t="s">
        <v>1</v>
      </c>
      <c r="K13" s="11">
        <v>1</v>
      </c>
      <c r="L13" s="4">
        <v>2</v>
      </c>
      <c r="M13" s="4">
        <v>0</v>
      </c>
      <c r="N13" s="4">
        <v>1</v>
      </c>
      <c r="O13" s="12">
        <f>K13*K13</f>
        <v>1</v>
      </c>
      <c r="P13" s="12">
        <f>L13*L13</f>
        <v>4</v>
      </c>
      <c r="Q13" s="13">
        <f>K13*L13</f>
        <v>2</v>
      </c>
      <c r="R13" s="5">
        <v>0.1</v>
      </c>
      <c r="S13" s="14">
        <f t="shared" ref="S13:S17" si="0">LN(1/R13)</f>
        <v>2.3025850929940459</v>
      </c>
    </row>
    <row r="14" spans="9:30" x14ac:dyDescent="0.3">
      <c r="I14" s="1"/>
      <c r="J14" s="4" t="s">
        <v>2</v>
      </c>
      <c r="K14" s="11">
        <v>2</v>
      </c>
      <c r="L14" s="4">
        <v>0</v>
      </c>
      <c r="M14" s="4">
        <v>0</v>
      </c>
      <c r="N14" s="4">
        <v>0</v>
      </c>
      <c r="O14" s="12">
        <f>K14*K14</f>
        <v>4</v>
      </c>
      <c r="P14" s="12">
        <f>L14*L14</f>
        <v>0</v>
      </c>
      <c r="Q14" s="13">
        <f>K14*L14</f>
        <v>0</v>
      </c>
      <c r="R14" s="5">
        <v>0.2</v>
      </c>
      <c r="S14" s="14">
        <f t="shared" si="0"/>
        <v>1.6094379124341003</v>
      </c>
    </row>
    <row r="15" spans="9:30" x14ac:dyDescent="0.3">
      <c r="I15" s="1"/>
      <c r="J15" s="4" t="s">
        <v>3</v>
      </c>
      <c r="K15" s="11">
        <v>0</v>
      </c>
      <c r="L15" s="4">
        <v>0</v>
      </c>
      <c r="M15" s="4">
        <v>0</v>
      </c>
      <c r="N15" s="4">
        <v>0</v>
      </c>
      <c r="O15" s="12">
        <f>K15*K15</f>
        <v>0</v>
      </c>
      <c r="P15" s="12">
        <f>L15*L15</f>
        <v>0</v>
      </c>
      <c r="Q15" s="13">
        <f>K15*L15</f>
        <v>0</v>
      </c>
      <c r="R15" s="5">
        <v>0.05</v>
      </c>
      <c r="S15" s="14">
        <f t="shared" si="0"/>
        <v>2.9957322735539909</v>
      </c>
    </row>
    <row r="16" spans="9:30" x14ac:dyDescent="0.3">
      <c r="I16" s="1"/>
      <c r="J16" s="4" t="s">
        <v>4</v>
      </c>
      <c r="K16" s="11">
        <v>1</v>
      </c>
      <c r="L16" s="4">
        <v>0</v>
      </c>
      <c r="M16" s="4">
        <v>1</v>
      </c>
      <c r="N16" s="4">
        <v>1</v>
      </c>
      <c r="O16" s="12">
        <f>K16*K16</f>
        <v>1</v>
      </c>
      <c r="P16" s="12">
        <f>L16*L16</f>
        <v>0</v>
      </c>
      <c r="Q16" s="13">
        <f>K16*L16</f>
        <v>0</v>
      </c>
      <c r="R16" s="5">
        <v>0.5</v>
      </c>
      <c r="S16" s="14">
        <f t="shared" si="0"/>
        <v>0.69314718055994529</v>
      </c>
      <c r="V16" s="3"/>
      <c r="W16" s="4" t="s">
        <v>6</v>
      </c>
      <c r="X16" s="4" t="s">
        <v>7</v>
      </c>
      <c r="Y16" s="4" t="s">
        <v>16</v>
      </c>
      <c r="Z16" s="5" t="s">
        <v>14</v>
      </c>
      <c r="AA16" s="15" t="s">
        <v>13</v>
      </c>
      <c r="AB16" s="15" t="s">
        <v>19</v>
      </c>
      <c r="AC16" s="15" t="s">
        <v>20</v>
      </c>
      <c r="AD16" s="15" t="s">
        <v>21</v>
      </c>
    </row>
    <row r="17" spans="9:30" x14ac:dyDescent="0.3">
      <c r="I17" s="1"/>
      <c r="J17" s="4" t="s">
        <v>5</v>
      </c>
      <c r="K17" s="11">
        <v>7</v>
      </c>
      <c r="L17" s="4">
        <v>5</v>
      </c>
      <c r="M17" s="4">
        <v>7</v>
      </c>
      <c r="N17" s="4">
        <v>2</v>
      </c>
      <c r="O17" s="12">
        <f>K17*K17</f>
        <v>49</v>
      </c>
      <c r="P17" s="12">
        <f>L17*L17</f>
        <v>25</v>
      </c>
      <c r="Q17" s="13">
        <f>K17*L17</f>
        <v>35</v>
      </c>
      <c r="R17" s="5">
        <v>0.9</v>
      </c>
      <c r="S17" s="14">
        <f t="shared" si="0"/>
        <v>0.10536051565782635</v>
      </c>
      <c r="V17" s="4" t="s">
        <v>0</v>
      </c>
      <c r="W17" s="6">
        <v>5</v>
      </c>
      <c r="X17" s="7">
        <v>5</v>
      </c>
      <c r="Y17" s="7">
        <v>1</v>
      </c>
      <c r="Z17" s="8">
        <f>W17*W17</f>
        <v>25</v>
      </c>
      <c r="AA17" s="16">
        <f>X17*X17</f>
        <v>25</v>
      </c>
      <c r="AB17" s="17">
        <v>1</v>
      </c>
      <c r="AC17" s="20">
        <f>Y17*W17</f>
        <v>5</v>
      </c>
      <c r="AD17" s="20">
        <f>Y17*X17</f>
        <v>5</v>
      </c>
    </row>
    <row r="18" spans="9:30" x14ac:dyDescent="0.3">
      <c r="V18" s="4" t="s">
        <v>1</v>
      </c>
      <c r="W18" s="11">
        <v>1</v>
      </c>
      <c r="X18" s="4">
        <v>12</v>
      </c>
      <c r="Y18" s="4">
        <v>0</v>
      </c>
      <c r="Z18" s="3">
        <f t="shared" ref="Z18:Z22" si="1">W18*W18</f>
        <v>1</v>
      </c>
      <c r="AA18" s="18">
        <f t="shared" ref="AA18:AA22" si="2">X18*X18</f>
        <v>144</v>
      </c>
      <c r="AB18" s="19">
        <v>0</v>
      </c>
      <c r="AC18" s="21">
        <f t="shared" ref="AC18:AC22" si="3">Y18*W18</f>
        <v>0</v>
      </c>
      <c r="AD18" s="21">
        <f t="shared" ref="AD18:AD21" si="4">Y18*X18</f>
        <v>0</v>
      </c>
    </row>
    <row r="19" spans="9:30" x14ac:dyDescent="0.3">
      <c r="V19" s="4" t="s">
        <v>2</v>
      </c>
      <c r="W19" s="11">
        <v>1</v>
      </c>
      <c r="X19" s="4">
        <v>6</v>
      </c>
      <c r="Y19" s="4">
        <v>0</v>
      </c>
      <c r="Z19" s="3">
        <f t="shared" si="1"/>
        <v>1</v>
      </c>
      <c r="AA19" s="18">
        <f t="shared" si="2"/>
        <v>36</v>
      </c>
      <c r="AB19" s="19">
        <v>0</v>
      </c>
      <c r="AC19" s="21">
        <f t="shared" si="3"/>
        <v>0</v>
      </c>
      <c r="AD19" s="21">
        <f t="shared" si="4"/>
        <v>0</v>
      </c>
    </row>
    <row r="20" spans="9:30" x14ac:dyDescent="0.3">
      <c r="V20" s="4" t="s">
        <v>3</v>
      </c>
      <c r="W20" s="11">
        <v>0</v>
      </c>
      <c r="X20" s="4">
        <v>4</v>
      </c>
      <c r="Y20" s="4">
        <v>0</v>
      </c>
      <c r="Z20" s="3">
        <f t="shared" si="1"/>
        <v>0</v>
      </c>
      <c r="AA20" s="18">
        <f t="shared" si="2"/>
        <v>16</v>
      </c>
      <c r="AB20" s="19">
        <v>0</v>
      </c>
      <c r="AC20" s="21">
        <f t="shared" si="3"/>
        <v>0</v>
      </c>
      <c r="AD20" s="21">
        <f t="shared" si="4"/>
        <v>0</v>
      </c>
    </row>
    <row r="21" spans="9:30" x14ac:dyDescent="0.3">
      <c r="O21" t="s">
        <v>12</v>
      </c>
      <c r="V21" s="4" t="s">
        <v>4</v>
      </c>
      <c r="W21" s="11">
        <v>5</v>
      </c>
      <c r="X21" s="4">
        <v>5</v>
      </c>
      <c r="Y21" s="4">
        <v>1</v>
      </c>
      <c r="Z21" s="3">
        <f t="shared" si="1"/>
        <v>25</v>
      </c>
      <c r="AA21" s="18">
        <f t="shared" si="2"/>
        <v>25</v>
      </c>
      <c r="AB21" s="19">
        <v>1</v>
      </c>
      <c r="AC21" s="21">
        <f t="shared" si="3"/>
        <v>5</v>
      </c>
      <c r="AD21" s="21">
        <f t="shared" si="4"/>
        <v>5</v>
      </c>
    </row>
    <row r="22" spans="9:30" x14ac:dyDescent="0.3">
      <c r="J22" s="2"/>
      <c r="O22">
        <f>SUM(Q12:Q17)/(SQRT(SUM(O12:O17))*SQRT(SUM(P12:P17)))</f>
        <v>0.91087703324706215</v>
      </c>
      <c r="V22" s="4" t="s">
        <v>5</v>
      </c>
      <c r="W22" s="11">
        <v>2</v>
      </c>
      <c r="X22" s="4">
        <v>13</v>
      </c>
      <c r="Y22" s="4">
        <v>0</v>
      </c>
      <c r="Z22" s="3">
        <f t="shared" si="1"/>
        <v>4</v>
      </c>
      <c r="AA22" s="18">
        <f t="shared" si="2"/>
        <v>169</v>
      </c>
      <c r="AB22" s="19">
        <v>0</v>
      </c>
      <c r="AC22" s="21">
        <f t="shared" si="3"/>
        <v>0</v>
      </c>
      <c r="AD22" s="21">
        <f>Y22*X22</f>
        <v>0</v>
      </c>
    </row>
    <row r="25" spans="9:30" x14ac:dyDescent="0.3">
      <c r="Y25" t="s">
        <v>17</v>
      </c>
      <c r="Z25" t="s">
        <v>18</v>
      </c>
    </row>
    <row r="26" spans="9:30" x14ac:dyDescent="0.3">
      <c r="Y26">
        <f>SUM(AC17:AC22)/(SQRT(SUM(AB17:AB22))*SQRT(SUM(Z17:Z22)))</f>
        <v>0.94491118252306805</v>
      </c>
      <c r="Z26">
        <f>SUM(AD17:AD22)/(SQRT(SUM(AB17:AB22))*SQRT(SUM(AA17:AA22)))</f>
        <v>0.34710506725031165</v>
      </c>
    </row>
    <row r="43" spans="12:20" x14ac:dyDescent="0.3">
      <c r="O43" t="s">
        <v>29</v>
      </c>
    </row>
    <row r="44" spans="12:20" x14ac:dyDescent="0.3">
      <c r="O44" t="s">
        <v>28</v>
      </c>
    </row>
    <row r="45" spans="12:20" x14ac:dyDescent="0.3">
      <c r="L45" s="22" t="s">
        <v>22</v>
      </c>
      <c r="M45" s="22" t="s">
        <v>23</v>
      </c>
    </row>
    <row r="46" spans="12:20" x14ac:dyDescent="0.3">
      <c r="L46" s="23">
        <v>5</v>
      </c>
      <c r="M46" s="23">
        <v>4</v>
      </c>
      <c r="O46" s="24" t="s">
        <v>24</v>
      </c>
    </row>
    <row r="47" spans="12:20" x14ac:dyDescent="0.3">
      <c r="L47" s="23">
        <v>2</v>
      </c>
      <c r="M47" s="23">
        <v>1</v>
      </c>
      <c r="O47" t="s">
        <v>27</v>
      </c>
      <c r="T47" t="s">
        <v>31</v>
      </c>
    </row>
    <row r="48" spans="12:20" x14ac:dyDescent="0.3">
      <c r="L48" s="23">
        <v>1</v>
      </c>
      <c r="M48" s="23">
        <v>1</v>
      </c>
    </row>
    <row r="49" spans="12:21" x14ac:dyDescent="0.3">
      <c r="L49" s="23">
        <v>3</v>
      </c>
      <c r="M49" s="23">
        <v>3</v>
      </c>
      <c r="O49" s="24" t="s">
        <v>25</v>
      </c>
    </row>
    <row r="50" spans="12:21" x14ac:dyDescent="0.3">
      <c r="L50" s="23">
        <v>4</v>
      </c>
      <c r="M50" s="23">
        <v>0</v>
      </c>
      <c r="O50" t="s">
        <v>26</v>
      </c>
    </row>
    <row r="52" spans="12:21" x14ac:dyDescent="0.3">
      <c r="O52" s="25" t="s">
        <v>30</v>
      </c>
    </row>
    <row r="59" spans="12:21" x14ac:dyDescent="0.3">
      <c r="U59" t="s">
        <v>32</v>
      </c>
    </row>
    <row r="61" spans="12:21" x14ac:dyDescent="0.3">
      <c r="U61" t="s">
        <v>33</v>
      </c>
    </row>
    <row r="62" spans="12:21" x14ac:dyDescent="0.3">
      <c r="U62" t="s">
        <v>36</v>
      </c>
    </row>
    <row r="72" spans="18:21" x14ac:dyDescent="0.3">
      <c r="U72" t="s">
        <v>34</v>
      </c>
    </row>
    <row r="74" spans="18:21" x14ac:dyDescent="0.3">
      <c r="U74" t="s">
        <v>35</v>
      </c>
    </row>
    <row r="80" spans="18:21" x14ac:dyDescent="0.3">
      <c r="R80" s="22" t="s">
        <v>22</v>
      </c>
      <c r="S80" s="22" t="s">
        <v>23</v>
      </c>
    </row>
    <row r="81" spans="18:22" x14ac:dyDescent="0.3">
      <c r="R81" s="23">
        <v>5</v>
      </c>
      <c r="S81" s="23">
        <v>1</v>
      </c>
    </row>
    <row r="82" spans="18:22" x14ac:dyDescent="0.3">
      <c r="R82" s="23">
        <v>2</v>
      </c>
      <c r="S82" s="23">
        <v>0</v>
      </c>
    </row>
    <row r="83" spans="18:22" x14ac:dyDescent="0.3">
      <c r="R83" s="23">
        <v>1</v>
      </c>
      <c r="S83" s="23">
        <v>1</v>
      </c>
    </row>
    <row r="84" spans="18:22" x14ac:dyDescent="0.3">
      <c r="R84" s="23">
        <v>3</v>
      </c>
      <c r="S84" s="23">
        <v>1</v>
      </c>
    </row>
    <row r="85" spans="18:22" x14ac:dyDescent="0.3">
      <c r="R85" s="23">
        <v>4</v>
      </c>
      <c r="S85" s="23">
        <v>0</v>
      </c>
      <c r="V85" t="s">
        <v>37</v>
      </c>
    </row>
    <row r="89" spans="18:22" x14ac:dyDescent="0.3">
      <c r="R89" s="22" t="s">
        <v>22</v>
      </c>
      <c r="S89" s="22" t="s">
        <v>23</v>
      </c>
    </row>
    <row r="90" spans="18:22" x14ac:dyDescent="0.3">
      <c r="R90" s="23">
        <v>5</v>
      </c>
      <c r="S90" s="23">
        <v>4</v>
      </c>
    </row>
    <row r="91" spans="18:22" x14ac:dyDescent="0.3">
      <c r="R91" s="23">
        <v>2</v>
      </c>
      <c r="S91" s="23">
        <v>0</v>
      </c>
    </row>
    <row r="92" spans="18:22" x14ac:dyDescent="0.3">
      <c r="R92" s="23">
        <v>1</v>
      </c>
      <c r="S92" s="23">
        <v>1</v>
      </c>
    </row>
    <row r="93" spans="18:22" x14ac:dyDescent="0.3">
      <c r="R93" s="23">
        <v>3</v>
      </c>
      <c r="S93" s="23">
        <v>3</v>
      </c>
    </row>
    <row r="94" spans="18:22" x14ac:dyDescent="0.3">
      <c r="R94" s="23">
        <v>4</v>
      </c>
      <c r="S94" s="23">
        <v>0</v>
      </c>
      <c r="V94" t="s">
        <v>38</v>
      </c>
    </row>
    <row r="105" spans="22:22" x14ac:dyDescent="0.3">
      <c r="V105" t="s">
        <v>39</v>
      </c>
    </row>
    <row r="127" spans="22:22" x14ac:dyDescent="0.3">
      <c r="V127" t="s">
        <v>40</v>
      </c>
    </row>
    <row r="129" spans="22:22" x14ac:dyDescent="0.3">
      <c r="V129" t="s">
        <v>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Dubov, Evgeni</dc:creator>
  <cp:keywords>CTPClassification=CTP_NT</cp:keywords>
  <cp:lastModifiedBy>Dubov, Evgeni</cp:lastModifiedBy>
  <dcterms:created xsi:type="dcterms:W3CDTF">2019-12-01T18:54:21Z</dcterms:created>
  <dcterms:modified xsi:type="dcterms:W3CDTF">2019-12-07T06:48:24Z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8d6547c7-542b-4897-ad02-10d44a89be0f</vt:lpwstr>
  </property>
  <property fmtid="{D5CDD505-2E9C-101B-9397-08002B2CF9AE}" pid="3" name="CTP_TimeStamp">
    <vt:lpwstr>2019-12-07 06:48:24Z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