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а\Учеба 3 курс 2 семестр\Studies\ЭКОНОМЕТРИКА\Лабы\"/>
    </mc:Choice>
  </mc:AlternateContent>
  <xr:revisionPtr revIDLastSave="0" documentId="13_ncr:1_{CC676780-18C9-4863-824C-BDACF01505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solver_adj" localSheetId="0" hidden="1">Лист1!$F$3:$F$4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Лист1!$F$2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1" i="1" l="1"/>
  <c r="E250" i="1"/>
  <c r="C251" i="1" s="1"/>
  <c r="D251" i="1" s="1"/>
  <c r="D252" i="1"/>
  <c r="E252" i="1" s="1"/>
  <c r="C253" i="1" s="1"/>
  <c r="D253" i="1" s="1"/>
  <c r="E253" i="1" s="1"/>
  <c r="C254" i="1" s="1"/>
  <c r="D254" i="1" s="1"/>
  <c r="E254" i="1" s="1"/>
  <c r="C255" i="1" s="1"/>
  <c r="D255" i="1" s="1"/>
  <c r="E255" i="1" s="1"/>
  <c r="C256" i="1" s="1"/>
  <c r="D256" i="1" s="1"/>
  <c r="E256" i="1" s="1"/>
  <c r="C257" i="1" s="1"/>
  <c r="D257" i="1" s="1"/>
  <c r="E257" i="1" s="1"/>
  <c r="C258" i="1" s="1"/>
  <c r="D258" i="1" s="1"/>
  <c r="E258" i="1" s="1"/>
  <c r="C259" i="1" s="1"/>
  <c r="D259" i="1" s="1"/>
  <c r="E259" i="1" s="1"/>
  <c r="C260" i="1" s="1"/>
  <c r="D260" i="1" s="1"/>
  <c r="E260" i="1" s="1"/>
  <c r="C261" i="1" s="1"/>
  <c r="D261" i="1" s="1"/>
  <c r="E261" i="1" s="1"/>
  <c r="C262" i="1" s="1"/>
  <c r="D262" i="1" s="1"/>
  <c r="E262" i="1" s="1"/>
  <c r="C263" i="1" s="1"/>
  <c r="D263" i="1" s="1"/>
  <c r="E263" i="1" s="1"/>
  <c r="C264" i="1" s="1"/>
  <c r="D264" i="1" s="1"/>
  <c r="E264" i="1" s="1"/>
  <c r="D250" i="1"/>
  <c r="C252" i="1"/>
  <c r="C25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D6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C62" i="1" s="1"/>
  <c r="B64" i="1" s="1"/>
</calcChain>
</file>

<file path=xl/sharedStrings.xml><?xml version="1.0" encoding="utf-8"?>
<sst xmlns="http://schemas.openxmlformats.org/spreadsheetml/2006/main" count="92" uniqueCount="78">
  <si>
    <t>Остатки</t>
  </si>
  <si>
    <t>Остатки(е)</t>
  </si>
  <si>
    <t>Сумма1(En - En+1)</t>
  </si>
  <si>
    <t>Сумма2((E^2)*n)</t>
  </si>
  <si>
    <t>d=</t>
  </si>
  <si>
    <t>di(tab)=</t>
  </si>
  <si>
    <t>du(tab)=</t>
  </si>
  <si>
    <t>d&lt;di =&gt; автокорреляция 1 порядка</t>
  </si>
  <si>
    <t>Остатки(е) 1-n</t>
  </si>
  <si>
    <t>Остатки(е) n-1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</si>
  <si>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</si>
  <si>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</si>
  <si>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</si>
  <si>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</si>
  <si>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</si>
  <si>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</si>
  <si>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</si>
  <si>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</si>
  <si>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</si>
  <si>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</si>
  <si>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</si>
  <si>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</si>
  <si>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</si>
  <si>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</si>
  <si>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</si>
  <si>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</si>
  <si>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</si>
  <si>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</si>
  <si>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</si>
  <si>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</si>
  <si>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</si>
  <si>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</si>
  <si>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</si>
  <si>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</si>
  <si>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</si>
  <si>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</si>
  <si>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</si>
  <si>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</si>
  <si>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Уравнение автокорреляции первого порядка адекватно опытным данным, поскольку Значимость F меньше 0,05</t>
  </si>
  <si>
    <t>Выше проверка автокорреляции 1 порядка, ниже будем проверять автокорреляцию высших порядков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</si>
  <si>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</si>
  <si>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</si>
  <si>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</si>
  <si>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</si>
  <si>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</si>
  <si>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</si>
  <si>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</si>
  <si>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</si>
  <si>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</si>
  <si>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</si>
  <si>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</si>
  <si>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</si>
  <si>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n</t>
  </si>
  <si>
    <t xml:space="preserve">  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</si>
  <si>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</si>
  <si>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</si>
  <si>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</si>
  <si>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</si>
  <si>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</si>
  <si>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</si>
  <si>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Столбец 7</t>
  </si>
  <si>
    <t>Столбец 8</t>
  </si>
  <si>
    <t>Столбец 9</t>
  </si>
  <si>
    <t>Столбец 10</t>
  </si>
  <si>
    <t>Столбец 11</t>
  </si>
  <si>
    <t>Столбец 12</t>
  </si>
  <si>
    <t>Исходя из коэфициентов корреляции высших порядков в таблице выше, если учесть, что коэфициентов больше 0,3 по модуля не обнаружено, можно сделать вывод, что автокорреляция высших порядков отсутствует.</t>
  </si>
  <si>
    <r>
      <t xml:space="preserve">Коэффициент Y-пересечение не значим, а коэффициент Переменная X1 значимо отличается от нуля. Следовательно уравнение описывающее автокорреляцию первого порядка имеет вид </t>
    </r>
    <r>
      <rPr>
        <sz val="11"/>
        <color theme="1"/>
        <rFont val="Calibri"/>
        <family val="2"/>
        <scheme val="minor"/>
      </rPr>
      <t>Et = 0,587698220574113 t-1</t>
    </r>
  </si>
  <si>
    <t>n(дни)</t>
  </si>
  <si>
    <t>Y(цена акции)</t>
  </si>
  <si>
    <t>a=</t>
  </si>
  <si>
    <t>b=</t>
  </si>
  <si>
    <t>Далее делаем прогноз по формуле регрессии с учетом автокорреляции 1 порядка. Вся формула регрессии имеет следующий вид(Y= a+b*n +X1*e(n-1) )</t>
  </si>
  <si>
    <t>Дни(n)</t>
  </si>
  <si>
    <t>Ошибка</t>
  </si>
  <si>
    <t>Предсказываем</t>
  </si>
  <si>
    <t>Остатки(e)</t>
  </si>
  <si>
    <t>Исходя из сравнения реальных данных и прогнозируемых, учитывая погрешность в 5% можно попробовать предсказывать на 3 дня вперед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</si>
</sst>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Fill="1" applyBorder="1" applyAlignment="1"/>
    <xf numFmtId="0" fontId="0" fillId="0" borderId="0" xfId="0" applyBorder="1" applyAlignment="1"/>
    <xf numFmtId="0" fontId="0" fillId="2" borderId="0" xfId="0" applyFill="1" applyBorder="1" applyAlignment="1"/>
    <xf numFmtId="2" fontId="0" fillId="2" borderId="2" xfId="0" applyNumberFormat="1" applyFill="1" applyBorder="1"/>
    <xf numFmtId="0" fontId="0" fillId="2" borderId="3" xfId="0" applyFill="1" applyBorder="1"/>
    <xf numFmtId="0" fontId="0" fillId="3" borderId="0" xfId="0" applyFill="1" applyBorder="1" applyAlignment="1"/>
    <xf numFmtId="0" fontId="0" fillId="4" borderId="0" xfId="0" applyFill="1" applyBorder="1"/>
    <xf numFmtId="0" fontId="0" fillId="0" borderId="4" xfId="0" applyFill="1" applyBorder="1" applyAlignment="1"/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Continuous"/>
    </xf>
    <xf numFmtId="11" fontId="0" fillId="0" borderId="0" xfId="0" applyNumberFormat="1" applyFill="1" applyBorder="1" applyAlignment="1"/>
    <xf numFmtId="0" fontId="0" fillId="2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5" borderId="4" xfId="0" applyFill="1" applyBorder="1" applyAlignment="1"/>
    <xf numFmtId="0" fontId="0" fillId="5" borderId="0" xfId="0" applyFont="1" applyFill="1" applyBorder="1" applyAlignment="1">
      <alignment horizontal="center" wrapText="1"/>
    </xf>
    <xf numFmtId="0" fontId="0" fillId="2" borderId="0" xfId="0" applyFill="1"/>
    <xf numFmtId="0" fontId="0" fillId="0" borderId="1" xfId="0" applyFont="1" applyBorder="1"/>
    <xf numFmtId="0" fontId="3" fillId="6" borderId="1" xfId="0" applyFont="1" applyFill="1" applyBorder="1" applyAlignment="1">
      <alignment horizontal="right" vertical="center" wrapText="1" readingOrder="1"/>
    </xf>
    <xf numFmtId="0" fontId="3" fillId="6" borderId="1" xfId="0" applyFont="1" applyFill="1" applyBorder="1"/>
    <xf numFmtId="0" fontId="0" fillId="2" borderId="4" xfId="0" applyFill="1" applyBorder="1" applyAlignment="1"/>
    <xf numFmtId="0" fontId="0" fillId="7" borderId="0" xfId="0" applyFill="1"/>
    <xf numFmtId="0" fontId="0" fillId="8" borderId="0" xfId="0" applyFill="1"/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00"/>
  <sheetViews>
    <sheetView tabSelected="1" topLeftCell="A253" zoomScale="85" zoomScaleNormal="85" workbookViewId="0">
      <selection activeCell="G267" sqref="G267"/>
    </sheetView>
  </sheetViews>
  <sheetFormatPr defaultRowHeight="15" x14ac:dyDescent="0.25"/>
  <cols>
    <col min="1" max="1" width="8.5703125" bestFit="1" customWidth="1"/>
    <col min="2" max="2" width="14.140625" bestFit="1" customWidth="1"/>
    <col min="3" max="3" width="17.5703125" style="3" bestFit="1" customWidth="1"/>
    <col min="4" max="4" width="16.140625" bestFit="1" customWidth="1"/>
    <col min="5" max="5" width="13.140625" bestFit="1" customWidth="1"/>
    <col min="6" max="7" width="14.140625" bestFit="1" customWidth="1"/>
    <col min="8" max="8" width="13.140625" bestFit="1" customWidth="1"/>
    <col min="9" max="9" width="15" customWidth="1"/>
    <col min="10" max="10" width="17.140625" bestFit="1" customWidth="1"/>
    <col min="11" max="11" width="13.5703125" customWidth="1"/>
    <col min="12" max="12" width="15.5703125" bestFit="1" customWidth="1"/>
    <col min="13" max="13" width="13.140625" bestFit="1" customWidth="1"/>
    <col min="14" max="14" width="14.7109375" bestFit="1" customWidth="1"/>
    <col min="15" max="15" width="13.140625" bestFit="1" customWidth="1"/>
    <col min="16" max="16" width="14.7109375" bestFit="1" customWidth="1"/>
    <col min="17" max="17" width="14.85546875" bestFit="1" customWidth="1"/>
  </cols>
  <sheetData>
    <row r="1" spans="1:71" ht="15.75" thickBot="1" x14ac:dyDescent="0.3">
      <c r="A1" s="2" t="s">
        <v>73</v>
      </c>
      <c r="B1" s="2" t="s">
        <v>1</v>
      </c>
      <c r="C1" s="8" t="s">
        <v>2</v>
      </c>
      <c r="D1" s="9" t="s">
        <v>3</v>
      </c>
      <c r="E1" s="5"/>
      <c r="F1" s="2" t="s">
        <v>8</v>
      </c>
      <c r="G1" s="2" t="s">
        <v>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x14ac:dyDescent="0.25">
      <c r="A2" s="1">
        <v>1</v>
      </c>
      <c r="B2" s="1">
        <v>-12.386836065461999</v>
      </c>
      <c r="C2" s="5">
        <f>(B3-B2)^2</f>
        <v>158.73778360031861</v>
      </c>
      <c r="D2" s="5">
        <f>(B2^2)*A2</f>
        <v>153.43370771263011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x14ac:dyDescent="0.25">
      <c r="A3" s="1">
        <v>2</v>
      </c>
      <c r="B3" s="1">
        <v>0.21228230053165476</v>
      </c>
      <c r="C3" s="5">
        <f t="shared" ref="C3:C60" si="0">(B4-B3)^2</f>
        <v>0.12249241482436705</v>
      </c>
      <c r="D3" s="5">
        <f t="shared" ref="D3:D61" si="1">(B3^2)*A3</f>
        <v>9.0127550238023574E-2</v>
      </c>
      <c r="E3" s="5"/>
      <c r="F3" s="1">
        <v>0.21228230053165476</v>
      </c>
      <c r="G3" s="1">
        <v>-12.386836065461999</v>
      </c>
      <c r="H3" s="5"/>
      <c r="I3" t="s">
        <v>10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ht="15.75" thickBot="1" x14ac:dyDescent="0.3">
      <c r="A4" s="1">
        <v>3</v>
      </c>
      <c r="B4" s="1">
        <v>0.56227146439871944</v>
      </c>
      <c r="C4" s="5">
        <f t="shared" si="0"/>
        <v>0.45622761646975524</v>
      </c>
      <c r="D4" s="5">
        <f t="shared" si="1"/>
        <v>0.94844759903124132</v>
      </c>
      <c r="E4" s="5"/>
      <c r="F4" s="1">
        <v>0.56227146439871944</v>
      </c>
      <c r="G4" s="1">
        <v>0.21228230053165476</v>
      </c>
      <c r="H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x14ac:dyDescent="0.25">
      <c r="A5" s="1">
        <v>4</v>
      </c>
      <c r="B5" s="1">
        <v>-0.11317477067092341</v>
      </c>
      <c r="C5" s="5">
        <f t="shared" si="0"/>
        <v>0.45622761646971682</v>
      </c>
      <c r="D5" s="5">
        <f t="shared" si="1"/>
        <v>5.1234114865664419E-2</v>
      </c>
      <c r="E5" s="5"/>
      <c r="F5" s="1">
        <v>-0.11317477067092341</v>
      </c>
      <c r="G5" s="1">
        <v>0.56227146439871944</v>
      </c>
      <c r="H5" s="5"/>
      <c r="I5" s="14" t="s">
        <v>11</v>
      </c>
      <c r="J5" s="1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x14ac:dyDescent="0.25">
      <c r="A6" s="1">
        <v>5</v>
      </c>
      <c r="B6" s="1">
        <v>-0.78862100574053784</v>
      </c>
      <c r="C6" s="5">
        <f t="shared" si="0"/>
        <v>1.8644434208658562</v>
      </c>
      <c r="D6" s="5">
        <f t="shared" si="1"/>
        <v>3.1096154534760871</v>
      </c>
      <c r="E6" s="5"/>
      <c r="F6" s="1">
        <v>-0.78862100574053784</v>
      </c>
      <c r="G6" s="1">
        <v>-0.11317477067092341</v>
      </c>
      <c r="H6" s="5"/>
      <c r="I6" s="5" t="s">
        <v>12</v>
      </c>
      <c r="J6" s="5">
        <v>0.59826916218251514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ht="15" customHeight="1" x14ac:dyDescent="0.25">
      <c r="A7" s="1">
        <v>6</v>
      </c>
      <c r="B7" s="1">
        <v>-2.1540672408101784</v>
      </c>
      <c r="C7" s="5">
        <f t="shared" si="0"/>
        <v>4.9932305283645455</v>
      </c>
      <c r="D7" s="5">
        <f t="shared" si="1"/>
        <v>27.84003406758945</v>
      </c>
      <c r="E7" s="5"/>
      <c r="F7" s="1">
        <v>-2.1540672408101784</v>
      </c>
      <c r="G7" s="1">
        <v>-0.78862100574053784</v>
      </c>
      <c r="H7" s="5"/>
      <c r="I7" s="5" t="s">
        <v>13</v>
      </c>
      <c r="J7" s="5">
        <v>0.35792599041856865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x14ac:dyDescent="0.25">
      <c r="A8" s="1">
        <v>7</v>
      </c>
      <c r="B8" s="1">
        <v>8.048652412020374E-2</v>
      </c>
      <c r="C8" s="5">
        <f t="shared" si="0"/>
        <v>0.55569008937949504</v>
      </c>
      <c r="D8" s="5">
        <f t="shared" si="1"/>
        <v>4.5346563954664972E-2</v>
      </c>
      <c r="E8" s="5"/>
      <c r="F8" s="1">
        <v>8.048652412020374E-2</v>
      </c>
      <c r="G8" s="1">
        <v>-2.1540672408101784</v>
      </c>
      <c r="H8" s="5"/>
      <c r="I8" s="5" t="s">
        <v>14</v>
      </c>
      <c r="J8" s="5">
        <v>0.34666153411012246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x14ac:dyDescent="0.25">
      <c r="A9" s="1">
        <v>8</v>
      </c>
      <c r="B9" s="1">
        <v>-0.66495971094943229</v>
      </c>
      <c r="C9" s="5">
        <f t="shared" si="0"/>
        <v>163.9794532792599</v>
      </c>
      <c r="D9" s="5">
        <f t="shared" si="1"/>
        <v>3.5373713374876203</v>
      </c>
      <c r="E9" s="5"/>
      <c r="F9" s="1">
        <v>-0.66495971094943229</v>
      </c>
      <c r="G9" s="1">
        <v>8.048652412020374E-2</v>
      </c>
      <c r="H9" s="5"/>
      <c r="I9" s="5" t="s">
        <v>15</v>
      </c>
      <c r="J9" s="5">
        <v>4.5213273980782898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ht="15.75" thickBot="1" x14ac:dyDescent="0.3">
      <c r="A10" s="1">
        <v>9</v>
      </c>
      <c r="B10" s="1">
        <v>-13.470405946019099</v>
      </c>
      <c r="C10" s="5">
        <f t="shared" si="0"/>
        <v>15.956459780919646</v>
      </c>
      <c r="D10" s="5">
        <f t="shared" si="1"/>
        <v>1633.0665271549203</v>
      </c>
      <c r="E10" s="5"/>
      <c r="F10" s="1">
        <v>-13.470405946019099</v>
      </c>
      <c r="G10" s="1">
        <v>-0.66495971094943229</v>
      </c>
      <c r="H10" s="5"/>
      <c r="I10" s="12" t="s">
        <v>16</v>
      </c>
      <c r="J10" s="12">
        <v>59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x14ac:dyDescent="0.25">
      <c r="A11" s="1">
        <v>10</v>
      </c>
      <c r="B11" s="1">
        <v>-9.4758521810886975</v>
      </c>
      <c r="C11" s="5">
        <f t="shared" si="0"/>
        <v>0.45622761646975524</v>
      </c>
      <c r="D11" s="5">
        <f t="shared" si="1"/>
        <v>897.91774557843428</v>
      </c>
      <c r="E11" s="5"/>
      <c r="F11" s="1">
        <v>-9.4758521810886975</v>
      </c>
      <c r="G11" s="1">
        <v>-13.470405946019099</v>
      </c>
      <c r="H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 spans="1:71" ht="15.75" thickBot="1" x14ac:dyDescent="0.3">
      <c r="A12" s="1">
        <v>11</v>
      </c>
      <c r="B12" s="1">
        <v>-10.15129841615834</v>
      </c>
      <c r="C12" s="5">
        <f t="shared" si="0"/>
        <v>0.45622761646975524</v>
      </c>
      <c r="D12" s="5">
        <f t="shared" si="1"/>
        <v>1133.5374548728871</v>
      </c>
      <c r="E12" s="5"/>
      <c r="F12" s="1">
        <v>-10.15129841615834</v>
      </c>
      <c r="G12" s="1">
        <v>-9.4758521810886975</v>
      </c>
      <c r="H12" s="5"/>
      <c r="I12" t="s">
        <v>17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</row>
    <row r="13" spans="1:71" x14ac:dyDescent="0.25">
      <c r="A13" s="1">
        <v>12</v>
      </c>
      <c r="B13" s="1">
        <v>-10.826744651227983</v>
      </c>
      <c r="C13" s="5">
        <f t="shared" si="0"/>
        <v>70.300741837008346</v>
      </c>
      <c r="D13" s="5">
        <f t="shared" si="1"/>
        <v>1406.6207969147249</v>
      </c>
      <c r="E13" s="5"/>
      <c r="F13" s="1">
        <v>-10.826744651227983</v>
      </c>
      <c r="G13" s="1">
        <v>-10.15129841615834</v>
      </c>
      <c r="H13" s="5"/>
      <c r="I13" s="13"/>
      <c r="J13" s="13" t="s">
        <v>22</v>
      </c>
      <c r="K13" s="13" t="s">
        <v>23</v>
      </c>
      <c r="L13" s="13" t="s">
        <v>24</v>
      </c>
      <c r="M13" s="13" t="s">
        <v>25</v>
      </c>
      <c r="N13" s="13" t="s">
        <v>26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</row>
    <row r="14" spans="1:71" x14ac:dyDescent="0.25">
      <c r="A14" s="1">
        <v>13</v>
      </c>
      <c r="B14" s="1">
        <v>-2.4421908862975954</v>
      </c>
      <c r="C14" s="5">
        <f t="shared" si="0"/>
        <v>169.63900077556124</v>
      </c>
      <c r="D14" s="5">
        <f t="shared" si="1"/>
        <v>77.53585222649545</v>
      </c>
      <c r="E14" s="5"/>
      <c r="F14" s="1">
        <v>-2.4421908862975954</v>
      </c>
      <c r="G14" s="1">
        <v>-10.826744651227983</v>
      </c>
      <c r="H14" s="5"/>
      <c r="I14" s="5" t="s">
        <v>18</v>
      </c>
      <c r="J14" s="5">
        <v>1</v>
      </c>
      <c r="K14" s="5">
        <v>649.55347881985995</v>
      </c>
      <c r="L14" s="5">
        <v>649.55347881985995</v>
      </c>
      <c r="M14" s="5">
        <v>31.774812793245363</v>
      </c>
      <c r="N14" s="15">
        <v>5.6107752462507496E-7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</row>
    <row r="15" spans="1:71" x14ac:dyDescent="0.25">
      <c r="A15" s="1">
        <v>14</v>
      </c>
      <c r="B15" s="1">
        <v>10.58236287863275</v>
      </c>
      <c r="C15" s="5">
        <f t="shared" si="0"/>
        <v>22.6057815036135</v>
      </c>
      <c r="D15" s="5">
        <f t="shared" si="1"/>
        <v>1567.8096573309019</v>
      </c>
      <c r="E15" s="5"/>
      <c r="F15" s="1">
        <v>10.58236287863275</v>
      </c>
      <c r="G15" s="1">
        <v>-2.4421908862975954</v>
      </c>
      <c r="H15" s="5"/>
      <c r="I15" s="5" t="s">
        <v>19</v>
      </c>
      <c r="J15" s="5">
        <v>57</v>
      </c>
      <c r="K15" s="5">
        <v>1165.2168821149635</v>
      </c>
      <c r="L15" s="5">
        <v>20.442401440613395</v>
      </c>
      <c r="M15" s="5"/>
      <c r="N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</row>
    <row r="16" spans="1:71" ht="15.75" thickBot="1" x14ac:dyDescent="0.3">
      <c r="A16" s="1">
        <v>15</v>
      </c>
      <c r="B16" s="1">
        <v>15.336916643563114</v>
      </c>
      <c r="C16" s="5">
        <f t="shared" si="0"/>
        <v>98.514482965257585</v>
      </c>
      <c r="D16" s="5">
        <f t="shared" si="1"/>
        <v>3528.3151819740488</v>
      </c>
      <c r="E16" s="5"/>
      <c r="F16" s="1">
        <v>15.336916643563114</v>
      </c>
      <c r="G16" s="1">
        <v>10.58236287863275</v>
      </c>
      <c r="H16" s="5"/>
      <c r="I16" s="12" t="s">
        <v>20</v>
      </c>
      <c r="J16" s="12">
        <v>58</v>
      </c>
      <c r="K16" s="12">
        <v>1814.7703609348234</v>
      </c>
      <c r="L16" s="12"/>
      <c r="M16" s="12"/>
      <c r="N16" s="12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</row>
    <row r="17" spans="1:71" ht="15.75" thickBot="1" x14ac:dyDescent="0.3">
      <c r="A17" s="1">
        <v>16</v>
      </c>
      <c r="B17" s="1">
        <v>5.4114704084934999</v>
      </c>
      <c r="C17" s="5">
        <f t="shared" si="0"/>
        <v>1.1939626708629295E-3</v>
      </c>
      <c r="D17" s="5">
        <f t="shared" si="1"/>
        <v>468.54419171201289</v>
      </c>
      <c r="E17" s="5"/>
      <c r="F17" s="1">
        <v>5.4114704084934999</v>
      </c>
      <c r="G17" s="1">
        <v>15.336916643563114</v>
      </c>
      <c r="H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</row>
    <row r="18" spans="1:71" x14ac:dyDescent="0.25">
      <c r="A18" s="1">
        <v>17</v>
      </c>
      <c r="B18" s="1">
        <v>5.446024173423865</v>
      </c>
      <c r="C18" s="5">
        <f t="shared" si="0"/>
        <v>0.45622761646975524</v>
      </c>
      <c r="D18" s="5">
        <f t="shared" si="1"/>
        <v>504.20604805779055</v>
      </c>
      <c r="E18" s="5"/>
      <c r="F18" s="1">
        <v>5.446024173423865</v>
      </c>
      <c r="G18" s="1">
        <v>5.4114704084934999</v>
      </c>
      <c r="H18" s="5"/>
      <c r="I18" s="13"/>
      <c r="J18" s="13" t="s">
        <v>27</v>
      </c>
      <c r="K18" s="13" t="s">
        <v>15</v>
      </c>
      <c r="L18" s="13" t="s">
        <v>28</v>
      </c>
      <c r="M18" s="13" t="s">
        <v>29</v>
      </c>
      <c r="N18" s="13" t="s">
        <v>30</v>
      </c>
      <c r="O18" s="13" t="s">
        <v>31</v>
      </c>
      <c r="P18" s="13" t="s">
        <v>32</v>
      </c>
      <c r="Q18" s="13" t="s">
        <v>33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</row>
    <row r="19" spans="1:71" x14ac:dyDescent="0.25">
      <c r="A19" s="1">
        <v>18</v>
      </c>
      <c r="B19" s="1">
        <v>4.7705779383542222</v>
      </c>
      <c r="C19" s="5">
        <f t="shared" si="0"/>
        <v>0.45622761646971682</v>
      </c>
      <c r="D19" s="5">
        <f t="shared" si="1"/>
        <v>409.65144958641639</v>
      </c>
      <c r="E19" s="5"/>
      <c r="F19" s="1">
        <v>4.7705779383542222</v>
      </c>
      <c r="G19" s="1">
        <v>5.446024173423865</v>
      </c>
      <c r="H19" s="5"/>
      <c r="I19" s="5" t="s">
        <v>21</v>
      </c>
      <c r="J19" s="5">
        <v>0.11909909525659421</v>
      </c>
      <c r="K19" s="5">
        <v>0.58888360429666109</v>
      </c>
      <c r="L19" s="5">
        <v>0.20224556158061385</v>
      </c>
      <c r="M19" s="5">
        <v>0.8404448852198827</v>
      </c>
      <c r="N19" s="5">
        <v>-1.0601199818902625</v>
      </c>
      <c r="O19" s="5">
        <v>1.2983181724034509</v>
      </c>
      <c r="P19" s="5">
        <v>-1.0601199818902625</v>
      </c>
      <c r="Q19" s="5">
        <v>1.2983181724034509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</row>
    <row r="20" spans="1:71" ht="15.75" thickBot="1" x14ac:dyDescent="0.3">
      <c r="A20" s="1">
        <v>19</v>
      </c>
      <c r="B20" s="1">
        <v>4.0951317032846077</v>
      </c>
      <c r="C20" s="5">
        <f t="shared" si="0"/>
        <v>0.39006740528866252</v>
      </c>
      <c r="D20" s="5">
        <f t="shared" si="1"/>
        <v>318.63196967768721</v>
      </c>
      <c r="E20" s="5"/>
      <c r="F20" s="1">
        <v>4.0951317032846077</v>
      </c>
      <c r="G20" s="1">
        <v>4.7705779383542222</v>
      </c>
      <c r="H20" s="5"/>
      <c r="I20" s="12" t="s">
        <v>34</v>
      </c>
      <c r="J20" s="20">
        <v>0.58769822057411303</v>
      </c>
      <c r="K20" s="12">
        <v>0.10425883685941009</v>
      </c>
      <c r="L20" s="12">
        <v>5.6369151841450753</v>
      </c>
      <c r="M20" s="12">
        <v>5.6107752462508269E-7</v>
      </c>
      <c r="N20" s="12">
        <v>0.37892350093728827</v>
      </c>
      <c r="O20" s="12">
        <v>0.79647294021093784</v>
      </c>
      <c r="P20" s="12">
        <v>0.37892350093728827</v>
      </c>
      <c r="Q20" s="12">
        <v>0.79647294021093784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 spans="1:71" x14ac:dyDescent="0.25">
      <c r="A21" s="1">
        <v>20</v>
      </c>
      <c r="B21" s="1">
        <v>4.7196854682149478</v>
      </c>
      <c r="C21" s="5">
        <f t="shared" si="0"/>
        <v>24.251229783689979</v>
      </c>
      <c r="D21" s="5">
        <f t="shared" si="1"/>
        <v>445.50861837758703</v>
      </c>
      <c r="E21" s="5"/>
      <c r="F21" s="1">
        <v>4.7196854682149478</v>
      </c>
      <c r="G21" s="1">
        <v>4.0951317032846077</v>
      </c>
      <c r="H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 spans="1:71" x14ac:dyDescent="0.25">
      <c r="A22" s="1">
        <v>21</v>
      </c>
      <c r="B22" s="1">
        <v>9.6442392331453277</v>
      </c>
      <c r="C22" s="5">
        <f t="shared" si="0"/>
        <v>58.759065982743067</v>
      </c>
      <c r="D22" s="5">
        <f t="shared" si="1"/>
        <v>1953.2383581089312</v>
      </c>
      <c r="E22" s="5"/>
      <c r="F22" s="1">
        <v>9.6442392331453277</v>
      </c>
      <c r="G22" s="1">
        <v>4.7196854682149478</v>
      </c>
      <c r="H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</row>
    <row r="23" spans="1:71" x14ac:dyDescent="0.25">
      <c r="A23" s="1">
        <v>22</v>
      </c>
      <c r="B23" s="1">
        <v>1.9787929980757042</v>
      </c>
      <c r="C23" s="5">
        <f t="shared" si="0"/>
        <v>0.45622761646975524</v>
      </c>
      <c r="D23" s="5">
        <f t="shared" si="1"/>
        <v>86.143678043135552</v>
      </c>
      <c r="E23" s="5"/>
      <c r="F23" s="1">
        <v>1.9787929980757042</v>
      </c>
      <c r="G23" s="1">
        <v>9.6442392331453277</v>
      </c>
      <c r="H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</row>
    <row r="24" spans="1:71" x14ac:dyDescent="0.25">
      <c r="A24" s="1">
        <v>23</v>
      </c>
      <c r="B24" s="1">
        <v>1.3033467630060613</v>
      </c>
      <c r="C24" s="5">
        <f t="shared" si="0"/>
        <v>0.31872095349705121</v>
      </c>
      <c r="D24" s="5">
        <f t="shared" si="1"/>
        <v>39.070394046682701</v>
      </c>
      <c r="E24" s="5"/>
      <c r="F24" s="1">
        <v>1.3033467630060613</v>
      </c>
      <c r="G24" s="1">
        <v>1.9787929980757042</v>
      </c>
      <c r="H24" s="5"/>
      <c r="I24" t="s">
        <v>35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</row>
    <row r="25" spans="1:71" ht="15.75" thickBot="1" x14ac:dyDescent="0.3">
      <c r="A25" s="1">
        <v>24</v>
      </c>
      <c r="B25" s="1">
        <v>1.8679005279364276</v>
      </c>
      <c r="C25" s="5">
        <f t="shared" si="0"/>
        <v>0.45622761646975524</v>
      </c>
      <c r="D25" s="5">
        <f t="shared" si="1"/>
        <v>83.73725717436443</v>
      </c>
      <c r="E25" s="5"/>
      <c r="F25" s="1">
        <v>1.8679005279364276</v>
      </c>
      <c r="G25" s="1">
        <v>1.3033467630060613</v>
      </c>
      <c r="H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</row>
    <row r="26" spans="1:71" x14ac:dyDescent="0.25">
      <c r="A26" s="1">
        <v>25</v>
      </c>
      <c r="B26" s="1">
        <v>1.1924542928667847</v>
      </c>
      <c r="C26" s="5">
        <f t="shared" si="0"/>
        <v>0.45622761646975524</v>
      </c>
      <c r="D26" s="5">
        <f t="shared" si="1"/>
        <v>35.54868101441059</v>
      </c>
      <c r="E26" s="5"/>
      <c r="F26" s="1">
        <v>1.1924542928667847</v>
      </c>
      <c r="G26" s="1">
        <v>1.8679005279364276</v>
      </c>
      <c r="H26" s="5"/>
      <c r="I26" s="13" t="s">
        <v>36</v>
      </c>
      <c r="J26" s="13" t="s">
        <v>37</v>
      </c>
      <c r="K26" s="13" t="s">
        <v>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</row>
    <row r="27" spans="1:71" x14ac:dyDescent="0.25">
      <c r="A27" s="1">
        <v>26</v>
      </c>
      <c r="B27" s="1">
        <v>0.51700805779714187</v>
      </c>
      <c r="C27" s="5">
        <f t="shared" si="0"/>
        <v>2.0653602820004825E-3</v>
      </c>
      <c r="D27" s="5">
        <f t="shared" si="1"/>
        <v>6.9497306275064927</v>
      </c>
      <c r="E27" s="5"/>
      <c r="F27" s="1">
        <v>0.51700805779714187</v>
      </c>
      <c r="G27" s="1">
        <v>1.1924542928667847</v>
      </c>
      <c r="H27" s="5"/>
      <c r="I27" s="5">
        <v>1</v>
      </c>
      <c r="J27" s="5">
        <v>-7.1606224189586705</v>
      </c>
      <c r="K27" s="5">
        <v>7.3729047194903252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</row>
    <row r="28" spans="1:71" x14ac:dyDescent="0.25">
      <c r="A28" s="1">
        <v>27</v>
      </c>
      <c r="B28" s="1">
        <v>0.47156182272755132</v>
      </c>
      <c r="C28" s="5">
        <f t="shared" si="0"/>
        <v>99.292331734187485</v>
      </c>
      <c r="D28" s="5">
        <f t="shared" si="1"/>
        <v>6.0040049216615241</v>
      </c>
      <c r="E28" s="5"/>
      <c r="F28" s="1">
        <v>0.47156182272755132</v>
      </c>
      <c r="G28" s="1">
        <v>0.51700805779714187</v>
      </c>
      <c r="H28" s="5"/>
      <c r="I28" s="5">
        <v>2</v>
      </c>
      <c r="J28" s="5">
        <v>0.24385702553842681</v>
      </c>
      <c r="K28" s="5">
        <v>0.31841443886029264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</row>
    <row r="29" spans="1:71" x14ac:dyDescent="0.25">
      <c r="A29" s="1">
        <v>28</v>
      </c>
      <c r="B29" s="1">
        <v>10.436115587657895</v>
      </c>
      <c r="C29" s="5">
        <f t="shared" si="0"/>
        <v>10.597930189429194</v>
      </c>
      <c r="D29" s="5">
        <f t="shared" si="1"/>
        <v>3049.5502396507704</v>
      </c>
      <c r="E29" s="5"/>
      <c r="F29" s="1">
        <v>10.436115587657895</v>
      </c>
      <c r="G29" s="1">
        <v>0.47156182272755132</v>
      </c>
      <c r="H29" s="5"/>
      <c r="I29" s="5">
        <v>3</v>
      </c>
      <c r="J29" s="5">
        <v>0.44954503436332238</v>
      </c>
      <c r="K29" s="5">
        <v>-0.56271980503424579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</row>
    <row r="30" spans="1:71" x14ac:dyDescent="0.25">
      <c r="A30" s="1">
        <v>29</v>
      </c>
      <c r="B30" s="1">
        <v>7.1806693525882395</v>
      </c>
      <c r="C30" s="5">
        <f t="shared" si="0"/>
        <v>22.42445104523474</v>
      </c>
      <c r="D30" s="5">
        <f t="shared" si="1"/>
        <v>1495.2983581848</v>
      </c>
      <c r="E30" s="5"/>
      <c r="F30" s="1">
        <v>7.1806693525882395</v>
      </c>
      <c r="G30" s="1">
        <v>10.436115587657895</v>
      </c>
      <c r="H30" s="5"/>
      <c r="I30" s="5">
        <v>4</v>
      </c>
      <c r="J30" s="5">
        <v>5.2586483919409205E-2</v>
      </c>
      <c r="K30" s="5">
        <v>-0.84120748965994707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</row>
    <row r="31" spans="1:71" x14ac:dyDescent="0.25">
      <c r="A31" s="1">
        <v>30</v>
      </c>
      <c r="B31" s="1">
        <v>2.4452231175186512</v>
      </c>
      <c r="C31" s="5">
        <f t="shared" si="0"/>
        <v>3.7073432041438625</v>
      </c>
      <c r="D31" s="5">
        <f t="shared" si="1"/>
        <v>179.37348283342894</v>
      </c>
      <c r="E31" s="5"/>
      <c r="F31" s="1">
        <v>2.4452231175186512</v>
      </c>
      <c r="G31" s="1">
        <v>7.1806693525882395</v>
      </c>
      <c r="H31" s="5"/>
      <c r="I31" s="5">
        <v>5</v>
      </c>
      <c r="J31" s="5">
        <v>-0.34437206652448726</v>
      </c>
      <c r="K31" s="5">
        <v>-1.8096951742856913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71" x14ac:dyDescent="0.25">
      <c r="A32" s="1">
        <v>31</v>
      </c>
      <c r="B32" s="1">
        <v>0.51977688244900833</v>
      </c>
      <c r="C32" s="5">
        <f t="shared" si="0"/>
        <v>0.45622761646971682</v>
      </c>
      <c r="D32" s="5">
        <f t="shared" si="1"/>
        <v>8.3752082333807163</v>
      </c>
      <c r="E32" s="5"/>
      <c r="F32" s="1">
        <v>0.51977688244900833</v>
      </c>
      <c r="G32" s="1">
        <v>2.4452231175186512</v>
      </c>
      <c r="H32" s="5"/>
      <c r="I32" s="5">
        <v>6</v>
      </c>
      <c r="J32" s="5">
        <v>-1.146842389164537</v>
      </c>
      <c r="K32" s="5">
        <v>1.2273289132847407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</row>
    <row r="33" spans="1:71" x14ac:dyDescent="0.25">
      <c r="A33" s="1">
        <v>32</v>
      </c>
      <c r="B33" s="1">
        <v>-0.15566935262060611</v>
      </c>
      <c r="C33" s="5">
        <f t="shared" si="0"/>
        <v>0.45622761646975524</v>
      </c>
      <c r="D33" s="5">
        <f t="shared" si="1"/>
        <v>0.77545431505019535</v>
      </c>
      <c r="E33" s="5"/>
      <c r="F33" s="1">
        <v>-0.15566935262060611</v>
      </c>
      <c r="G33" s="1">
        <v>0.51977688244900833</v>
      </c>
      <c r="H33" s="5"/>
      <c r="I33" s="5">
        <v>7</v>
      </c>
      <c r="J33" s="5">
        <v>0.16640088226223337</v>
      </c>
      <c r="K33" s="5">
        <v>-0.83136059321166567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</row>
    <row r="34" spans="1:71" x14ac:dyDescent="0.25">
      <c r="A34" s="1">
        <v>33</v>
      </c>
      <c r="B34" s="1">
        <v>-0.83111558769024896</v>
      </c>
      <c r="C34" s="5">
        <f t="shared" si="0"/>
        <v>15.409128144422434</v>
      </c>
      <c r="D34" s="5">
        <f t="shared" si="1"/>
        <v>22.794852963356359</v>
      </c>
      <c r="E34" s="5"/>
      <c r="F34" s="1">
        <v>-0.83111558769024896</v>
      </c>
      <c r="G34" s="1">
        <v>-0.15566935262060611</v>
      </c>
      <c r="H34" s="5"/>
      <c r="I34" s="5">
        <v>8</v>
      </c>
      <c r="J34" s="5">
        <v>-0.27169654362186368</v>
      </c>
      <c r="K34" s="5">
        <v>-13.198709402397235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</row>
    <row r="35" spans="1:71" x14ac:dyDescent="0.25">
      <c r="A35" s="1">
        <v>34</v>
      </c>
      <c r="B35" s="1">
        <v>-4.7565618227598918</v>
      </c>
      <c r="C35" s="5">
        <f t="shared" si="0"/>
        <v>6.0740252602324709</v>
      </c>
      <c r="D35" s="5">
        <f t="shared" si="1"/>
        <v>769.24593270705475</v>
      </c>
      <c r="E35" s="5"/>
      <c r="F35" s="1">
        <v>-4.7565618227598918</v>
      </c>
      <c r="G35" s="1">
        <v>-0.83111558769024896</v>
      </c>
      <c r="H35" s="5"/>
      <c r="I35" s="5">
        <v>9</v>
      </c>
      <c r="J35" s="5">
        <v>-7.7974345096297819</v>
      </c>
      <c r="K35" s="5">
        <v>-1.6784176714589156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</row>
    <row r="36" spans="1:71" x14ac:dyDescent="0.25">
      <c r="A36" s="1">
        <v>35</v>
      </c>
      <c r="B36" s="1">
        <v>-2.2920080578295199</v>
      </c>
      <c r="C36" s="5">
        <f t="shared" si="0"/>
        <v>6.4751087921923248E-4</v>
      </c>
      <c r="D36" s="5">
        <f t="shared" si="1"/>
        <v>183.86553280044066</v>
      </c>
      <c r="E36" s="5"/>
      <c r="F36" s="1">
        <v>-2.2920080578295199</v>
      </c>
      <c r="G36" s="1">
        <v>-4.7565618227598918</v>
      </c>
      <c r="H36" s="5"/>
      <c r="I36" s="5">
        <v>10</v>
      </c>
      <c r="J36" s="5">
        <v>-5.4498423699925613</v>
      </c>
      <c r="K36" s="5">
        <v>-4.7014560461657791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1" x14ac:dyDescent="0.25">
      <c r="A37" s="1">
        <v>36</v>
      </c>
      <c r="B37" s="1">
        <v>-2.3174542928991571</v>
      </c>
      <c r="C37" s="5">
        <f t="shared" si="0"/>
        <v>6.7317092391141964</v>
      </c>
      <c r="D37" s="5">
        <f t="shared" si="1"/>
        <v>193.34139838836236</v>
      </c>
      <c r="E37" s="5"/>
      <c r="F37" s="1">
        <v>-2.3174542928991571</v>
      </c>
      <c r="G37" s="1">
        <v>-2.2920080578295199</v>
      </c>
      <c r="H37" s="5"/>
      <c r="I37" s="5">
        <v>11</v>
      </c>
      <c r="J37" s="5">
        <v>-5.8468009204364746</v>
      </c>
      <c r="K37" s="5">
        <v>-4.9799437307915086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1" x14ac:dyDescent="0.25">
      <c r="A38" s="1">
        <v>37</v>
      </c>
      <c r="B38" s="1">
        <v>0.2770994720311819</v>
      </c>
      <c r="C38" s="5">
        <f t="shared" si="0"/>
        <v>0.27515665230266007</v>
      </c>
      <c r="D38" s="5">
        <f t="shared" si="1"/>
        <v>2.8410123437985111</v>
      </c>
      <c r="E38" s="5"/>
      <c r="F38" s="1">
        <v>0.2770994720311819</v>
      </c>
      <c r="G38" s="1">
        <v>-2.3174542928991571</v>
      </c>
      <c r="H38" s="5"/>
      <c r="I38" s="5">
        <v>12</v>
      </c>
      <c r="J38" s="5">
        <v>-6.2437594708803879</v>
      </c>
      <c r="K38" s="5">
        <v>3.8015685845827925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1" x14ac:dyDescent="0.25">
      <c r="A39" s="1">
        <v>38</v>
      </c>
      <c r="B39" s="1">
        <v>0.80165323696158453</v>
      </c>
      <c r="C39" s="5">
        <f t="shared" si="0"/>
        <v>0.45622761646975524</v>
      </c>
      <c r="D39" s="5">
        <f t="shared" si="1"/>
        <v>24.420620668577484</v>
      </c>
      <c r="E39" s="5"/>
      <c r="F39" s="1">
        <v>0.80165323696158453</v>
      </c>
      <c r="G39" s="1">
        <v>0.2770994720311819</v>
      </c>
      <c r="H39" s="5"/>
      <c r="I39" s="5">
        <v>13</v>
      </c>
      <c r="J39" s="5">
        <v>-1.3161721429228186</v>
      </c>
      <c r="K39" s="5">
        <v>11.898535021555569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</row>
    <row r="40" spans="1:71" x14ac:dyDescent="0.25">
      <c r="A40" s="1">
        <v>39</v>
      </c>
      <c r="B40" s="1">
        <v>0.12620700189194167</v>
      </c>
      <c r="C40" s="5">
        <f t="shared" si="0"/>
        <v>0.45622761646975524</v>
      </c>
      <c r="D40" s="5">
        <f t="shared" si="1"/>
        <v>0.62120008573555019</v>
      </c>
      <c r="E40" s="5"/>
      <c r="F40" s="1">
        <v>0.12620700189194167</v>
      </c>
      <c r="G40" s="1">
        <v>0.80165323696158453</v>
      </c>
      <c r="H40" s="5"/>
      <c r="I40" s="5">
        <v>14</v>
      </c>
      <c r="J40" s="5">
        <v>6.3383349284986101</v>
      </c>
      <c r="K40" s="5">
        <v>8.9985817150645033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</row>
    <row r="41" spans="1:71" x14ac:dyDescent="0.25">
      <c r="A41" s="1">
        <v>40</v>
      </c>
      <c r="B41" s="1">
        <v>-0.54923923317770118</v>
      </c>
      <c r="C41" s="5">
        <f t="shared" si="0"/>
        <v>22.804886744040502</v>
      </c>
      <c r="D41" s="5">
        <f t="shared" si="1"/>
        <v>12.066549410465168</v>
      </c>
      <c r="E41" s="5"/>
      <c r="F41" s="1">
        <v>-0.54923923317770118</v>
      </c>
      <c r="G41" s="1">
        <v>0.12620700189194167</v>
      </c>
      <c r="H41" s="5"/>
      <c r="I41" s="5">
        <v>15</v>
      </c>
      <c r="J41" s="5">
        <v>9.1325777157721344</v>
      </c>
      <c r="K41" s="5">
        <v>-3.7211073072786345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</row>
    <row r="42" spans="1:71" x14ac:dyDescent="0.25">
      <c r="A42" s="1">
        <v>41</v>
      </c>
      <c r="B42" s="1">
        <v>-5.3246854682473099</v>
      </c>
      <c r="C42" s="5">
        <f t="shared" si="0"/>
        <v>11.59706405995013</v>
      </c>
      <c r="D42" s="5">
        <f t="shared" si="1"/>
        <v>1162.443288766327</v>
      </c>
      <c r="E42" s="5"/>
      <c r="F42" s="1">
        <v>-5.3246854682473099</v>
      </c>
      <c r="G42" s="1">
        <v>-0.54923923317770118</v>
      </c>
      <c r="H42" s="5"/>
      <c r="I42" s="5">
        <v>16</v>
      </c>
      <c r="J42" s="5">
        <v>3.2994106250176927</v>
      </c>
      <c r="K42" s="5">
        <v>2.1466135484061724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</row>
    <row r="43" spans="1:71" x14ac:dyDescent="0.25">
      <c r="A43" s="1">
        <v>42</v>
      </c>
      <c r="B43" s="1">
        <v>-8.730131703316971</v>
      </c>
      <c r="C43" s="5">
        <f t="shared" si="0"/>
        <v>2.5745927845521877</v>
      </c>
      <c r="D43" s="5">
        <f t="shared" si="1"/>
        <v>3201.0383814049233</v>
      </c>
      <c r="E43" s="5"/>
      <c r="F43" s="1">
        <v>-8.730131703316971</v>
      </c>
      <c r="G43" s="1">
        <v>-5.3246854682473099</v>
      </c>
      <c r="H43" s="5"/>
      <c r="I43" s="5">
        <v>17</v>
      </c>
      <c r="J43" s="5">
        <v>3.3197178111814041</v>
      </c>
      <c r="K43" s="5">
        <v>1.4508601271728181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</row>
    <row r="44" spans="1:71" x14ac:dyDescent="0.25">
      <c r="A44" s="1">
        <v>43</v>
      </c>
      <c r="B44" s="1">
        <v>-7.1255779383866127</v>
      </c>
      <c r="C44" s="5">
        <f t="shared" si="0"/>
        <v>122.86733216763281</v>
      </c>
      <c r="D44" s="5">
        <f t="shared" si="1"/>
        <v>2183.2760211089467</v>
      </c>
      <c r="E44" s="5"/>
      <c r="F44" s="1">
        <v>-7.1255779383866127</v>
      </c>
      <c r="G44" s="1">
        <v>-8.730131703316971</v>
      </c>
      <c r="H44" s="5"/>
      <c r="I44" s="5">
        <v>18</v>
      </c>
      <c r="J44" s="5">
        <v>2.9227592607374913</v>
      </c>
      <c r="K44" s="5">
        <v>1.1723724425471165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</row>
    <row r="45" spans="1:71" x14ac:dyDescent="0.25">
      <c r="A45" s="1">
        <v>44</v>
      </c>
      <c r="B45" s="1">
        <v>3.9589758265437922</v>
      </c>
      <c r="C45" s="5">
        <f t="shared" si="0"/>
        <v>3.1490410646284648</v>
      </c>
      <c r="D45" s="5">
        <f t="shared" si="1"/>
        <v>689.63354218695645</v>
      </c>
      <c r="E45" s="5"/>
      <c r="F45" s="1">
        <v>3.9589758265437922</v>
      </c>
      <c r="G45" s="1">
        <v>-7.1255779383866127</v>
      </c>
      <c r="H45" s="5"/>
      <c r="I45" s="5">
        <v>19</v>
      </c>
      <c r="J45" s="5">
        <v>2.5258007102935944</v>
      </c>
      <c r="K45" s="5">
        <v>2.1938847579213534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</row>
    <row r="46" spans="1:71" x14ac:dyDescent="0.25">
      <c r="A46" s="1">
        <v>45</v>
      </c>
      <c r="B46" s="1">
        <v>5.733529591474138</v>
      </c>
      <c r="C46" s="5">
        <f t="shared" si="0"/>
        <v>0.45622761646975524</v>
      </c>
      <c r="D46" s="5">
        <f t="shared" si="1"/>
        <v>1479.3012709339318</v>
      </c>
      <c r="E46" s="5"/>
      <c r="F46" s="1">
        <v>5.733529591474138</v>
      </c>
      <c r="G46" s="1">
        <v>3.9589758265437922</v>
      </c>
      <c r="H46" s="5"/>
      <c r="I46" s="5">
        <v>20</v>
      </c>
      <c r="J46" s="5">
        <v>2.8928498465960182</v>
      </c>
      <c r="K46" s="5">
        <v>6.7513893865493095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</row>
    <row r="47" spans="1:71" x14ac:dyDescent="0.25">
      <c r="A47" s="1">
        <v>46</v>
      </c>
      <c r="B47" s="1">
        <v>5.0580833564044951</v>
      </c>
      <c r="C47" s="5">
        <f t="shared" si="0"/>
        <v>0.45622761646971682</v>
      </c>
      <c r="D47" s="5">
        <f t="shared" si="1"/>
        <v>1176.8735330554634</v>
      </c>
      <c r="E47" s="5"/>
      <c r="F47" s="1">
        <v>5.0580833564044951</v>
      </c>
      <c r="G47" s="1">
        <v>5.733529591474138</v>
      </c>
      <c r="H47" s="5"/>
      <c r="I47" s="5">
        <v>21</v>
      </c>
      <c r="J47" s="5">
        <v>5.7870013313671516</v>
      </c>
      <c r="K47" s="5">
        <v>-3.8082083332914474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</row>
    <row r="48" spans="1:71" x14ac:dyDescent="0.25">
      <c r="A48" s="1">
        <v>47</v>
      </c>
      <c r="B48" s="1">
        <v>4.3826371213348807</v>
      </c>
      <c r="C48" s="5">
        <f t="shared" si="0"/>
        <v>4.3908949240674886</v>
      </c>
      <c r="D48" s="5">
        <f t="shared" si="1"/>
        <v>902.75288245321701</v>
      </c>
      <c r="E48" s="5"/>
      <c r="F48" s="1">
        <v>4.3826371213348807</v>
      </c>
      <c r="G48" s="1">
        <v>5.0580833564044951</v>
      </c>
      <c r="H48" s="5"/>
      <c r="I48" s="5">
        <v>22</v>
      </c>
      <c r="J48" s="5">
        <v>1.2820322191101998</v>
      </c>
      <c r="K48" s="5">
        <v>2.1314543895861515E-2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</row>
    <row r="49" spans="1:71" x14ac:dyDescent="0.25">
      <c r="A49" s="1">
        <v>48</v>
      </c>
      <c r="B49" s="1">
        <v>2.2871908862652504</v>
      </c>
      <c r="C49" s="5">
        <f t="shared" si="0"/>
        <v>19.932240319953959</v>
      </c>
      <c r="D49" s="5">
        <f t="shared" si="1"/>
        <v>251.09962321031139</v>
      </c>
      <c r="E49" s="5"/>
      <c r="F49" s="1">
        <v>2.2871908862652504</v>
      </c>
      <c r="G49" s="1">
        <v>4.3826371213348807</v>
      </c>
      <c r="H49" s="5"/>
      <c r="I49" s="5">
        <v>23</v>
      </c>
      <c r="J49" s="5">
        <v>0.88507366866628667</v>
      </c>
      <c r="K49" s="5">
        <v>0.98282685927014091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</row>
    <row r="50" spans="1:71" x14ac:dyDescent="0.25">
      <c r="A50" s="1">
        <v>49</v>
      </c>
      <c r="B50" s="1">
        <v>6.7517446511956223</v>
      </c>
      <c r="C50" s="5">
        <f t="shared" si="0"/>
        <v>115.67962371547402</v>
      </c>
      <c r="D50" s="5">
        <f t="shared" si="1"/>
        <v>2233.716735912486</v>
      </c>
      <c r="E50" s="5"/>
      <c r="F50" s="1">
        <v>6.7517446511956223</v>
      </c>
      <c r="G50" s="1">
        <v>2.2871908862652504</v>
      </c>
      <c r="H50" s="5"/>
      <c r="I50" s="5">
        <v>24</v>
      </c>
      <c r="J50" s="5">
        <v>1.216860911734279</v>
      </c>
      <c r="K50" s="5">
        <v>-2.440661886749429E-2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</row>
    <row r="51" spans="1:71" x14ac:dyDescent="0.25">
      <c r="A51" s="1">
        <v>50</v>
      </c>
      <c r="B51" s="1">
        <v>-4.0037015838740331</v>
      </c>
      <c r="C51" s="5">
        <f t="shared" si="0"/>
        <v>44.683259036244792</v>
      </c>
      <c r="D51" s="5">
        <f t="shared" si="1"/>
        <v>801.48131863577203</v>
      </c>
      <c r="E51" s="5"/>
      <c r="F51" s="1">
        <v>-4.0037015838740331</v>
      </c>
      <c r="G51" s="1">
        <v>6.7517446511956223</v>
      </c>
      <c r="H51" s="5"/>
      <c r="I51" s="5">
        <v>25</v>
      </c>
      <c r="J51" s="5">
        <v>0.81990236129036587</v>
      </c>
      <c r="K51" s="5">
        <v>-0.30289430349322399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</row>
    <row r="52" spans="1:71" x14ac:dyDescent="0.25">
      <c r="A52" s="1">
        <v>51</v>
      </c>
      <c r="B52" s="1">
        <v>2.6808521810563377</v>
      </c>
      <c r="C52" s="5">
        <f t="shared" si="0"/>
        <v>6.9455768579426476</v>
      </c>
      <c r="D52" s="5">
        <f t="shared" si="1"/>
        <v>366.53538925040067</v>
      </c>
      <c r="E52" s="5"/>
      <c r="F52" s="1">
        <v>2.6808521810563377</v>
      </c>
      <c r="G52" s="1">
        <v>-4.0037015838740331</v>
      </c>
      <c r="H52" s="5"/>
      <c r="I52" s="5">
        <v>26</v>
      </c>
      <c r="J52" s="5">
        <v>0.42294381084645272</v>
      </c>
      <c r="K52" s="5">
        <v>4.86180118810986E-2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</row>
    <row r="53" spans="1:71" x14ac:dyDescent="0.25">
      <c r="A53" s="1">
        <v>52</v>
      </c>
      <c r="B53" s="1">
        <v>4.5405945986715324E-2</v>
      </c>
      <c r="C53" s="5">
        <f t="shared" si="0"/>
        <v>0.45622761646975524</v>
      </c>
      <c r="D53" s="5">
        <f t="shared" si="1"/>
        <v>0.10720839640932249</v>
      </c>
      <c r="E53" s="5"/>
      <c r="F53" s="1">
        <v>4.5405945986715324E-2</v>
      </c>
      <c r="G53" s="1">
        <v>2.6808521810563377</v>
      </c>
      <c r="H53" s="5"/>
      <c r="I53" s="5">
        <v>27</v>
      </c>
      <c r="J53" s="5">
        <v>0.39623513936426147</v>
      </c>
      <c r="K53" s="5">
        <v>10.039880448293633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</row>
    <row r="54" spans="1:71" x14ac:dyDescent="0.25">
      <c r="A54" s="1">
        <v>53</v>
      </c>
      <c r="B54" s="1">
        <v>-0.63004028908292753</v>
      </c>
      <c r="C54" s="5">
        <f t="shared" si="0"/>
        <v>0.45622761646971682</v>
      </c>
      <c r="D54" s="5">
        <f t="shared" si="1"/>
        <v>21.03839059098804</v>
      </c>
      <c r="E54" s="5"/>
      <c r="F54" s="1">
        <v>-0.63004028908292753</v>
      </c>
      <c r="G54" s="1">
        <v>4.5405945986715324E-2</v>
      </c>
      <c r="H54" s="5"/>
      <c r="I54" s="5">
        <v>28</v>
      </c>
      <c r="J54" s="5">
        <v>6.2523856558289026</v>
      </c>
      <c r="K54" s="5">
        <v>0.92828369675933686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</row>
    <row r="55" spans="1:71" x14ac:dyDescent="0.25">
      <c r="A55" s="1">
        <v>54</v>
      </c>
      <c r="B55" s="1">
        <v>-1.305486524152542</v>
      </c>
      <c r="C55" s="5">
        <f t="shared" si="0"/>
        <v>0.45622761646975524</v>
      </c>
      <c r="D55" s="5">
        <f t="shared" si="1"/>
        <v>92.031933496169813</v>
      </c>
      <c r="E55" s="5"/>
      <c r="F55" s="1">
        <v>-1.305486524152542</v>
      </c>
      <c r="G55" s="1">
        <v>-0.63004028908292753</v>
      </c>
      <c r="H55" s="5"/>
      <c r="I55" s="5">
        <v>29</v>
      </c>
      <c r="J55" s="5">
        <v>4.3391656963037706</v>
      </c>
      <c r="K55" s="5">
        <v>-1.8939425787851194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</row>
    <row r="56" spans="1:71" x14ac:dyDescent="0.25">
      <c r="A56" s="1">
        <v>55</v>
      </c>
      <c r="B56" s="1">
        <v>-1.9809327592221848</v>
      </c>
      <c r="C56" s="5">
        <f t="shared" si="0"/>
        <v>1.2564355806113311E-3</v>
      </c>
      <c r="D56" s="5">
        <f t="shared" si="1"/>
        <v>215.82520281077902</v>
      </c>
      <c r="E56" s="5"/>
      <c r="F56" s="1">
        <v>-1.9809327592221848</v>
      </c>
      <c r="G56" s="1">
        <v>-1.305486524152542</v>
      </c>
      <c r="H56" s="5"/>
      <c r="I56" s="5">
        <v>30</v>
      </c>
      <c r="J56" s="5">
        <v>1.5561523703289908</v>
      </c>
      <c r="K56" s="5">
        <v>-1.0363754878799825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</row>
    <row r="57" spans="1:71" x14ac:dyDescent="0.25">
      <c r="A57" s="1">
        <v>56</v>
      </c>
      <c r="B57" s="1">
        <v>-2.0163789942918129</v>
      </c>
      <c r="C57" s="5">
        <f t="shared" si="0"/>
        <v>57.525455813119549</v>
      </c>
      <c r="D57" s="5">
        <f t="shared" si="1"/>
        <v>227.68391792279073</v>
      </c>
      <c r="E57" s="5"/>
      <c r="F57" s="1">
        <v>-2.0163789942918129</v>
      </c>
      <c r="G57" s="1">
        <v>-1.9809327592221848</v>
      </c>
      <c r="H57" s="5"/>
      <c r="I57" s="5">
        <v>31</v>
      </c>
      <c r="J57" s="5">
        <v>0.4245710441674363</v>
      </c>
      <c r="K57" s="5">
        <v>-0.5802403967880424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</row>
    <row r="58" spans="1:71" x14ac:dyDescent="0.25">
      <c r="A58" s="1">
        <v>57</v>
      </c>
      <c r="B58" s="1">
        <v>5.5681747706385636</v>
      </c>
      <c r="C58" s="5">
        <f t="shared" si="0"/>
        <v>79.842199419820602</v>
      </c>
      <c r="D58" s="5">
        <f t="shared" si="1"/>
        <v>1767.2605057534217</v>
      </c>
      <c r="E58" s="5"/>
      <c r="F58" s="1">
        <v>5.5681747706385636</v>
      </c>
      <c r="G58" s="1">
        <v>-2.0163789942918129</v>
      </c>
      <c r="H58" s="5"/>
      <c r="I58" s="5">
        <v>32</v>
      </c>
      <c r="J58" s="5">
        <v>2.7612493723539855E-2</v>
      </c>
      <c r="K58" s="5">
        <v>-0.85872808141378876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</row>
    <row r="59" spans="1:71" x14ac:dyDescent="0.25">
      <c r="A59" s="1">
        <v>58</v>
      </c>
      <c r="B59" s="1">
        <v>-3.3672714644310986</v>
      </c>
      <c r="C59" s="5">
        <f t="shared" si="0"/>
        <v>28.895422226124275</v>
      </c>
      <c r="D59" s="5">
        <f t="shared" si="1"/>
        <v>657.6339926799734</v>
      </c>
      <c r="E59" s="5"/>
      <c r="F59" s="1">
        <v>-3.3672714644310986</v>
      </c>
      <c r="G59" s="1">
        <v>5.5681747706385636</v>
      </c>
      <c r="H59" s="5"/>
      <c r="I59" s="5">
        <v>33</v>
      </c>
      <c r="J59" s="5">
        <v>-0.36934605672037335</v>
      </c>
      <c r="K59" s="5">
        <v>-4.3872157660395183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</row>
    <row r="60" spans="1:71" x14ac:dyDescent="0.25">
      <c r="A60" s="1">
        <v>59</v>
      </c>
      <c r="B60" s="1">
        <v>-8.7427176995007301</v>
      </c>
      <c r="C60" s="5">
        <f t="shared" si="0"/>
        <v>0.45622761646971682</v>
      </c>
      <c r="D60" s="5">
        <f t="shared" si="1"/>
        <v>4509.6716536166368</v>
      </c>
      <c r="E60" s="5"/>
      <c r="F60" s="1">
        <v>-8.7427176995007301</v>
      </c>
      <c r="G60" s="1">
        <v>-3.3672714644310986</v>
      </c>
      <c r="H60" s="5"/>
      <c r="I60" s="5">
        <v>34</v>
      </c>
      <c r="J60" s="5">
        <v>-2.6763238240301539</v>
      </c>
      <c r="K60" s="5">
        <v>0.38431576620063401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</row>
    <row r="61" spans="1:71" x14ac:dyDescent="0.25">
      <c r="A61" s="1">
        <v>60</v>
      </c>
      <c r="B61" s="1">
        <v>-9.4181639345703445</v>
      </c>
      <c r="C61" s="5"/>
      <c r="D61" s="5">
        <f t="shared" si="1"/>
        <v>5322.108713906493</v>
      </c>
      <c r="E61" s="5"/>
      <c r="F61" s="1">
        <v>-9.4181639345703445</v>
      </c>
      <c r="G61" s="1">
        <v>-8.7427176995007301</v>
      </c>
      <c r="H61" s="5"/>
      <c r="I61" s="5">
        <v>35</v>
      </c>
      <c r="J61" s="5">
        <v>-1.2279099618713434</v>
      </c>
      <c r="K61" s="5">
        <v>-1.0895443310278137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</row>
    <row r="62" spans="1:71" x14ac:dyDescent="0.25">
      <c r="C62" s="10">
        <f>SUM(C2:C60)</f>
        <v>1485.0617969055481</v>
      </c>
      <c r="D62" s="10">
        <f>SUM(D2:D61)</f>
        <v>47995.176830477481</v>
      </c>
      <c r="E62" s="5"/>
      <c r="F62" s="5"/>
      <c r="G62" s="5"/>
      <c r="H62" s="5"/>
      <c r="I62" s="5">
        <v>36</v>
      </c>
      <c r="J62" s="5">
        <v>-1.2428646689420797</v>
      </c>
      <c r="K62" s="5">
        <v>1.5199641409732616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</row>
    <row r="63" spans="1:71" x14ac:dyDescent="0.25">
      <c r="A63" s="6"/>
      <c r="B63" s="6"/>
      <c r="C63" s="5"/>
      <c r="D63" s="5"/>
      <c r="E63" s="5"/>
      <c r="F63" s="5"/>
      <c r="G63" s="5"/>
      <c r="H63" s="5"/>
      <c r="I63" s="5">
        <v>37</v>
      </c>
      <c r="J63" s="5">
        <v>0.28194996189134602</v>
      </c>
      <c r="K63" s="5">
        <v>0.5197032750702385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</row>
    <row r="64" spans="1:71" x14ac:dyDescent="0.25">
      <c r="A64" s="3" t="s">
        <v>4</v>
      </c>
      <c r="B64" s="11">
        <f>C62/D62</f>
        <v>3.0941896560791854E-2</v>
      </c>
      <c r="C64" s="17" t="s">
        <v>7</v>
      </c>
      <c r="D64" s="17"/>
      <c r="E64" s="5"/>
      <c r="F64" s="5"/>
      <c r="G64" s="5"/>
      <c r="H64" s="5"/>
      <c r="I64" s="5">
        <v>38</v>
      </c>
      <c r="J64" s="5">
        <v>0.5902292761363952</v>
      </c>
      <c r="K64" s="5">
        <v>-0.46402227424445353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</row>
    <row r="65" spans="1:71" x14ac:dyDescent="0.25">
      <c r="A65" s="3" t="s">
        <v>5</v>
      </c>
      <c r="B65" s="11">
        <v>1.55</v>
      </c>
      <c r="C65" s="17"/>
      <c r="D65" s="17"/>
      <c r="E65" s="5"/>
      <c r="F65" s="5"/>
      <c r="G65" s="5"/>
      <c r="H65" s="5"/>
      <c r="I65" s="5">
        <v>39</v>
      </c>
      <c r="J65" s="5">
        <v>0.19327072569248205</v>
      </c>
      <c r="K65" s="5">
        <v>-0.74250995887018323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</row>
    <row r="66" spans="1:71" x14ac:dyDescent="0.25">
      <c r="A66" s="3" t="s">
        <v>6</v>
      </c>
      <c r="B66" s="11">
        <v>1.62</v>
      </c>
      <c r="C66" s="17"/>
      <c r="D66" s="17"/>
      <c r="E66" s="5"/>
      <c r="F66" s="5"/>
      <c r="G66" s="5"/>
      <c r="H66" s="5"/>
      <c r="I66" s="5">
        <v>40</v>
      </c>
      <c r="J66" s="5">
        <v>-0.20368782475143113</v>
      </c>
      <c r="K66" s="5">
        <v>-5.1209976434958788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</row>
    <row r="67" spans="1:71" x14ac:dyDescent="0.25">
      <c r="A67" s="3"/>
      <c r="B67" s="3"/>
      <c r="C67" s="5"/>
      <c r="D67" s="5"/>
      <c r="E67" s="5"/>
      <c r="F67" s="5"/>
      <c r="G67" s="5"/>
      <c r="H67" s="5"/>
      <c r="I67" s="5">
        <v>41</v>
      </c>
      <c r="J67" s="5">
        <v>-3.0102090795491878</v>
      </c>
      <c r="K67" s="5">
        <v>-5.7199226237677827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</row>
    <row r="68" spans="1:71" x14ac:dyDescent="0.25">
      <c r="A68" s="18" t="s">
        <v>38</v>
      </c>
      <c r="B68" s="18"/>
      <c r="C68" s="18"/>
      <c r="D68" s="18"/>
      <c r="E68" s="5"/>
      <c r="F68" s="5"/>
      <c r="G68" s="5"/>
      <c r="H68" s="5"/>
      <c r="I68" s="5">
        <v>42</v>
      </c>
      <c r="J68" s="5">
        <v>-5.0115837721604404</v>
      </c>
      <c r="K68" s="5">
        <v>-2.1139941662261723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</row>
    <row r="69" spans="1:71" x14ac:dyDescent="0.25">
      <c r="A69" s="18"/>
      <c r="B69" s="18"/>
      <c r="C69" s="18"/>
      <c r="D69" s="18"/>
      <c r="E69" s="5"/>
      <c r="F69" s="5"/>
      <c r="G69" s="5"/>
      <c r="H69" s="5"/>
      <c r="I69" s="5">
        <v>43</v>
      </c>
      <c r="J69" s="5">
        <v>-4.0685903796953751</v>
      </c>
      <c r="K69" s="5">
        <v>8.0275662062391682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</row>
    <row r="70" spans="1:71" x14ac:dyDescent="0.25">
      <c r="A70" s="3"/>
      <c r="B70" s="3"/>
      <c r="C70" s="5"/>
      <c r="D70" s="5"/>
      <c r="E70" s="5"/>
      <c r="F70" s="5"/>
      <c r="G70" s="5"/>
      <c r="H70" s="5"/>
      <c r="I70" s="5">
        <v>44</v>
      </c>
      <c r="J70" s="5">
        <v>2.4457821438123091</v>
      </c>
      <c r="K70" s="5">
        <v>3.2877474476618289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</row>
    <row r="71" spans="1:71" x14ac:dyDescent="0.25">
      <c r="A71" s="21" t="s">
        <v>67</v>
      </c>
      <c r="B71" s="21"/>
      <c r="C71" s="21"/>
      <c r="D71" s="21"/>
      <c r="E71" s="5"/>
      <c r="F71" s="5"/>
      <c r="G71" s="5"/>
      <c r="H71" s="5"/>
      <c r="I71" s="5">
        <v>45</v>
      </c>
      <c r="J71" s="5">
        <v>3.4886842337749662</v>
      </c>
      <c r="K71" s="5">
        <v>1.569399122629529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</row>
    <row r="72" spans="1:71" x14ac:dyDescent="0.25">
      <c r="A72" s="21"/>
      <c r="B72" s="21"/>
      <c r="C72" s="21"/>
      <c r="D72" s="21"/>
      <c r="E72" s="5"/>
      <c r="F72" s="5"/>
      <c r="G72" s="5"/>
      <c r="H72" s="5"/>
      <c r="I72" s="5">
        <v>46</v>
      </c>
      <c r="J72" s="5">
        <v>3.0917256833310529</v>
      </c>
      <c r="K72" s="5">
        <v>1.2909114380038278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</row>
    <row r="73" spans="1:71" x14ac:dyDescent="0.25">
      <c r="A73" s="21"/>
      <c r="B73" s="21"/>
      <c r="C73" s="21"/>
      <c r="D73" s="21"/>
      <c r="E73" s="5"/>
      <c r="F73" s="5"/>
      <c r="G73" s="5"/>
      <c r="H73" s="5"/>
      <c r="I73" s="5">
        <v>47</v>
      </c>
      <c r="J73" s="5">
        <v>2.6947671328871565</v>
      </c>
      <c r="K73" s="5">
        <v>-0.40757624662190617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</row>
    <row r="74" spans="1:71" x14ac:dyDescent="0.25">
      <c r="A74" s="21"/>
      <c r="B74" s="21"/>
      <c r="C74" s="21"/>
      <c r="D74" s="21"/>
      <c r="E74" s="5"/>
      <c r="F74" s="5"/>
      <c r="G74" s="5"/>
      <c r="H74" s="5"/>
      <c r="I74" s="5">
        <v>48</v>
      </c>
      <c r="J74" s="5">
        <v>1.4632771092280104</v>
      </c>
      <c r="K74" s="5">
        <v>5.2884675419676119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</row>
    <row r="75" spans="1:71" x14ac:dyDescent="0.25">
      <c r="A75" s="3"/>
      <c r="B75" s="3"/>
      <c r="C75" s="5"/>
      <c r="D75" s="5"/>
      <c r="E75" s="5"/>
      <c r="F75" s="5"/>
      <c r="G75" s="5"/>
      <c r="H75" s="5"/>
      <c r="I75" s="5">
        <v>49</v>
      </c>
      <c r="J75" s="5">
        <v>4.0870874125350465</v>
      </c>
      <c r="K75" s="5">
        <v>-8.0907889964090796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</row>
    <row r="76" spans="1:71" x14ac:dyDescent="0.25">
      <c r="A76" s="3"/>
      <c r="B76" s="3"/>
      <c r="C76" s="5"/>
      <c r="D76" s="5"/>
      <c r="E76" s="5"/>
      <c r="F76" s="5"/>
      <c r="G76" s="5"/>
      <c r="H76" s="5"/>
      <c r="I76" s="5">
        <v>50</v>
      </c>
      <c r="J76" s="5">
        <v>-2.2338692012959331</v>
      </c>
      <c r="K76" s="5">
        <v>4.9147213823522709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</row>
    <row r="77" spans="1:71" x14ac:dyDescent="0.25">
      <c r="A77" s="3"/>
      <c r="B77" s="3"/>
      <c r="C77" s="5"/>
      <c r="D77" s="5"/>
      <c r="E77" s="5"/>
      <c r="F77" s="5"/>
      <c r="G77" s="5"/>
      <c r="H77" s="5"/>
      <c r="I77" s="5">
        <v>51</v>
      </c>
      <c r="J77" s="5">
        <v>1.6946311516856338</v>
      </c>
      <c r="K77" s="5">
        <v>-1.6492252056989185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</row>
    <row r="78" spans="1:71" x14ac:dyDescent="0.25">
      <c r="A78" s="3"/>
      <c r="B78" s="3"/>
      <c r="C78" s="5"/>
      <c r="D78" s="5"/>
      <c r="E78" s="5"/>
      <c r="F78" s="5"/>
      <c r="G78" s="5"/>
      <c r="H78" s="5"/>
      <c r="I78" s="5">
        <v>52</v>
      </c>
      <c r="J78" s="5">
        <v>0.1457840889164711</v>
      </c>
      <c r="K78" s="5">
        <v>-0.77582437799939863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</row>
    <row r="79" spans="1:71" x14ac:dyDescent="0.25">
      <c r="A79" s="3"/>
      <c r="B79" s="3"/>
      <c r="C79" s="5"/>
      <c r="D79" s="5"/>
      <c r="E79" s="5"/>
      <c r="F79" s="5"/>
      <c r="G79" s="5"/>
      <c r="H79" s="5"/>
      <c r="I79" s="5">
        <v>53</v>
      </c>
      <c r="J79" s="5">
        <v>-0.25117446152744205</v>
      </c>
      <c r="K79" s="5">
        <v>-1.0543120626250999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</row>
    <row r="80" spans="1:71" x14ac:dyDescent="0.25">
      <c r="A80" s="3"/>
      <c r="B80" s="3"/>
      <c r="C80" s="5"/>
      <c r="D80" s="5"/>
      <c r="E80" s="5"/>
      <c r="F80" s="5"/>
      <c r="G80" s="5"/>
      <c r="H80" s="5"/>
      <c r="I80" s="5">
        <v>54</v>
      </c>
      <c r="J80" s="5">
        <v>-0.64813301197133855</v>
      </c>
      <c r="K80" s="5">
        <v>-1.3327997472508462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</row>
    <row r="81" spans="1:71" x14ac:dyDescent="0.25">
      <c r="A81" s="3"/>
      <c r="B81" s="3"/>
      <c r="C81" s="5"/>
      <c r="D81" s="5"/>
      <c r="E81" s="5"/>
      <c r="F81" s="5"/>
      <c r="G81" s="5"/>
      <c r="H81" s="5"/>
      <c r="I81" s="5">
        <v>55</v>
      </c>
      <c r="J81" s="5">
        <v>-1.0450915624152517</v>
      </c>
      <c r="K81" s="5">
        <v>-0.97128743187656119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</row>
    <row r="82" spans="1:71" x14ac:dyDescent="0.25">
      <c r="A82" s="3"/>
      <c r="B82" s="3"/>
      <c r="C82" s="5"/>
      <c r="D82" s="5"/>
      <c r="E82" s="5"/>
      <c r="F82" s="5"/>
      <c r="G82" s="5"/>
      <c r="H82" s="5"/>
      <c r="I82" s="5">
        <v>56</v>
      </c>
      <c r="J82" s="5">
        <v>-1.0659232516917239</v>
      </c>
      <c r="K82" s="5">
        <v>6.6340980223302877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</row>
    <row r="83" spans="1:71" x14ac:dyDescent="0.25">
      <c r="A83" s="3"/>
      <c r="B83" s="3"/>
      <c r="C83" s="5"/>
      <c r="D83" s="5"/>
      <c r="E83" s="5"/>
      <c r="F83" s="5"/>
      <c r="G83" s="5"/>
      <c r="H83" s="5"/>
      <c r="I83" s="5">
        <v>57</v>
      </c>
      <c r="J83" s="5">
        <v>3.3915054998065477</v>
      </c>
      <c r="K83" s="5">
        <v>-6.7587769642376463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</row>
    <row r="84" spans="1:71" x14ac:dyDescent="0.25">
      <c r="A84" s="3"/>
      <c r="B84" s="3"/>
      <c r="C84" s="5"/>
      <c r="D84" s="5"/>
      <c r="E84" s="5"/>
      <c r="F84" s="5"/>
      <c r="G84" s="5"/>
      <c r="H84" s="5"/>
      <c r="I84" s="5">
        <v>58</v>
      </c>
      <c r="J84" s="5">
        <v>-1.8598403525795502</v>
      </c>
      <c r="K84" s="5">
        <v>-6.8828773469211804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</row>
    <row r="85" spans="1:71" ht="15.75" thickBot="1" x14ac:dyDescent="0.3">
      <c r="A85" s="3"/>
      <c r="B85" s="3"/>
      <c r="C85" s="5"/>
      <c r="D85" s="5"/>
      <c r="E85" s="5"/>
      <c r="F85" s="5"/>
      <c r="G85" s="5"/>
      <c r="H85" s="5"/>
      <c r="I85" s="12">
        <v>59</v>
      </c>
      <c r="J85" s="12">
        <v>-5.0189805397217881</v>
      </c>
      <c r="K85" s="12">
        <v>-4.3991833948485564</v>
      </c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</row>
    <row r="86" spans="1:71" x14ac:dyDescent="0.25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</row>
    <row r="87" spans="1:71" x14ac:dyDescent="0.25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</row>
    <row r="88" spans="1:71" x14ac:dyDescent="0.25">
      <c r="A88" s="29" t="s">
        <v>39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</row>
    <row r="89" spans="1:71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</row>
    <row r="90" spans="1:71" x14ac:dyDescent="0.25">
      <c r="A90" s="16" t="s">
        <v>52</v>
      </c>
      <c r="B90" s="16" t="s">
        <v>40</v>
      </c>
      <c r="C90" s="7" t="s">
        <v>41</v>
      </c>
      <c r="D90" s="7" t="s">
        <v>42</v>
      </c>
      <c r="E90" s="7" t="s">
        <v>43</v>
      </c>
      <c r="F90" s="7" t="s">
        <v>44</v>
      </c>
      <c r="G90" s="7" t="s">
        <v>45</v>
      </c>
      <c r="H90" s="7" t="s">
        <v>46</v>
      </c>
      <c r="I90" s="7" t="s">
        <v>47</v>
      </c>
      <c r="J90" s="7" t="s">
        <v>48</v>
      </c>
      <c r="K90" s="7" t="s">
        <v>49</v>
      </c>
      <c r="L90" s="7" t="s">
        <v>50</v>
      </c>
      <c r="M90" s="7" t="s">
        <v>51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</row>
    <row r="91" spans="1:71" x14ac:dyDescent="0.25">
      <c r="A91" s="1">
        <v>1</v>
      </c>
      <c r="B91" s="5">
        <v>7.3729047194903252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</row>
    <row r="92" spans="1:71" x14ac:dyDescent="0.25">
      <c r="A92" s="1">
        <v>2</v>
      </c>
      <c r="B92" s="5">
        <v>0.31841443886029264</v>
      </c>
      <c r="C92" s="5">
        <v>7.3729047194903252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</row>
    <row r="93" spans="1:71" x14ac:dyDescent="0.25">
      <c r="A93" s="1">
        <v>3</v>
      </c>
      <c r="B93" s="5">
        <v>-0.56271980503424579</v>
      </c>
      <c r="C93" s="5">
        <v>0.31841443886029264</v>
      </c>
      <c r="D93" s="5">
        <v>7.3729047194903252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</row>
    <row r="94" spans="1:71" x14ac:dyDescent="0.25">
      <c r="A94" s="1">
        <v>4</v>
      </c>
      <c r="B94" s="5">
        <v>-0.84120748965994707</v>
      </c>
      <c r="C94" s="5">
        <v>-0.56271980503424579</v>
      </c>
      <c r="D94" s="5">
        <v>0.31841443886029264</v>
      </c>
      <c r="E94" s="5">
        <v>7.3729047194903252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</row>
    <row r="95" spans="1:71" x14ac:dyDescent="0.25">
      <c r="A95" s="1">
        <v>5</v>
      </c>
      <c r="B95" s="5">
        <v>-1.8096951742856913</v>
      </c>
      <c r="C95" s="5">
        <v>-0.84120748965994707</v>
      </c>
      <c r="D95" s="5">
        <v>-0.56271980503424579</v>
      </c>
      <c r="E95" s="5">
        <v>0.31841443886029264</v>
      </c>
      <c r="F95" s="5">
        <v>7.3729047194903252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</row>
    <row r="96" spans="1:71" x14ac:dyDescent="0.25">
      <c r="A96" s="1">
        <v>6</v>
      </c>
      <c r="B96" s="5">
        <v>1.2273289132847407</v>
      </c>
      <c r="C96" s="5">
        <v>-1.8096951742856913</v>
      </c>
      <c r="D96" s="5">
        <v>-0.84120748965994707</v>
      </c>
      <c r="E96" s="5">
        <v>-0.56271980503424579</v>
      </c>
      <c r="F96" s="5">
        <v>0.31841443886029264</v>
      </c>
      <c r="G96" s="5">
        <v>7.3729047194903252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</row>
    <row r="97" spans="1:71" x14ac:dyDescent="0.25">
      <c r="A97" s="1">
        <v>7</v>
      </c>
      <c r="B97" s="5">
        <v>-0.83136059321166567</v>
      </c>
      <c r="C97" s="5">
        <v>1.2273289132847407</v>
      </c>
      <c r="D97" s="5">
        <v>-1.8096951742856913</v>
      </c>
      <c r="E97" s="5">
        <v>-0.84120748965994707</v>
      </c>
      <c r="F97" s="5">
        <v>-0.56271980503424579</v>
      </c>
      <c r="G97" s="5">
        <v>0.31841443886029264</v>
      </c>
      <c r="H97" s="5">
        <v>7.3729047194903252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</row>
    <row r="98" spans="1:71" x14ac:dyDescent="0.25">
      <c r="A98" s="1">
        <v>8</v>
      </c>
      <c r="B98" s="5">
        <v>-13.198709402397235</v>
      </c>
      <c r="C98" s="5">
        <v>-0.83136059321166567</v>
      </c>
      <c r="D98" s="5">
        <v>1.2273289132847407</v>
      </c>
      <c r="E98" s="5">
        <v>-1.8096951742856913</v>
      </c>
      <c r="F98" s="5">
        <v>-0.84120748965994707</v>
      </c>
      <c r="G98" s="5">
        <v>-0.56271980503424579</v>
      </c>
      <c r="H98" s="5">
        <v>0.31841443886029264</v>
      </c>
      <c r="I98" s="5">
        <v>7.3729047194903252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</row>
    <row r="99" spans="1:71" x14ac:dyDescent="0.25">
      <c r="A99" s="1">
        <v>9</v>
      </c>
      <c r="B99" s="5">
        <v>-1.6784176714589156</v>
      </c>
      <c r="C99" s="5">
        <v>-13.198709402397235</v>
      </c>
      <c r="D99" s="5">
        <v>-0.83136059321166567</v>
      </c>
      <c r="E99" s="5">
        <v>1.2273289132847407</v>
      </c>
      <c r="F99" s="5">
        <v>-1.8096951742856913</v>
      </c>
      <c r="G99" s="5">
        <v>-0.84120748965994707</v>
      </c>
      <c r="H99" s="5">
        <v>-0.56271980503424579</v>
      </c>
      <c r="I99" s="5">
        <v>0.31841443886029264</v>
      </c>
      <c r="J99" s="5">
        <v>7.3729047194903252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</row>
    <row r="100" spans="1:71" x14ac:dyDescent="0.25">
      <c r="A100" s="1">
        <v>10</v>
      </c>
      <c r="B100" s="5">
        <v>-4.7014560461657791</v>
      </c>
      <c r="C100" s="5">
        <v>-1.6784176714589156</v>
      </c>
      <c r="D100" s="5">
        <v>-13.198709402397235</v>
      </c>
      <c r="E100" s="5">
        <v>-0.83136059321166567</v>
      </c>
      <c r="F100" s="5">
        <v>1.2273289132847407</v>
      </c>
      <c r="G100" s="5">
        <v>-1.8096951742856913</v>
      </c>
      <c r="H100" s="5">
        <v>-0.84120748965994707</v>
      </c>
      <c r="I100" s="5">
        <v>-0.56271980503424579</v>
      </c>
      <c r="J100" s="5">
        <v>0.31841443886029264</v>
      </c>
      <c r="K100" s="5">
        <v>7.3729047194903252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</row>
    <row r="101" spans="1:71" x14ac:dyDescent="0.25">
      <c r="A101" s="1">
        <v>11</v>
      </c>
      <c r="B101" s="5">
        <v>-4.9799437307915086</v>
      </c>
      <c r="C101" s="5">
        <v>-4.7014560461657791</v>
      </c>
      <c r="D101" s="5">
        <v>-1.6784176714589156</v>
      </c>
      <c r="E101" s="5">
        <v>-13.198709402397235</v>
      </c>
      <c r="F101" s="5">
        <v>-0.83136059321166567</v>
      </c>
      <c r="G101" s="5">
        <v>1.2273289132847407</v>
      </c>
      <c r="H101" s="5">
        <v>-1.8096951742856913</v>
      </c>
      <c r="I101" s="5">
        <v>-0.84120748965994707</v>
      </c>
      <c r="J101" s="5">
        <v>-0.56271980503424579</v>
      </c>
      <c r="K101" s="5">
        <v>0.31841443886029264</v>
      </c>
      <c r="L101" s="5">
        <v>7.3729047194903252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</row>
    <row r="102" spans="1:71" x14ac:dyDescent="0.25">
      <c r="A102" s="1">
        <v>12</v>
      </c>
      <c r="B102" s="5">
        <v>3.8015685845827925</v>
      </c>
      <c r="C102" s="5">
        <v>-4.9799437307915086</v>
      </c>
      <c r="D102" s="5">
        <v>-4.7014560461657791</v>
      </c>
      <c r="E102" s="5">
        <v>-1.6784176714589156</v>
      </c>
      <c r="F102" s="5">
        <v>-13.198709402397235</v>
      </c>
      <c r="G102" s="5">
        <v>-0.83136059321166567</v>
      </c>
      <c r="H102" s="5">
        <v>1.2273289132847407</v>
      </c>
      <c r="I102" s="5">
        <v>-1.8096951742856913</v>
      </c>
      <c r="J102" s="5">
        <v>-0.84120748965994707</v>
      </c>
      <c r="K102" s="5">
        <v>-0.56271980503424579</v>
      </c>
      <c r="L102" s="5">
        <v>0.31841443886029264</v>
      </c>
      <c r="M102" s="5">
        <v>7.3729047194903252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</row>
    <row r="103" spans="1:71" x14ac:dyDescent="0.25">
      <c r="A103" s="1">
        <v>13</v>
      </c>
      <c r="B103" s="5">
        <v>11.898535021555569</v>
      </c>
      <c r="C103" s="5">
        <v>3.8015685845827925</v>
      </c>
      <c r="D103" s="5">
        <v>-4.9799437307915086</v>
      </c>
      <c r="E103" s="5">
        <v>-4.7014560461657791</v>
      </c>
      <c r="F103" s="5">
        <v>-1.6784176714589156</v>
      </c>
      <c r="G103" s="5">
        <v>-13.198709402397235</v>
      </c>
      <c r="H103" s="5">
        <v>-0.83136059321166567</v>
      </c>
      <c r="I103" s="5">
        <v>1.2273289132847407</v>
      </c>
      <c r="J103" s="5">
        <v>-1.8096951742856913</v>
      </c>
      <c r="K103" s="5">
        <v>-0.84120748965994707</v>
      </c>
      <c r="L103" s="5">
        <v>-0.56271980503424579</v>
      </c>
      <c r="M103" s="5">
        <v>0.31841443886029264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</row>
    <row r="104" spans="1:71" x14ac:dyDescent="0.25">
      <c r="A104" s="1">
        <v>14</v>
      </c>
      <c r="B104" s="5">
        <v>8.9985817150645033</v>
      </c>
      <c r="C104" s="5">
        <v>11.898535021555569</v>
      </c>
      <c r="D104" s="5">
        <v>3.8015685845827925</v>
      </c>
      <c r="E104" s="5">
        <v>-4.9799437307915086</v>
      </c>
      <c r="F104" s="5">
        <v>-4.7014560461657791</v>
      </c>
      <c r="G104" s="5">
        <v>-1.6784176714589156</v>
      </c>
      <c r="H104" s="5">
        <v>-13.198709402397235</v>
      </c>
      <c r="I104" s="5">
        <v>-0.83136059321166567</v>
      </c>
      <c r="J104" s="5">
        <v>1.2273289132847407</v>
      </c>
      <c r="K104" s="5">
        <v>-1.8096951742856913</v>
      </c>
      <c r="L104" s="5">
        <v>-0.84120748965994707</v>
      </c>
      <c r="M104" s="5">
        <v>-0.56271980503424579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</row>
    <row r="105" spans="1:71" x14ac:dyDescent="0.25">
      <c r="A105" s="1">
        <v>15</v>
      </c>
      <c r="B105" s="5">
        <v>-3.7211073072786345</v>
      </c>
      <c r="C105" s="5">
        <v>8.9985817150645033</v>
      </c>
      <c r="D105" s="5">
        <v>11.898535021555569</v>
      </c>
      <c r="E105" s="5">
        <v>3.8015685845827925</v>
      </c>
      <c r="F105" s="5">
        <v>-4.9799437307915086</v>
      </c>
      <c r="G105" s="5">
        <v>-4.7014560461657791</v>
      </c>
      <c r="H105" s="5">
        <v>-1.6784176714589156</v>
      </c>
      <c r="I105" s="5">
        <v>-13.198709402397235</v>
      </c>
      <c r="J105" s="5">
        <v>-0.83136059321166567</v>
      </c>
      <c r="K105" s="5">
        <v>1.2273289132847407</v>
      </c>
      <c r="L105" s="5">
        <v>-1.8096951742856913</v>
      </c>
      <c r="M105" s="5">
        <v>-0.84120748965994707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</row>
    <row r="106" spans="1:71" x14ac:dyDescent="0.25">
      <c r="A106" s="1">
        <v>16</v>
      </c>
      <c r="B106" s="5">
        <v>2.1466135484061724</v>
      </c>
      <c r="C106" s="5">
        <v>-3.7211073072786345</v>
      </c>
      <c r="D106" s="5">
        <v>8.9985817150645033</v>
      </c>
      <c r="E106" s="5">
        <v>11.898535021555569</v>
      </c>
      <c r="F106" s="5">
        <v>3.8015685845827925</v>
      </c>
      <c r="G106" s="5">
        <v>-4.9799437307915086</v>
      </c>
      <c r="H106" s="5">
        <v>-4.7014560461657791</v>
      </c>
      <c r="I106" s="5">
        <v>-1.6784176714589156</v>
      </c>
      <c r="J106" s="5">
        <v>-13.198709402397235</v>
      </c>
      <c r="K106" s="5">
        <v>-0.83136059321166567</v>
      </c>
      <c r="L106" s="5">
        <v>1.2273289132847407</v>
      </c>
      <c r="M106" s="5">
        <v>-1.8096951742856913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</row>
    <row r="107" spans="1:71" x14ac:dyDescent="0.25">
      <c r="A107" s="1">
        <v>17</v>
      </c>
      <c r="B107" s="5">
        <v>1.4508601271728181</v>
      </c>
      <c r="C107" s="5">
        <v>2.1466135484061724</v>
      </c>
      <c r="D107" s="5">
        <v>-3.7211073072786345</v>
      </c>
      <c r="E107" s="5">
        <v>8.9985817150645033</v>
      </c>
      <c r="F107" s="5">
        <v>11.898535021555569</v>
      </c>
      <c r="G107" s="5">
        <v>3.8015685845827925</v>
      </c>
      <c r="H107" s="5">
        <v>-4.9799437307915086</v>
      </c>
      <c r="I107" s="5">
        <v>-4.7014560461657791</v>
      </c>
      <c r="J107" s="5">
        <v>-1.6784176714589156</v>
      </c>
      <c r="K107" s="5">
        <v>-13.198709402397235</v>
      </c>
      <c r="L107" s="5">
        <v>-0.83136059321166567</v>
      </c>
      <c r="M107" s="5">
        <v>1.2273289132847407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</row>
    <row r="108" spans="1:71" x14ac:dyDescent="0.25">
      <c r="A108" s="1">
        <v>18</v>
      </c>
      <c r="B108" s="5">
        <v>1.1723724425471165</v>
      </c>
      <c r="C108" s="5">
        <v>1.4508601271728181</v>
      </c>
      <c r="D108" s="5">
        <v>2.1466135484061724</v>
      </c>
      <c r="E108" s="5">
        <v>-3.7211073072786345</v>
      </c>
      <c r="F108" s="5">
        <v>8.9985817150645033</v>
      </c>
      <c r="G108" s="5">
        <v>11.898535021555569</v>
      </c>
      <c r="H108" s="5">
        <v>3.8015685845827925</v>
      </c>
      <c r="I108" s="5">
        <v>-4.9799437307915086</v>
      </c>
      <c r="J108" s="5">
        <v>-4.7014560461657791</v>
      </c>
      <c r="K108" s="5">
        <v>-1.6784176714589156</v>
      </c>
      <c r="L108" s="5">
        <v>-13.198709402397235</v>
      </c>
      <c r="M108" s="5">
        <v>-0.83136059321166567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</row>
    <row r="109" spans="1:71" x14ac:dyDescent="0.25">
      <c r="A109" s="1">
        <v>19</v>
      </c>
      <c r="B109" s="5">
        <v>2.1938847579213534</v>
      </c>
      <c r="C109" s="5">
        <v>1.1723724425471165</v>
      </c>
      <c r="D109" s="5">
        <v>1.4508601271728181</v>
      </c>
      <c r="E109" s="5">
        <v>2.1466135484061724</v>
      </c>
      <c r="F109" s="5">
        <v>-3.7211073072786345</v>
      </c>
      <c r="G109" s="5">
        <v>8.9985817150645033</v>
      </c>
      <c r="H109" s="5">
        <v>11.898535021555569</v>
      </c>
      <c r="I109" s="5">
        <v>3.8015685845827925</v>
      </c>
      <c r="J109" s="5">
        <v>-4.9799437307915086</v>
      </c>
      <c r="K109" s="5">
        <v>-4.7014560461657791</v>
      </c>
      <c r="L109" s="5">
        <v>-1.6784176714589156</v>
      </c>
      <c r="M109" s="5">
        <v>-13.198709402397235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</row>
    <row r="110" spans="1:71" x14ac:dyDescent="0.25">
      <c r="A110" s="1">
        <v>20</v>
      </c>
      <c r="B110" s="5">
        <v>6.7513893865493095</v>
      </c>
      <c r="C110" s="5">
        <v>2.1938847579213534</v>
      </c>
      <c r="D110" s="5">
        <v>1.1723724425471165</v>
      </c>
      <c r="E110" s="5">
        <v>1.4508601271728181</v>
      </c>
      <c r="F110" s="5">
        <v>2.1466135484061724</v>
      </c>
      <c r="G110" s="5">
        <v>-3.7211073072786345</v>
      </c>
      <c r="H110" s="5">
        <v>8.9985817150645033</v>
      </c>
      <c r="I110" s="5">
        <v>11.898535021555569</v>
      </c>
      <c r="J110" s="5">
        <v>3.8015685845827925</v>
      </c>
      <c r="K110" s="5">
        <v>-4.9799437307915086</v>
      </c>
      <c r="L110" s="5">
        <v>-4.7014560461657791</v>
      </c>
      <c r="M110" s="5">
        <v>-1.6784176714589156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</row>
    <row r="111" spans="1:71" x14ac:dyDescent="0.25">
      <c r="A111" s="1">
        <v>21</v>
      </c>
      <c r="B111" s="5">
        <v>-3.8082083332914474</v>
      </c>
      <c r="C111" s="5">
        <v>6.7513893865493095</v>
      </c>
      <c r="D111" s="5">
        <v>2.1938847579213534</v>
      </c>
      <c r="E111" s="5">
        <v>1.1723724425471165</v>
      </c>
      <c r="F111" s="5">
        <v>1.4508601271728181</v>
      </c>
      <c r="G111" s="5">
        <v>2.1466135484061724</v>
      </c>
      <c r="H111" s="5">
        <v>-3.7211073072786345</v>
      </c>
      <c r="I111" s="5">
        <v>8.9985817150645033</v>
      </c>
      <c r="J111" s="5">
        <v>11.898535021555569</v>
      </c>
      <c r="K111" s="5">
        <v>3.8015685845827925</v>
      </c>
      <c r="L111" s="5">
        <v>-4.9799437307915086</v>
      </c>
      <c r="M111" s="5">
        <v>-4.7014560461657791</v>
      </c>
      <c r="N111" s="5"/>
      <c r="O111" s="5"/>
      <c r="P111" s="5"/>
      <c r="Q111" s="5" t="s">
        <v>53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</row>
    <row r="112" spans="1:71" x14ac:dyDescent="0.25">
      <c r="A112" s="1">
        <v>22</v>
      </c>
      <c r="B112" s="5">
        <v>2.1314543895861515E-2</v>
      </c>
      <c r="C112" s="5">
        <v>-3.8082083332914474</v>
      </c>
      <c r="D112" s="5">
        <v>6.7513893865493095</v>
      </c>
      <c r="E112" s="5">
        <v>2.1938847579213534</v>
      </c>
      <c r="F112" s="5">
        <v>1.1723724425471165</v>
      </c>
      <c r="G112" s="5">
        <v>1.4508601271728181</v>
      </c>
      <c r="H112" s="5">
        <v>2.1466135484061724</v>
      </c>
      <c r="I112" s="5">
        <v>-3.7211073072786345</v>
      </c>
      <c r="J112" s="5">
        <v>8.9985817150645033</v>
      </c>
      <c r="K112" s="5">
        <v>11.898535021555569</v>
      </c>
      <c r="L112" s="5">
        <v>3.8015685845827925</v>
      </c>
      <c r="M112" s="5">
        <v>-4.9799437307915086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</row>
    <row r="113" spans="1:71" x14ac:dyDescent="0.25">
      <c r="A113" s="1">
        <v>23</v>
      </c>
      <c r="B113" s="5">
        <v>0.98282685927014091</v>
      </c>
      <c r="C113" s="5">
        <v>2.1314543895861515E-2</v>
      </c>
      <c r="D113" s="5">
        <v>-3.8082083332914474</v>
      </c>
      <c r="E113" s="5">
        <v>6.7513893865493095</v>
      </c>
      <c r="F113" s="5">
        <v>2.1938847579213534</v>
      </c>
      <c r="G113" s="5">
        <v>1.1723724425471165</v>
      </c>
      <c r="H113" s="5">
        <v>1.4508601271728181</v>
      </c>
      <c r="I113" s="5">
        <v>2.1466135484061724</v>
      </c>
      <c r="J113" s="5">
        <v>-3.7211073072786345</v>
      </c>
      <c r="K113" s="5">
        <v>8.9985817150645033</v>
      </c>
      <c r="L113" s="5">
        <v>11.898535021555569</v>
      </c>
      <c r="M113" s="5">
        <v>3.8015685845827925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</row>
    <row r="114" spans="1:71" x14ac:dyDescent="0.25">
      <c r="A114" s="1">
        <v>24</v>
      </c>
      <c r="B114" s="5">
        <v>-2.440661886749429E-2</v>
      </c>
      <c r="C114" s="5">
        <v>0.98282685927014091</v>
      </c>
      <c r="D114" s="5">
        <v>2.1314543895861515E-2</v>
      </c>
      <c r="E114" s="5">
        <v>-3.8082083332914474</v>
      </c>
      <c r="F114" s="5">
        <v>6.7513893865493095</v>
      </c>
      <c r="G114" s="5">
        <v>2.1938847579213534</v>
      </c>
      <c r="H114" s="5">
        <v>1.1723724425471165</v>
      </c>
      <c r="I114" s="5">
        <v>1.4508601271728181</v>
      </c>
      <c r="J114" s="5">
        <v>2.1466135484061724</v>
      </c>
      <c r="K114" s="5">
        <v>-3.7211073072786345</v>
      </c>
      <c r="L114" s="5">
        <v>8.9985817150645033</v>
      </c>
      <c r="M114" s="5">
        <v>11.898535021555569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</row>
    <row r="115" spans="1:71" x14ac:dyDescent="0.25">
      <c r="A115" s="1">
        <v>25</v>
      </c>
      <c r="B115" s="5">
        <v>-0.30289430349322399</v>
      </c>
      <c r="C115" s="5">
        <v>-2.440661886749429E-2</v>
      </c>
      <c r="D115" s="5">
        <v>0.98282685927014091</v>
      </c>
      <c r="E115" s="5">
        <v>2.1314543895861515E-2</v>
      </c>
      <c r="F115" s="5">
        <v>-3.8082083332914474</v>
      </c>
      <c r="G115" s="5">
        <v>6.7513893865493095</v>
      </c>
      <c r="H115" s="5">
        <v>2.1938847579213534</v>
      </c>
      <c r="I115" s="5">
        <v>1.1723724425471165</v>
      </c>
      <c r="J115" s="5">
        <v>1.4508601271728181</v>
      </c>
      <c r="K115" s="5">
        <v>2.1466135484061724</v>
      </c>
      <c r="L115" s="5">
        <v>-3.7211073072786345</v>
      </c>
      <c r="M115" s="5">
        <v>8.9985817150645033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</row>
    <row r="116" spans="1:71" x14ac:dyDescent="0.25">
      <c r="A116" s="1">
        <v>26</v>
      </c>
      <c r="B116" s="5">
        <v>4.86180118810986E-2</v>
      </c>
      <c r="C116" s="5">
        <v>-0.30289430349322399</v>
      </c>
      <c r="D116" s="5">
        <v>-2.440661886749429E-2</v>
      </c>
      <c r="E116" s="5">
        <v>0.98282685927014091</v>
      </c>
      <c r="F116" s="5">
        <v>2.1314543895861515E-2</v>
      </c>
      <c r="G116" s="5">
        <v>-3.8082083332914474</v>
      </c>
      <c r="H116" s="5">
        <v>6.7513893865493095</v>
      </c>
      <c r="I116" s="5">
        <v>2.1938847579213534</v>
      </c>
      <c r="J116" s="5">
        <v>1.1723724425471165</v>
      </c>
      <c r="K116" s="5">
        <v>1.4508601271728181</v>
      </c>
      <c r="L116" s="5">
        <v>2.1466135484061724</v>
      </c>
      <c r="M116" s="5">
        <v>-3.7211073072786345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</row>
    <row r="117" spans="1:71" x14ac:dyDescent="0.25">
      <c r="A117" s="1">
        <v>27</v>
      </c>
      <c r="B117" s="5">
        <v>10.039880448293633</v>
      </c>
      <c r="C117" s="5">
        <v>4.86180118810986E-2</v>
      </c>
      <c r="D117" s="5">
        <v>-0.30289430349322399</v>
      </c>
      <c r="E117" s="5">
        <v>-2.440661886749429E-2</v>
      </c>
      <c r="F117" s="5">
        <v>0.98282685927014091</v>
      </c>
      <c r="G117" s="5">
        <v>2.1314543895861515E-2</v>
      </c>
      <c r="H117" s="5">
        <v>-3.8082083332914474</v>
      </c>
      <c r="I117" s="5">
        <v>6.7513893865493095</v>
      </c>
      <c r="J117" s="5">
        <v>2.1938847579213534</v>
      </c>
      <c r="K117" s="5">
        <v>1.1723724425471165</v>
      </c>
      <c r="L117" s="5">
        <v>1.4508601271728181</v>
      </c>
      <c r="M117" s="5">
        <v>2.1466135484061724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</row>
    <row r="118" spans="1:71" x14ac:dyDescent="0.25">
      <c r="A118" s="1">
        <v>28</v>
      </c>
      <c r="B118" s="5">
        <v>0.92828369675933686</v>
      </c>
      <c r="C118" s="5">
        <v>10.039880448293633</v>
      </c>
      <c r="D118" s="5">
        <v>4.86180118810986E-2</v>
      </c>
      <c r="E118" s="5">
        <v>-0.30289430349322399</v>
      </c>
      <c r="F118" s="5">
        <v>-2.440661886749429E-2</v>
      </c>
      <c r="G118" s="5">
        <v>0.98282685927014091</v>
      </c>
      <c r="H118" s="5">
        <v>2.1314543895861515E-2</v>
      </c>
      <c r="I118" s="5">
        <v>-3.8082083332914474</v>
      </c>
      <c r="J118" s="5">
        <v>6.7513893865493095</v>
      </c>
      <c r="K118" s="5">
        <v>2.1938847579213534</v>
      </c>
      <c r="L118" s="5">
        <v>1.1723724425471165</v>
      </c>
      <c r="M118" s="5">
        <v>1.4508601271728181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</row>
    <row r="119" spans="1:71" x14ac:dyDescent="0.25">
      <c r="A119" s="1">
        <v>29</v>
      </c>
      <c r="B119" s="5">
        <v>-1.8939425787851194</v>
      </c>
      <c r="C119" s="5">
        <v>0.92828369675933686</v>
      </c>
      <c r="D119" s="5">
        <v>10.039880448293633</v>
      </c>
      <c r="E119" s="5">
        <v>4.86180118810986E-2</v>
      </c>
      <c r="F119" s="5">
        <v>-0.30289430349322399</v>
      </c>
      <c r="G119" s="5">
        <v>-2.440661886749429E-2</v>
      </c>
      <c r="H119" s="5">
        <v>0.98282685927014091</v>
      </c>
      <c r="I119" s="5">
        <v>2.1314543895861515E-2</v>
      </c>
      <c r="J119" s="5">
        <v>-3.8082083332914474</v>
      </c>
      <c r="K119" s="5">
        <v>6.7513893865493095</v>
      </c>
      <c r="L119" s="5">
        <v>2.1938847579213534</v>
      </c>
      <c r="M119" s="5">
        <v>1.1723724425471165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</row>
    <row r="120" spans="1:71" x14ac:dyDescent="0.25">
      <c r="A120" s="1">
        <v>30</v>
      </c>
      <c r="B120" s="5">
        <v>-1.0363754878799825</v>
      </c>
      <c r="C120" s="5">
        <v>-1.8939425787851194</v>
      </c>
      <c r="D120" s="5">
        <v>0.92828369675933686</v>
      </c>
      <c r="E120" s="5">
        <v>10.039880448293633</v>
      </c>
      <c r="F120" s="5">
        <v>4.86180118810986E-2</v>
      </c>
      <c r="G120" s="5">
        <v>-0.30289430349322399</v>
      </c>
      <c r="H120" s="5">
        <v>-2.440661886749429E-2</v>
      </c>
      <c r="I120" s="5">
        <v>0.98282685927014091</v>
      </c>
      <c r="J120" s="5">
        <v>2.1314543895861515E-2</v>
      </c>
      <c r="K120" s="5">
        <v>-3.8082083332914474</v>
      </c>
      <c r="L120" s="5">
        <v>6.7513893865493095</v>
      </c>
      <c r="M120" s="5">
        <v>2.1938847579213534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</row>
    <row r="121" spans="1:71" x14ac:dyDescent="0.25">
      <c r="A121" s="1">
        <v>31</v>
      </c>
      <c r="B121" s="5">
        <v>-0.5802403967880424</v>
      </c>
      <c r="C121" s="5">
        <v>-1.0363754878799825</v>
      </c>
      <c r="D121" s="5">
        <v>-1.8939425787851194</v>
      </c>
      <c r="E121" s="5">
        <v>0.92828369675933686</v>
      </c>
      <c r="F121" s="5">
        <v>10.039880448293633</v>
      </c>
      <c r="G121" s="5">
        <v>4.86180118810986E-2</v>
      </c>
      <c r="H121" s="5">
        <v>-0.30289430349322399</v>
      </c>
      <c r="I121" s="5">
        <v>-2.440661886749429E-2</v>
      </c>
      <c r="J121" s="5">
        <v>0.98282685927014091</v>
      </c>
      <c r="K121" s="5">
        <v>2.1314543895861515E-2</v>
      </c>
      <c r="L121" s="5">
        <v>-3.8082083332914474</v>
      </c>
      <c r="M121" s="5">
        <v>6.7513893865493095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</row>
    <row r="122" spans="1:71" x14ac:dyDescent="0.25">
      <c r="A122" s="1">
        <v>32</v>
      </c>
      <c r="B122" s="5">
        <v>-0.85872808141378876</v>
      </c>
      <c r="C122" s="5">
        <v>-0.5802403967880424</v>
      </c>
      <c r="D122" s="5">
        <v>-1.0363754878799825</v>
      </c>
      <c r="E122" s="5">
        <v>-1.8939425787851194</v>
      </c>
      <c r="F122" s="5">
        <v>0.92828369675933686</v>
      </c>
      <c r="G122" s="5">
        <v>10.039880448293633</v>
      </c>
      <c r="H122" s="5">
        <v>4.86180118810986E-2</v>
      </c>
      <c r="I122" s="5">
        <v>-0.30289430349322399</v>
      </c>
      <c r="J122" s="5">
        <v>-2.440661886749429E-2</v>
      </c>
      <c r="K122" s="5">
        <v>0.98282685927014091</v>
      </c>
      <c r="L122" s="5">
        <v>2.1314543895861515E-2</v>
      </c>
      <c r="M122" s="5">
        <v>-3.8082083332914474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</row>
    <row r="123" spans="1:71" x14ac:dyDescent="0.25">
      <c r="A123" s="1">
        <v>33</v>
      </c>
      <c r="B123" s="5">
        <v>-4.3872157660395183</v>
      </c>
      <c r="C123" s="5">
        <v>-0.85872808141378876</v>
      </c>
      <c r="D123" s="5">
        <v>-0.5802403967880424</v>
      </c>
      <c r="E123" s="5">
        <v>-1.0363754878799825</v>
      </c>
      <c r="F123" s="5">
        <v>-1.8939425787851194</v>
      </c>
      <c r="G123" s="5">
        <v>0.92828369675933686</v>
      </c>
      <c r="H123" s="5">
        <v>10.039880448293633</v>
      </c>
      <c r="I123" s="5">
        <v>4.86180118810986E-2</v>
      </c>
      <c r="J123" s="5">
        <v>-0.30289430349322399</v>
      </c>
      <c r="K123" s="5">
        <v>-2.440661886749429E-2</v>
      </c>
      <c r="L123" s="5">
        <v>0.98282685927014091</v>
      </c>
      <c r="M123" s="5">
        <v>2.1314543895861515E-2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</row>
    <row r="124" spans="1:71" x14ac:dyDescent="0.25">
      <c r="A124" s="1">
        <v>34</v>
      </c>
      <c r="B124" s="5">
        <v>0.38431576620063401</v>
      </c>
      <c r="C124" s="5">
        <v>-4.3872157660395183</v>
      </c>
      <c r="D124" s="5">
        <v>-0.85872808141378876</v>
      </c>
      <c r="E124" s="5">
        <v>-0.5802403967880424</v>
      </c>
      <c r="F124" s="5">
        <v>-1.0363754878799825</v>
      </c>
      <c r="G124" s="5">
        <v>-1.8939425787851194</v>
      </c>
      <c r="H124" s="5">
        <v>0.92828369675933686</v>
      </c>
      <c r="I124" s="5">
        <v>10.039880448293633</v>
      </c>
      <c r="J124" s="5">
        <v>4.86180118810986E-2</v>
      </c>
      <c r="K124" s="5">
        <v>-0.30289430349322399</v>
      </c>
      <c r="L124" s="5">
        <v>-2.440661886749429E-2</v>
      </c>
      <c r="M124" s="5">
        <v>0.98282685927014091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</row>
    <row r="125" spans="1:71" x14ac:dyDescent="0.25">
      <c r="A125" s="1">
        <v>35</v>
      </c>
      <c r="B125" s="5">
        <v>-1.0895443310278137</v>
      </c>
      <c r="C125" s="5">
        <v>0.38431576620063401</v>
      </c>
      <c r="D125" s="5">
        <v>-4.3872157660395183</v>
      </c>
      <c r="E125" s="5">
        <v>-0.85872808141378876</v>
      </c>
      <c r="F125" s="5">
        <v>-0.5802403967880424</v>
      </c>
      <c r="G125" s="5">
        <v>-1.0363754878799825</v>
      </c>
      <c r="H125" s="5">
        <v>-1.8939425787851194</v>
      </c>
      <c r="I125" s="5">
        <v>0.92828369675933686</v>
      </c>
      <c r="J125" s="5">
        <v>10.039880448293633</v>
      </c>
      <c r="K125" s="5">
        <v>4.86180118810986E-2</v>
      </c>
      <c r="L125" s="5">
        <v>-0.30289430349322399</v>
      </c>
      <c r="M125" s="5">
        <v>-2.440661886749429E-2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</row>
    <row r="126" spans="1:71" x14ac:dyDescent="0.25">
      <c r="A126" s="1">
        <v>36</v>
      </c>
      <c r="B126" s="5">
        <v>1.5199641409732616</v>
      </c>
      <c r="C126" s="5">
        <v>-1.0895443310278137</v>
      </c>
      <c r="D126" s="5">
        <v>0.38431576620063401</v>
      </c>
      <c r="E126" s="5">
        <v>-4.3872157660395183</v>
      </c>
      <c r="F126" s="5">
        <v>-0.85872808141378876</v>
      </c>
      <c r="G126" s="5">
        <v>-0.5802403967880424</v>
      </c>
      <c r="H126" s="5">
        <v>-1.0363754878799825</v>
      </c>
      <c r="I126" s="5">
        <v>-1.8939425787851194</v>
      </c>
      <c r="J126" s="5">
        <v>0.92828369675933686</v>
      </c>
      <c r="K126" s="5">
        <v>10.039880448293633</v>
      </c>
      <c r="L126" s="5">
        <v>4.86180118810986E-2</v>
      </c>
      <c r="M126" s="5">
        <v>-0.30289430349322399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</row>
    <row r="127" spans="1:71" x14ac:dyDescent="0.25">
      <c r="A127" s="1">
        <v>37</v>
      </c>
      <c r="B127" s="5">
        <v>0.5197032750702385</v>
      </c>
      <c r="C127" s="5">
        <v>1.5199641409732616</v>
      </c>
      <c r="D127" s="5">
        <v>-1.0895443310278137</v>
      </c>
      <c r="E127" s="5">
        <v>0.38431576620063401</v>
      </c>
      <c r="F127" s="5">
        <v>-4.3872157660395183</v>
      </c>
      <c r="G127" s="5">
        <v>-0.85872808141378876</v>
      </c>
      <c r="H127" s="5">
        <v>-0.5802403967880424</v>
      </c>
      <c r="I127" s="5">
        <v>-1.0363754878799825</v>
      </c>
      <c r="J127" s="5">
        <v>-1.8939425787851194</v>
      </c>
      <c r="K127" s="5">
        <v>0.92828369675933686</v>
      </c>
      <c r="L127" s="5">
        <v>10.039880448293633</v>
      </c>
      <c r="M127" s="5">
        <v>4.86180118810986E-2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</row>
    <row r="128" spans="1:71" ht="15" customHeight="1" x14ac:dyDescent="0.25">
      <c r="A128" s="1">
        <v>38</v>
      </c>
      <c r="B128" s="5">
        <v>-0.46402227424445353</v>
      </c>
      <c r="C128" s="5">
        <v>0.5197032750702385</v>
      </c>
      <c r="D128" s="5">
        <v>1.5199641409732616</v>
      </c>
      <c r="E128" s="5">
        <v>-1.0895443310278137</v>
      </c>
      <c r="F128" s="5">
        <v>0.38431576620063401</v>
      </c>
      <c r="G128" s="5">
        <v>-4.3872157660395183</v>
      </c>
      <c r="H128" s="5">
        <v>-0.85872808141378876</v>
      </c>
      <c r="I128" s="5">
        <v>-0.5802403967880424</v>
      </c>
      <c r="J128" s="5">
        <v>-1.0363754878799825</v>
      </c>
      <c r="K128" s="5">
        <v>-1.8939425787851194</v>
      </c>
      <c r="L128" s="5">
        <v>0.92828369675933686</v>
      </c>
      <c r="M128" s="5">
        <v>10.039880448293633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</row>
    <row r="129" spans="1:71" x14ac:dyDescent="0.25">
      <c r="A129" s="1">
        <v>39</v>
      </c>
      <c r="B129" s="5">
        <v>-0.74250995887018323</v>
      </c>
      <c r="C129" s="5">
        <v>-0.46402227424445353</v>
      </c>
      <c r="D129" s="5">
        <v>0.5197032750702385</v>
      </c>
      <c r="E129" s="5">
        <v>1.5199641409732616</v>
      </c>
      <c r="F129" s="5">
        <v>-1.0895443310278137</v>
      </c>
      <c r="G129" s="5">
        <v>0.38431576620063401</v>
      </c>
      <c r="H129" s="5">
        <v>-4.3872157660395183</v>
      </c>
      <c r="I129" s="5">
        <v>-0.85872808141378876</v>
      </c>
      <c r="J129" s="5">
        <v>-0.5802403967880424</v>
      </c>
      <c r="K129" s="5">
        <v>-1.0363754878799825</v>
      </c>
      <c r="L129" s="5">
        <v>-1.8939425787851194</v>
      </c>
      <c r="M129" s="5">
        <v>0.92828369675933686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</row>
    <row r="130" spans="1:71" x14ac:dyDescent="0.25">
      <c r="A130" s="1">
        <v>40</v>
      </c>
      <c r="B130" s="5">
        <v>-5.1209976434958788</v>
      </c>
      <c r="C130" s="5">
        <v>-0.74250995887018323</v>
      </c>
      <c r="D130" s="5">
        <v>-0.46402227424445353</v>
      </c>
      <c r="E130" s="5">
        <v>0.5197032750702385</v>
      </c>
      <c r="F130" s="5">
        <v>1.5199641409732616</v>
      </c>
      <c r="G130" s="5">
        <v>-1.0895443310278137</v>
      </c>
      <c r="H130" s="5">
        <v>0.38431576620063401</v>
      </c>
      <c r="I130" s="5">
        <v>-4.3872157660395183</v>
      </c>
      <c r="J130" s="5">
        <v>-0.85872808141378876</v>
      </c>
      <c r="K130" s="5">
        <v>-0.5802403967880424</v>
      </c>
      <c r="L130" s="5">
        <v>-1.0363754878799825</v>
      </c>
      <c r="M130" s="5">
        <v>-1.8939425787851194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</row>
    <row r="131" spans="1:71" x14ac:dyDescent="0.25">
      <c r="A131" s="1">
        <v>41</v>
      </c>
      <c r="B131" s="5">
        <v>-5.7199226237677827</v>
      </c>
      <c r="C131" s="5">
        <v>-5.1209976434958788</v>
      </c>
      <c r="D131" s="5">
        <v>-0.74250995887018323</v>
      </c>
      <c r="E131" s="5">
        <v>-0.46402227424445353</v>
      </c>
      <c r="F131" s="5">
        <v>0.5197032750702385</v>
      </c>
      <c r="G131" s="5">
        <v>1.5199641409732616</v>
      </c>
      <c r="H131" s="5">
        <v>-1.0895443310278137</v>
      </c>
      <c r="I131" s="5">
        <v>0.38431576620063401</v>
      </c>
      <c r="J131" s="5">
        <v>-4.3872157660395183</v>
      </c>
      <c r="K131" s="5">
        <v>-0.85872808141378876</v>
      </c>
      <c r="L131" s="5">
        <v>-0.5802403967880424</v>
      </c>
      <c r="M131" s="5">
        <v>-1.0363754878799825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</row>
    <row r="132" spans="1:71" x14ac:dyDescent="0.25">
      <c r="A132" s="1">
        <v>42</v>
      </c>
      <c r="B132" s="5">
        <v>-2.1139941662261723</v>
      </c>
      <c r="C132" s="5">
        <v>-5.7199226237677827</v>
      </c>
      <c r="D132" s="5">
        <v>-5.1209976434958788</v>
      </c>
      <c r="E132" s="5">
        <v>-0.74250995887018323</v>
      </c>
      <c r="F132" s="5">
        <v>-0.46402227424445353</v>
      </c>
      <c r="G132" s="5">
        <v>0.5197032750702385</v>
      </c>
      <c r="H132" s="5">
        <v>1.5199641409732616</v>
      </c>
      <c r="I132" s="5">
        <v>-1.0895443310278137</v>
      </c>
      <c r="J132" s="5">
        <v>0.38431576620063401</v>
      </c>
      <c r="K132" s="5">
        <v>-4.3872157660395183</v>
      </c>
      <c r="L132" s="5">
        <v>-0.85872808141378876</v>
      </c>
      <c r="M132" s="5">
        <v>-0.5802403967880424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</row>
    <row r="133" spans="1:71" x14ac:dyDescent="0.25">
      <c r="A133" s="1">
        <v>43</v>
      </c>
      <c r="B133" s="5">
        <v>8.0275662062391682</v>
      </c>
      <c r="C133" s="5">
        <v>-2.1139941662261723</v>
      </c>
      <c r="D133" s="5">
        <v>-5.7199226237677827</v>
      </c>
      <c r="E133" s="5">
        <v>-5.1209976434958788</v>
      </c>
      <c r="F133" s="5">
        <v>-0.74250995887018323</v>
      </c>
      <c r="G133" s="5">
        <v>-0.46402227424445353</v>
      </c>
      <c r="H133" s="5">
        <v>0.5197032750702385</v>
      </c>
      <c r="I133" s="5">
        <v>1.5199641409732616</v>
      </c>
      <c r="J133" s="5">
        <v>-1.0895443310278137</v>
      </c>
      <c r="K133" s="5">
        <v>0.38431576620063401</v>
      </c>
      <c r="L133" s="5">
        <v>-4.3872157660395183</v>
      </c>
      <c r="M133" s="5">
        <v>-0.85872808141378876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</row>
    <row r="134" spans="1:71" x14ac:dyDescent="0.25">
      <c r="A134" s="1">
        <v>44</v>
      </c>
      <c r="B134" s="5">
        <v>3.2877474476618289</v>
      </c>
      <c r="C134" s="5">
        <v>8.0275662062391682</v>
      </c>
      <c r="D134" s="5">
        <v>-2.1139941662261723</v>
      </c>
      <c r="E134" s="5">
        <v>-5.7199226237677827</v>
      </c>
      <c r="F134" s="5">
        <v>-5.1209976434958788</v>
      </c>
      <c r="G134" s="5">
        <v>-0.74250995887018323</v>
      </c>
      <c r="H134" s="5">
        <v>-0.46402227424445353</v>
      </c>
      <c r="I134" s="5">
        <v>0.5197032750702385</v>
      </c>
      <c r="J134" s="5">
        <v>1.5199641409732616</v>
      </c>
      <c r="K134" s="5">
        <v>-1.0895443310278137</v>
      </c>
      <c r="L134" s="5">
        <v>0.38431576620063401</v>
      </c>
      <c r="M134" s="5">
        <v>-4.3872157660395183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</row>
    <row r="135" spans="1:71" x14ac:dyDescent="0.25">
      <c r="A135" s="1">
        <v>45</v>
      </c>
      <c r="B135" s="5">
        <v>1.569399122629529</v>
      </c>
      <c r="C135" s="5">
        <v>3.2877474476618289</v>
      </c>
      <c r="D135" s="5">
        <v>8.0275662062391682</v>
      </c>
      <c r="E135" s="5">
        <v>-2.1139941662261723</v>
      </c>
      <c r="F135" s="5">
        <v>-5.7199226237677827</v>
      </c>
      <c r="G135" s="5">
        <v>-5.1209976434958788</v>
      </c>
      <c r="H135" s="5">
        <v>-0.74250995887018323</v>
      </c>
      <c r="I135" s="5">
        <v>-0.46402227424445353</v>
      </c>
      <c r="J135" s="5">
        <v>0.5197032750702385</v>
      </c>
      <c r="K135" s="5">
        <v>1.5199641409732616</v>
      </c>
      <c r="L135" s="5">
        <v>-1.0895443310278137</v>
      </c>
      <c r="M135" s="5">
        <v>0.38431576620063401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</row>
    <row r="136" spans="1:71" x14ac:dyDescent="0.25">
      <c r="A136" s="1">
        <v>46</v>
      </c>
      <c r="B136" s="5">
        <v>1.2909114380038278</v>
      </c>
      <c r="C136" s="5">
        <v>1.569399122629529</v>
      </c>
      <c r="D136" s="5">
        <v>3.2877474476618289</v>
      </c>
      <c r="E136" s="5">
        <v>8.0275662062391682</v>
      </c>
      <c r="F136" s="5">
        <v>-2.1139941662261723</v>
      </c>
      <c r="G136" s="5">
        <v>-5.7199226237677827</v>
      </c>
      <c r="H136" s="5">
        <v>-5.1209976434958788</v>
      </c>
      <c r="I136" s="5">
        <v>-0.74250995887018323</v>
      </c>
      <c r="J136" s="5">
        <v>-0.46402227424445353</v>
      </c>
      <c r="K136" s="5">
        <v>0.5197032750702385</v>
      </c>
      <c r="L136" s="5">
        <v>1.5199641409732616</v>
      </c>
      <c r="M136" s="5">
        <v>-1.0895443310278137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</row>
    <row r="137" spans="1:71" x14ac:dyDescent="0.25">
      <c r="A137" s="1">
        <v>47</v>
      </c>
      <c r="B137" s="5">
        <v>-0.40757624662190617</v>
      </c>
      <c r="C137" s="5">
        <v>1.2909114380038278</v>
      </c>
      <c r="D137" s="5">
        <v>1.569399122629529</v>
      </c>
      <c r="E137" s="5">
        <v>3.2877474476618289</v>
      </c>
      <c r="F137" s="5">
        <v>8.0275662062391682</v>
      </c>
      <c r="G137" s="5">
        <v>-2.1139941662261723</v>
      </c>
      <c r="H137" s="5">
        <v>-5.7199226237677827</v>
      </c>
      <c r="I137" s="5">
        <v>-5.1209976434958788</v>
      </c>
      <c r="J137" s="5">
        <v>-0.74250995887018323</v>
      </c>
      <c r="K137" s="5">
        <v>-0.46402227424445353</v>
      </c>
      <c r="L137" s="5">
        <v>0.5197032750702385</v>
      </c>
      <c r="M137" s="5">
        <v>1.5199641409732616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</row>
    <row r="138" spans="1:71" x14ac:dyDescent="0.25">
      <c r="A138" s="1">
        <v>48</v>
      </c>
      <c r="B138" s="5">
        <v>5.2884675419676119</v>
      </c>
      <c r="C138" s="5">
        <v>-0.40757624662190617</v>
      </c>
      <c r="D138" s="5">
        <v>1.2909114380038278</v>
      </c>
      <c r="E138" s="5">
        <v>1.569399122629529</v>
      </c>
      <c r="F138" s="5">
        <v>3.2877474476618289</v>
      </c>
      <c r="G138" s="5">
        <v>8.0275662062391682</v>
      </c>
      <c r="H138" s="5">
        <v>-2.1139941662261723</v>
      </c>
      <c r="I138" s="5">
        <v>-5.7199226237677827</v>
      </c>
      <c r="J138" s="5">
        <v>-5.1209976434958788</v>
      </c>
      <c r="K138" s="5">
        <v>-0.74250995887018323</v>
      </c>
      <c r="L138" s="5">
        <v>-0.46402227424445353</v>
      </c>
      <c r="M138" s="5">
        <v>0.5197032750702385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</row>
    <row r="139" spans="1:71" x14ac:dyDescent="0.25">
      <c r="A139" s="1">
        <v>49</v>
      </c>
      <c r="B139" s="5">
        <v>-8.0907889964090796</v>
      </c>
      <c r="C139" s="5">
        <v>5.2884675419676119</v>
      </c>
      <c r="D139" s="5">
        <v>-0.40757624662190617</v>
      </c>
      <c r="E139" s="5">
        <v>1.2909114380038278</v>
      </c>
      <c r="F139" s="5">
        <v>1.569399122629529</v>
      </c>
      <c r="G139" s="5">
        <v>3.2877474476618289</v>
      </c>
      <c r="H139" s="5">
        <v>8.0275662062391682</v>
      </c>
      <c r="I139" s="5">
        <v>-2.1139941662261723</v>
      </c>
      <c r="J139" s="5">
        <v>-5.7199226237677827</v>
      </c>
      <c r="K139" s="5">
        <v>-5.1209976434958788</v>
      </c>
      <c r="L139" s="5">
        <v>-0.74250995887018323</v>
      </c>
      <c r="M139" s="5">
        <v>-0.46402227424445353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</row>
    <row r="140" spans="1:71" x14ac:dyDescent="0.25">
      <c r="A140" s="1">
        <v>50</v>
      </c>
      <c r="B140" s="5">
        <v>4.9147213823522709</v>
      </c>
      <c r="C140" s="5">
        <v>-8.0907889964090796</v>
      </c>
      <c r="D140" s="5">
        <v>5.2884675419676119</v>
      </c>
      <c r="E140" s="5">
        <v>-0.40757624662190617</v>
      </c>
      <c r="F140" s="5">
        <v>1.2909114380038278</v>
      </c>
      <c r="G140" s="5">
        <v>1.569399122629529</v>
      </c>
      <c r="H140" s="5">
        <v>3.2877474476618289</v>
      </c>
      <c r="I140" s="5">
        <v>8.0275662062391682</v>
      </c>
      <c r="J140" s="5">
        <v>-2.1139941662261723</v>
      </c>
      <c r="K140" s="5">
        <v>-5.7199226237677827</v>
      </c>
      <c r="L140" s="5">
        <v>-5.1209976434958788</v>
      </c>
      <c r="M140" s="5">
        <v>-0.74250995887018323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</row>
    <row r="141" spans="1:71" x14ac:dyDescent="0.25">
      <c r="A141" s="1">
        <v>51</v>
      </c>
      <c r="B141" s="5">
        <v>-1.6492252056989185</v>
      </c>
      <c r="C141" s="5">
        <v>4.9147213823522709</v>
      </c>
      <c r="D141" s="5">
        <v>-8.0907889964090796</v>
      </c>
      <c r="E141" s="5">
        <v>5.2884675419676119</v>
      </c>
      <c r="F141" s="5">
        <v>-0.40757624662190617</v>
      </c>
      <c r="G141" s="5">
        <v>1.2909114380038278</v>
      </c>
      <c r="H141" s="5">
        <v>1.569399122629529</v>
      </c>
      <c r="I141" s="5">
        <v>3.2877474476618289</v>
      </c>
      <c r="J141" s="5">
        <v>8.0275662062391682</v>
      </c>
      <c r="K141" s="5">
        <v>-2.1139941662261723</v>
      </c>
      <c r="L141" s="5">
        <v>-5.7199226237677827</v>
      </c>
      <c r="M141" s="5">
        <v>-5.1209976434958788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</row>
    <row r="142" spans="1:71" x14ac:dyDescent="0.25">
      <c r="A142" s="1">
        <v>52</v>
      </c>
      <c r="B142" s="5">
        <v>-0.77582437799939863</v>
      </c>
      <c r="C142" s="5">
        <v>-1.6492252056989185</v>
      </c>
      <c r="D142" s="5">
        <v>4.9147213823522709</v>
      </c>
      <c r="E142" s="5">
        <v>-8.0907889964090796</v>
      </c>
      <c r="F142" s="5">
        <v>5.2884675419676119</v>
      </c>
      <c r="G142" s="5">
        <v>-0.40757624662190617</v>
      </c>
      <c r="H142" s="5">
        <v>1.2909114380038278</v>
      </c>
      <c r="I142" s="5">
        <v>1.569399122629529</v>
      </c>
      <c r="J142" s="5">
        <v>3.2877474476618289</v>
      </c>
      <c r="K142" s="5">
        <v>8.0275662062391682</v>
      </c>
      <c r="L142" s="5">
        <v>-2.1139941662261723</v>
      </c>
      <c r="M142" s="5">
        <v>-5.7199226237677827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</row>
    <row r="143" spans="1:71" x14ac:dyDescent="0.25">
      <c r="A143" s="1">
        <v>53</v>
      </c>
      <c r="B143" s="5">
        <v>-1.0543120626250999</v>
      </c>
      <c r="C143" s="5">
        <v>-0.77582437799939863</v>
      </c>
      <c r="D143" s="5">
        <v>-1.6492252056989185</v>
      </c>
      <c r="E143" s="5">
        <v>4.9147213823522709</v>
      </c>
      <c r="F143" s="5">
        <v>-8.0907889964090796</v>
      </c>
      <c r="G143" s="5">
        <v>5.2884675419676119</v>
      </c>
      <c r="H143" s="5">
        <v>-0.40757624662190617</v>
      </c>
      <c r="I143" s="5">
        <v>1.2909114380038278</v>
      </c>
      <c r="J143" s="5">
        <v>1.569399122629529</v>
      </c>
      <c r="K143" s="5">
        <v>3.2877474476618289</v>
      </c>
      <c r="L143" s="5">
        <v>8.0275662062391682</v>
      </c>
      <c r="M143" s="5">
        <v>-2.1139941662261723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</row>
    <row r="144" spans="1:71" x14ac:dyDescent="0.25">
      <c r="A144" s="1">
        <v>54</v>
      </c>
      <c r="B144" s="5">
        <v>-1.3327997472508462</v>
      </c>
      <c r="C144" s="5">
        <v>-1.0543120626250999</v>
      </c>
      <c r="D144" s="5">
        <v>-0.77582437799939863</v>
      </c>
      <c r="E144" s="5">
        <v>-1.6492252056989185</v>
      </c>
      <c r="F144" s="5">
        <v>4.9147213823522709</v>
      </c>
      <c r="G144" s="5">
        <v>-8.0907889964090796</v>
      </c>
      <c r="H144" s="5">
        <v>5.2884675419676119</v>
      </c>
      <c r="I144" s="5">
        <v>-0.40757624662190617</v>
      </c>
      <c r="J144" s="5">
        <v>1.2909114380038278</v>
      </c>
      <c r="K144" s="5">
        <v>1.569399122629529</v>
      </c>
      <c r="L144" s="5">
        <v>3.2877474476618289</v>
      </c>
      <c r="M144" s="5">
        <v>8.0275662062391682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</row>
    <row r="145" spans="1:71" x14ac:dyDescent="0.25">
      <c r="A145" s="1">
        <v>55</v>
      </c>
      <c r="B145" s="5">
        <v>-0.97128743187656119</v>
      </c>
      <c r="C145" s="5">
        <v>-1.3327997472508462</v>
      </c>
      <c r="D145" s="5">
        <v>-1.0543120626250999</v>
      </c>
      <c r="E145" s="5">
        <v>-0.77582437799939863</v>
      </c>
      <c r="F145" s="5">
        <v>-1.6492252056989185</v>
      </c>
      <c r="G145" s="5">
        <v>4.9147213823522709</v>
      </c>
      <c r="H145" s="5">
        <v>-8.0907889964090796</v>
      </c>
      <c r="I145" s="5">
        <v>5.2884675419676119</v>
      </c>
      <c r="J145" s="5">
        <v>-0.40757624662190617</v>
      </c>
      <c r="K145" s="5">
        <v>1.2909114380038278</v>
      </c>
      <c r="L145" s="5">
        <v>1.569399122629529</v>
      </c>
      <c r="M145" s="5">
        <v>3.2877474476618289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</row>
    <row r="146" spans="1:71" x14ac:dyDescent="0.25">
      <c r="A146" s="1">
        <v>56</v>
      </c>
      <c r="B146" s="5">
        <v>6.6340980223302877</v>
      </c>
      <c r="C146" s="5">
        <v>-0.97128743187656119</v>
      </c>
      <c r="D146" s="5">
        <v>-1.3327997472508462</v>
      </c>
      <c r="E146" s="5">
        <v>-1.0543120626250999</v>
      </c>
      <c r="F146" s="5">
        <v>-0.77582437799939863</v>
      </c>
      <c r="G146" s="5">
        <v>-1.6492252056989185</v>
      </c>
      <c r="H146" s="5">
        <v>4.9147213823522709</v>
      </c>
      <c r="I146" s="5">
        <v>-8.0907889964090796</v>
      </c>
      <c r="J146" s="5">
        <v>5.2884675419676119</v>
      </c>
      <c r="K146" s="5">
        <v>-0.40757624662190617</v>
      </c>
      <c r="L146" s="5">
        <v>1.2909114380038278</v>
      </c>
      <c r="M146" s="5">
        <v>1.569399122629529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</row>
    <row r="147" spans="1:71" x14ac:dyDescent="0.25">
      <c r="A147" s="1">
        <v>57</v>
      </c>
      <c r="B147" s="5">
        <v>-6.7587769642376463</v>
      </c>
      <c r="C147" s="5">
        <v>6.6340980223302877</v>
      </c>
      <c r="D147" s="5">
        <v>-0.97128743187656119</v>
      </c>
      <c r="E147" s="5">
        <v>-1.3327997472508462</v>
      </c>
      <c r="F147" s="5">
        <v>-1.0543120626250999</v>
      </c>
      <c r="G147" s="5">
        <v>-0.77582437799939863</v>
      </c>
      <c r="H147" s="5">
        <v>-1.6492252056989185</v>
      </c>
      <c r="I147" s="5">
        <v>4.9147213823522709</v>
      </c>
      <c r="J147" s="5">
        <v>-8.0907889964090796</v>
      </c>
      <c r="K147" s="5">
        <v>5.2884675419676119</v>
      </c>
      <c r="L147" s="5">
        <v>-0.40757624662190617</v>
      </c>
      <c r="M147" s="5">
        <v>1.2909114380038278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</row>
    <row r="148" spans="1:71" x14ac:dyDescent="0.25">
      <c r="A148" s="1">
        <v>58</v>
      </c>
      <c r="B148" s="5">
        <v>-6.8828773469211804</v>
      </c>
      <c r="C148" s="5">
        <v>-6.7587769642376463</v>
      </c>
      <c r="D148" s="5">
        <v>6.6340980223302877</v>
      </c>
      <c r="E148" s="5">
        <v>-0.97128743187656119</v>
      </c>
      <c r="F148" s="5">
        <v>-1.3327997472508462</v>
      </c>
      <c r="G148" s="5">
        <v>-1.0543120626250999</v>
      </c>
      <c r="H148" s="5">
        <v>-0.77582437799939863</v>
      </c>
      <c r="I148" s="5">
        <v>-1.6492252056989185</v>
      </c>
      <c r="J148" s="5">
        <v>4.9147213823522709</v>
      </c>
      <c r="K148" s="5">
        <v>-8.0907889964090796</v>
      </c>
      <c r="L148" s="5">
        <v>5.2884675419676119</v>
      </c>
      <c r="M148" s="5">
        <v>-0.40757624662190617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</row>
    <row r="149" spans="1:71" ht="15.75" thickBot="1" x14ac:dyDescent="0.3">
      <c r="A149" s="1">
        <v>59</v>
      </c>
      <c r="B149" s="12">
        <v>-4.3991833948485564</v>
      </c>
      <c r="C149" s="5">
        <v>-6.8828773469211804</v>
      </c>
      <c r="D149" s="5">
        <v>-6.7587769642376463</v>
      </c>
      <c r="E149" s="5">
        <v>6.6340980223302877</v>
      </c>
      <c r="F149" s="5">
        <v>-0.97128743187656119</v>
      </c>
      <c r="G149" s="5">
        <v>-1.3327997472508462</v>
      </c>
      <c r="H149" s="5">
        <v>-1.0543120626250999</v>
      </c>
      <c r="I149" s="5">
        <v>-0.77582437799939863</v>
      </c>
      <c r="J149" s="5">
        <v>-1.6492252056989185</v>
      </c>
      <c r="K149" s="5">
        <v>4.9147213823522709</v>
      </c>
      <c r="L149" s="5">
        <v>-8.0907889964090796</v>
      </c>
      <c r="M149" s="5">
        <v>5.2884675419676119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</row>
    <row r="150" spans="1:71" ht="15.75" thickBot="1" x14ac:dyDescent="0.3">
      <c r="A150" s="1"/>
      <c r="B150" s="3"/>
      <c r="C150" s="12">
        <v>-4.3991833948485564</v>
      </c>
      <c r="D150" s="5">
        <v>-6.8828773469211804</v>
      </c>
      <c r="E150" s="5">
        <v>-6.7587769642376463</v>
      </c>
      <c r="F150" s="5">
        <v>6.6340980223302877</v>
      </c>
      <c r="G150" s="5">
        <v>-0.97128743187656119</v>
      </c>
      <c r="H150" s="5">
        <v>-1.3327997472508462</v>
      </c>
      <c r="I150" s="5">
        <v>-1.0543120626250999</v>
      </c>
      <c r="J150" s="5">
        <v>-0.77582437799939863</v>
      </c>
      <c r="K150" s="5">
        <v>-1.6492252056989185</v>
      </c>
      <c r="L150" s="5">
        <v>4.9147213823522709</v>
      </c>
      <c r="M150" s="5">
        <v>-8.0907889964090796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</row>
    <row r="151" spans="1:71" ht="15.75" thickBot="1" x14ac:dyDescent="0.3">
      <c r="A151" s="3"/>
      <c r="B151" s="3"/>
      <c r="C151" s="5"/>
      <c r="D151" s="12">
        <v>-4.3991833948485564</v>
      </c>
      <c r="E151" s="5">
        <v>-6.8828773469211804</v>
      </c>
      <c r="F151" s="5">
        <v>-6.7587769642376463</v>
      </c>
      <c r="G151" s="5">
        <v>6.6340980223302877</v>
      </c>
      <c r="H151" s="5">
        <v>-0.97128743187656119</v>
      </c>
      <c r="I151" s="5">
        <v>-1.3327997472508462</v>
      </c>
      <c r="J151" s="5">
        <v>-1.0543120626250999</v>
      </c>
      <c r="K151" s="5">
        <v>-0.77582437799939863</v>
      </c>
      <c r="L151" s="5">
        <v>-1.6492252056989185</v>
      </c>
      <c r="M151" s="5">
        <v>4.9147213823522709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</row>
    <row r="152" spans="1:71" ht="15.75" thickBot="1" x14ac:dyDescent="0.3">
      <c r="A152" s="3"/>
      <c r="B152" s="3"/>
      <c r="C152" s="5"/>
      <c r="D152" s="5"/>
      <c r="E152" s="12">
        <v>-4.3991833948485564</v>
      </c>
      <c r="F152" s="5">
        <v>-6.8828773469211804</v>
      </c>
      <c r="G152" s="5">
        <v>-6.7587769642376463</v>
      </c>
      <c r="H152" s="5">
        <v>6.6340980223302877</v>
      </c>
      <c r="I152" s="5">
        <v>-0.97128743187656119</v>
      </c>
      <c r="J152" s="5">
        <v>-1.3327997472508462</v>
      </c>
      <c r="K152" s="5">
        <v>-1.0543120626250999</v>
      </c>
      <c r="L152" s="5">
        <v>-0.77582437799939863</v>
      </c>
      <c r="M152" s="5">
        <v>-1.6492252056989185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</row>
    <row r="153" spans="1:71" ht="15.75" thickBot="1" x14ac:dyDescent="0.3">
      <c r="A153" s="3"/>
      <c r="B153" s="3"/>
      <c r="C153" s="5"/>
      <c r="D153" s="5"/>
      <c r="E153" s="5"/>
      <c r="F153" s="12">
        <v>-4.3991833948485564</v>
      </c>
      <c r="G153" s="5">
        <v>-6.8828773469211804</v>
      </c>
      <c r="H153" s="5">
        <v>-6.7587769642376463</v>
      </c>
      <c r="I153" s="5">
        <v>6.6340980223302877</v>
      </c>
      <c r="J153" s="5">
        <v>-0.97128743187656119</v>
      </c>
      <c r="K153" s="5">
        <v>-1.3327997472508462</v>
      </c>
      <c r="L153" s="5">
        <v>-1.0543120626250999</v>
      </c>
      <c r="M153" s="5">
        <v>-0.77582437799939863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</row>
    <row r="154" spans="1:71" ht="15.75" thickBot="1" x14ac:dyDescent="0.3">
      <c r="A154" s="3"/>
      <c r="B154" s="3"/>
      <c r="C154" s="5"/>
      <c r="D154" s="5"/>
      <c r="E154" s="5"/>
      <c r="F154" s="5"/>
      <c r="G154" s="12">
        <v>-4.3991833948485564</v>
      </c>
      <c r="H154" s="5">
        <v>-6.8828773469211804</v>
      </c>
      <c r="I154" s="5">
        <v>-6.7587769642376463</v>
      </c>
      <c r="J154" s="5">
        <v>6.6340980223302877</v>
      </c>
      <c r="K154" s="5">
        <v>-0.97128743187656119</v>
      </c>
      <c r="L154" s="5">
        <v>-1.3327997472508462</v>
      </c>
      <c r="M154" s="5">
        <v>-1.0543120626250999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</row>
    <row r="155" spans="1:71" ht="15.75" thickBot="1" x14ac:dyDescent="0.3">
      <c r="A155" s="3"/>
      <c r="B155" s="3"/>
      <c r="C155" s="5"/>
      <c r="D155" s="5"/>
      <c r="E155" s="5"/>
      <c r="F155" s="5"/>
      <c r="G155" s="5"/>
      <c r="H155" s="12">
        <v>-4.3991833948485564</v>
      </c>
      <c r="I155" s="5">
        <v>-6.8828773469211804</v>
      </c>
      <c r="J155" s="5">
        <v>-6.7587769642376463</v>
      </c>
      <c r="K155" s="5">
        <v>6.6340980223302877</v>
      </c>
      <c r="L155" s="5">
        <v>-0.97128743187656119</v>
      </c>
      <c r="M155" s="5">
        <v>-1.3327997472508462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</row>
    <row r="156" spans="1:71" ht="15.75" thickBot="1" x14ac:dyDescent="0.3">
      <c r="A156" s="3"/>
      <c r="B156" s="3"/>
      <c r="C156" s="5"/>
      <c r="D156" s="5"/>
      <c r="E156" s="5"/>
      <c r="F156" s="5"/>
      <c r="G156" s="5"/>
      <c r="H156" s="5"/>
      <c r="I156" s="12">
        <v>-4.3991833948485564</v>
      </c>
      <c r="J156" s="5">
        <v>-6.8828773469211804</v>
      </c>
      <c r="K156" s="5">
        <v>-6.7587769642376463</v>
      </c>
      <c r="L156" s="5">
        <v>6.6340980223302877</v>
      </c>
      <c r="M156" s="5">
        <v>-0.97128743187656119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</row>
    <row r="157" spans="1:71" ht="15.75" thickBot="1" x14ac:dyDescent="0.3">
      <c r="A157" s="3"/>
      <c r="B157" s="3"/>
      <c r="C157" s="5"/>
      <c r="D157" s="5"/>
      <c r="E157" s="5"/>
      <c r="F157" s="5"/>
      <c r="G157" s="5"/>
      <c r="H157" s="5"/>
      <c r="I157" s="5"/>
      <c r="J157" s="12">
        <v>-4.3991833948485564</v>
      </c>
      <c r="K157" s="5">
        <v>-6.8828773469211804</v>
      </c>
      <c r="L157" s="5">
        <v>-6.7587769642376463</v>
      </c>
      <c r="M157" s="5">
        <v>6.6340980223302877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</row>
    <row r="158" spans="1:71" ht="15.75" thickBot="1" x14ac:dyDescent="0.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12">
        <v>-4.3991833948485564</v>
      </c>
      <c r="L158" s="5">
        <v>-6.8828773469211804</v>
      </c>
      <c r="M158" s="5">
        <v>-6.7587769642376463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</row>
    <row r="159" spans="1:71" ht="15.75" thickBot="1" x14ac:dyDescent="0.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12">
        <v>-4.3991833948485564</v>
      </c>
      <c r="M159" s="5">
        <v>-6.8828773469211804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</row>
    <row r="160" spans="1:71" ht="15.75" thickBot="1" x14ac:dyDescent="0.3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12">
        <v>-4.3991833948485564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</row>
    <row r="161" spans="1:71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</row>
    <row r="162" spans="1:71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</row>
    <row r="163" spans="1:71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</row>
    <row r="164" spans="1:71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</row>
    <row r="165" spans="1:71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</row>
    <row r="166" spans="1:71" ht="15.75" thickBot="1" x14ac:dyDescent="0.3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</row>
    <row r="167" spans="1:71" x14ac:dyDescent="0.25">
      <c r="A167" s="13"/>
      <c r="B167" s="13" t="s">
        <v>54</v>
      </c>
      <c r="C167" s="13" t="s">
        <v>55</v>
      </c>
      <c r="D167" s="13" t="s">
        <v>56</v>
      </c>
      <c r="E167" s="13" t="s">
        <v>57</v>
      </c>
      <c r="F167" s="13" t="s">
        <v>58</v>
      </c>
      <c r="G167" s="13" t="s">
        <v>59</v>
      </c>
      <c r="H167" s="13" t="s">
        <v>60</v>
      </c>
      <c r="I167" s="13" t="s">
        <v>61</v>
      </c>
      <c r="J167" s="13" t="s">
        <v>62</v>
      </c>
      <c r="K167" s="13" t="s">
        <v>63</v>
      </c>
      <c r="L167" s="13" t="s">
        <v>64</v>
      </c>
      <c r="M167" s="13" t="s">
        <v>65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</row>
    <row r="168" spans="1:71" x14ac:dyDescent="0.25">
      <c r="A168" s="5" t="s">
        <v>54</v>
      </c>
      <c r="B168" s="5">
        <v>1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</row>
    <row r="169" spans="1:71" x14ac:dyDescent="0.25">
      <c r="A169" s="5" t="s">
        <v>55</v>
      </c>
      <c r="B169" s="5">
        <v>0.14632082905710248</v>
      </c>
      <c r="C169" s="5">
        <v>1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</row>
    <row r="170" spans="1:71" x14ac:dyDescent="0.25">
      <c r="A170" s="5" t="s">
        <v>56</v>
      </c>
      <c r="B170" s="5">
        <v>-1.8812890075992364E-2</v>
      </c>
      <c r="C170" s="5">
        <v>0.14632082905710248</v>
      </c>
      <c r="D170" s="5">
        <v>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</row>
    <row r="171" spans="1:71" x14ac:dyDescent="0.25">
      <c r="A171" s="5" t="s">
        <v>57</v>
      </c>
      <c r="B171" s="5">
        <v>-7.1368539970886685E-2</v>
      </c>
      <c r="C171" s="5">
        <v>-1.8812890075992364E-2</v>
      </c>
      <c r="D171" s="5">
        <v>0.14632082905710248</v>
      </c>
      <c r="E171" s="5">
        <v>1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</row>
    <row r="172" spans="1:71" x14ac:dyDescent="0.25">
      <c r="A172" s="5" t="s">
        <v>58</v>
      </c>
      <c r="B172" s="5">
        <v>-6.0815358525349382E-2</v>
      </c>
      <c r="C172" s="5">
        <v>-7.1368539970886685E-2</v>
      </c>
      <c r="D172" s="5">
        <v>-1.8812890075992364E-2</v>
      </c>
      <c r="E172" s="5">
        <v>0.14632082905710248</v>
      </c>
      <c r="F172" s="5">
        <v>1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</row>
    <row r="173" spans="1:71" x14ac:dyDescent="0.25">
      <c r="A173" s="5" t="s">
        <v>59</v>
      </c>
      <c r="B173" s="5">
        <v>-0.14074249849879097</v>
      </c>
      <c r="C173" s="5">
        <v>-6.0815358525349382E-2</v>
      </c>
      <c r="D173" s="5">
        <v>-7.1368539970886685E-2</v>
      </c>
      <c r="E173" s="5">
        <v>-1.8812890075992364E-2</v>
      </c>
      <c r="F173" s="5">
        <v>0.14632082905710248</v>
      </c>
      <c r="G173" s="5">
        <v>1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</row>
    <row r="174" spans="1:71" x14ac:dyDescent="0.25">
      <c r="A174" s="5" t="s">
        <v>60</v>
      </c>
      <c r="B174" s="5">
        <v>-0.10789166526726737</v>
      </c>
      <c r="C174" s="5">
        <v>-0.14074249849879097</v>
      </c>
      <c r="D174" s="5">
        <v>-6.0815358525349382E-2</v>
      </c>
      <c r="E174" s="5">
        <v>-7.1368539970886685E-2</v>
      </c>
      <c r="F174" s="5">
        <v>-1.8812890075992364E-2</v>
      </c>
      <c r="G174" s="5">
        <v>0.14632082905710248</v>
      </c>
      <c r="H174" s="5">
        <v>1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</row>
    <row r="175" spans="1:71" x14ac:dyDescent="0.25">
      <c r="A175" s="5" t="s">
        <v>61</v>
      </c>
      <c r="B175" s="5">
        <v>3.9646769274997405E-2</v>
      </c>
      <c r="C175" s="5">
        <v>-0.10789166526726737</v>
      </c>
      <c r="D175" s="5">
        <v>-0.14074249849879097</v>
      </c>
      <c r="E175" s="5">
        <v>-6.0815358525349382E-2</v>
      </c>
      <c r="F175" s="5">
        <v>-7.1368539970886685E-2</v>
      </c>
      <c r="G175" s="5">
        <v>-1.8812890075992364E-2</v>
      </c>
      <c r="H175" s="5">
        <v>0.14632082905710248</v>
      </c>
      <c r="I175" s="5">
        <v>1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</row>
    <row r="176" spans="1:71" x14ac:dyDescent="0.25">
      <c r="A176" s="5" t="s">
        <v>62</v>
      </c>
      <c r="B176" s="5">
        <v>1.0808626474842417E-2</v>
      </c>
      <c r="C176" s="5">
        <v>3.9646769274997405E-2</v>
      </c>
      <c r="D176" s="5">
        <v>-0.10789166526726737</v>
      </c>
      <c r="E176" s="5">
        <v>-0.14074249849879097</v>
      </c>
      <c r="F176" s="5">
        <v>-6.0815358525349382E-2</v>
      </c>
      <c r="G176" s="5">
        <v>-7.1368539970886685E-2</v>
      </c>
      <c r="H176" s="5">
        <v>-1.8812890075992364E-2</v>
      </c>
      <c r="I176" s="5">
        <v>0.14632082905710248</v>
      </c>
      <c r="J176" s="5">
        <v>1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</row>
    <row r="177" spans="1:71" x14ac:dyDescent="0.25">
      <c r="A177" s="5" t="s">
        <v>63</v>
      </c>
      <c r="B177" s="5">
        <v>-0.11313190641682795</v>
      </c>
      <c r="C177" s="5">
        <v>1.0808626474842417E-2</v>
      </c>
      <c r="D177" s="5">
        <v>3.9646769274997405E-2</v>
      </c>
      <c r="E177" s="5">
        <v>-0.10789166526726737</v>
      </c>
      <c r="F177" s="5">
        <v>-0.14074249849879097</v>
      </c>
      <c r="G177" s="5">
        <v>-6.0815358525349382E-2</v>
      </c>
      <c r="H177" s="5">
        <v>-7.1368539970886685E-2</v>
      </c>
      <c r="I177" s="5">
        <v>-1.8812890075992364E-2</v>
      </c>
      <c r="J177" s="5">
        <v>0.14632082905710248</v>
      </c>
      <c r="K177" s="5">
        <v>1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</row>
    <row r="178" spans="1:71" x14ac:dyDescent="0.25">
      <c r="A178" s="5" t="s">
        <v>64</v>
      </c>
      <c r="B178" s="5">
        <v>-9.963351580411936E-2</v>
      </c>
      <c r="C178" s="5">
        <v>-0.11313190641682795</v>
      </c>
      <c r="D178" s="5">
        <v>1.0808626474842417E-2</v>
      </c>
      <c r="E178" s="5">
        <v>3.9646769274997405E-2</v>
      </c>
      <c r="F178" s="5">
        <v>-0.10789166526726737</v>
      </c>
      <c r="G178" s="5">
        <v>-0.14074249849879097</v>
      </c>
      <c r="H178" s="5">
        <v>-6.0815358525349382E-2</v>
      </c>
      <c r="I178" s="5">
        <v>-7.1368539970886685E-2</v>
      </c>
      <c r="J178" s="5">
        <v>-1.8812890075992364E-2</v>
      </c>
      <c r="K178" s="5">
        <v>0.14632082905710248</v>
      </c>
      <c r="L178" s="5">
        <v>1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</row>
    <row r="179" spans="1:71" ht="15.75" thickBot="1" x14ac:dyDescent="0.3">
      <c r="A179" s="12" t="s">
        <v>65</v>
      </c>
      <c r="B179" s="12">
        <v>-1.3292731087129566E-2</v>
      </c>
      <c r="C179" s="12">
        <v>-9.963351580411936E-2</v>
      </c>
      <c r="D179" s="12">
        <v>-0.11313190641682795</v>
      </c>
      <c r="E179" s="12">
        <v>1.0808626474842417E-2</v>
      </c>
      <c r="F179" s="12">
        <v>3.9646769274997405E-2</v>
      </c>
      <c r="G179" s="12">
        <v>-0.10789166526726737</v>
      </c>
      <c r="H179" s="12">
        <v>-0.14074249849879097</v>
      </c>
      <c r="I179" s="12">
        <v>-6.0815358525349382E-2</v>
      </c>
      <c r="J179" s="12">
        <v>-7.1368539970886685E-2</v>
      </c>
      <c r="K179" s="12">
        <v>-1.8812890075992364E-2</v>
      </c>
      <c r="L179" s="12">
        <v>0.14632082905710248</v>
      </c>
      <c r="M179" s="12">
        <v>1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</row>
    <row r="180" spans="1:71" x14ac:dyDescent="0.25">
      <c r="A180" s="4"/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</row>
    <row r="181" spans="1:71" x14ac:dyDescent="0.25">
      <c r="A181" s="19" t="s">
        <v>66</v>
      </c>
      <c r="B181" s="19"/>
      <c r="C181" s="19"/>
      <c r="D181" s="19"/>
      <c r="E181" s="19"/>
      <c r="F181" s="19"/>
      <c r="G181" s="1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</row>
    <row r="182" spans="1:71" x14ac:dyDescent="0.25">
      <c r="A182" s="19"/>
      <c r="B182" s="19"/>
      <c r="C182" s="19"/>
      <c r="D182" s="19"/>
      <c r="E182" s="19"/>
      <c r="F182" s="19"/>
      <c r="G182" s="1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</row>
    <row r="183" spans="1:71" x14ac:dyDescent="0.25">
      <c r="A183" s="19"/>
      <c r="B183" s="19"/>
      <c r="C183" s="19"/>
      <c r="D183" s="19"/>
      <c r="E183" s="19"/>
      <c r="F183" s="19"/>
      <c r="G183" s="1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</row>
    <row r="184" spans="1:71" x14ac:dyDescent="0.25">
      <c r="A184" s="19"/>
      <c r="B184" s="19"/>
      <c r="C184" s="19"/>
      <c r="D184" s="19"/>
      <c r="E184" s="19"/>
      <c r="F184" s="19"/>
      <c r="G184" s="1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</row>
    <row r="185" spans="1:71" x14ac:dyDescent="0.25">
      <c r="A185" s="4"/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</row>
    <row r="186" spans="1:71" x14ac:dyDescent="0.25">
      <c r="A186" s="30" t="s">
        <v>72</v>
      </c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</row>
    <row r="187" spans="1:7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</row>
    <row r="188" spans="1:71" x14ac:dyDescent="0.25">
      <c r="C188"/>
    </row>
    <row r="189" spans="1:71" x14ac:dyDescent="0.25">
      <c r="A189" s="2" t="s">
        <v>68</v>
      </c>
      <c r="B189" s="2" t="s">
        <v>69</v>
      </c>
      <c r="C189"/>
      <c r="E189" s="22" t="s">
        <v>76</v>
      </c>
    </row>
    <row r="190" spans="1:71" x14ac:dyDescent="0.25">
      <c r="A190" s="1">
        <v>1</v>
      </c>
      <c r="B190" s="1">
        <v>205.66</v>
      </c>
      <c r="C190"/>
      <c r="E190">
        <v>-12.386836065462035</v>
      </c>
      <c r="G190" s="22" t="s">
        <v>70</v>
      </c>
      <c r="H190">
        <v>217.37138983039239</v>
      </c>
    </row>
    <row r="191" spans="1:71" x14ac:dyDescent="0.25">
      <c r="A191" s="1">
        <v>2</v>
      </c>
      <c r="B191" s="1">
        <v>218.51</v>
      </c>
      <c r="C191"/>
      <c r="E191">
        <v>0.21228230053165476</v>
      </c>
      <c r="G191" s="22" t="s">
        <v>71</v>
      </c>
      <c r="H191">
        <v>0.67544623506963264</v>
      </c>
    </row>
    <row r="192" spans="1:71" ht="15.75" thickBot="1" x14ac:dyDescent="0.3">
      <c r="A192" s="1">
        <v>3</v>
      </c>
      <c r="B192" s="1">
        <v>219.96</v>
      </c>
      <c r="C192"/>
      <c r="E192">
        <v>0.56227146439871944</v>
      </c>
      <c r="G192" s="26" t="s">
        <v>34</v>
      </c>
      <c r="H192" s="20">
        <v>0.58769822057411303</v>
      </c>
    </row>
    <row r="193" spans="1:5" x14ac:dyDescent="0.25">
      <c r="A193" s="1">
        <v>4</v>
      </c>
      <c r="B193" s="1">
        <v>219.96</v>
      </c>
      <c r="C193"/>
      <c r="E193">
        <v>-0.11317477067092341</v>
      </c>
    </row>
    <row r="194" spans="1:5" x14ac:dyDescent="0.25">
      <c r="A194" s="1">
        <v>5</v>
      </c>
      <c r="B194" s="1">
        <v>219.96</v>
      </c>
      <c r="C194"/>
      <c r="E194">
        <v>-0.78862100574053784</v>
      </c>
    </row>
    <row r="195" spans="1:5" x14ac:dyDescent="0.25">
      <c r="A195" s="1">
        <v>6</v>
      </c>
      <c r="B195" s="1">
        <v>219.27</v>
      </c>
      <c r="C195"/>
      <c r="E195">
        <v>-2.1540672408101784</v>
      </c>
    </row>
    <row r="196" spans="1:5" x14ac:dyDescent="0.25">
      <c r="A196" s="1">
        <v>7</v>
      </c>
      <c r="B196" s="1">
        <v>222.18</v>
      </c>
      <c r="C196"/>
      <c r="E196">
        <v>8.048652412020374E-2</v>
      </c>
    </row>
    <row r="197" spans="1:5" x14ac:dyDescent="0.25">
      <c r="A197" s="1">
        <v>8</v>
      </c>
      <c r="B197" s="1">
        <v>222.11</v>
      </c>
      <c r="C197"/>
      <c r="E197">
        <v>-0.66495971094943229</v>
      </c>
    </row>
    <row r="198" spans="1:5" x14ac:dyDescent="0.25">
      <c r="A198" s="1">
        <v>9</v>
      </c>
      <c r="B198" s="1">
        <v>209.98</v>
      </c>
      <c r="C198"/>
      <c r="E198">
        <v>-13.470405946019099</v>
      </c>
    </row>
    <row r="199" spans="1:5" x14ac:dyDescent="0.25">
      <c r="A199" s="1">
        <v>10</v>
      </c>
      <c r="B199" s="1">
        <v>214.65</v>
      </c>
      <c r="C199"/>
      <c r="E199">
        <v>-9.4758521810886975</v>
      </c>
    </row>
    <row r="200" spans="1:5" x14ac:dyDescent="0.25">
      <c r="A200" s="1">
        <v>11</v>
      </c>
      <c r="B200" s="1">
        <v>214.65</v>
      </c>
      <c r="C200"/>
      <c r="E200">
        <v>-10.15129841615834</v>
      </c>
    </row>
    <row r="201" spans="1:5" x14ac:dyDescent="0.25">
      <c r="A201" s="1">
        <v>12</v>
      </c>
      <c r="B201" s="1">
        <v>214.65</v>
      </c>
      <c r="C201"/>
      <c r="E201">
        <v>-10.826744651227983</v>
      </c>
    </row>
    <row r="202" spans="1:5" x14ac:dyDescent="0.25">
      <c r="A202" s="1">
        <v>13</v>
      </c>
      <c r="B202" s="1">
        <v>223.71</v>
      </c>
      <c r="C202"/>
      <c r="E202">
        <v>-2.4421908862975954</v>
      </c>
    </row>
    <row r="203" spans="1:5" x14ac:dyDescent="0.25">
      <c r="A203" s="1">
        <v>14</v>
      </c>
      <c r="B203" s="1">
        <v>237.41</v>
      </c>
      <c r="C203"/>
      <c r="E203">
        <v>10.58236287863275</v>
      </c>
    </row>
    <row r="204" spans="1:5" x14ac:dyDescent="0.25">
      <c r="A204" s="1">
        <v>15</v>
      </c>
      <c r="B204" s="1">
        <v>242.84</v>
      </c>
      <c r="C204"/>
      <c r="E204">
        <v>15.336916643563114</v>
      </c>
    </row>
    <row r="205" spans="1:5" x14ac:dyDescent="0.25">
      <c r="A205" s="1">
        <v>16</v>
      </c>
      <c r="B205" s="1">
        <v>233.59</v>
      </c>
      <c r="C205"/>
      <c r="E205">
        <v>5.4114704084934999</v>
      </c>
    </row>
    <row r="206" spans="1:5" x14ac:dyDescent="0.25">
      <c r="A206" s="1">
        <v>17</v>
      </c>
      <c r="B206" s="1">
        <v>234.3</v>
      </c>
      <c r="C206"/>
      <c r="E206">
        <v>5.446024173423865</v>
      </c>
    </row>
    <row r="207" spans="1:5" x14ac:dyDescent="0.25">
      <c r="A207" s="1">
        <v>18</v>
      </c>
      <c r="B207" s="1">
        <v>234.3</v>
      </c>
      <c r="C207"/>
      <c r="E207">
        <v>4.7705779383542222</v>
      </c>
    </row>
    <row r="208" spans="1:5" x14ac:dyDescent="0.25">
      <c r="A208" s="1">
        <v>19</v>
      </c>
      <c r="B208" s="1">
        <v>234.3</v>
      </c>
      <c r="C208"/>
      <c r="E208">
        <v>4.0951317032846077</v>
      </c>
    </row>
    <row r="209" spans="1:5" x14ac:dyDescent="0.25">
      <c r="A209" s="1">
        <v>20</v>
      </c>
      <c r="B209" s="1">
        <v>235.6</v>
      </c>
      <c r="C209"/>
      <c r="E209">
        <v>4.7196854682149478</v>
      </c>
    </row>
    <row r="210" spans="1:5" x14ac:dyDescent="0.25">
      <c r="A210" s="1">
        <v>21</v>
      </c>
      <c r="B210" s="1">
        <v>241.2</v>
      </c>
      <c r="C210"/>
      <c r="E210">
        <v>9.6442392331453277</v>
      </c>
    </row>
    <row r="211" spans="1:5" x14ac:dyDescent="0.25">
      <c r="A211" s="1">
        <v>22</v>
      </c>
      <c r="B211" s="1">
        <v>234.21</v>
      </c>
      <c r="C211"/>
      <c r="E211">
        <v>1.9787929980757042</v>
      </c>
    </row>
    <row r="212" spans="1:5" x14ac:dyDescent="0.25">
      <c r="A212" s="1">
        <v>23</v>
      </c>
      <c r="B212" s="1">
        <v>234.21</v>
      </c>
      <c r="C212"/>
      <c r="E212">
        <v>1.3033467630060613</v>
      </c>
    </row>
    <row r="213" spans="1:5" x14ac:dyDescent="0.25">
      <c r="A213" s="1">
        <v>24</v>
      </c>
      <c r="B213" s="1">
        <v>235.45</v>
      </c>
      <c r="C213"/>
      <c r="E213">
        <v>1.8679005279364276</v>
      </c>
    </row>
    <row r="214" spans="1:5" x14ac:dyDescent="0.25">
      <c r="A214" s="1">
        <v>25</v>
      </c>
      <c r="B214" s="1">
        <v>235.45</v>
      </c>
      <c r="C214"/>
      <c r="E214">
        <v>1.1924542928667847</v>
      </c>
    </row>
    <row r="215" spans="1:5" x14ac:dyDescent="0.25">
      <c r="A215" s="1">
        <v>26</v>
      </c>
      <c r="B215" s="1">
        <v>235.45</v>
      </c>
      <c r="C215"/>
      <c r="E215">
        <v>0.51700805779714187</v>
      </c>
    </row>
    <row r="216" spans="1:5" x14ac:dyDescent="0.25">
      <c r="A216" s="1">
        <v>27</v>
      </c>
      <c r="B216" s="1">
        <v>236.08</v>
      </c>
      <c r="C216"/>
      <c r="E216">
        <v>0.47156182272755132</v>
      </c>
    </row>
    <row r="217" spans="1:5" x14ac:dyDescent="0.25">
      <c r="A217" s="1">
        <v>28</v>
      </c>
      <c r="B217" s="1">
        <v>246.72</v>
      </c>
      <c r="C217"/>
      <c r="E217">
        <v>10.436115587657895</v>
      </c>
    </row>
    <row r="218" spans="1:5" x14ac:dyDescent="0.25">
      <c r="A218" s="1">
        <v>29</v>
      </c>
      <c r="B218" s="1">
        <v>244.14</v>
      </c>
      <c r="C218"/>
      <c r="E218">
        <v>7.1806693525882395</v>
      </c>
    </row>
    <row r="219" spans="1:5" x14ac:dyDescent="0.25">
      <c r="A219" s="1">
        <v>30</v>
      </c>
      <c r="B219" s="1">
        <v>240.08</v>
      </c>
      <c r="C219"/>
      <c r="E219">
        <v>2.4452231175186512</v>
      </c>
    </row>
    <row r="220" spans="1:5" x14ac:dyDescent="0.25">
      <c r="A220" s="1">
        <v>31</v>
      </c>
      <c r="B220" s="1">
        <v>238.83</v>
      </c>
      <c r="C220"/>
      <c r="E220">
        <v>0.51977688244900833</v>
      </c>
    </row>
    <row r="221" spans="1:5" x14ac:dyDescent="0.25">
      <c r="A221" s="1">
        <v>32</v>
      </c>
      <c r="B221" s="1">
        <v>238.83</v>
      </c>
      <c r="C221"/>
      <c r="E221">
        <v>-0.15566935262060611</v>
      </c>
    </row>
    <row r="222" spans="1:5" x14ac:dyDescent="0.25">
      <c r="A222" s="1">
        <v>33</v>
      </c>
      <c r="B222" s="1">
        <v>238.83</v>
      </c>
      <c r="C222"/>
      <c r="E222">
        <v>-0.83111558769024896</v>
      </c>
    </row>
    <row r="223" spans="1:5" x14ac:dyDescent="0.25">
      <c r="A223" s="1">
        <v>34</v>
      </c>
      <c r="B223" s="1">
        <v>235.58</v>
      </c>
      <c r="C223"/>
      <c r="E223">
        <v>-4.7565618227598918</v>
      </c>
    </row>
    <row r="224" spans="1:5" x14ac:dyDescent="0.25">
      <c r="A224" s="1">
        <v>35</v>
      </c>
      <c r="B224" s="1">
        <v>238.72</v>
      </c>
      <c r="C224"/>
      <c r="E224">
        <v>-2.2920080578295199</v>
      </c>
    </row>
    <row r="225" spans="1:5" x14ac:dyDescent="0.25">
      <c r="A225" s="1">
        <v>36</v>
      </c>
      <c r="B225" s="1">
        <v>239.37</v>
      </c>
      <c r="C225"/>
      <c r="E225">
        <v>-2.3174542928991571</v>
      </c>
    </row>
    <row r="226" spans="1:5" x14ac:dyDescent="0.25">
      <c r="A226" s="1">
        <v>37</v>
      </c>
      <c r="B226" s="1">
        <v>242.64</v>
      </c>
      <c r="C226"/>
      <c r="E226">
        <v>0.2770994720311819</v>
      </c>
    </row>
    <row r="227" spans="1:5" x14ac:dyDescent="0.25">
      <c r="A227" s="1">
        <v>38</v>
      </c>
      <c r="B227" s="1">
        <v>243.84</v>
      </c>
      <c r="C227"/>
      <c r="E227">
        <v>0.80165323696158453</v>
      </c>
    </row>
    <row r="228" spans="1:5" x14ac:dyDescent="0.25">
      <c r="A228" s="1">
        <v>39</v>
      </c>
      <c r="B228" s="1">
        <v>243.84</v>
      </c>
      <c r="C228"/>
      <c r="E228">
        <v>0.12620700189194167</v>
      </c>
    </row>
    <row r="229" spans="1:5" x14ac:dyDescent="0.25">
      <c r="A229" s="1">
        <v>40</v>
      </c>
      <c r="B229" s="1">
        <v>243.84</v>
      </c>
      <c r="C229"/>
      <c r="E229">
        <v>-0.54923923317770118</v>
      </c>
    </row>
    <row r="230" spans="1:5" x14ac:dyDescent="0.25">
      <c r="A230" s="1">
        <v>41</v>
      </c>
      <c r="B230" s="1">
        <v>239.74</v>
      </c>
      <c r="C230"/>
      <c r="E230">
        <v>-5.3246854682473099</v>
      </c>
    </row>
    <row r="231" spans="1:5" x14ac:dyDescent="0.25">
      <c r="A231" s="1">
        <v>42</v>
      </c>
      <c r="B231" s="1">
        <v>237.01</v>
      </c>
      <c r="C231"/>
      <c r="E231">
        <v>-8.730131703316971</v>
      </c>
    </row>
    <row r="232" spans="1:5" x14ac:dyDescent="0.25">
      <c r="A232" s="1">
        <v>43</v>
      </c>
      <c r="B232" s="1">
        <v>239.29</v>
      </c>
      <c r="C232"/>
      <c r="E232">
        <v>-7.1255779383866127</v>
      </c>
    </row>
    <row r="233" spans="1:5" x14ac:dyDescent="0.25">
      <c r="A233" s="1">
        <v>44</v>
      </c>
      <c r="B233" s="1">
        <v>251.05</v>
      </c>
      <c r="C233"/>
      <c r="E233">
        <v>3.9589758265437922</v>
      </c>
    </row>
    <row r="234" spans="1:5" x14ac:dyDescent="0.25">
      <c r="A234" s="1">
        <v>45</v>
      </c>
      <c r="B234" s="1">
        <v>253.5</v>
      </c>
      <c r="C234"/>
      <c r="E234">
        <v>5.733529591474138</v>
      </c>
    </row>
    <row r="235" spans="1:5" x14ac:dyDescent="0.25">
      <c r="A235" s="1">
        <v>46</v>
      </c>
      <c r="B235" s="1">
        <v>253.5</v>
      </c>
      <c r="C235"/>
      <c r="E235">
        <v>5.0580833564044951</v>
      </c>
    </row>
    <row r="236" spans="1:5" x14ac:dyDescent="0.25">
      <c r="A236" s="1">
        <v>47</v>
      </c>
      <c r="B236" s="1">
        <v>253.5</v>
      </c>
      <c r="C236"/>
      <c r="E236">
        <v>4.3826371213348807</v>
      </c>
    </row>
    <row r="237" spans="1:5" x14ac:dyDescent="0.25">
      <c r="A237" s="1">
        <v>48</v>
      </c>
      <c r="B237" s="1">
        <v>252.08</v>
      </c>
      <c r="C237"/>
      <c r="E237">
        <v>2.2871908862652504</v>
      </c>
    </row>
    <row r="238" spans="1:5" x14ac:dyDescent="0.25">
      <c r="A238" s="1">
        <v>49</v>
      </c>
      <c r="B238" s="1">
        <v>257.22000000000003</v>
      </c>
      <c r="C238"/>
      <c r="E238">
        <v>6.7517446511956223</v>
      </c>
    </row>
    <row r="239" spans="1:5" x14ac:dyDescent="0.25">
      <c r="A239" s="1">
        <v>50</v>
      </c>
      <c r="B239" s="1">
        <v>247.14</v>
      </c>
      <c r="C239"/>
      <c r="E239">
        <v>-4.0037015838740331</v>
      </c>
    </row>
    <row r="240" spans="1:5" x14ac:dyDescent="0.25">
      <c r="A240" s="1">
        <v>51</v>
      </c>
      <c r="B240" s="1">
        <v>254.5</v>
      </c>
      <c r="C240"/>
      <c r="E240">
        <v>2.6808521810563377</v>
      </c>
    </row>
    <row r="241" spans="1:5" x14ac:dyDescent="0.25">
      <c r="A241" s="1">
        <v>52</v>
      </c>
      <c r="B241" s="1">
        <v>252.54</v>
      </c>
      <c r="C241"/>
      <c r="E241">
        <v>4.5405945986715324E-2</v>
      </c>
    </row>
    <row r="242" spans="1:5" x14ac:dyDescent="0.25">
      <c r="A242" s="1">
        <v>53</v>
      </c>
      <c r="B242" s="1">
        <v>252.54</v>
      </c>
      <c r="C242"/>
      <c r="E242">
        <v>-0.63004028908292753</v>
      </c>
    </row>
    <row r="243" spans="1:5" x14ac:dyDescent="0.25">
      <c r="A243" s="1">
        <v>54</v>
      </c>
      <c r="B243" s="1">
        <v>252.54</v>
      </c>
      <c r="C243"/>
      <c r="E243">
        <v>-1.305486524152542</v>
      </c>
    </row>
    <row r="244" spans="1:5" x14ac:dyDescent="0.25">
      <c r="A244" s="1">
        <v>55</v>
      </c>
      <c r="B244" s="1">
        <v>252.54</v>
      </c>
      <c r="C244"/>
      <c r="E244">
        <v>-1.9809327592221848</v>
      </c>
    </row>
    <row r="245" spans="1:5" x14ac:dyDescent="0.25">
      <c r="A245" s="1">
        <v>56</v>
      </c>
      <c r="B245" s="1">
        <v>253.18</v>
      </c>
      <c r="C245"/>
      <c r="E245">
        <v>-2.0163789942918129</v>
      </c>
    </row>
    <row r="246" spans="1:5" x14ac:dyDescent="0.25">
      <c r="A246" s="1">
        <v>57</v>
      </c>
      <c r="B246" s="1">
        <v>261.44</v>
      </c>
      <c r="C246"/>
      <c r="E246">
        <v>5.5681747706385636</v>
      </c>
    </row>
    <row r="247" spans="1:5" x14ac:dyDescent="0.25">
      <c r="A247" s="1">
        <v>58</v>
      </c>
      <c r="B247" s="1">
        <v>253.18</v>
      </c>
      <c r="C247"/>
      <c r="E247">
        <v>-3.3672714644310986</v>
      </c>
    </row>
    <row r="248" spans="1:5" x14ac:dyDescent="0.25">
      <c r="A248" s="1">
        <v>59</v>
      </c>
      <c r="B248" s="1">
        <v>248.48</v>
      </c>
      <c r="C248"/>
      <c r="E248">
        <v>-8.7427176995007301</v>
      </c>
    </row>
    <row r="249" spans="1:5" x14ac:dyDescent="0.25">
      <c r="A249" s="1">
        <v>60</v>
      </c>
      <c r="B249" s="23">
        <v>248.48</v>
      </c>
      <c r="C249" s="22" t="s">
        <v>75</v>
      </c>
      <c r="D249" s="22" t="s">
        <v>74</v>
      </c>
      <c r="E249">
        <v>-9.4181639345703445</v>
      </c>
    </row>
    <row r="250" spans="1:5" ht="16.5" x14ac:dyDescent="0.25">
      <c r="A250" s="1">
        <v>61</v>
      </c>
      <c r="B250" s="24">
        <v>248.42</v>
      </c>
      <c r="C250">
        <f>$H$190+$H$191*A250+$H$192*E249</f>
        <v>253.03857198421773</v>
      </c>
      <c r="D250">
        <f>((B250-C250)/B250)*100</f>
        <v>-1.8591788037266477</v>
      </c>
      <c r="E250" s="27" t="b">
        <f>ABS(D250)&lt;5</f>
        <v>1</v>
      </c>
    </row>
    <row r="251" spans="1:5" ht="16.5" x14ac:dyDescent="0.25">
      <c r="A251" s="1">
        <v>62</v>
      </c>
      <c r="B251" s="24">
        <v>249.35</v>
      </c>
      <c r="C251">
        <f t="shared" ref="C251:C264" si="2">$H$190+$H$191*A251+$H$192*E250</f>
        <v>259.83675462528373</v>
      </c>
      <c r="D251">
        <f t="shared" ref="D251:D264" si="3">((B251-C251)/B251)*100</f>
        <v>-4.2056365050265638</v>
      </c>
      <c r="E251" s="27" t="b">
        <f t="shared" ref="E251:E264" si="4">ABS(D251)&lt;5</f>
        <v>1</v>
      </c>
    </row>
    <row r="252" spans="1:5" ht="16.5" x14ac:dyDescent="0.25">
      <c r="A252" s="1">
        <v>63</v>
      </c>
      <c r="B252" s="24">
        <v>248.96</v>
      </c>
      <c r="C252">
        <f t="shared" si="2"/>
        <v>260.51220086035335</v>
      </c>
      <c r="D252">
        <f t="shared" si="3"/>
        <v>-4.6401835075326714</v>
      </c>
      <c r="E252" s="27" t="b">
        <f t="shared" si="4"/>
        <v>1</v>
      </c>
    </row>
    <row r="253" spans="1:5" ht="16.5" x14ac:dyDescent="0.25">
      <c r="A253" s="1">
        <v>64</v>
      </c>
      <c r="B253" s="24">
        <v>238.45</v>
      </c>
      <c r="C253">
        <f t="shared" si="2"/>
        <v>261.18764709542302</v>
      </c>
      <c r="D253">
        <f t="shared" si="3"/>
        <v>-9.535603730519199</v>
      </c>
      <c r="E253" s="28" t="b">
        <f t="shared" si="4"/>
        <v>0</v>
      </c>
    </row>
    <row r="254" spans="1:5" ht="16.5" x14ac:dyDescent="0.3">
      <c r="A254" s="1">
        <v>65</v>
      </c>
      <c r="B254" s="25">
        <v>237.93</v>
      </c>
      <c r="C254">
        <f t="shared" si="2"/>
        <v>261.27539510991852</v>
      </c>
      <c r="D254">
        <f t="shared" si="3"/>
        <v>-9.8118753876848288</v>
      </c>
      <c r="E254" s="28" t="b">
        <f t="shared" si="4"/>
        <v>0</v>
      </c>
    </row>
    <row r="255" spans="1:5" ht="16.5" x14ac:dyDescent="0.25">
      <c r="A255" s="1">
        <v>66</v>
      </c>
      <c r="B255" s="24">
        <v>237.49</v>
      </c>
      <c r="C255">
        <f t="shared" si="2"/>
        <v>261.95084134498813</v>
      </c>
      <c r="D255">
        <f t="shared" si="3"/>
        <v>-10.299735292007295</v>
      </c>
      <c r="E255" s="28" t="b">
        <f t="shared" si="4"/>
        <v>0</v>
      </c>
    </row>
    <row r="256" spans="1:5" ht="16.5" x14ac:dyDescent="0.25">
      <c r="A256" s="1">
        <v>67</v>
      </c>
      <c r="B256" s="24">
        <v>237.49</v>
      </c>
      <c r="C256">
        <f t="shared" si="2"/>
        <v>262.62628758005781</v>
      </c>
      <c r="D256">
        <f t="shared" si="3"/>
        <v>-10.584145681947787</v>
      </c>
      <c r="E256" s="28" t="b">
        <f t="shared" si="4"/>
        <v>0</v>
      </c>
    </row>
    <row r="257" spans="1:71" ht="16.5" x14ac:dyDescent="0.25">
      <c r="A257" s="1">
        <v>68</v>
      </c>
      <c r="B257" s="24">
        <v>237.49</v>
      </c>
      <c r="C257">
        <f t="shared" si="2"/>
        <v>263.30173381512742</v>
      </c>
      <c r="D257">
        <f t="shared" si="3"/>
        <v>-10.868556071888252</v>
      </c>
      <c r="E257" s="28" t="b">
        <f t="shared" si="4"/>
        <v>0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</row>
    <row r="258" spans="1:71" ht="16.5" x14ac:dyDescent="0.25">
      <c r="A258" s="1">
        <v>69</v>
      </c>
      <c r="B258" s="24">
        <v>240.45</v>
      </c>
      <c r="C258">
        <f t="shared" si="2"/>
        <v>263.97718005019703</v>
      </c>
      <c r="D258">
        <f t="shared" si="3"/>
        <v>-9.784645477312143</v>
      </c>
      <c r="E258" s="28" t="b">
        <f t="shared" si="4"/>
        <v>0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</row>
    <row r="259" spans="1:71" ht="16.5" x14ac:dyDescent="0.25">
      <c r="A259" s="1">
        <v>70</v>
      </c>
      <c r="B259" s="24">
        <v>234.96</v>
      </c>
      <c r="C259">
        <f t="shared" si="2"/>
        <v>264.65262628526665</v>
      </c>
      <c r="D259">
        <f t="shared" si="3"/>
        <v>-12.637311153075689</v>
      </c>
      <c r="E259" s="28" t="b">
        <f t="shared" si="4"/>
        <v>0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</row>
    <row r="260" spans="1:71" ht="16.5" x14ac:dyDescent="0.3">
      <c r="A260" s="1">
        <v>71</v>
      </c>
      <c r="B260" s="25">
        <v>233.94</v>
      </c>
      <c r="C260">
        <f t="shared" si="2"/>
        <v>265.32807252033632</v>
      </c>
      <c r="D260">
        <f t="shared" si="3"/>
        <v>-13.417146499246099</v>
      </c>
      <c r="E260" s="28" t="b">
        <f t="shared" si="4"/>
        <v>0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</row>
    <row r="261" spans="1:71" ht="16.5" x14ac:dyDescent="0.3">
      <c r="A261" s="1">
        <v>72</v>
      </c>
      <c r="B261" s="25">
        <v>227.22</v>
      </c>
      <c r="C261">
        <f t="shared" si="2"/>
        <v>266.00351875540593</v>
      </c>
      <c r="D261">
        <f t="shared" si="3"/>
        <v>-17.068708192679313</v>
      </c>
      <c r="E261" s="28" t="b">
        <f t="shared" si="4"/>
        <v>0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</row>
    <row r="262" spans="1:71" ht="16.5" x14ac:dyDescent="0.25">
      <c r="A262" s="1">
        <v>73</v>
      </c>
      <c r="B262" s="24">
        <v>218.89</v>
      </c>
      <c r="C262">
        <f t="shared" si="2"/>
        <v>266.67896499047555</v>
      </c>
      <c r="D262">
        <f t="shared" si="3"/>
        <v>-21.832411252444409</v>
      </c>
      <c r="E262" s="28" t="b">
        <f t="shared" si="4"/>
        <v>0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</row>
    <row r="263" spans="1:71" ht="16.5" x14ac:dyDescent="0.25">
      <c r="A263" s="1">
        <v>74</v>
      </c>
      <c r="B263" s="24">
        <v>218.89</v>
      </c>
      <c r="C263">
        <f t="shared" si="2"/>
        <v>267.35441122554522</v>
      </c>
      <c r="D263">
        <f t="shared" si="3"/>
        <v>-22.140989184314147</v>
      </c>
      <c r="E263" s="28" t="b">
        <f t="shared" si="4"/>
        <v>0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</row>
    <row r="264" spans="1:71" ht="16.5" x14ac:dyDescent="0.25">
      <c r="A264" s="1">
        <v>75</v>
      </c>
      <c r="B264" s="24">
        <v>218.89</v>
      </c>
      <c r="C264">
        <f t="shared" si="2"/>
        <v>268.02985746061483</v>
      </c>
      <c r="D264">
        <f t="shared" si="3"/>
        <v>-22.449567116183861</v>
      </c>
      <c r="E264" s="28" t="b">
        <f t="shared" si="4"/>
        <v>0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</row>
    <row r="265" spans="1:71" x14ac:dyDescent="0.25">
      <c r="A265" s="4"/>
      <c r="B265" s="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</row>
    <row r="266" spans="1:71" x14ac:dyDescent="0.25">
      <c r="A266" s="31" t="s">
        <v>77</v>
      </c>
      <c r="B266" s="31"/>
      <c r="C266" s="31"/>
      <c r="D266" s="31"/>
      <c r="E266" s="3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</row>
    <row r="267" spans="1:71" x14ac:dyDescent="0.25">
      <c r="A267" s="31"/>
      <c r="B267" s="31"/>
      <c r="C267" s="31"/>
      <c r="D267" s="31"/>
      <c r="E267" s="3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</row>
    <row r="268" spans="1:71" x14ac:dyDescent="0.25">
      <c r="A268" s="4"/>
      <c r="B268" s="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</row>
    <row r="269" spans="1:71" x14ac:dyDescent="0.25">
      <c r="A269" s="4"/>
      <c r="B269" s="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</row>
    <row r="270" spans="1:71" x14ac:dyDescent="0.25">
      <c r="A270" s="4"/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</row>
    <row r="271" spans="1:71" x14ac:dyDescent="0.25">
      <c r="A271" s="4"/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</row>
    <row r="272" spans="1:71" x14ac:dyDescent="0.25">
      <c r="A272" s="4"/>
      <c r="B272" s="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</row>
    <row r="273" spans="1:71" x14ac:dyDescent="0.25">
      <c r="A273" s="4"/>
      <c r="B273" s="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</row>
    <row r="274" spans="1:71" x14ac:dyDescent="0.25">
      <c r="A274" s="4"/>
      <c r="B274" s="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</row>
    <row r="275" spans="1:71" x14ac:dyDescent="0.25">
      <c r="A275" s="4"/>
      <c r="B275" s="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</row>
    <row r="276" spans="1:71" x14ac:dyDescent="0.25">
      <c r="A276" s="4"/>
      <c r="B276" s="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</row>
    <row r="277" spans="1:71" x14ac:dyDescent="0.25">
      <c r="A277" s="4"/>
      <c r="B277" s="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</row>
    <row r="278" spans="1:71" x14ac:dyDescent="0.25">
      <c r="A278" s="4"/>
      <c r="B278" s="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</row>
    <row r="279" spans="1:71" x14ac:dyDescent="0.25">
      <c r="A279" s="4"/>
      <c r="B279" s="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</row>
    <row r="280" spans="1:71" x14ac:dyDescent="0.25">
      <c r="A280" s="4"/>
      <c r="B280" s="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</row>
    <row r="281" spans="1:71" x14ac:dyDescent="0.25">
      <c r="A281" s="4"/>
      <c r="B281" s="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</row>
    <row r="282" spans="1:71" x14ac:dyDescent="0.25">
      <c r="A282" s="4"/>
      <c r="B282" s="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</row>
    <row r="283" spans="1:71" x14ac:dyDescent="0.25">
      <c r="A283" s="4"/>
      <c r="B283" s="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</row>
    <row r="284" spans="1:71" x14ac:dyDescent="0.25">
      <c r="A284" s="4"/>
      <c r="B284" s="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</row>
    <row r="285" spans="1:71" x14ac:dyDescent="0.25">
      <c r="A285" s="4"/>
      <c r="B285" s="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</row>
    <row r="286" spans="1:71" x14ac:dyDescent="0.25">
      <c r="A286" s="4"/>
      <c r="B286" s="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</row>
    <row r="287" spans="1:71" x14ac:dyDescent="0.25">
      <c r="A287" s="4"/>
      <c r="B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</row>
    <row r="288" spans="1:71" x14ac:dyDescent="0.25">
      <c r="A288" s="4"/>
      <c r="B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</row>
    <row r="289" spans="1:71" x14ac:dyDescent="0.25">
      <c r="A289" s="4"/>
      <c r="B289" s="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</row>
    <row r="290" spans="1:71" x14ac:dyDescent="0.25">
      <c r="A290" s="4"/>
      <c r="B290" s="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</row>
    <row r="291" spans="1:71" x14ac:dyDescent="0.25">
      <c r="A291" s="4"/>
      <c r="B291" s="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</row>
    <row r="292" spans="1:71" x14ac:dyDescent="0.25">
      <c r="A292" s="4"/>
      <c r="B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</row>
    <row r="293" spans="1:71" x14ac:dyDescent="0.25">
      <c r="A293" s="4"/>
      <c r="B293" s="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</row>
    <row r="294" spans="1:71" x14ac:dyDescent="0.25">
      <c r="A294" s="4"/>
      <c r="B294" s="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</row>
    <row r="295" spans="1:71" x14ac:dyDescent="0.25">
      <c r="A295" s="4"/>
      <c r="B295" s="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</row>
    <row r="296" spans="1:71" x14ac:dyDescent="0.25">
      <c r="A296" s="4"/>
      <c r="B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</row>
    <row r="297" spans="1:71" x14ac:dyDescent="0.25">
      <c r="A297" s="4"/>
      <c r="B297" s="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</row>
    <row r="298" spans="1:71" x14ac:dyDescent="0.25">
      <c r="A298" s="4"/>
      <c r="B298" s="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</row>
    <row r="299" spans="1:71" x14ac:dyDescent="0.25">
      <c r="A299" s="4"/>
      <c r="B299" s="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</row>
    <row r="300" spans="1:71" x14ac:dyDescent="0.25">
      <c r="A300" s="4"/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</row>
    <row r="301" spans="1:71" x14ac:dyDescent="0.25">
      <c r="A301" s="4"/>
      <c r="B301" s="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</row>
    <row r="302" spans="1:71" x14ac:dyDescent="0.25">
      <c r="A302" s="4"/>
      <c r="B302" s="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</row>
    <row r="303" spans="1:71" x14ac:dyDescent="0.25">
      <c r="A303" s="4"/>
      <c r="B303" s="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</row>
    <row r="304" spans="1:71" x14ac:dyDescent="0.25">
      <c r="A304" s="4"/>
      <c r="B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</row>
    <row r="305" spans="1:9" x14ac:dyDescent="0.2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2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2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2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2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2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2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2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25">
      <c r="A313" s="4"/>
      <c r="B313" s="4"/>
      <c r="C313" s="4"/>
      <c r="D313" s="4"/>
      <c r="E313" s="4"/>
      <c r="F313" s="4"/>
      <c r="G313" s="4"/>
      <c r="H313" s="4"/>
      <c r="I313" s="4"/>
    </row>
    <row r="314" spans="1:9" x14ac:dyDescent="0.2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2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2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2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2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2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2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2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2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2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2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2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2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2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2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2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2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2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2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2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2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2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2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2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2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2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2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2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2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2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2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2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2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2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2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2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2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2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2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2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2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2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2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2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2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2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2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2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2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2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2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2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2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2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2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2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2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2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2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2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2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2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2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2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2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2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2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2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2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2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2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2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2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2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2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2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2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2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2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2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2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2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2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2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2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2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2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2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2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2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2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2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2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2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2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2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2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2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2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2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2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2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2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2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2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2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2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2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2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2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2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2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2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2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2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2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2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2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2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2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2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2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2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2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2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2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2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2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2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2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2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2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2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2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2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2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2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2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2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2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2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2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2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2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2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2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2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2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2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2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2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2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2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2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2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2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2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2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2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2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2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2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2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2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2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2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2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2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2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2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2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2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2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2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2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2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2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2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2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2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2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2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2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2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2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2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25">
      <c r="A500" s="4"/>
      <c r="B500" s="4"/>
      <c r="C500" s="4"/>
      <c r="D500" s="4"/>
      <c r="E500" s="4"/>
      <c r="F500" s="4"/>
      <c r="G500" s="4"/>
      <c r="H500" s="4"/>
      <c r="I500" s="4"/>
    </row>
  </sheetData>
  <sortState xmlns:xlrd2="http://schemas.microsoft.com/office/spreadsheetml/2017/richdata2" ref="L90:L149">
    <sortCondition ref="L90"/>
  </sortState>
  <mergeCells count="7">
    <mergeCell ref="A186:Q187"/>
    <mergeCell ref="A266:E267"/>
    <mergeCell ref="C64:D66"/>
    <mergeCell ref="A68:D69"/>
    <mergeCell ref="A71:D74"/>
    <mergeCell ref="A88:Q89"/>
    <mergeCell ref="A181:G1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Семенов Евгений</dc:creator>
  <cp:lastModifiedBy>Семенов</cp:lastModifiedBy>
  <dcterms:created xsi:type="dcterms:W3CDTF">2015-06-05T18:19:34Z</dcterms:created>
  <dcterms:modified xsi:type="dcterms:W3CDTF">2024-04-03T23:01:20Z</dcterms:modified>
</cp:coreProperties>
</file>