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CD6017A2-6F97-4AFD-A46F-AF4928E85686}" xr6:coauthVersionLast="47" xr6:coauthVersionMax="47" xr10:uidLastSave="{00000000-0000-0000-0000-000000000000}"/>
  <bookViews>
    <workbookView xWindow="2730" yWindow="2730" windowWidth="21600" windowHeight="11385" activeTab="5" xr2:uid="{00000000-000D-0000-FFFF-FFFF00000000}"/>
  </bookViews>
  <sheets>
    <sheet name="январь" sheetId="4" r:id="rId1"/>
    <sheet name="февраль" sheetId="6" r:id="rId2"/>
    <sheet name="март" sheetId="7" r:id="rId3"/>
    <sheet name="апрель" sheetId="8" r:id="rId4"/>
    <sheet name="май" sheetId="9" r:id="rId5"/>
    <sheet name="июнь" sheetId="10" r:id="rId6"/>
    <sheet name="Лист1" sheetId="1" r:id="rId7"/>
    <sheet name="Лист2" sheetId="2" r:id="rId8"/>
    <sheet name="Лист3" sheetId="3" r:id="rId9"/>
  </sheets>
  <definedNames>
    <definedName name="_xlnm.Print_Area" localSheetId="3">апрель!$A$1:$Q$34</definedName>
    <definedName name="_xlnm.Print_Area" localSheetId="5">июнь!$A$1:$Q$30</definedName>
    <definedName name="_xlnm.Print_Area" localSheetId="4">май!$A$1:$Q$30</definedName>
    <definedName name="_xlnm.Print_Area" localSheetId="2">март!$A$1:$Q$30</definedName>
    <definedName name="_xlnm.Print_Area" localSheetId="1">февраль!$A$1:$Q$30</definedName>
    <definedName name="_xlnm.Print_Area" localSheetId="0">январь!$A$1:$Q$40</definedName>
  </definedNames>
  <calcPr calcId="181029"/>
</workbook>
</file>

<file path=xl/calcChain.xml><?xml version="1.0" encoding="utf-8"?>
<calcChain xmlns="http://schemas.openxmlformats.org/spreadsheetml/2006/main">
  <c r="M22" i="10" l="1"/>
  <c r="K22" i="10"/>
  <c r="I22" i="10"/>
  <c r="G22" i="10"/>
  <c r="O21" i="10"/>
  <c r="N21" i="10"/>
  <c r="L21" i="10"/>
  <c r="J21" i="10"/>
  <c r="H21" i="10"/>
  <c r="O20" i="10"/>
  <c r="N20" i="10"/>
  <c r="L20" i="10"/>
  <c r="J20" i="10"/>
  <c r="P20" i="10" s="1"/>
  <c r="H20" i="10"/>
  <c r="O19" i="10"/>
  <c r="N19" i="10"/>
  <c r="L19" i="10"/>
  <c r="J19" i="10"/>
  <c r="H19" i="10"/>
  <c r="O18" i="10"/>
  <c r="N18" i="10"/>
  <c r="L18" i="10"/>
  <c r="J18" i="10"/>
  <c r="H18" i="10"/>
  <c r="O17" i="10"/>
  <c r="N17" i="10"/>
  <c r="L17" i="10"/>
  <c r="J17" i="10"/>
  <c r="H17" i="10"/>
  <c r="O16" i="10"/>
  <c r="N16" i="10"/>
  <c r="L16" i="10"/>
  <c r="J16" i="10"/>
  <c r="P16" i="10" s="1"/>
  <c r="H16" i="10"/>
  <c r="O15" i="10"/>
  <c r="N15" i="10"/>
  <c r="L15" i="10"/>
  <c r="J15" i="10"/>
  <c r="H15" i="10"/>
  <c r="H22" i="10" s="1"/>
  <c r="O14" i="10"/>
  <c r="N14" i="10"/>
  <c r="N22" i="10" s="1"/>
  <c r="N23" i="10" s="1"/>
  <c r="L14" i="10"/>
  <c r="L22" i="10" s="1"/>
  <c r="L23" i="10" s="1"/>
  <c r="J14" i="10"/>
  <c r="H14" i="10"/>
  <c r="M12" i="10"/>
  <c r="L12" i="10"/>
  <c r="K12" i="10"/>
  <c r="I12" i="10"/>
  <c r="G12" i="10"/>
  <c r="O11" i="10"/>
  <c r="N11" i="10"/>
  <c r="N12" i="10" s="1"/>
  <c r="J11" i="10"/>
  <c r="H11" i="10"/>
  <c r="O10" i="10"/>
  <c r="O12" i="10" s="1"/>
  <c r="J10" i="10"/>
  <c r="J12" i="10" s="1"/>
  <c r="H10" i="10"/>
  <c r="P10" i="10" s="1"/>
  <c r="P14" i="10" l="1"/>
  <c r="P18" i="10"/>
  <c r="M23" i="10"/>
  <c r="P11" i="10"/>
  <c r="P12" i="10" s="1"/>
  <c r="P15" i="10"/>
  <c r="P19" i="10"/>
  <c r="I23" i="10"/>
  <c r="K23" i="10"/>
  <c r="O22" i="10"/>
  <c r="P17" i="10"/>
  <c r="P22" i="10" s="1"/>
  <c r="P21" i="10"/>
  <c r="G23" i="10"/>
  <c r="O23" i="10"/>
  <c r="H12" i="10"/>
  <c r="H23" i="10" s="1"/>
  <c r="J22" i="10"/>
  <c r="J23" i="10" s="1"/>
  <c r="H14" i="9"/>
  <c r="J14" i="9"/>
  <c r="J22" i="9" s="1"/>
  <c r="L14" i="9"/>
  <c r="P14" i="9" s="1"/>
  <c r="N14" i="9"/>
  <c r="O14" i="9"/>
  <c r="H15" i="9"/>
  <c r="P15" i="9" s="1"/>
  <c r="J15" i="9"/>
  <c r="L15" i="9"/>
  <c r="N15" i="9"/>
  <c r="N22" i="9" s="1"/>
  <c r="O15" i="9"/>
  <c r="O22" i="9" s="1"/>
  <c r="H16" i="9"/>
  <c r="J16" i="9"/>
  <c r="L16" i="9"/>
  <c r="N16" i="9"/>
  <c r="O16" i="9"/>
  <c r="H17" i="9"/>
  <c r="J17" i="9"/>
  <c r="L17" i="9"/>
  <c r="N17" i="9"/>
  <c r="O17" i="9"/>
  <c r="H18" i="9"/>
  <c r="P18" i="9" s="1"/>
  <c r="J18" i="9"/>
  <c r="L18" i="9"/>
  <c r="N18" i="9"/>
  <c r="O18" i="9"/>
  <c r="H19" i="9"/>
  <c r="J19" i="9"/>
  <c r="L19" i="9"/>
  <c r="N19" i="9"/>
  <c r="O19" i="9"/>
  <c r="H20" i="9"/>
  <c r="J20" i="9"/>
  <c r="L20" i="9"/>
  <c r="N20" i="9"/>
  <c r="O20" i="9"/>
  <c r="P20" i="9"/>
  <c r="H21" i="9"/>
  <c r="J21" i="9"/>
  <c r="L21" i="9"/>
  <c r="N21" i="9"/>
  <c r="P21" i="9" s="1"/>
  <c r="O21" i="9"/>
  <c r="G22" i="9"/>
  <c r="I22" i="9"/>
  <c r="K22" i="9"/>
  <c r="M22" i="9"/>
  <c r="P23" i="10" l="1"/>
  <c r="L22" i="9"/>
  <c r="P17" i="9"/>
  <c r="H22" i="9"/>
  <c r="P19" i="9"/>
  <c r="P16" i="9"/>
  <c r="P22" i="9"/>
  <c r="M12" i="9"/>
  <c r="M23" i="9" s="1"/>
  <c r="L12" i="9"/>
  <c r="K12" i="9"/>
  <c r="K23" i="9" s="1"/>
  <c r="I12" i="9"/>
  <c r="I23" i="9" s="1"/>
  <c r="G12" i="9"/>
  <c r="G23" i="9" s="1"/>
  <c r="O11" i="9"/>
  <c r="N11" i="9"/>
  <c r="N12" i="9" s="1"/>
  <c r="N23" i="9" s="1"/>
  <c r="J11" i="9"/>
  <c r="H11" i="9"/>
  <c r="O10" i="9"/>
  <c r="J10" i="9"/>
  <c r="H10" i="9"/>
  <c r="J12" i="9" l="1"/>
  <c r="J23" i="9" s="1"/>
  <c r="L23" i="9"/>
  <c r="P11" i="9"/>
  <c r="O12" i="9"/>
  <c r="O23" i="9" s="1"/>
  <c r="H12" i="9"/>
  <c r="H23" i="9" s="1"/>
  <c r="P10" i="9"/>
  <c r="L15" i="8"/>
  <c r="L14" i="8"/>
  <c r="M12" i="8"/>
  <c r="L12" i="8"/>
  <c r="K12" i="8"/>
  <c r="I12" i="8"/>
  <c r="G12" i="8"/>
  <c r="O11" i="8"/>
  <c r="N11" i="8"/>
  <c r="N12" i="8" s="1"/>
  <c r="J11" i="8"/>
  <c r="H11" i="8"/>
  <c r="O10" i="8"/>
  <c r="O12" i="8" s="1"/>
  <c r="J10" i="8"/>
  <c r="H10" i="8"/>
  <c r="P10" i="8" s="1"/>
  <c r="P12" i="9" l="1"/>
  <c r="P23" i="9" s="1"/>
  <c r="H12" i="8"/>
  <c r="J12" i="8"/>
  <c r="P11" i="8"/>
  <c r="P12" i="8" s="1"/>
  <c r="M26" i="8"/>
  <c r="K26" i="8"/>
  <c r="I26" i="8"/>
  <c r="G26" i="8"/>
  <c r="G27" i="8" s="1"/>
  <c r="O25" i="8"/>
  <c r="N25" i="8"/>
  <c r="L25" i="8"/>
  <c r="J25" i="8"/>
  <c r="H25" i="8"/>
  <c r="O24" i="8"/>
  <c r="N24" i="8"/>
  <c r="L24" i="8"/>
  <c r="J24" i="8"/>
  <c r="H24" i="8"/>
  <c r="O23" i="8"/>
  <c r="N23" i="8"/>
  <c r="L23" i="8"/>
  <c r="J23" i="8"/>
  <c r="H23" i="8"/>
  <c r="O22" i="8"/>
  <c r="N22" i="8"/>
  <c r="L22" i="8"/>
  <c r="J22" i="8"/>
  <c r="H22" i="8"/>
  <c r="P22" i="8" s="1"/>
  <c r="O21" i="8"/>
  <c r="N21" i="8"/>
  <c r="L21" i="8"/>
  <c r="J21" i="8"/>
  <c r="H21" i="8"/>
  <c r="O20" i="8"/>
  <c r="N20" i="8"/>
  <c r="L20" i="8"/>
  <c r="J20" i="8"/>
  <c r="H20" i="8"/>
  <c r="O19" i="8"/>
  <c r="N19" i="8"/>
  <c r="L19" i="8"/>
  <c r="J19" i="8"/>
  <c r="H19" i="8"/>
  <c r="O18" i="8"/>
  <c r="O26" i="8" s="1"/>
  <c r="N18" i="8"/>
  <c r="L18" i="8"/>
  <c r="J18" i="8"/>
  <c r="H18" i="8"/>
  <c r="P18" i="8" s="1"/>
  <c r="M16" i="8"/>
  <c r="L16" i="8"/>
  <c r="K16" i="8"/>
  <c r="J16" i="8"/>
  <c r="I16" i="8"/>
  <c r="G16" i="8"/>
  <c r="O15" i="8"/>
  <c r="N15" i="8"/>
  <c r="N16" i="8" s="1"/>
  <c r="J15" i="8"/>
  <c r="H15" i="8"/>
  <c r="P15" i="8" s="1"/>
  <c r="P14" i="8"/>
  <c r="O14" i="8"/>
  <c r="J14" i="8"/>
  <c r="H14" i="8"/>
  <c r="H16" i="8" s="1"/>
  <c r="M22" i="7"/>
  <c r="M23" i="7" s="1"/>
  <c r="K22" i="7"/>
  <c r="I22" i="7"/>
  <c r="G22" i="7"/>
  <c r="O21" i="7"/>
  <c r="N21" i="7"/>
  <c r="L21" i="7"/>
  <c r="J21" i="7"/>
  <c r="H21" i="7"/>
  <c r="O20" i="7"/>
  <c r="N20" i="7"/>
  <c r="L20" i="7"/>
  <c r="J20" i="7"/>
  <c r="H20" i="7"/>
  <c r="O19" i="7"/>
  <c r="N19" i="7"/>
  <c r="L19" i="7"/>
  <c r="J19" i="7"/>
  <c r="H19" i="7"/>
  <c r="O18" i="7"/>
  <c r="N18" i="7"/>
  <c r="L18" i="7"/>
  <c r="J18" i="7"/>
  <c r="P18" i="7" s="1"/>
  <c r="H18" i="7"/>
  <c r="O17" i="7"/>
  <c r="N17" i="7"/>
  <c r="L17" i="7"/>
  <c r="J17" i="7"/>
  <c r="H17" i="7"/>
  <c r="O16" i="7"/>
  <c r="N16" i="7"/>
  <c r="L16" i="7"/>
  <c r="J16" i="7"/>
  <c r="H16" i="7"/>
  <c r="O15" i="7"/>
  <c r="N15" i="7"/>
  <c r="L15" i="7"/>
  <c r="J15" i="7"/>
  <c r="H15" i="7"/>
  <c r="H22" i="7" s="1"/>
  <c r="O14" i="7"/>
  <c r="N14" i="7"/>
  <c r="L14" i="7"/>
  <c r="L22" i="7" s="1"/>
  <c r="L23" i="7" s="1"/>
  <c r="J14" i="7"/>
  <c r="P14" i="7" s="1"/>
  <c r="H14" i="7"/>
  <c r="M12" i="7"/>
  <c r="L12" i="7"/>
  <c r="K12" i="7"/>
  <c r="I12" i="7"/>
  <c r="G12" i="7"/>
  <c r="O11" i="7"/>
  <c r="N11" i="7"/>
  <c r="N12" i="7" s="1"/>
  <c r="J11" i="7"/>
  <c r="H11" i="7"/>
  <c r="P11" i="7" s="1"/>
  <c r="O10" i="7"/>
  <c r="O12" i="7" s="1"/>
  <c r="J10" i="7"/>
  <c r="J12" i="7" s="1"/>
  <c r="H10" i="7"/>
  <c r="M22" i="6"/>
  <c r="M23" i="6" s="1"/>
  <c r="K22" i="6"/>
  <c r="K23" i="6" s="1"/>
  <c r="I22" i="6"/>
  <c r="G22" i="6"/>
  <c r="O21" i="6"/>
  <c r="N21" i="6"/>
  <c r="L21" i="6"/>
  <c r="J21" i="6"/>
  <c r="H21" i="6"/>
  <c r="O20" i="6"/>
  <c r="N20" i="6"/>
  <c r="L20" i="6"/>
  <c r="J20" i="6"/>
  <c r="H20" i="6"/>
  <c r="O19" i="6"/>
  <c r="N19" i="6"/>
  <c r="L19" i="6"/>
  <c r="J19" i="6"/>
  <c r="H19" i="6"/>
  <c r="O18" i="6"/>
  <c r="N18" i="6"/>
  <c r="L18" i="6"/>
  <c r="J18" i="6"/>
  <c r="H18" i="6"/>
  <c r="O17" i="6"/>
  <c r="N17" i="6"/>
  <c r="L17" i="6"/>
  <c r="J17" i="6"/>
  <c r="H17" i="6"/>
  <c r="O16" i="6"/>
  <c r="N16" i="6"/>
  <c r="L16" i="6"/>
  <c r="J16" i="6"/>
  <c r="H16" i="6"/>
  <c r="O15" i="6"/>
  <c r="N15" i="6"/>
  <c r="L15" i="6"/>
  <c r="J15" i="6"/>
  <c r="H15" i="6"/>
  <c r="O14" i="6"/>
  <c r="N14" i="6"/>
  <c r="L14" i="6"/>
  <c r="L22" i="6" s="1"/>
  <c r="L23" i="6" s="1"/>
  <c r="J14" i="6"/>
  <c r="H14" i="6"/>
  <c r="M12" i="6"/>
  <c r="L12" i="6"/>
  <c r="K12" i="6"/>
  <c r="I12" i="6"/>
  <c r="G12" i="6"/>
  <c r="O11" i="6"/>
  <c r="N11" i="6"/>
  <c r="N12" i="6" s="1"/>
  <c r="J11" i="6"/>
  <c r="H11" i="6"/>
  <c r="P11" i="6" s="1"/>
  <c r="O10" i="6"/>
  <c r="O12" i="6" s="1"/>
  <c r="J10" i="6"/>
  <c r="J12" i="6" s="1"/>
  <c r="H10" i="6"/>
  <c r="G32" i="4"/>
  <c r="G22" i="4"/>
  <c r="M32" i="4"/>
  <c r="K32" i="4"/>
  <c r="I32" i="4"/>
  <c r="O31" i="4"/>
  <c r="N31" i="4"/>
  <c r="L31" i="4"/>
  <c r="J31" i="4"/>
  <c r="H31" i="4"/>
  <c r="O30" i="4"/>
  <c r="N30" i="4"/>
  <c r="L30" i="4"/>
  <c r="J30" i="4"/>
  <c r="H30" i="4"/>
  <c r="O29" i="4"/>
  <c r="N29" i="4"/>
  <c r="L29" i="4"/>
  <c r="J29" i="4"/>
  <c r="H29" i="4"/>
  <c r="O28" i="4"/>
  <c r="N28" i="4"/>
  <c r="L28" i="4"/>
  <c r="J28" i="4"/>
  <c r="H28" i="4"/>
  <c r="O27" i="4"/>
  <c r="N27" i="4"/>
  <c r="L27" i="4"/>
  <c r="J27" i="4"/>
  <c r="H27" i="4"/>
  <c r="O26" i="4"/>
  <c r="N26" i="4"/>
  <c r="L26" i="4"/>
  <c r="J26" i="4"/>
  <c r="H26" i="4"/>
  <c r="O25" i="4"/>
  <c r="N25" i="4"/>
  <c r="L25" i="4"/>
  <c r="J25" i="4"/>
  <c r="H25" i="4"/>
  <c r="O24" i="4"/>
  <c r="N24" i="4"/>
  <c r="L24" i="4"/>
  <c r="J24" i="4"/>
  <c r="H24" i="4"/>
  <c r="L32" i="4" l="1"/>
  <c r="N22" i="6"/>
  <c r="N23" i="6" s="1"/>
  <c r="P20" i="6"/>
  <c r="P15" i="7"/>
  <c r="P22" i="7" s="1"/>
  <c r="P23" i="7" s="1"/>
  <c r="P19" i="7"/>
  <c r="I23" i="7"/>
  <c r="J26" i="8"/>
  <c r="J27" i="8" s="1"/>
  <c r="P19" i="8"/>
  <c r="P26" i="8" s="1"/>
  <c r="P27" i="8" s="1"/>
  <c r="P23" i="8"/>
  <c r="I27" i="8"/>
  <c r="N32" i="4"/>
  <c r="P27" i="4"/>
  <c r="P10" i="6"/>
  <c r="H22" i="6"/>
  <c r="G23" i="6"/>
  <c r="P10" i="7"/>
  <c r="P12" i="7" s="1"/>
  <c r="N22" i="7"/>
  <c r="N23" i="7" s="1"/>
  <c r="P16" i="7"/>
  <c r="P20" i="7"/>
  <c r="K23" i="7"/>
  <c r="P20" i="8"/>
  <c r="P24" i="8"/>
  <c r="K27" i="8"/>
  <c r="O27" i="8"/>
  <c r="I23" i="6"/>
  <c r="O22" i="7"/>
  <c r="P17" i="7"/>
  <c r="P21" i="7"/>
  <c r="G23" i="7"/>
  <c r="O16" i="8"/>
  <c r="N26" i="8"/>
  <c r="N27" i="8" s="1"/>
  <c r="L26" i="8"/>
  <c r="L27" i="8" s="1"/>
  <c r="P21" i="8"/>
  <c r="P25" i="8"/>
  <c r="M27" i="8"/>
  <c r="P16" i="8"/>
  <c r="H26" i="8"/>
  <c r="H27" i="8" s="1"/>
  <c r="O23" i="7"/>
  <c r="H12" i="7"/>
  <c r="H23" i="7" s="1"/>
  <c r="J22" i="7"/>
  <c r="J23" i="7" s="1"/>
  <c r="O22" i="6"/>
  <c r="O23" i="6" s="1"/>
  <c r="P17" i="6"/>
  <c r="P15" i="6"/>
  <c r="P19" i="6"/>
  <c r="P16" i="6"/>
  <c r="P21" i="6"/>
  <c r="P14" i="6"/>
  <c r="P18" i="6"/>
  <c r="P12" i="6"/>
  <c r="J22" i="6"/>
  <c r="J23" i="6" s="1"/>
  <c r="H12" i="6"/>
  <c r="H32" i="4"/>
  <c r="J32" i="4"/>
  <c r="P31" i="4"/>
  <c r="O32" i="4"/>
  <c r="P26" i="4"/>
  <c r="P28" i="4"/>
  <c r="P25" i="4"/>
  <c r="P29" i="4"/>
  <c r="P30" i="4"/>
  <c r="P24" i="4"/>
  <c r="M22" i="4"/>
  <c r="M33" i="4" s="1"/>
  <c r="K22" i="4"/>
  <c r="I22" i="4"/>
  <c r="O21" i="4"/>
  <c r="N21" i="4"/>
  <c r="L21" i="4"/>
  <c r="J21" i="4"/>
  <c r="H21" i="4"/>
  <c r="O20" i="4"/>
  <c r="N20" i="4"/>
  <c r="L20" i="4"/>
  <c r="J20" i="4"/>
  <c r="H20" i="4"/>
  <c r="O19" i="4"/>
  <c r="N19" i="4"/>
  <c r="L19" i="4"/>
  <c r="J19" i="4"/>
  <c r="H19" i="4"/>
  <c r="O18" i="4"/>
  <c r="N18" i="4"/>
  <c r="L18" i="4"/>
  <c r="J18" i="4"/>
  <c r="H18" i="4"/>
  <c r="O17" i="4"/>
  <c r="N17" i="4"/>
  <c r="L17" i="4"/>
  <c r="J17" i="4"/>
  <c r="H17" i="4"/>
  <c r="O16" i="4"/>
  <c r="N16" i="4"/>
  <c r="L16" i="4"/>
  <c r="J16" i="4"/>
  <c r="H16" i="4"/>
  <c r="O15" i="4"/>
  <c r="N15" i="4"/>
  <c r="L15" i="4"/>
  <c r="J15" i="4"/>
  <c r="H15" i="4"/>
  <c r="O14" i="4"/>
  <c r="N14" i="4"/>
  <c r="L14" i="4"/>
  <c r="J14" i="4"/>
  <c r="H14" i="4"/>
  <c r="M12" i="4"/>
  <c r="L12" i="4"/>
  <c r="K12" i="4"/>
  <c r="I12" i="4"/>
  <c r="G12" i="4"/>
  <c r="G33" i="4" s="1"/>
  <c r="O11" i="4"/>
  <c r="N11" i="4"/>
  <c r="N12" i="4" s="1"/>
  <c r="J11" i="4"/>
  <c r="H11" i="4"/>
  <c r="O10" i="4"/>
  <c r="O12" i="4" s="1"/>
  <c r="J10" i="4"/>
  <c r="H10" i="4"/>
  <c r="I33" i="4" l="1"/>
  <c r="H23" i="6"/>
  <c r="K33" i="4"/>
  <c r="P22" i="6"/>
  <c r="P23" i="6" s="1"/>
  <c r="J12" i="4"/>
  <c r="P15" i="4"/>
  <c r="P19" i="4"/>
  <c r="P11" i="4"/>
  <c r="P12" i="4" s="1"/>
  <c r="L22" i="4"/>
  <c r="L33" i="4" s="1"/>
  <c r="P10" i="4"/>
  <c r="P32" i="4"/>
  <c r="P20" i="4"/>
  <c r="H22" i="4"/>
  <c r="P17" i="4"/>
  <c r="P21" i="4"/>
  <c r="N22" i="4"/>
  <c r="N33" i="4" s="1"/>
  <c r="P16" i="4"/>
  <c r="J22" i="4"/>
  <c r="J33" i="4" s="1"/>
  <c r="P18" i="4"/>
  <c r="O22" i="4"/>
  <c r="O33" i="4" s="1"/>
  <c r="H12" i="4"/>
  <c r="P14" i="4"/>
  <c r="H33" i="4" l="1"/>
  <c r="P22" i="4"/>
  <c r="P33" i="4" s="1"/>
</calcChain>
</file>

<file path=xl/sharedStrings.xml><?xml version="1.0" encoding="utf-8"?>
<sst xmlns="http://schemas.openxmlformats.org/spreadsheetml/2006/main" count="318" uniqueCount="40">
  <si>
    <t>                                      ОБОРОТНАЯ ВЕДОМОСТЬ                                                           </t>
  </si>
  <si>
    <t xml:space="preserve">                            движения товара, продукции, материальных ценностей                              </t>
  </si>
  <si>
    <t>по счету 233</t>
  </si>
  <si>
    <t>Название</t>
  </si>
  <si>
    <t>Ед. изм.</t>
  </si>
  <si>
    <t>Цена в грн.</t>
  </si>
  <si>
    <t>Цена в руб.</t>
  </si>
  <si>
    <t>Остаток на начало месяца</t>
  </si>
  <si>
    <t>ОБОРОТ</t>
  </si>
  <si>
    <t>Остаток на конец месяца</t>
  </si>
  <si>
    <t>Поступило</t>
  </si>
  <si>
    <t>Израсходовано</t>
  </si>
  <si>
    <t>Количество</t>
  </si>
  <si>
    <t>Сумма</t>
  </si>
  <si>
    <t>МОЛ Литвинова Л.М.</t>
  </si>
  <si>
    <t>Хлороцид 810 г табл.</t>
  </si>
  <si>
    <t>уп.</t>
  </si>
  <si>
    <t>Полидез Д 1000 мл</t>
  </si>
  <si>
    <t>шт.</t>
  </si>
  <si>
    <t xml:space="preserve">Всего по счету: </t>
  </si>
  <si>
    <t>МОЛ Кисленко А.Б.</t>
  </si>
  <si>
    <t>БИНТ ЭЛАСТ тип 2  5м*8см</t>
  </si>
  <si>
    <t>ВАТА Н/СТ ГИГИЕН. 250г Амелия ролик*</t>
  </si>
  <si>
    <t>МУЛЬТИДЕЗ (концентрат) 1л</t>
  </si>
  <si>
    <t>ОТРЕЗ МАРЛ.МЕД. Н/СТ. 10 м</t>
  </si>
  <si>
    <t>Пипетка мед. травмобезоп.глаз.стеклян. в футляре</t>
  </si>
  <si>
    <t>Шпатель мед.дерев.стер.</t>
  </si>
  <si>
    <t>Шпатель терапевтич.дерев.стер.</t>
  </si>
  <si>
    <t>ЩПРИЦ 5 мл 3-КОМП*</t>
  </si>
  <si>
    <t>ИТОГО по 233</t>
  </si>
  <si>
    <t>за январь 2023 г</t>
  </si>
  <si>
    <t>за февраль 2023 г</t>
  </si>
  <si>
    <t>МОЛ Азизова В.В.</t>
  </si>
  <si>
    <t>за март 2023 г</t>
  </si>
  <si>
    <t>за апрель 2023 г</t>
  </si>
  <si>
    <t>МОЛ Корженко Н.В.</t>
  </si>
  <si>
    <t>за май 2023 г</t>
  </si>
  <si>
    <t>за июнь 2023 г</t>
  </si>
  <si>
    <t>МОЛ: Корженко Н.В.</t>
  </si>
  <si>
    <t>МОЛ: Азизова В.В.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</si>
</sst>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4" fontId="3" fillId="0" borderId="2" xfId="1" applyNumberFormat="1" applyFont="1" applyBorder="1" applyAlignment="1">
      <alignment horizontal="center"/>
    </xf>
    <xf numFmtId="3" fontId="3" fillId="0" borderId="2" xfId="1" applyNumberFormat="1" applyFont="1" applyFill="1" applyBorder="1" applyAlignment="1">
      <alignment horizontal="center"/>
    </xf>
    <xf numFmtId="4" fontId="3" fillId="0" borderId="2" xfId="1" applyNumberFormat="1" applyFont="1" applyBorder="1"/>
    <xf numFmtId="0" fontId="3" fillId="2" borderId="4" xfId="1" applyFont="1" applyFill="1" applyBorder="1" applyAlignment="1">
      <alignment horizontal="left"/>
    </xf>
    <xf numFmtId="4" fontId="4" fillId="2" borderId="2" xfId="1" applyNumberFormat="1" applyFont="1" applyFill="1" applyBorder="1" applyAlignment="1">
      <alignment horizontal="center"/>
    </xf>
    <xf numFmtId="4" fontId="3" fillId="2" borderId="2" xfId="1" applyNumberFormat="1" applyFont="1" applyFill="1" applyBorder="1" applyAlignment="1">
      <alignment horizontal="center"/>
    </xf>
    <xf numFmtId="2" fontId="1" fillId="2" borderId="2" xfId="1" applyNumberFormat="1" applyFont="1" applyFill="1" applyBorder="1" applyAlignment="1">
      <alignment horizontal="center"/>
    </xf>
    <xf numFmtId="0" fontId="1" fillId="3" borderId="0" xfId="1" applyFill="1"/>
    <xf numFmtId="0" fontId="1" fillId="3" borderId="2" xfId="1" applyFill="1" applyBorder="1" applyAlignment="1">
      <alignment horizontal="left" wrapText="1"/>
    </xf>
    <xf numFmtId="4" fontId="4" fillId="3" borderId="2" xfId="1" applyNumberFormat="1" applyFont="1" applyFill="1" applyBorder="1" applyAlignment="1">
      <alignment horizontal="center"/>
    </xf>
    <xf numFmtId="4" fontId="3" fillId="3" borderId="2" xfId="1" applyNumberFormat="1" applyFont="1" applyFill="1" applyBorder="1" applyAlignment="1">
      <alignment horizontal="center"/>
    </xf>
    <xf numFmtId="0" fontId="2" fillId="3" borderId="2" xfId="1" applyFont="1" applyFill="1" applyBorder="1" applyAlignment="1">
      <alignment horizontal="left" wrapText="1"/>
    </xf>
    <xf numFmtId="0" fontId="1" fillId="3" borderId="2" xfId="1" applyFill="1" applyBorder="1" applyAlignment="1">
      <alignment horizontal="left"/>
    </xf>
    <xf numFmtId="2" fontId="1" fillId="3" borderId="2" xfId="1" applyNumberFormat="1" applyFont="1" applyFill="1" applyBorder="1" applyAlignment="1">
      <alignment horizontal="center"/>
    </xf>
    <xf numFmtId="4" fontId="1" fillId="3" borderId="2" xfId="1" applyNumberFormat="1" applyFont="1" applyFill="1" applyBorder="1" applyAlignment="1">
      <alignment horizontal="center"/>
    </xf>
    <xf numFmtId="0" fontId="3" fillId="3" borderId="4" xfId="1" applyFont="1" applyFill="1" applyBorder="1" applyAlignment="1">
      <alignment horizontal="left"/>
    </xf>
    <xf numFmtId="0" fontId="3" fillId="4" borderId="2" xfId="1" applyFont="1" applyFill="1" applyBorder="1"/>
    <xf numFmtId="4" fontId="1" fillId="4" borderId="2" xfId="1" applyNumberFormat="1" applyFill="1" applyBorder="1"/>
    <xf numFmtId="4" fontId="1" fillId="4" borderId="2" xfId="1" applyNumberFormat="1" applyFill="1" applyBorder="1" applyAlignment="1">
      <alignment horizontal="center"/>
    </xf>
    <xf numFmtId="4" fontId="3" fillId="4" borderId="2" xfId="1" applyNumberFormat="1" applyFont="1" applyFill="1" applyBorder="1" applyAlignment="1">
      <alignment horizontal="center"/>
    </xf>
    <xf numFmtId="4" fontId="1" fillId="0" borderId="0" xfId="1" applyNumberFormat="1"/>
    <xf numFmtId="4" fontId="1" fillId="0" borderId="0" xfId="1" applyNumberFormat="1" applyAlignment="1">
      <alignment horizontal="center"/>
    </xf>
    <xf numFmtId="3" fontId="1" fillId="0" borderId="0" xfId="1" applyNumberFormat="1" applyFill="1" applyAlignment="1">
      <alignment horizontal="center"/>
    </xf>
    <xf numFmtId="4" fontId="3" fillId="0" borderId="2" xfId="1" applyNumberFormat="1" applyFont="1" applyBorder="1" applyAlignment="1">
      <alignment horizontal="center"/>
    </xf>
    <xf numFmtId="4" fontId="3" fillId="0" borderId="2" xfId="1" applyNumberFormat="1" applyFont="1" applyBorder="1" applyAlignment="1">
      <alignment horizontal="center"/>
    </xf>
    <xf numFmtId="4" fontId="3" fillId="0" borderId="2" xfId="1" applyNumberFormat="1" applyFont="1" applyBorder="1" applyAlignment="1">
      <alignment horizontal="center"/>
    </xf>
    <xf numFmtId="4" fontId="3" fillId="0" borderId="2" xfId="1" applyNumberFormat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3" fillId="0" borderId="1" xfId="1" applyNumberFormat="1" applyFont="1" applyBorder="1" applyAlignment="1">
      <alignment horizontal="center" vertical="center"/>
    </xf>
    <xf numFmtId="0" fontId="3" fillId="0" borderId="3" xfId="1" applyNumberFormat="1" applyFont="1" applyBorder="1" applyAlignment="1">
      <alignment horizontal="center" vertical="center"/>
    </xf>
    <xf numFmtId="0" fontId="3" fillId="0" borderId="4" xfId="1" applyNumberFormat="1" applyFont="1" applyBorder="1" applyAlignment="1">
      <alignment horizontal="center" vertical="center"/>
    </xf>
    <xf numFmtId="4" fontId="3" fillId="0" borderId="1" xfId="1" applyNumberFormat="1" applyFont="1" applyBorder="1" applyAlignment="1">
      <alignment horizontal="center" vertical="center"/>
    </xf>
    <xf numFmtId="4" fontId="3" fillId="0" borderId="3" xfId="1" applyNumberFormat="1" applyFont="1" applyBorder="1" applyAlignment="1">
      <alignment horizontal="center" vertical="center"/>
    </xf>
    <xf numFmtId="4" fontId="3" fillId="0" borderId="4" xfId="1" applyNumberFormat="1" applyFont="1" applyBorder="1" applyAlignment="1">
      <alignment horizontal="center" vertical="center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41"/>
  <sheetViews>
    <sheetView view="pageBreakPreview" zoomScaleSheetLayoutView="100" workbookViewId="0">
      <pane xSplit="6" ySplit="7" topLeftCell="G8" activePane="bottomRight" state="frozen"/>
      <selection activeCell="F144" sqref="F144:O144"/>
      <selection pane="topRight" activeCell="F144" sqref="F144:O144"/>
      <selection pane="bottomLeft" activeCell="F144" sqref="F144:O144"/>
      <selection pane="bottomRight" activeCell="F33" sqref="F33"/>
    </sheetView>
  </sheetViews>
  <sheetFormatPr defaultRowHeight="15" x14ac:dyDescent="0.25"/>
  <cols>
    <col min="1" max="1" width="4.7109375" style="1" customWidth="1"/>
    <col min="2" max="2" width="4.5703125" style="1" customWidth="1"/>
    <col min="3" max="3" width="63.85546875" style="1" bestFit="1" customWidth="1"/>
    <col min="4" max="4" width="9" style="22" customWidth="1"/>
    <col min="5" max="5" width="11.140625" style="23" hidden="1" customWidth="1"/>
    <col min="6" max="6" width="15.140625" style="23" customWidth="1"/>
    <col min="7" max="8" width="12.28515625" style="23" customWidth="1"/>
    <col min="9" max="9" width="12.28515625" style="24" customWidth="1"/>
    <col min="10" max="14" width="12.28515625" style="23" customWidth="1"/>
    <col min="15" max="16" width="12.28515625" style="22" customWidth="1"/>
    <col min="17" max="16384" width="9.140625" style="1"/>
  </cols>
  <sheetData>
    <row r="1" spans="3:16" x14ac:dyDescent="0.25">
      <c r="C1" s="29" t="s">
        <v>0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3:16" x14ac:dyDescent="0.25">
      <c r="C2" s="29" t="s">
        <v>1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</row>
    <row r="3" spans="3:16" x14ac:dyDescent="0.25">
      <c r="C3" s="29" t="s">
        <v>2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</row>
    <row r="4" spans="3:16" x14ac:dyDescent="0.25">
      <c r="C4" s="29" t="s">
        <v>30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6" spans="3:16" x14ac:dyDescent="0.25">
      <c r="C6" s="30" t="s">
        <v>3</v>
      </c>
      <c r="D6" s="33" t="s">
        <v>4</v>
      </c>
      <c r="E6" s="33" t="s">
        <v>5</v>
      </c>
      <c r="F6" s="33" t="s">
        <v>6</v>
      </c>
      <c r="G6" s="28" t="s">
        <v>7</v>
      </c>
      <c r="H6" s="28"/>
      <c r="I6" s="28" t="s">
        <v>8</v>
      </c>
      <c r="J6" s="28"/>
      <c r="K6" s="28"/>
      <c r="L6" s="28"/>
      <c r="M6" s="28"/>
      <c r="N6" s="28"/>
      <c r="O6" s="28" t="s">
        <v>9</v>
      </c>
      <c r="P6" s="28"/>
    </row>
    <row r="7" spans="3:16" x14ac:dyDescent="0.25">
      <c r="C7" s="31"/>
      <c r="D7" s="34"/>
      <c r="E7" s="34"/>
      <c r="F7" s="34"/>
      <c r="G7" s="28"/>
      <c r="H7" s="28"/>
      <c r="I7" s="28" t="s">
        <v>10</v>
      </c>
      <c r="J7" s="28"/>
      <c r="K7" s="28" t="s">
        <v>11</v>
      </c>
      <c r="L7" s="28"/>
      <c r="M7" s="28" t="s">
        <v>11</v>
      </c>
      <c r="N7" s="28"/>
      <c r="O7" s="28"/>
      <c r="P7" s="28"/>
    </row>
    <row r="8" spans="3:16" ht="15" customHeight="1" x14ac:dyDescent="0.25">
      <c r="C8" s="32"/>
      <c r="D8" s="35"/>
      <c r="E8" s="35"/>
      <c r="F8" s="35"/>
      <c r="G8" s="2" t="s">
        <v>12</v>
      </c>
      <c r="H8" s="2" t="s">
        <v>13</v>
      </c>
      <c r="I8" s="3" t="s">
        <v>12</v>
      </c>
      <c r="J8" s="2" t="s">
        <v>13</v>
      </c>
      <c r="K8" s="2" t="s">
        <v>12</v>
      </c>
      <c r="L8" s="2" t="s">
        <v>13</v>
      </c>
      <c r="M8" s="2" t="s">
        <v>12</v>
      </c>
      <c r="N8" s="2" t="s">
        <v>13</v>
      </c>
      <c r="O8" s="4" t="s">
        <v>12</v>
      </c>
      <c r="P8" s="4" t="s">
        <v>13</v>
      </c>
    </row>
    <row r="9" spans="3:16" s="9" customFormat="1" x14ac:dyDescent="0.25">
      <c r="C9" s="5" t="s">
        <v>14</v>
      </c>
      <c r="D9" s="6"/>
      <c r="E9" s="7"/>
      <c r="F9" s="8"/>
      <c r="G9" s="7"/>
      <c r="H9" s="7"/>
      <c r="I9" s="7"/>
      <c r="J9" s="7"/>
      <c r="K9" s="7"/>
      <c r="L9" s="7"/>
      <c r="M9" s="7"/>
      <c r="N9" s="7"/>
      <c r="O9" s="7"/>
      <c r="P9" s="7"/>
    </row>
    <row r="10" spans="3:16" s="9" customFormat="1" x14ac:dyDescent="0.25">
      <c r="C10" s="10" t="s">
        <v>15</v>
      </c>
      <c r="D10" s="11" t="s">
        <v>16</v>
      </c>
      <c r="E10" s="11"/>
      <c r="F10" s="11">
        <v>1188</v>
      </c>
      <c r="G10" s="11">
        <v>3</v>
      </c>
      <c r="H10" s="11">
        <f>G10*F10</f>
        <v>3564</v>
      </c>
      <c r="I10" s="11"/>
      <c r="J10" s="11">
        <f>I10*F10</f>
        <v>0</v>
      </c>
      <c r="K10" s="11"/>
      <c r="L10" s="11"/>
      <c r="M10" s="12"/>
      <c r="N10" s="12"/>
      <c r="O10" s="11">
        <f t="shared" ref="O10:P11" si="0">G10+I10-K10-M10</f>
        <v>3</v>
      </c>
      <c r="P10" s="11">
        <f t="shared" si="0"/>
        <v>3564</v>
      </c>
    </row>
    <row r="11" spans="3:16" s="9" customFormat="1" x14ac:dyDescent="0.25">
      <c r="C11" s="10" t="s">
        <v>17</v>
      </c>
      <c r="D11" s="11" t="s">
        <v>18</v>
      </c>
      <c r="E11" s="11"/>
      <c r="F11" s="11">
        <v>820.6</v>
      </c>
      <c r="G11" s="11">
        <v>4</v>
      </c>
      <c r="H11" s="11">
        <f>G11*F11</f>
        <v>3282.4</v>
      </c>
      <c r="I11" s="11"/>
      <c r="J11" s="11">
        <f>I11*F11</f>
        <v>0</v>
      </c>
      <c r="K11" s="11"/>
      <c r="L11" s="11"/>
      <c r="M11" s="11"/>
      <c r="N11" s="11">
        <f>M11*F11</f>
        <v>0</v>
      </c>
      <c r="O11" s="11">
        <f t="shared" si="0"/>
        <v>4</v>
      </c>
      <c r="P11" s="11">
        <f t="shared" si="0"/>
        <v>3282.4</v>
      </c>
    </row>
    <row r="12" spans="3:16" s="9" customFormat="1" x14ac:dyDescent="0.25">
      <c r="C12" s="13" t="s">
        <v>19</v>
      </c>
      <c r="D12" s="12"/>
      <c r="E12" s="12"/>
      <c r="F12" s="12"/>
      <c r="G12" s="12">
        <f t="shared" ref="G12:P12" si="1">SUM(G10:G11)</f>
        <v>7</v>
      </c>
      <c r="H12" s="12">
        <f t="shared" si="1"/>
        <v>6846.4</v>
      </c>
      <c r="I12" s="12">
        <f t="shared" si="1"/>
        <v>0</v>
      </c>
      <c r="J12" s="12">
        <f t="shared" si="1"/>
        <v>0</v>
      </c>
      <c r="K12" s="12">
        <f t="shared" si="1"/>
        <v>0</v>
      </c>
      <c r="L12" s="12">
        <f t="shared" si="1"/>
        <v>0</v>
      </c>
      <c r="M12" s="12">
        <f t="shared" si="1"/>
        <v>0</v>
      </c>
      <c r="N12" s="12">
        <f t="shared" si="1"/>
        <v>0</v>
      </c>
      <c r="O12" s="12">
        <f t="shared" si="1"/>
        <v>7</v>
      </c>
      <c r="P12" s="12">
        <f t="shared" si="1"/>
        <v>6846.4</v>
      </c>
    </row>
    <row r="13" spans="3:16" s="9" customFormat="1" x14ac:dyDescent="0.25">
      <c r="C13" s="5" t="s">
        <v>20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3:16" s="9" customFormat="1" x14ac:dyDescent="0.25">
      <c r="C14" s="14" t="s">
        <v>21</v>
      </c>
      <c r="D14" s="11" t="s">
        <v>18</v>
      </c>
      <c r="E14" s="12"/>
      <c r="F14" s="15">
        <v>92.42</v>
      </c>
      <c r="G14" s="11">
        <v>1</v>
      </c>
      <c r="H14" s="11">
        <f t="shared" ref="H14:H21" si="2">G14*F14</f>
        <v>92.42</v>
      </c>
      <c r="I14" s="11"/>
      <c r="J14" s="11">
        <f t="shared" ref="J14:J21" si="3">I14*F14</f>
        <v>0</v>
      </c>
      <c r="K14" s="11">
        <v>1</v>
      </c>
      <c r="L14" s="11">
        <f t="shared" ref="L14:L21" si="4">K14*F14</f>
        <v>92.42</v>
      </c>
      <c r="M14" s="11"/>
      <c r="N14" s="11">
        <f t="shared" ref="N14:N21" si="5">M14*F14</f>
        <v>0</v>
      </c>
      <c r="O14" s="11">
        <f t="shared" ref="O14:P21" si="6">G14+I14-K14-M14</f>
        <v>0</v>
      </c>
      <c r="P14" s="11">
        <f t="shared" si="6"/>
        <v>0</v>
      </c>
    </row>
    <row r="15" spans="3:16" s="9" customFormat="1" x14ac:dyDescent="0.25">
      <c r="C15" s="14" t="s">
        <v>22</v>
      </c>
      <c r="D15" s="11" t="s">
        <v>16</v>
      </c>
      <c r="E15" s="12"/>
      <c r="F15" s="15">
        <v>77.52</v>
      </c>
      <c r="G15" s="11">
        <v>2</v>
      </c>
      <c r="H15" s="11">
        <f t="shared" si="2"/>
        <v>155.04</v>
      </c>
      <c r="I15" s="11"/>
      <c r="J15" s="11">
        <f t="shared" si="3"/>
        <v>0</v>
      </c>
      <c r="K15" s="11">
        <v>2</v>
      </c>
      <c r="L15" s="11">
        <f t="shared" si="4"/>
        <v>155.04</v>
      </c>
      <c r="M15" s="11"/>
      <c r="N15" s="11">
        <f t="shared" si="5"/>
        <v>0</v>
      </c>
      <c r="O15" s="11">
        <f t="shared" si="6"/>
        <v>0</v>
      </c>
      <c r="P15" s="11">
        <f t="shared" si="6"/>
        <v>0</v>
      </c>
    </row>
    <row r="16" spans="3:16" s="9" customFormat="1" x14ac:dyDescent="0.25">
      <c r="C16" s="14" t="s">
        <v>23</v>
      </c>
      <c r="D16" s="11" t="s">
        <v>18</v>
      </c>
      <c r="E16" s="12"/>
      <c r="F16" s="15">
        <v>718.85</v>
      </c>
      <c r="G16" s="11">
        <v>1</v>
      </c>
      <c r="H16" s="11">
        <f t="shared" si="2"/>
        <v>718.85</v>
      </c>
      <c r="I16" s="11"/>
      <c r="J16" s="11">
        <f t="shared" si="3"/>
        <v>0</v>
      </c>
      <c r="K16" s="11">
        <v>1</v>
      </c>
      <c r="L16" s="11">
        <f t="shared" si="4"/>
        <v>718.85</v>
      </c>
      <c r="M16" s="11"/>
      <c r="N16" s="11">
        <f t="shared" si="5"/>
        <v>0</v>
      </c>
      <c r="O16" s="11">
        <f t="shared" si="6"/>
        <v>0</v>
      </c>
      <c r="P16" s="11">
        <f t="shared" si="6"/>
        <v>0</v>
      </c>
    </row>
    <row r="17" spans="3:16" s="9" customFormat="1" x14ac:dyDescent="0.25">
      <c r="C17" s="14" t="s">
        <v>24</v>
      </c>
      <c r="D17" s="11" t="s">
        <v>16</v>
      </c>
      <c r="E17" s="12"/>
      <c r="F17" s="15">
        <v>107.25</v>
      </c>
      <c r="G17" s="11">
        <v>1</v>
      </c>
      <c r="H17" s="11">
        <f t="shared" si="2"/>
        <v>107.25</v>
      </c>
      <c r="I17" s="11"/>
      <c r="J17" s="11">
        <f t="shared" si="3"/>
        <v>0</v>
      </c>
      <c r="K17" s="11">
        <v>1</v>
      </c>
      <c r="L17" s="11">
        <f t="shared" si="4"/>
        <v>107.25</v>
      </c>
      <c r="M17" s="11"/>
      <c r="N17" s="11">
        <f t="shared" si="5"/>
        <v>0</v>
      </c>
      <c r="O17" s="11">
        <f t="shared" si="6"/>
        <v>0</v>
      </c>
      <c r="P17" s="11">
        <f t="shared" si="6"/>
        <v>0</v>
      </c>
    </row>
    <row r="18" spans="3:16" s="9" customFormat="1" x14ac:dyDescent="0.25">
      <c r="C18" s="14" t="s">
        <v>25</v>
      </c>
      <c r="D18" s="11" t="s">
        <v>18</v>
      </c>
      <c r="E18" s="12"/>
      <c r="F18" s="16">
        <v>3</v>
      </c>
      <c r="G18" s="11">
        <v>2</v>
      </c>
      <c r="H18" s="11">
        <f t="shared" si="2"/>
        <v>6</v>
      </c>
      <c r="I18" s="11"/>
      <c r="J18" s="11">
        <f t="shared" si="3"/>
        <v>0</v>
      </c>
      <c r="K18" s="11">
        <v>2</v>
      </c>
      <c r="L18" s="11">
        <f t="shared" si="4"/>
        <v>6</v>
      </c>
      <c r="M18" s="11"/>
      <c r="N18" s="11">
        <f t="shared" si="5"/>
        <v>0</v>
      </c>
      <c r="O18" s="11">
        <f t="shared" si="6"/>
        <v>0</v>
      </c>
      <c r="P18" s="11">
        <f t="shared" si="6"/>
        <v>0</v>
      </c>
    </row>
    <row r="19" spans="3:16" s="9" customFormat="1" x14ac:dyDescent="0.25">
      <c r="C19" s="14" t="s">
        <v>26</v>
      </c>
      <c r="D19" s="11" t="s">
        <v>16</v>
      </c>
      <c r="E19" s="12"/>
      <c r="F19" s="15">
        <v>1.19</v>
      </c>
      <c r="G19" s="11">
        <v>15</v>
      </c>
      <c r="H19" s="11">
        <f t="shared" si="2"/>
        <v>17.849999999999998</v>
      </c>
      <c r="I19" s="11"/>
      <c r="J19" s="11">
        <f t="shared" si="3"/>
        <v>0</v>
      </c>
      <c r="K19" s="11">
        <v>15</v>
      </c>
      <c r="L19" s="11">
        <f t="shared" si="4"/>
        <v>17.849999999999998</v>
      </c>
      <c r="M19" s="11"/>
      <c r="N19" s="11">
        <f t="shared" si="5"/>
        <v>0</v>
      </c>
      <c r="O19" s="11">
        <f t="shared" si="6"/>
        <v>0</v>
      </c>
      <c r="P19" s="11">
        <f t="shared" si="6"/>
        <v>0</v>
      </c>
    </row>
    <row r="20" spans="3:16" s="9" customFormat="1" x14ac:dyDescent="0.25">
      <c r="C20" s="14" t="s">
        <v>27</v>
      </c>
      <c r="D20" s="11" t="s">
        <v>18</v>
      </c>
      <c r="E20" s="12"/>
      <c r="F20" s="15">
        <v>1.44</v>
      </c>
      <c r="G20" s="11">
        <v>20</v>
      </c>
      <c r="H20" s="11">
        <f t="shared" si="2"/>
        <v>28.799999999999997</v>
      </c>
      <c r="I20" s="11"/>
      <c r="J20" s="11">
        <f t="shared" si="3"/>
        <v>0</v>
      </c>
      <c r="K20" s="11">
        <v>20</v>
      </c>
      <c r="L20" s="11">
        <f t="shared" si="4"/>
        <v>28.799999999999997</v>
      </c>
      <c r="M20" s="11"/>
      <c r="N20" s="11">
        <f t="shared" si="5"/>
        <v>0</v>
      </c>
      <c r="O20" s="11">
        <f t="shared" si="6"/>
        <v>0</v>
      </c>
      <c r="P20" s="11">
        <f t="shared" si="6"/>
        <v>0</v>
      </c>
    </row>
    <row r="21" spans="3:16" s="9" customFormat="1" x14ac:dyDescent="0.25">
      <c r="C21" s="14" t="s">
        <v>28</v>
      </c>
      <c r="D21" s="11" t="s">
        <v>18</v>
      </c>
      <c r="E21" s="12"/>
      <c r="F21" s="16">
        <v>5.09</v>
      </c>
      <c r="G21" s="11">
        <v>5</v>
      </c>
      <c r="H21" s="11">
        <f t="shared" si="2"/>
        <v>25.45</v>
      </c>
      <c r="I21" s="11"/>
      <c r="J21" s="11">
        <f t="shared" si="3"/>
        <v>0</v>
      </c>
      <c r="K21" s="11">
        <v>5</v>
      </c>
      <c r="L21" s="11">
        <f t="shared" si="4"/>
        <v>25.45</v>
      </c>
      <c r="M21" s="11"/>
      <c r="N21" s="11">
        <f t="shared" si="5"/>
        <v>0</v>
      </c>
      <c r="O21" s="11">
        <f t="shared" si="6"/>
        <v>0</v>
      </c>
      <c r="P21" s="11">
        <f t="shared" si="6"/>
        <v>0</v>
      </c>
    </row>
    <row r="22" spans="3:16" s="9" customFormat="1" x14ac:dyDescent="0.25">
      <c r="C22" s="17" t="s">
        <v>19</v>
      </c>
      <c r="D22" s="12"/>
      <c r="E22" s="12"/>
      <c r="F22" s="12"/>
      <c r="G22" s="12">
        <f t="shared" ref="G22:P22" si="7">SUM(G14:G21)</f>
        <v>47</v>
      </c>
      <c r="H22" s="12">
        <f t="shared" si="7"/>
        <v>1151.6599999999999</v>
      </c>
      <c r="I22" s="12">
        <f t="shared" si="7"/>
        <v>0</v>
      </c>
      <c r="J22" s="12">
        <f t="shared" si="7"/>
        <v>0</v>
      </c>
      <c r="K22" s="12">
        <f t="shared" si="7"/>
        <v>47</v>
      </c>
      <c r="L22" s="12">
        <f t="shared" si="7"/>
        <v>1151.6599999999999</v>
      </c>
      <c r="M22" s="12">
        <f t="shared" si="7"/>
        <v>0</v>
      </c>
      <c r="N22" s="12">
        <f t="shared" si="7"/>
        <v>0</v>
      </c>
      <c r="O22" s="12">
        <f t="shared" si="7"/>
        <v>0</v>
      </c>
      <c r="P22" s="12">
        <f t="shared" si="7"/>
        <v>0</v>
      </c>
    </row>
    <row r="23" spans="3:16" s="9" customFormat="1" x14ac:dyDescent="0.25">
      <c r="C23" s="5" t="s">
        <v>32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3:16" s="9" customFormat="1" x14ac:dyDescent="0.25">
      <c r="C24" s="14" t="s">
        <v>21</v>
      </c>
      <c r="D24" s="11" t="s">
        <v>18</v>
      </c>
      <c r="E24" s="12"/>
      <c r="F24" s="15">
        <v>92.42</v>
      </c>
      <c r="G24" s="11"/>
      <c r="H24" s="11">
        <f t="shared" ref="H24:H31" si="8">G24*F24</f>
        <v>0</v>
      </c>
      <c r="I24" s="11">
        <v>1</v>
      </c>
      <c r="J24" s="11">
        <f t="shared" ref="J24:J31" si="9">I24*F24</f>
        <v>92.42</v>
      </c>
      <c r="K24" s="11"/>
      <c r="L24" s="11">
        <f t="shared" ref="L24:L31" si="10">K24*F24</f>
        <v>0</v>
      </c>
      <c r="M24" s="11"/>
      <c r="N24" s="11">
        <f t="shared" ref="N24:N31" si="11">M24*F24</f>
        <v>0</v>
      </c>
      <c r="O24" s="11">
        <f t="shared" ref="O24:O31" si="12">G24+I24-K24-M24</f>
        <v>1</v>
      </c>
      <c r="P24" s="11">
        <f t="shared" ref="P24:P31" si="13">H24+J24-L24-N24</f>
        <v>92.42</v>
      </c>
    </row>
    <row r="25" spans="3:16" s="9" customFormat="1" x14ac:dyDescent="0.25">
      <c r="C25" s="14" t="s">
        <v>22</v>
      </c>
      <c r="D25" s="11" t="s">
        <v>16</v>
      </c>
      <c r="E25" s="12"/>
      <c r="F25" s="15">
        <v>77.52</v>
      </c>
      <c r="G25" s="11"/>
      <c r="H25" s="11">
        <f t="shared" si="8"/>
        <v>0</v>
      </c>
      <c r="I25" s="11">
        <v>2</v>
      </c>
      <c r="J25" s="11">
        <f t="shared" si="9"/>
        <v>155.04</v>
      </c>
      <c r="K25" s="11"/>
      <c r="L25" s="11">
        <f t="shared" si="10"/>
        <v>0</v>
      </c>
      <c r="M25" s="11"/>
      <c r="N25" s="11">
        <f t="shared" si="11"/>
        <v>0</v>
      </c>
      <c r="O25" s="11">
        <f t="shared" si="12"/>
        <v>2</v>
      </c>
      <c r="P25" s="11">
        <f t="shared" si="13"/>
        <v>155.04</v>
      </c>
    </row>
    <row r="26" spans="3:16" s="9" customFormat="1" x14ac:dyDescent="0.25">
      <c r="C26" s="14" t="s">
        <v>23</v>
      </c>
      <c r="D26" s="11" t="s">
        <v>18</v>
      </c>
      <c r="E26" s="12"/>
      <c r="F26" s="15">
        <v>718.85</v>
      </c>
      <c r="G26" s="11"/>
      <c r="H26" s="11">
        <f t="shared" si="8"/>
        <v>0</v>
      </c>
      <c r="I26" s="11">
        <v>1</v>
      </c>
      <c r="J26" s="11">
        <f t="shared" si="9"/>
        <v>718.85</v>
      </c>
      <c r="K26" s="11"/>
      <c r="L26" s="11">
        <f t="shared" si="10"/>
        <v>0</v>
      </c>
      <c r="M26" s="11"/>
      <c r="N26" s="11">
        <f t="shared" si="11"/>
        <v>0</v>
      </c>
      <c r="O26" s="11">
        <f t="shared" si="12"/>
        <v>1</v>
      </c>
      <c r="P26" s="11">
        <f t="shared" si="13"/>
        <v>718.85</v>
      </c>
    </row>
    <row r="27" spans="3:16" s="9" customFormat="1" x14ac:dyDescent="0.25">
      <c r="C27" s="14" t="s">
        <v>24</v>
      </c>
      <c r="D27" s="11" t="s">
        <v>16</v>
      </c>
      <c r="E27" s="12"/>
      <c r="F27" s="15">
        <v>107.25</v>
      </c>
      <c r="G27" s="11"/>
      <c r="H27" s="11">
        <f t="shared" si="8"/>
        <v>0</v>
      </c>
      <c r="I27" s="11">
        <v>1</v>
      </c>
      <c r="J27" s="11">
        <f t="shared" si="9"/>
        <v>107.25</v>
      </c>
      <c r="K27" s="11"/>
      <c r="L27" s="11">
        <f t="shared" si="10"/>
        <v>0</v>
      </c>
      <c r="M27" s="11"/>
      <c r="N27" s="11">
        <f t="shared" si="11"/>
        <v>0</v>
      </c>
      <c r="O27" s="11">
        <f t="shared" si="12"/>
        <v>1</v>
      </c>
      <c r="P27" s="11">
        <f t="shared" si="13"/>
        <v>107.25</v>
      </c>
    </row>
    <row r="28" spans="3:16" s="9" customFormat="1" x14ac:dyDescent="0.25">
      <c r="C28" s="14" t="s">
        <v>25</v>
      </c>
      <c r="D28" s="11" t="s">
        <v>18</v>
      </c>
      <c r="E28" s="12"/>
      <c r="F28" s="16">
        <v>3</v>
      </c>
      <c r="G28" s="11"/>
      <c r="H28" s="11">
        <f t="shared" si="8"/>
        <v>0</v>
      </c>
      <c r="I28" s="11">
        <v>2</v>
      </c>
      <c r="J28" s="11">
        <f t="shared" si="9"/>
        <v>6</v>
      </c>
      <c r="K28" s="11"/>
      <c r="L28" s="11">
        <f t="shared" si="10"/>
        <v>0</v>
      </c>
      <c r="M28" s="11"/>
      <c r="N28" s="11">
        <f t="shared" si="11"/>
        <v>0</v>
      </c>
      <c r="O28" s="11">
        <f t="shared" si="12"/>
        <v>2</v>
      </c>
      <c r="P28" s="11">
        <f t="shared" si="13"/>
        <v>6</v>
      </c>
    </row>
    <row r="29" spans="3:16" s="9" customFormat="1" x14ac:dyDescent="0.25">
      <c r="C29" s="14" t="s">
        <v>26</v>
      </c>
      <c r="D29" s="11" t="s">
        <v>16</v>
      </c>
      <c r="E29" s="12"/>
      <c r="F29" s="15">
        <v>1.19</v>
      </c>
      <c r="G29" s="11"/>
      <c r="H29" s="11">
        <f t="shared" si="8"/>
        <v>0</v>
      </c>
      <c r="I29" s="11">
        <v>15</v>
      </c>
      <c r="J29" s="11">
        <f t="shared" si="9"/>
        <v>17.849999999999998</v>
      </c>
      <c r="K29" s="11"/>
      <c r="L29" s="11">
        <f t="shared" si="10"/>
        <v>0</v>
      </c>
      <c r="M29" s="11"/>
      <c r="N29" s="11">
        <f t="shared" si="11"/>
        <v>0</v>
      </c>
      <c r="O29" s="11">
        <f t="shared" si="12"/>
        <v>15</v>
      </c>
      <c r="P29" s="11">
        <f t="shared" si="13"/>
        <v>17.849999999999998</v>
      </c>
    </row>
    <row r="30" spans="3:16" s="9" customFormat="1" x14ac:dyDescent="0.25">
      <c r="C30" s="14" t="s">
        <v>27</v>
      </c>
      <c r="D30" s="11" t="s">
        <v>18</v>
      </c>
      <c r="E30" s="12"/>
      <c r="F30" s="15">
        <v>1.44</v>
      </c>
      <c r="G30" s="11"/>
      <c r="H30" s="11">
        <f t="shared" si="8"/>
        <v>0</v>
      </c>
      <c r="I30" s="11">
        <v>20</v>
      </c>
      <c r="J30" s="11">
        <f t="shared" si="9"/>
        <v>28.799999999999997</v>
      </c>
      <c r="K30" s="11"/>
      <c r="L30" s="11">
        <f t="shared" si="10"/>
        <v>0</v>
      </c>
      <c r="M30" s="11"/>
      <c r="N30" s="11">
        <f t="shared" si="11"/>
        <v>0</v>
      </c>
      <c r="O30" s="11">
        <f t="shared" si="12"/>
        <v>20</v>
      </c>
      <c r="P30" s="11">
        <f t="shared" si="13"/>
        <v>28.799999999999997</v>
      </c>
    </row>
    <row r="31" spans="3:16" s="9" customFormat="1" x14ac:dyDescent="0.25">
      <c r="C31" s="14" t="s">
        <v>28</v>
      </c>
      <c r="D31" s="11" t="s">
        <v>18</v>
      </c>
      <c r="E31" s="12"/>
      <c r="F31" s="16">
        <v>5.09</v>
      </c>
      <c r="G31" s="11"/>
      <c r="H31" s="11">
        <f t="shared" si="8"/>
        <v>0</v>
      </c>
      <c r="I31" s="11">
        <v>5</v>
      </c>
      <c r="J31" s="11">
        <f t="shared" si="9"/>
        <v>25.45</v>
      </c>
      <c r="K31" s="11"/>
      <c r="L31" s="11">
        <f t="shared" si="10"/>
        <v>0</v>
      </c>
      <c r="M31" s="11"/>
      <c r="N31" s="11">
        <f t="shared" si="11"/>
        <v>0</v>
      </c>
      <c r="O31" s="11">
        <f t="shared" si="12"/>
        <v>5</v>
      </c>
      <c r="P31" s="11">
        <f t="shared" si="13"/>
        <v>25.45</v>
      </c>
    </row>
    <row r="32" spans="3:16" s="9" customFormat="1" x14ac:dyDescent="0.25">
      <c r="C32" s="17" t="s">
        <v>19</v>
      </c>
      <c r="D32" s="12"/>
      <c r="E32" s="12"/>
      <c r="F32" s="12"/>
      <c r="G32" s="12">
        <f t="shared" ref="G32:P32" si="14">SUM(G24:G31)</f>
        <v>0</v>
      </c>
      <c r="H32" s="12">
        <f t="shared" si="14"/>
        <v>0</v>
      </c>
      <c r="I32" s="12">
        <f t="shared" si="14"/>
        <v>47</v>
      </c>
      <c r="J32" s="12">
        <f t="shared" si="14"/>
        <v>1151.6599999999999</v>
      </c>
      <c r="K32" s="12">
        <f t="shared" si="14"/>
        <v>0</v>
      </c>
      <c r="L32" s="12">
        <f t="shared" si="14"/>
        <v>0</v>
      </c>
      <c r="M32" s="12">
        <f t="shared" si="14"/>
        <v>0</v>
      </c>
      <c r="N32" s="12">
        <f t="shared" si="14"/>
        <v>0</v>
      </c>
      <c r="O32" s="12">
        <f t="shared" si="14"/>
        <v>47</v>
      </c>
      <c r="P32" s="12">
        <f t="shared" si="14"/>
        <v>1151.6599999999999</v>
      </c>
    </row>
    <row r="33" spans="3:16" x14ac:dyDescent="0.25">
      <c r="C33" s="18" t="s">
        <v>29</v>
      </c>
      <c r="D33" s="19"/>
      <c r="E33" s="20"/>
      <c r="F33" s="20"/>
      <c r="G33" s="21">
        <f>G22+G12+G32</f>
        <v>54</v>
      </c>
      <c r="H33" s="21">
        <f t="shared" ref="H33:P33" si="15">H22+H12+H32</f>
        <v>7998.0599999999995</v>
      </c>
      <c r="I33" s="21">
        <f t="shared" si="15"/>
        <v>47</v>
      </c>
      <c r="J33" s="21">
        <f t="shared" si="15"/>
        <v>1151.6599999999999</v>
      </c>
      <c r="K33" s="21">
        <f t="shared" si="15"/>
        <v>47</v>
      </c>
      <c r="L33" s="21">
        <f t="shared" si="15"/>
        <v>1151.6599999999999</v>
      </c>
      <c r="M33" s="21">
        <f t="shared" si="15"/>
        <v>0</v>
      </c>
      <c r="N33" s="21">
        <f t="shared" si="15"/>
        <v>0</v>
      </c>
      <c r="O33" s="21">
        <f t="shared" si="15"/>
        <v>54</v>
      </c>
      <c r="P33" s="21">
        <f t="shared" si="15"/>
        <v>7998.0599999999995</v>
      </c>
    </row>
    <row r="34" spans="3:16" customFormat="1" x14ac:dyDescent="0.25"/>
    <row r="35" spans="3:16" customFormat="1" x14ac:dyDescent="0.25"/>
    <row r="36" spans="3:16" customFormat="1" x14ac:dyDescent="0.25"/>
    <row r="37" spans="3:16" customFormat="1" x14ac:dyDescent="0.25"/>
    <row r="38" spans="3:16" customFormat="1" x14ac:dyDescent="0.25"/>
    <row r="39" spans="3:16" customFormat="1" x14ac:dyDescent="0.25"/>
    <row r="40" spans="3:16" customFormat="1" x14ac:dyDescent="0.25"/>
    <row r="41" spans="3:16" customFormat="1" x14ac:dyDescent="0.25"/>
  </sheetData>
  <mergeCells count="14">
    <mergeCell ref="O6:P7"/>
    <mergeCell ref="I7:J7"/>
    <mergeCell ref="K7:L7"/>
    <mergeCell ref="M7:N7"/>
    <mergeCell ref="C1:P1"/>
    <mergeCell ref="C2:P2"/>
    <mergeCell ref="C3:P3"/>
    <mergeCell ref="C4:P4"/>
    <mergeCell ref="C6:C8"/>
    <mergeCell ref="D6:D8"/>
    <mergeCell ref="E6:E8"/>
    <mergeCell ref="F6:F8"/>
    <mergeCell ref="G6:H7"/>
    <mergeCell ref="I6:N6"/>
  </mergeCells>
  <pageMargins left="0.39370078740157483" right="0.39370078740157483" top="0.39370078740157483" bottom="0.39370078740157483" header="0" footer="0"/>
  <pageSetup paperSize="9" scale="6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P31"/>
  <sheetViews>
    <sheetView view="pageBreakPreview" zoomScaleSheetLayoutView="100" workbookViewId="0">
      <pane xSplit="6" ySplit="7" topLeftCell="G8" activePane="bottomRight" state="frozen"/>
      <selection activeCell="F144" sqref="F144:O144"/>
      <selection pane="topRight" activeCell="F144" sqref="F144:O144"/>
      <selection pane="bottomLeft" activeCell="F144" sqref="F144:O144"/>
      <selection pane="bottomRight" activeCell="C25" sqref="C25"/>
    </sheetView>
  </sheetViews>
  <sheetFormatPr defaultRowHeight="15" x14ac:dyDescent="0.25"/>
  <cols>
    <col min="1" max="1" width="4.7109375" style="1" customWidth="1"/>
    <col min="2" max="2" width="4.5703125" style="1" customWidth="1"/>
    <col min="3" max="3" width="63.85546875" style="1" bestFit="1" customWidth="1"/>
    <col min="4" max="4" width="9" style="22" customWidth="1"/>
    <col min="5" max="5" width="11.140625" style="23" hidden="1" customWidth="1"/>
    <col min="6" max="6" width="15.140625" style="23" customWidth="1"/>
    <col min="7" max="8" width="12.28515625" style="23" customWidth="1"/>
    <col min="9" max="9" width="12.28515625" style="24" customWidth="1"/>
    <col min="10" max="14" width="12.28515625" style="23" customWidth="1"/>
    <col min="15" max="16" width="12.28515625" style="22" customWidth="1"/>
    <col min="17" max="16384" width="9.140625" style="1"/>
  </cols>
  <sheetData>
    <row r="1" spans="3:16" x14ac:dyDescent="0.25">
      <c r="C1" s="29" t="s">
        <v>0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3:16" x14ac:dyDescent="0.25">
      <c r="C2" s="29" t="s">
        <v>1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</row>
    <row r="3" spans="3:16" x14ac:dyDescent="0.25">
      <c r="C3" s="29" t="s">
        <v>2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</row>
    <row r="4" spans="3:16" x14ac:dyDescent="0.25">
      <c r="C4" s="29" t="s">
        <v>31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6" spans="3:16" x14ac:dyDescent="0.25">
      <c r="C6" s="30" t="s">
        <v>3</v>
      </c>
      <c r="D6" s="33" t="s">
        <v>4</v>
      </c>
      <c r="E6" s="33" t="s">
        <v>5</v>
      </c>
      <c r="F6" s="33" t="s">
        <v>6</v>
      </c>
      <c r="G6" s="28" t="s">
        <v>7</v>
      </c>
      <c r="H6" s="28"/>
      <c r="I6" s="28" t="s">
        <v>8</v>
      </c>
      <c r="J6" s="28"/>
      <c r="K6" s="28"/>
      <c r="L6" s="28"/>
      <c r="M6" s="28"/>
      <c r="N6" s="28"/>
      <c r="O6" s="28" t="s">
        <v>9</v>
      </c>
      <c r="P6" s="28"/>
    </row>
    <row r="7" spans="3:16" x14ac:dyDescent="0.25">
      <c r="C7" s="31"/>
      <c r="D7" s="34"/>
      <c r="E7" s="34"/>
      <c r="F7" s="34"/>
      <c r="G7" s="28"/>
      <c r="H7" s="28"/>
      <c r="I7" s="28" t="s">
        <v>10</v>
      </c>
      <c r="J7" s="28"/>
      <c r="K7" s="28" t="s">
        <v>11</v>
      </c>
      <c r="L7" s="28"/>
      <c r="M7" s="28" t="s">
        <v>11</v>
      </c>
      <c r="N7" s="28"/>
      <c r="O7" s="28"/>
      <c r="P7" s="28"/>
    </row>
    <row r="8" spans="3:16" ht="15" customHeight="1" x14ac:dyDescent="0.25">
      <c r="C8" s="32"/>
      <c r="D8" s="35"/>
      <c r="E8" s="35"/>
      <c r="F8" s="35"/>
      <c r="G8" s="25" t="s">
        <v>12</v>
      </c>
      <c r="H8" s="25" t="s">
        <v>13</v>
      </c>
      <c r="I8" s="3" t="s">
        <v>12</v>
      </c>
      <c r="J8" s="25" t="s">
        <v>13</v>
      </c>
      <c r="K8" s="25" t="s">
        <v>12</v>
      </c>
      <c r="L8" s="25" t="s">
        <v>13</v>
      </c>
      <c r="M8" s="25" t="s">
        <v>12</v>
      </c>
      <c r="N8" s="25" t="s">
        <v>13</v>
      </c>
      <c r="O8" s="4" t="s">
        <v>12</v>
      </c>
      <c r="P8" s="4" t="s">
        <v>13</v>
      </c>
    </row>
    <row r="9" spans="3:16" s="9" customFormat="1" x14ac:dyDescent="0.25">
      <c r="C9" s="5" t="s">
        <v>14</v>
      </c>
      <c r="D9" s="6"/>
      <c r="E9" s="7"/>
      <c r="F9" s="8"/>
      <c r="G9" s="7"/>
      <c r="H9" s="7"/>
      <c r="I9" s="7"/>
      <c r="J9" s="7"/>
      <c r="K9" s="7"/>
      <c r="L9" s="7"/>
      <c r="M9" s="7"/>
      <c r="N9" s="7"/>
      <c r="O9" s="7"/>
      <c r="P9" s="7"/>
    </row>
    <row r="10" spans="3:16" s="9" customFormat="1" x14ac:dyDescent="0.25">
      <c r="C10" s="10" t="s">
        <v>15</v>
      </c>
      <c r="D10" s="11" t="s">
        <v>16</v>
      </c>
      <c r="E10" s="11"/>
      <c r="F10" s="11">
        <v>1188</v>
      </c>
      <c r="G10" s="11">
        <v>3</v>
      </c>
      <c r="H10" s="11">
        <f>G10*F10</f>
        <v>3564</v>
      </c>
      <c r="I10" s="11"/>
      <c r="J10" s="11">
        <f>I10*F10</f>
        <v>0</v>
      </c>
      <c r="K10" s="11"/>
      <c r="L10" s="11"/>
      <c r="M10" s="12"/>
      <c r="N10" s="12"/>
      <c r="O10" s="11">
        <f t="shared" ref="O10:P11" si="0">G10+I10-K10-M10</f>
        <v>3</v>
      </c>
      <c r="P10" s="11">
        <f t="shared" si="0"/>
        <v>3564</v>
      </c>
    </row>
    <row r="11" spans="3:16" s="9" customFormat="1" x14ac:dyDescent="0.25">
      <c r="C11" s="10" t="s">
        <v>17</v>
      </c>
      <c r="D11" s="11" t="s">
        <v>18</v>
      </c>
      <c r="E11" s="11"/>
      <c r="F11" s="11">
        <v>820.6</v>
      </c>
      <c r="G11" s="11">
        <v>4</v>
      </c>
      <c r="H11" s="11">
        <f>G11*F11</f>
        <v>3282.4</v>
      </c>
      <c r="I11" s="11"/>
      <c r="J11" s="11">
        <f>I11*F11</f>
        <v>0</v>
      </c>
      <c r="K11" s="11"/>
      <c r="L11" s="11"/>
      <c r="M11" s="11"/>
      <c r="N11" s="11">
        <f>M11*F11</f>
        <v>0</v>
      </c>
      <c r="O11" s="11">
        <f t="shared" si="0"/>
        <v>4</v>
      </c>
      <c r="P11" s="11">
        <f t="shared" si="0"/>
        <v>3282.4</v>
      </c>
    </row>
    <row r="12" spans="3:16" s="9" customFormat="1" x14ac:dyDescent="0.25">
      <c r="C12" s="13" t="s">
        <v>19</v>
      </c>
      <c r="D12" s="12"/>
      <c r="E12" s="12"/>
      <c r="F12" s="12"/>
      <c r="G12" s="12">
        <f t="shared" ref="G12:P12" si="1">SUM(G10:G11)</f>
        <v>7</v>
      </c>
      <c r="H12" s="12">
        <f t="shared" si="1"/>
        <v>6846.4</v>
      </c>
      <c r="I12" s="12">
        <f t="shared" si="1"/>
        <v>0</v>
      </c>
      <c r="J12" s="12">
        <f t="shared" si="1"/>
        <v>0</v>
      </c>
      <c r="K12" s="12">
        <f t="shared" si="1"/>
        <v>0</v>
      </c>
      <c r="L12" s="12">
        <f t="shared" si="1"/>
        <v>0</v>
      </c>
      <c r="M12" s="12">
        <f t="shared" si="1"/>
        <v>0</v>
      </c>
      <c r="N12" s="12">
        <f t="shared" si="1"/>
        <v>0</v>
      </c>
      <c r="O12" s="12">
        <f t="shared" si="1"/>
        <v>7</v>
      </c>
      <c r="P12" s="12">
        <f t="shared" si="1"/>
        <v>6846.4</v>
      </c>
    </row>
    <row r="13" spans="3:16" s="9" customFormat="1" x14ac:dyDescent="0.25">
      <c r="C13" s="5" t="s">
        <v>32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3:16" s="9" customFormat="1" x14ac:dyDescent="0.25">
      <c r="C14" s="14" t="s">
        <v>21</v>
      </c>
      <c r="D14" s="11" t="s">
        <v>18</v>
      </c>
      <c r="E14" s="12"/>
      <c r="F14" s="15">
        <v>92.42</v>
      </c>
      <c r="G14" s="11">
        <v>1</v>
      </c>
      <c r="H14" s="11">
        <f t="shared" ref="H14:H21" si="2">G14*F14</f>
        <v>92.42</v>
      </c>
      <c r="I14" s="11"/>
      <c r="J14" s="11">
        <f t="shared" ref="J14:J21" si="3">I14*F14</f>
        <v>0</v>
      </c>
      <c r="K14" s="11"/>
      <c r="L14" s="11">
        <f t="shared" ref="L14:L21" si="4">K14*F14</f>
        <v>0</v>
      </c>
      <c r="M14" s="11"/>
      <c r="N14" s="11">
        <f t="shared" ref="N14:N21" si="5">M14*F14</f>
        <v>0</v>
      </c>
      <c r="O14" s="11">
        <f t="shared" ref="O14:P21" si="6">G14+I14-K14-M14</f>
        <v>1</v>
      </c>
      <c r="P14" s="11">
        <f t="shared" si="6"/>
        <v>92.42</v>
      </c>
    </row>
    <row r="15" spans="3:16" s="9" customFormat="1" x14ac:dyDescent="0.25">
      <c r="C15" s="14" t="s">
        <v>22</v>
      </c>
      <c r="D15" s="11" t="s">
        <v>16</v>
      </c>
      <c r="E15" s="12"/>
      <c r="F15" s="15">
        <v>77.52</v>
      </c>
      <c r="G15" s="11">
        <v>2</v>
      </c>
      <c r="H15" s="11">
        <f t="shared" si="2"/>
        <v>155.04</v>
      </c>
      <c r="I15" s="11"/>
      <c r="J15" s="11">
        <f t="shared" si="3"/>
        <v>0</v>
      </c>
      <c r="K15" s="11"/>
      <c r="L15" s="11">
        <f t="shared" si="4"/>
        <v>0</v>
      </c>
      <c r="M15" s="11"/>
      <c r="N15" s="11">
        <f t="shared" si="5"/>
        <v>0</v>
      </c>
      <c r="O15" s="11">
        <f t="shared" si="6"/>
        <v>2</v>
      </c>
      <c r="P15" s="11">
        <f t="shared" si="6"/>
        <v>155.04</v>
      </c>
    </row>
    <row r="16" spans="3:16" s="9" customFormat="1" x14ac:dyDescent="0.25">
      <c r="C16" s="14" t="s">
        <v>23</v>
      </c>
      <c r="D16" s="11" t="s">
        <v>18</v>
      </c>
      <c r="E16" s="12"/>
      <c r="F16" s="15">
        <v>718.85</v>
      </c>
      <c r="G16" s="11">
        <v>1</v>
      </c>
      <c r="H16" s="11">
        <f t="shared" si="2"/>
        <v>718.85</v>
      </c>
      <c r="I16" s="11"/>
      <c r="J16" s="11">
        <f t="shared" si="3"/>
        <v>0</v>
      </c>
      <c r="K16" s="11"/>
      <c r="L16" s="11">
        <f t="shared" si="4"/>
        <v>0</v>
      </c>
      <c r="M16" s="11"/>
      <c r="N16" s="11">
        <f t="shared" si="5"/>
        <v>0</v>
      </c>
      <c r="O16" s="11">
        <f t="shared" si="6"/>
        <v>1</v>
      </c>
      <c r="P16" s="11">
        <f t="shared" si="6"/>
        <v>718.85</v>
      </c>
    </row>
    <row r="17" spans="3:16" s="9" customFormat="1" x14ac:dyDescent="0.25">
      <c r="C17" s="14" t="s">
        <v>24</v>
      </c>
      <c r="D17" s="11" t="s">
        <v>16</v>
      </c>
      <c r="E17" s="12"/>
      <c r="F17" s="15">
        <v>107.25</v>
      </c>
      <c r="G17" s="11">
        <v>1</v>
      </c>
      <c r="H17" s="11">
        <f t="shared" si="2"/>
        <v>107.25</v>
      </c>
      <c r="I17" s="11"/>
      <c r="J17" s="11">
        <f t="shared" si="3"/>
        <v>0</v>
      </c>
      <c r="K17" s="11"/>
      <c r="L17" s="11">
        <f t="shared" si="4"/>
        <v>0</v>
      </c>
      <c r="M17" s="11"/>
      <c r="N17" s="11">
        <f t="shared" si="5"/>
        <v>0</v>
      </c>
      <c r="O17" s="11">
        <f t="shared" si="6"/>
        <v>1</v>
      </c>
      <c r="P17" s="11">
        <f t="shared" si="6"/>
        <v>107.25</v>
      </c>
    </row>
    <row r="18" spans="3:16" s="9" customFormat="1" x14ac:dyDescent="0.25">
      <c r="C18" s="14" t="s">
        <v>25</v>
      </c>
      <c r="D18" s="11" t="s">
        <v>18</v>
      </c>
      <c r="E18" s="12"/>
      <c r="F18" s="16">
        <v>3</v>
      </c>
      <c r="G18" s="11">
        <v>2</v>
      </c>
      <c r="H18" s="11">
        <f t="shared" si="2"/>
        <v>6</v>
      </c>
      <c r="I18" s="11"/>
      <c r="J18" s="11">
        <f t="shared" si="3"/>
        <v>0</v>
      </c>
      <c r="K18" s="11"/>
      <c r="L18" s="11">
        <f t="shared" si="4"/>
        <v>0</v>
      </c>
      <c r="M18" s="11"/>
      <c r="N18" s="11">
        <f t="shared" si="5"/>
        <v>0</v>
      </c>
      <c r="O18" s="11">
        <f t="shared" si="6"/>
        <v>2</v>
      </c>
      <c r="P18" s="11">
        <f t="shared" si="6"/>
        <v>6</v>
      </c>
    </row>
    <row r="19" spans="3:16" s="9" customFormat="1" x14ac:dyDescent="0.25">
      <c r="C19" s="14" t="s">
        <v>26</v>
      </c>
      <c r="D19" s="11" t="s">
        <v>16</v>
      </c>
      <c r="E19" s="12"/>
      <c r="F19" s="15">
        <v>1.19</v>
      </c>
      <c r="G19" s="11">
        <v>15</v>
      </c>
      <c r="H19" s="11">
        <f t="shared" si="2"/>
        <v>17.849999999999998</v>
      </c>
      <c r="I19" s="11"/>
      <c r="J19" s="11">
        <f t="shared" si="3"/>
        <v>0</v>
      </c>
      <c r="K19" s="11"/>
      <c r="L19" s="11">
        <f t="shared" si="4"/>
        <v>0</v>
      </c>
      <c r="M19" s="11"/>
      <c r="N19" s="11">
        <f t="shared" si="5"/>
        <v>0</v>
      </c>
      <c r="O19" s="11">
        <f t="shared" si="6"/>
        <v>15</v>
      </c>
      <c r="P19" s="11">
        <f t="shared" si="6"/>
        <v>17.849999999999998</v>
      </c>
    </row>
    <row r="20" spans="3:16" s="9" customFormat="1" x14ac:dyDescent="0.25">
      <c r="C20" s="14" t="s">
        <v>27</v>
      </c>
      <c r="D20" s="11" t="s">
        <v>18</v>
      </c>
      <c r="E20" s="12"/>
      <c r="F20" s="15">
        <v>1.44</v>
      </c>
      <c r="G20" s="11">
        <v>20</v>
      </c>
      <c r="H20" s="11">
        <f t="shared" si="2"/>
        <v>28.799999999999997</v>
      </c>
      <c r="I20" s="11"/>
      <c r="J20" s="11">
        <f t="shared" si="3"/>
        <v>0</v>
      </c>
      <c r="K20" s="11"/>
      <c r="L20" s="11">
        <f t="shared" si="4"/>
        <v>0</v>
      </c>
      <c r="M20" s="11"/>
      <c r="N20" s="11">
        <f t="shared" si="5"/>
        <v>0</v>
      </c>
      <c r="O20" s="11">
        <f t="shared" si="6"/>
        <v>20</v>
      </c>
      <c r="P20" s="11">
        <f t="shared" si="6"/>
        <v>28.799999999999997</v>
      </c>
    </row>
    <row r="21" spans="3:16" s="9" customFormat="1" x14ac:dyDescent="0.25">
      <c r="C21" s="14" t="s">
        <v>28</v>
      </c>
      <c r="D21" s="11" t="s">
        <v>18</v>
      </c>
      <c r="E21" s="12"/>
      <c r="F21" s="16">
        <v>5.09</v>
      </c>
      <c r="G21" s="11">
        <v>5</v>
      </c>
      <c r="H21" s="11">
        <f t="shared" si="2"/>
        <v>25.45</v>
      </c>
      <c r="I21" s="11"/>
      <c r="J21" s="11">
        <f t="shared" si="3"/>
        <v>0</v>
      </c>
      <c r="K21" s="11"/>
      <c r="L21" s="11">
        <f t="shared" si="4"/>
        <v>0</v>
      </c>
      <c r="M21" s="11"/>
      <c r="N21" s="11">
        <f t="shared" si="5"/>
        <v>0</v>
      </c>
      <c r="O21" s="11">
        <f t="shared" si="6"/>
        <v>5</v>
      </c>
      <c r="P21" s="11">
        <f t="shared" si="6"/>
        <v>25.45</v>
      </c>
    </row>
    <row r="22" spans="3:16" s="9" customFormat="1" x14ac:dyDescent="0.25">
      <c r="C22" s="17" t="s">
        <v>19</v>
      </c>
      <c r="D22" s="12"/>
      <c r="E22" s="12"/>
      <c r="F22" s="12"/>
      <c r="G22" s="12">
        <f t="shared" ref="G22:P22" si="7">SUM(G14:G21)</f>
        <v>47</v>
      </c>
      <c r="H22" s="12">
        <f t="shared" si="7"/>
        <v>1151.6599999999999</v>
      </c>
      <c r="I22" s="12">
        <f t="shared" si="7"/>
        <v>0</v>
      </c>
      <c r="J22" s="12">
        <f t="shared" si="7"/>
        <v>0</v>
      </c>
      <c r="K22" s="12">
        <f t="shared" si="7"/>
        <v>0</v>
      </c>
      <c r="L22" s="12">
        <f t="shared" si="7"/>
        <v>0</v>
      </c>
      <c r="M22" s="12">
        <f t="shared" si="7"/>
        <v>0</v>
      </c>
      <c r="N22" s="12">
        <f t="shared" si="7"/>
        <v>0</v>
      </c>
      <c r="O22" s="12">
        <f t="shared" si="7"/>
        <v>47</v>
      </c>
      <c r="P22" s="12">
        <f t="shared" si="7"/>
        <v>1151.6599999999999</v>
      </c>
    </row>
    <row r="23" spans="3:16" x14ac:dyDescent="0.25">
      <c r="C23" s="18" t="s">
        <v>29</v>
      </c>
      <c r="D23" s="19"/>
      <c r="E23" s="20"/>
      <c r="F23" s="20"/>
      <c r="G23" s="21">
        <f>G22+G12</f>
        <v>54</v>
      </c>
      <c r="H23" s="21">
        <f t="shared" ref="H23:P23" si="8">H22+H12</f>
        <v>7998.0599999999995</v>
      </c>
      <c r="I23" s="21">
        <f t="shared" si="8"/>
        <v>0</v>
      </c>
      <c r="J23" s="21">
        <f t="shared" si="8"/>
        <v>0</v>
      </c>
      <c r="K23" s="21">
        <f t="shared" si="8"/>
        <v>0</v>
      </c>
      <c r="L23" s="21">
        <f t="shared" si="8"/>
        <v>0</v>
      </c>
      <c r="M23" s="21">
        <f t="shared" si="8"/>
        <v>0</v>
      </c>
      <c r="N23" s="21">
        <f t="shared" si="8"/>
        <v>0</v>
      </c>
      <c r="O23" s="21">
        <f t="shared" si="8"/>
        <v>54</v>
      </c>
      <c r="P23" s="21">
        <f t="shared" si="8"/>
        <v>7998.0599999999995</v>
      </c>
    </row>
    <row r="24" spans="3:16" customFormat="1" x14ac:dyDescent="0.25"/>
    <row r="25" spans="3:16" customFormat="1" x14ac:dyDescent="0.25"/>
    <row r="26" spans="3:16" customFormat="1" x14ac:dyDescent="0.25"/>
    <row r="27" spans="3:16" customFormat="1" x14ac:dyDescent="0.25"/>
    <row r="28" spans="3:16" customFormat="1" x14ac:dyDescent="0.25"/>
    <row r="29" spans="3:16" customFormat="1" x14ac:dyDescent="0.25"/>
    <row r="30" spans="3:16" customFormat="1" x14ac:dyDescent="0.25"/>
    <row r="31" spans="3:16" customFormat="1" x14ac:dyDescent="0.25"/>
  </sheetData>
  <mergeCells count="14">
    <mergeCell ref="O6:P7"/>
    <mergeCell ref="I7:J7"/>
    <mergeCell ref="K7:L7"/>
    <mergeCell ref="M7:N7"/>
    <mergeCell ref="C1:P1"/>
    <mergeCell ref="C2:P2"/>
    <mergeCell ref="C3:P3"/>
    <mergeCell ref="C4:P4"/>
    <mergeCell ref="C6:C8"/>
    <mergeCell ref="D6:D8"/>
    <mergeCell ref="E6:E8"/>
    <mergeCell ref="F6:F8"/>
    <mergeCell ref="G6:H7"/>
    <mergeCell ref="I6:N6"/>
  </mergeCells>
  <pageMargins left="0.39370078740157483" right="0.39370078740157483" top="0.39370078740157483" bottom="0.39370078740157483" header="0" footer="0"/>
  <pageSetup paperSize="9" scale="60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P31"/>
  <sheetViews>
    <sheetView view="pageBreakPreview" zoomScaleSheetLayoutView="100" workbookViewId="0">
      <pane xSplit="6" ySplit="7" topLeftCell="G8" activePane="bottomRight" state="frozen"/>
      <selection activeCell="F144" sqref="F144:O144"/>
      <selection pane="topRight" activeCell="F144" sqref="F144:O144"/>
      <selection pane="bottomLeft" activeCell="F144" sqref="F144:O144"/>
      <selection pane="bottomRight" activeCell="C28" sqref="C28"/>
    </sheetView>
  </sheetViews>
  <sheetFormatPr defaultRowHeight="15" x14ac:dyDescent="0.25"/>
  <cols>
    <col min="1" max="1" width="4.7109375" style="1" customWidth="1"/>
    <col min="2" max="2" width="4.5703125" style="1" customWidth="1"/>
    <col min="3" max="3" width="63.85546875" style="1" bestFit="1" customWidth="1"/>
    <col min="4" max="4" width="9" style="22" customWidth="1"/>
    <col min="5" max="5" width="11.140625" style="23" hidden="1" customWidth="1"/>
    <col min="6" max="6" width="15.140625" style="23" customWidth="1"/>
    <col min="7" max="8" width="12.28515625" style="23" customWidth="1"/>
    <col min="9" max="9" width="12.28515625" style="24" customWidth="1"/>
    <col min="10" max="14" width="12.28515625" style="23" customWidth="1"/>
    <col min="15" max="16" width="12.28515625" style="22" customWidth="1"/>
    <col min="17" max="16384" width="9.140625" style="1"/>
  </cols>
  <sheetData>
    <row r="1" spans="3:16" x14ac:dyDescent="0.25">
      <c r="C1" s="29" t="s">
        <v>0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3:16" x14ac:dyDescent="0.25">
      <c r="C2" s="29" t="s">
        <v>1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</row>
    <row r="3" spans="3:16" x14ac:dyDescent="0.25">
      <c r="C3" s="29" t="s">
        <v>2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</row>
    <row r="4" spans="3:16" x14ac:dyDescent="0.25">
      <c r="C4" s="29" t="s">
        <v>33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6" spans="3:16" x14ac:dyDescent="0.25">
      <c r="C6" s="30" t="s">
        <v>3</v>
      </c>
      <c r="D6" s="33" t="s">
        <v>4</v>
      </c>
      <c r="E6" s="33" t="s">
        <v>5</v>
      </c>
      <c r="F6" s="33" t="s">
        <v>6</v>
      </c>
      <c r="G6" s="28" t="s">
        <v>7</v>
      </c>
      <c r="H6" s="28"/>
      <c r="I6" s="28" t="s">
        <v>8</v>
      </c>
      <c r="J6" s="28"/>
      <c r="K6" s="28"/>
      <c r="L6" s="28"/>
      <c r="M6" s="28"/>
      <c r="N6" s="28"/>
      <c r="O6" s="28" t="s">
        <v>9</v>
      </c>
      <c r="P6" s="28"/>
    </row>
    <row r="7" spans="3:16" x14ac:dyDescent="0.25">
      <c r="C7" s="31"/>
      <c r="D7" s="34"/>
      <c r="E7" s="34"/>
      <c r="F7" s="34"/>
      <c r="G7" s="28"/>
      <c r="H7" s="28"/>
      <c r="I7" s="28" t="s">
        <v>10</v>
      </c>
      <c r="J7" s="28"/>
      <c r="K7" s="28" t="s">
        <v>11</v>
      </c>
      <c r="L7" s="28"/>
      <c r="M7" s="28" t="s">
        <v>11</v>
      </c>
      <c r="N7" s="28"/>
      <c r="O7" s="28"/>
      <c r="P7" s="28"/>
    </row>
    <row r="8" spans="3:16" ht="15" customHeight="1" x14ac:dyDescent="0.25">
      <c r="C8" s="32"/>
      <c r="D8" s="35"/>
      <c r="E8" s="35"/>
      <c r="F8" s="35"/>
      <c r="G8" s="25" t="s">
        <v>12</v>
      </c>
      <c r="H8" s="25" t="s">
        <v>13</v>
      </c>
      <c r="I8" s="3" t="s">
        <v>12</v>
      </c>
      <c r="J8" s="25" t="s">
        <v>13</v>
      </c>
      <c r="K8" s="25" t="s">
        <v>12</v>
      </c>
      <c r="L8" s="25" t="s">
        <v>13</v>
      </c>
      <c r="M8" s="25" t="s">
        <v>12</v>
      </c>
      <c r="N8" s="25" t="s">
        <v>13</v>
      </c>
      <c r="O8" s="4" t="s">
        <v>12</v>
      </c>
      <c r="P8" s="4" t="s">
        <v>13</v>
      </c>
    </row>
    <row r="9" spans="3:16" s="9" customFormat="1" x14ac:dyDescent="0.25">
      <c r="C9" s="5" t="s">
        <v>14</v>
      </c>
      <c r="D9" s="6"/>
      <c r="E9" s="7"/>
      <c r="F9" s="8"/>
      <c r="G9" s="7"/>
      <c r="H9" s="7"/>
      <c r="I9" s="7"/>
      <c r="J9" s="7"/>
      <c r="K9" s="7"/>
      <c r="L9" s="7"/>
      <c r="M9" s="7"/>
      <c r="N9" s="7"/>
      <c r="O9" s="7"/>
      <c r="P9" s="7"/>
    </row>
    <row r="10" spans="3:16" s="9" customFormat="1" x14ac:dyDescent="0.25">
      <c r="C10" s="10" t="s">
        <v>15</v>
      </c>
      <c r="D10" s="11" t="s">
        <v>16</v>
      </c>
      <c r="E10" s="11"/>
      <c r="F10" s="11">
        <v>1188</v>
      </c>
      <c r="G10" s="11">
        <v>3</v>
      </c>
      <c r="H10" s="11">
        <f>G10*F10</f>
        <v>3564</v>
      </c>
      <c r="I10" s="11"/>
      <c r="J10" s="11">
        <f>I10*F10</f>
        <v>0</v>
      </c>
      <c r="K10" s="11"/>
      <c r="L10" s="11"/>
      <c r="M10" s="12"/>
      <c r="N10" s="12"/>
      <c r="O10" s="11">
        <f t="shared" ref="O10:P11" si="0">G10+I10-K10-M10</f>
        <v>3</v>
      </c>
      <c r="P10" s="11">
        <f t="shared" si="0"/>
        <v>3564</v>
      </c>
    </row>
    <row r="11" spans="3:16" s="9" customFormat="1" x14ac:dyDescent="0.25">
      <c r="C11" s="10" t="s">
        <v>17</v>
      </c>
      <c r="D11" s="11" t="s">
        <v>18</v>
      </c>
      <c r="E11" s="11"/>
      <c r="F11" s="11">
        <v>820.6</v>
      </c>
      <c r="G11" s="11">
        <v>4</v>
      </c>
      <c r="H11" s="11">
        <f>G11*F11</f>
        <v>3282.4</v>
      </c>
      <c r="I11" s="11"/>
      <c r="J11" s="11">
        <f>I11*F11</f>
        <v>0</v>
      </c>
      <c r="K11" s="11"/>
      <c r="L11" s="11"/>
      <c r="M11" s="11"/>
      <c r="N11" s="11">
        <f>M11*F11</f>
        <v>0</v>
      </c>
      <c r="O11" s="11">
        <f t="shared" si="0"/>
        <v>4</v>
      </c>
      <c r="P11" s="11">
        <f t="shared" si="0"/>
        <v>3282.4</v>
      </c>
    </row>
    <row r="12" spans="3:16" s="9" customFormat="1" x14ac:dyDescent="0.25">
      <c r="C12" s="13" t="s">
        <v>19</v>
      </c>
      <c r="D12" s="12"/>
      <c r="E12" s="12"/>
      <c r="F12" s="12"/>
      <c r="G12" s="12">
        <f t="shared" ref="G12:P12" si="1">SUM(G10:G11)</f>
        <v>7</v>
      </c>
      <c r="H12" s="12">
        <f t="shared" si="1"/>
        <v>6846.4</v>
      </c>
      <c r="I12" s="12">
        <f t="shared" si="1"/>
        <v>0</v>
      </c>
      <c r="J12" s="12">
        <f t="shared" si="1"/>
        <v>0</v>
      </c>
      <c r="K12" s="12">
        <f t="shared" si="1"/>
        <v>0</v>
      </c>
      <c r="L12" s="12">
        <f t="shared" si="1"/>
        <v>0</v>
      </c>
      <c r="M12" s="12">
        <f t="shared" si="1"/>
        <v>0</v>
      </c>
      <c r="N12" s="12">
        <f t="shared" si="1"/>
        <v>0</v>
      </c>
      <c r="O12" s="12">
        <f t="shared" si="1"/>
        <v>7</v>
      </c>
      <c r="P12" s="12">
        <f t="shared" si="1"/>
        <v>6846.4</v>
      </c>
    </row>
    <row r="13" spans="3:16" s="9" customFormat="1" x14ac:dyDescent="0.25">
      <c r="C13" s="5" t="s">
        <v>32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3:16" s="9" customFormat="1" x14ac:dyDescent="0.25">
      <c r="C14" s="14" t="s">
        <v>21</v>
      </c>
      <c r="D14" s="11" t="s">
        <v>18</v>
      </c>
      <c r="E14" s="12"/>
      <c r="F14" s="15">
        <v>92.42</v>
      </c>
      <c r="G14" s="11">
        <v>1</v>
      </c>
      <c r="H14" s="11">
        <f t="shared" ref="H14:H21" si="2">G14*F14</f>
        <v>92.42</v>
      </c>
      <c r="I14" s="11"/>
      <c r="J14" s="11">
        <f t="shared" ref="J14:J21" si="3">I14*F14</f>
        <v>0</v>
      </c>
      <c r="K14" s="11"/>
      <c r="L14" s="11">
        <f t="shared" ref="L14:L21" si="4">K14*F14</f>
        <v>0</v>
      </c>
      <c r="M14" s="11"/>
      <c r="N14" s="11">
        <f t="shared" ref="N14:N21" si="5">M14*F14</f>
        <v>0</v>
      </c>
      <c r="O14" s="11">
        <f t="shared" ref="O14:P21" si="6">G14+I14-K14-M14</f>
        <v>1</v>
      </c>
      <c r="P14" s="11">
        <f t="shared" si="6"/>
        <v>92.42</v>
      </c>
    </row>
    <row r="15" spans="3:16" s="9" customFormat="1" x14ac:dyDescent="0.25">
      <c r="C15" s="14" t="s">
        <v>22</v>
      </c>
      <c r="D15" s="11" t="s">
        <v>16</v>
      </c>
      <c r="E15" s="12"/>
      <c r="F15" s="15">
        <v>77.52</v>
      </c>
      <c r="G15" s="11">
        <v>2</v>
      </c>
      <c r="H15" s="11">
        <f t="shared" si="2"/>
        <v>155.04</v>
      </c>
      <c r="I15" s="11"/>
      <c r="J15" s="11">
        <f t="shared" si="3"/>
        <v>0</v>
      </c>
      <c r="K15" s="11"/>
      <c r="L15" s="11">
        <f t="shared" si="4"/>
        <v>0</v>
      </c>
      <c r="M15" s="11"/>
      <c r="N15" s="11">
        <f t="shared" si="5"/>
        <v>0</v>
      </c>
      <c r="O15" s="11">
        <f t="shared" si="6"/>
        <v>2</v>
      </c>
      <c r="P15" s="11">
        <f t="shared" si="6"/>
        <v>155.04</v>
      </c>
    </row>
    <row r="16" spans="3:16" s="9" customFormat="1" x14ac:dyDescent="0.25">
      <c r="C16" s="14" t="s">
        <v>23</v>
      </c>
      <c r="D16" s="11" t="s">
        <v>18</v>
      </c>
      <c r="E16" s="12"/>
      <c r="F16" s="15">
        <v>718.85</v>
      </c>
      <c r="G16" s="11">
        <v>1</v>
      </c>
      <c r="H16" s="11">
        <f t="shared" si="2"/>
        <v>718.85</v>
      </c>
      <c r="I16" s="11"/>
      <c r="J16" s="11">
        <f t="shared" si="3"/>
        <v>0</v>
      </c>
      <c r="K16" s="11"/>
      <c r="L16" s="11">
        <f t="shared" si="4"/>
        <v>0</v>
      </c>
      <c r="M16" s="11"/>
      <c r="N16" s="11">
        <f t="shared" si="5"/>
        <v>0</v>
      </c>
      <c r="O16" s="11">
        <f t="shared" si="6"/>
        <v>1</v>
      </c>
      <c r="P16" s="11">
        <f t="shared" si="6"/>
        <v>718.85</v>
      </c>
    </row>
    <row r="17" spans="3:16" s="9" customFormat="1" x14ac:dyDescent="0.25">
      <c r="C17" s="14" t="s">
        <v>24</v>
      </c>
      <c r="D17" s="11" t="s">
        <v>16</v>
      </c>
      <c r="E17" s="12"/>
      <c r="F17" s="15">
        <v>107.25</v>
      </c>
      <c r="G17" s="11">
        <v>1</v>
      </c>
      <c r="H17" s="11">
        <f t="shared" si="2"/>
        <v>107.25</v>
      </c>
      <c r="I17" s="11"/>
      <c r="J17" s="11">
        <f t="shared" si="3"/>
        <v>0</v>
      </c>
      <c r="K17" s="11"/>
      <c r="L17" s="11">
        <f t="shared" si="4"/>
        <v>0</v>
      </c>
      <c r="M17" s="11"/>
      <c r="N17" s="11">
        <f t="shared" si="5"/>
        <v>0</v>
      </c>
      <c r="O17" s="11">
        <f t="shared" si="6"/>
        <v>1</v>
      </c>
      <c r="P17" s="11">
        <f t="shared" si="6"/>
        <v>107.25</v>
      </c>
    </row>
    <row r="18" spans="3:16" s="9" customFormat="1" x14ac:dyDescent="0.25">
      <c r="C18" s="14" t="s">
        <v>25</v>
      </c>
      <c r="D18" s="11" t="s">
        <v>18</v>
      </c>
      <c r="E18" s="12"/>
      <c r="F18" s="16">
        <v>3</v>
      </c>
      <c r="G18" s="11">
        <v>2</v>
      </c>
      <c r="H18" s="11">
        <f t="shared" si="2"/>
        <v>6</v>
      </c>
      <c r="I18" s="11"/>
      <c r="J18" s="11">
        <f t="shared" si="3"/>
        <v>0</v>
      </c>
      <c r="K18" s="11"/>
      <c r="L18" s="11">
        <f t="shared" si="4"/>
        <v>0</v>
      </c>
      <c r="M18" s="11"/>
      <c r="N18" s="11">
        <f t="shared" si="5"/>
        <v>0</v>
      </c>
      <c r="O18" s="11">
        <f t="shared" si="6"/>
        <v>2</v>
      </c>
      <c r="P18" s="11">
        <f t="shared" si="6"/>
        <v>6</v>
      </c>
    </row>
    <row r="19" spans="3:16" s="9" customFormat="1" x14ac:dyDescent="0.25">
      <c r="C19" s="14" t="s">
        <v>26</v>
      </c>
      <c r="D19" s="11" t="s">
        <v>16</v>
      </c>
      <c r="E19" s="12"/>
      <c r="F19" s="15">
        <v>1.19</v>
      </c>
      <c r="G19" s="11">
        <v>15</v>
      </c>
      <c r="H19" s="11">
        <f t="shared" si="2"/>
        <v>17.849999999999998</v>
      </c>
      <c r="I19" s="11"/>
      <c r="J19" s="11">
        <f t="shared" si="3"/>
        <v>0</v>
      </c>
      <c r="K19" s="11"/>
      <c r="L19" s="11">
        <f t="shared" si="4"/>
        <v>0</v>
      </c>
      <c r="M19" s="11"/>
      <c r="N19" s="11">
        <f t="shared" si="5"/>
        <v>0</v>
      </c>
      <c r="O19" s="11">
        <f t="shared" si="6"/>
        <v>15</v>
      </c>
      <c r="P19" s="11">
        <f t="shared" si="6"/>
        <v>17.849999999999998</v>
      </c>
    </row>
    <row r="20" spans="3:16" s="9" customFormat="1" x14ac:dyDescent="0.25">
      <c r="C20" s="14" t="s">
        <v>27</v>
      </c>
      <c r="D20" s="11" t="s">
        <v>18</v>
      </c>
      <c r="E20" s="12"/>
      <c r="F20" s="15">
        <v>1.44</v>
      </c>
      <c r="G20" s="11">
        <v>20</v>
      </c>
      <c r="H20" s="11">
        <f t="shared" si="2"/>
        <v>28.799999999999997</v>
      </c>
      <c r="I20" s="11"/>
      <c r="J20" s="11">
        <f t="shared" si="3"/>
        <v>0</v>
      </c>
      <c r="K20" s="11"/>
      <c r="L20" s="11">
        <f t="shared" si="4"/>
        <v>0</v>
      </c>
      <c r="M20" s="11"/>
      <c r="N20" s="11">
        <f t="shared" si="5"/>
        <v>0</v>
      </c>
      <c r="O20" s="11">
        <f t="shared" si="6"/>
        <v>20</v>
      </c>
      <c r="P20" s="11">
        <f t="shared" si="6"/>
        <v>28.799999999999997</v>
      </c>
    </row>
    <row r="21" spans="3:16" s="9" customFormat="1" x14ac:dyDescent="0.25">
      <c r="C21" s="14" t="s">
        <v>28</v>
      </c>
      <c r="D21" s="11" t="s">
        <v>18</v>
      </c>
      <c r="E21" s="12"/>
      <c r="F21" s="16">
        <v>5.09</v>
      </c>
      <c r="G21" s="11">
        <v>5</v>
      </c>
      <c r="H21" s="11">
        <f t="shared" si="2"/>
        <v>25.45</v>
      </c>
      <c r="I21" s="11"/>
      <c r="J21" s="11">
        <f t="shared" si="3"/>
        <v>0</v>
      </c>
      <c r="K21" s="11"/>
      <c r="L21" s="11">
        <f t="shared" si="4"/>
        <v>0</v>
      </c>
      <c r="M21" s="11"/>
      <c r="N21" s="11">
        <f t="shared" si="5"/>
        <v>0</v>
      </c>
      <c r="O21" s="11">
        <f t="shared" si="6"/>
        <v>5</v>
      </c>
      <c r="P21" s="11">
        <f t="shared" si="6"/>
        <v>25.45</v>
      </c>
    </row>
    <row r="22" spans="3:16" s="9" customFormat="1" x14ac:dyDescent="0.25">
      <c r="C22" s="17" t="s">
        <v>19</v>
      </c>
      <c r="D22" s="12"/>
      <c r="E22" s="12"/>
      <c r="F22" s="12"/>
      <c r="G22" s="12">
        <f t="shared" ref="G22:P22" si="7">SUM(G14:G21)</f>
        <v>47</v>
      </c>
      <c r="H22" s="12">
        <f t="shared" si="7"/>
        <v>1151.6599999999999</v>
      </c>
      <c r="I22" s="12">
        <f t="shared" si="7"/>
        <v>0</v>
      </c>
      <c r="J22" s="12">
        <f t="shared" si="7"/>
        <v>0</v>
      </c>
      <c r="K22" s="12">
        <f t="shared" si="7"/>
        <v>0</v>
      </c>
      <c r="L22" s="12">
        <f t="shared" si="7"/>
        <v>0</v>
      </c>
      <c r="M22" s="12">
        <f t="shared" si="7"/>
        <v>0</v>
      </c>
      <c r="N22" s="12">
        <f t="shared" si="7"/>
        <v>0</v>
      </c>
      <c r="O22" s="12">
        <f t="shared" si="7"/>
        <v>47</v>
      </c>
      <c r="P22" s="12">
        <f t="shared" si="7"/>
        <v>1151.6599999999999</v>
      </c>
    </row>
    <row r="23" spans="3:16" x14ac:dyDescent="0.25">
      <c r="C23" s="18" t="s">
        <v>29</v>
      </c>
      <c r="D23" s="19"/>
      <c r="E23" s="20"/>
      <c r="F23" s="20"/>
      <c r="G23" s="21">
        <f>G22+G12</f>
        <v>54</v>
      </c>
      <c r="H23" s="21">
        <f t="shared" ref="H23:P23" si="8">H22+H12</f>
        <v>7998.0599999999995</v>
      </c>
      <c r="I23" s="21">
        <f t="shared" si="8"/>
        <v>0</v>
      </c>
      <c r="J23" s="21">
        <f t="shared" si="8"/>
        <v>0</v>
      </c>
      <c r="K23" s="21">
        <f t="shared" si="8"/>
        <v>0</v>
      </c>
      <c r="L23" s="21">
        <f t="shared" si="8"/>
        <v>0</v>
      </c>
      <c r="M23" s="21">
        <f t="shared" si="8"/>
        <v>0</v>
      </c>
      <c r="N23" s="21">
        <f t="shared" si="8"/>
        <v>0</v>
      </c>
      <c r="O23" s="21">
        <f t="shared" si="8"/>
        <v>54</v>
      </c>
      <c r="P23" s="21">
        <f t="shared" si="8"/>
        <v>7998.0599999999995</v>
      </c>
    </row>
    <row r="24" spans="3:16" customFormat="1" x14ac:dyDescent="0.25"/>
    <row r="25" spans="3:16" customFormat="1" x14ac:dyDescent="0.25"/>
    <row r="26" spans="3:16" customFormat="1" x14ac:dyDescent="0.25"/>
    <row r="27" spans="3:16" customFormat="1" x14ac:dyDescent="0.25"/>
    <row r="28" spans="3:16" customFormat="1" x14ac:dyDescent="0.25"/>
    <row r="29" spans="3:16" customFormat="1" x14ac:dyDescent="0.25"/>
    <row r="30" spans="3:16" customFormat="1" x14ac:dyDescent="0.25"/>
    <row r="31" spans="3:16" customFormat="1" x14ac:dyDescent="0.25"/>
  </sheetData>
  <mergeCells count="14">
    <mergeCell ref="O6:P7"/>
    <mergeCell ref="I7:J7"/>
    <mergeCell ref="K7:L7"/>
    <mergeCell ref="M7:N7"/>
    <mergeCell ref="C1:P1"/>
    <mergeCell ref="C2:P2"/>
    <mergeCell ref="C3:P3"/>
    <mergeCell ref="C4:P4"/>
    <mergeCell ref="C6:C8"/>
    <mergeCell ref="D6:D8"/>
    <mergeCell ref="E6:E8"/>
    <mergeCell ref="F6:F8"/>
    <mergeCell ref="G6:H7"/>
    <mergeCell ref="I6:N6"/>
  </mergeCells>
  <pageMargins left="0.39370078740157483" right="0.39370078740157483" top="0.39370078740157483" bottom="0.39370078740157483" header="0" footer="0"/>
  <pageSetup paperSize="9" scale="60" orientation="landscape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P35"/>
  <sheetViews>
    <sheetView view="pageBreakPreview" zoomScaleSheetLayoutView="100" workbookViewId="0">
      <pane xSplit="6" ySplit="7" topLeftCell="G8" activePane="bottomRight" state="frozen"/>
      <selection activeCell="F144" sqref="F144:O144"/>
      <selection pane="topRight" activeCell="F144" sqref="F144:O144"/>
      <selection pane="bottomLeft" activeCell="F144" sqref="F144:O144"/>
      <selection pane="bottomRight" activeCell="M30" sqref="M30"/>
    </sheetView>
  </sheetViews>
  <sheetFormatPr defaultRowHeight="15" x14ac:dyDescent="0.25"/>
  <cols>
    <col min="1" max="1" width="4.7109375" style="1" customWidth="1"/>
    <col min="2" max="2" width="4.5703125" style="1" customWidth="1"/>
    <col min="3" max="3" width="63.85546875" style="1" bestFit="1" customWidth="1"/>
    <col min="4" max="4" width="9" style="22" customWidth="1"/>
    <col min="5" max="5" width="11.140625" style="23" hidden="1" customWidth="1"/>
    <col min="6" max="6" width="15.140625" style="23" customWidth="1"/>
    <col min="7" max="8" width="12.28515625" style="23" customWidth="1"/>
    <col min="9" max="9" width="12.28515625" style="24" customWidth="1"/>
    <col min="10" max="14" width="12.28515625" style="23" customWidth="1"/>
    <col min="15" max="16" width="12.28515625" style="22" customWidth="1"/>
    <col min="17" max="16384" width="9.140625" style="1"/>
  </cols>
  <sheetData>
    <row r="1" spans="3:16" x14ac:dyDescent="0.25">
      <c r="C1" s="29" t="s">
        <v>0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3:16" x14ac:dyDescent="0.25">
      <c r="C2" s="29" t="s">
        <v>1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</row>
    <row r="3" spans="3:16" x14ac:dyDescent="0.25">
      <c r="C3" s="29" t="s">
        <v>2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</row>
    <row r="4" spans="3:16" x14ac:dyDescent="0.25">
      <c r="C4" s="29" t="s">
        <v>34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6" spans="3:16" x14ac:dyDescent="0.25">
      <c r="C6" s="30" t="s">
        <v>3</v>
      </c>
      <c r="D6" s="33" t="s">
        <v>4</v>
      </c>
      <c r="E6" s="33" t="s">
        <v>5</v>
      </c>
      <c r="F6" s="33" t="s">
        <v>6</v>
      </c>
      <c r="G6" s="28" t="s">
        <v>7</v>
      </c>
      <c r="H6" s="28"/>
      <c r="I6" s="28" t="s">
        <v>8</v>
      </c>
      <c r="J6" s="28"/>
      <c r="K6" s="28"/>
      <c r="L6" s="28"/>
      <c r="M6" s="28"/>
      <c r="N6" s="28"/>
      <c r="O6" s="28" t="s">
        <v>9</v>
      </c>
      <c r="P6" s="28"/>
    </row>
    <row r="7" spans="3:16" x14ac:dyDescent="0.25">
      <c r="C7" s="31"/>
      <c r="D7" s="34"/>
      <c r="E7" s="34"/>
      <c r="F7" s="34"/>
      <c r="G7" s="28"/>
      <c r="H7" s="28"/>
      <c r="I7" s="28" t="s">
        <v>10</v>
      </c>
      <c r="J7" s="28"/>
      <c r="K7" s="28" t="s">
        <v>11</v>
      </c>
      <c r="L7" s="28"/>
      <c r="M7" s="28" t="s">
        <v>11</v>
      </c>
      <c r="N7" s="28"/>
      <c r="O7" s="28"/>
      <c r="P7" s="28"/>
    </row>
    <row r="8" spans="3:16" ht="15" customHeight="1" x14ac:dyDescent="0.25">
      <c r="C8" s="32"/>
      <c r="D8" s="35"/>
      <c r="E8" s="35"/>
      <c r="F8" s="35"/>
      <c r="G8" s="25" t="s">
        <v>12</v>
      </c>
      <c r="H8" s="25" t="s">
        <v>13</v>
      </c>
      <c r="I8" s="3" t="s">
        <v>12</v>
      </c>
      <c r="J8" s="25" t="s">
        <v>13</v>
      </c>
      <c r="K8" s="25" t="s">
        <v>12</v>
      </c>
      <c r="L8" s="25" t="s">
        <v>13</v>
      </c>
      <c r="M8" s="25" t="s">
        <v>12</v>
      </c>
      <c r="N8" s="25" t="s">
        <v>13</v>
      </c>
      <c r="O8" s="4" t="s">
        <v>12</v>
      </c>
      <c r="P8" s="4" t="s">
        <v>13</v>
      </c>
    </row>
    <row r="9" spans="3:16" ht="15" customHeight="1" x14ac:dyDescent="0.25">
      <c r="C9" s="5" t="s">
        <v>35</v>
      </c>
      <c r="D9" s="6"/>
      <c r="E9" s="7"/>
      <c r="F9" s="8"/>
      <c r="G9" s="7"/>
      <c r="H9" s="7"/>
      <c r="I9" s="7"/>
      <c r="J9" s="7"/>
      <c r="K9" s="7"/>
      <c r="L9" s="7"/>
      <c r="M9" s="7"/>
      <c r="N9" s="7"/>
      <c r="O9" s="7"/>
      <c r="P9" s="7"/>
    </row>
    <row r="10" spans="3:16" ht="15" customHeight="1" x14ac:dyDescent="0.25">
      <c r="C10" s="10" t="s">
        <v>15</v>
      </c>
      <c r="D10" s="11" t="s">
        <v>16</v>
      </c>
      <c r="E10" s="11"/>
      <c r="F10" s="11">
        <v>1188</v>
      </c>
      <c r="G10" s="11"/>
      <c r="H10" s="11">
        <f>G10*F10</f>
        <v>0</v>
      </c>
      <c r="I10" s="11">
        <v>3</v>
      </c>
      <c r="J10" s="11">
        <f>I10*F10</f>
        <v>3564</v>
      </c>
      <c r="K10" s="11"/>
      <c r="L10" s="11"/>
      <c r="M10" s="12"/>
      <c r="N10" s="12"/>
      <c r="O10" s="11">
        <f t="shared" ref="O10:O11" si="0">G10+I10-K10-M10</f>
        <v>3</v>
      </c>
      <c r="P10" s="11">
        <f t="shared" ref="P10:P11" si="1">H10+J10-L10-N10</f>
        <v>3564</v>
      </c>
    </row>
    <row r="11" spans="3:16" ht="15" customHeight="1" x14ac:dyDescent="0.25">
      <c r="C11" s="10" t="s">
        <v>17</v>
      </c>
      <c r="D11" s="11" t="s">
        <v>18</v>
      </c>
      <c r="E11" s="11"/>
      <c r="F11" s="11">
        <v>820.6</v>
      </c>
      <c r="G11" s="11"/>
      <c r="H11" s="11">
        <f>G11*F11</f>
        <v>0</v>
      </c>
      <c r="I11" s="11">
        <v>4</v>
      </c>
      <c r="J11" s="11">
        <f>I11*F11</f>
        <v>3282.4</v>
      </c>
      <c r="K11" s="11"/>
      <c r="L11" s="11"/>
      <c r="M11" s="11"/>
      <c r="N11" s="11">
        <f>M11*F11</f>
        <v>0</v>
      </c>
      <c r="O11" s="11">
        <f t="shared" si="0"/>
        <v>4</v>
      </c>
      <c r="P11" s="11">
        <f t="shared" si="1"/>
        <v>3282.4</v>
      </c>
    </row>
    <row r="12" spans="3:16" ht="15" customHeight="1" x14ac:dyDescent="0.25">
      <c r="C12" s="13" t="s">
        <v>19</v>
      </c>
      <c r="D12" s="12"/>
      <c r="E12" s="12"/>
      <c r="F12" s="12"/>
      <c r="G12" s="12">
        <f t="shared" ref="G12:P12" si="2">SUM(G10:G11)</f>
        <v>0</v>
      </c>
      <c r="H12" s="12">
        <f t="shared" si="2"/>
        <v>0</v>
      </c>
      <c r="I12" s="12">
        <f t="shared" si="2"/>
        <v>7</v>
      </c>
      <c r="J12" s="12">
        <f t="shared" si="2"/>
        <v>6846.4</v>
      </c>
      <c r="K12" s="12">
        <f t="shared" si="2"/>
        <v>0</v>
      </c>
      <c r="L12" s="12">
        <f t="shared" si="2"/>
        <v>0</v>
      </c>
      <c r="M12" s="12">
        <f t="shared" si="2"/>
        <v>0</v>
      </c>
      <c r="N12" s="12">
        <f t="shared" si="2"/>
        <v>0</v>
      </c>
      <c r="O12" s="12">
        <f t="shared" si="2"/>
        <v>7</v>
      </c>
      <c r="P12" s="12">
        <f t="shared" si="2"/>
        <v>6846.4</v>
      </c>
    </row>
    <row r="13" spans="3:16" s="9" customFormat="1" x14ac:dyDescent="0.25">
      <c r="C13" s="5" t="s">
        <v>14</v>
      </c>
      <c r="D13" s="6"/>
      <c r="E13" s="7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3:16" s="9" customFormat="1" x14ac:dyDescent="0.25">
      <c r="C14" s="10" t="s">
        <v>15</v>
      </c>
      <c r="D14" s="11" t="s">
        <v>16</v>
      </c>
      <c r="E14" s="11"/>
      <c r="F14" s="11">
        <v>1188</v>
      </c>
      <c r="G14" s="11">
        <v>3</v>
      </c>
      <c r="H14" s="11">
        <f>G14*F14</f>
        <v>3564</v>
      </c>
      <c r="I14" s="11"/>
      <c r="J14" s="11">
        <f>I14*F14</f>
        <v>0</v>
      </c>
      <c r="K14" s="11">
        <v>3</v>
      </c>
      <c r="L14" s="11">
        <f>K14*F14</f>
        <v>3564</v>
      </c>
      <c r="M14" s="12"/>
      <c r="N14" s="12"/>
      <c r="O14" s="11">
        <f t="shared" ref="O14:P15" si="3">G14+I14-K14-M14</f>
        <v>0</v>
      </c>
      <c r="P14" s="11">
        <f t="shared" si="3"/>
        <v>0</v>
      </c>
    </row>
    <row r="15" spans="3:16" s="9" customFormat="1" x14ac:dyDescent="0.25">
      <c r="C15" s="10" t="s">
        <v>17</v>
      </c>
      <c r="D15" s="11" t="s">
        <v>18</v>
      </c>
      <c r="E15" s="11"/>
      <c r="F15" s="11">
        <v>820.6</v>
      </c>
      <c r="G15" s="11">
        <v>4</v>
      </c>
      <c r="H15" s="11">
        <f>G15*F15</f>
        <v>3282.4</v>
      </c>
      <c r="I15" s="11"/>
      <c r="J15" s="11">
        <f>I15*F15</f>
        <v>0</v>
      </c>
      <c r="K15" s="11">
        <v>4</v>
      </c>
      <c r="L15" s="11">
        <f>K15*F15</f>
        <v>3282.4</v>
      </c>
      <c r="M15" s="11"/>
      <c r="N15" s="11">
        <f>M15*F15</f>
        <v>0</v>
      </c>
      <c r="O15" s="11">
        <f t="shared" si="3"/>
        <v>0</v>
      </c>
      <c r="P15" s="11">
        <f t="shared" si="3"/>
        <v>0</v>
      </c>
    </row>
    <row r="16" spans="3:16" s="9" customFormat="1" x14ac:dyDescent="0.25">
      <c r="C16" s="13" t="s">
        <v>19</v>
      </c>
      <c r="D16" s="12"/>
      <c r="E16" s="12"/>
      <c r="F16" s="12"/>
      <c r="G16" s="12">
        <f t="shared" ref="G16:P16" si="4">SUM(G14:G15)</f>
        <v>7</v>
      </c>
      <c r="H16" s="12">
        <f t="shared" si="4"/>
        <v>6846.4</v>
      </c>
      <c r="I16" s="12">
        <f t="shared" si="4"/>
        <v>0</v>
      </c>
      <c r="J16" s="12">
        <f t="shared" si="4"/>
        <v>0</v>
      </c>
      <c r="K16" s="12">
        <f t="shared" si="4"/>
        <v>7</v>
      </c>
      <c r="L16" s="12">
        <f t="shared" si="4"/>
        <v>6846.4</v>
      </c>
      <c r="M16" s="12">
        <f t="shared" si="4"/>
        <v>0</v>
      </c>
      <c r="N16" s="12">
        <f t="shared" si="4"/>
        <v>0</v>
      </c>
      <c r="O16" s="12">
        <f t="shared" si="4"/>
        <v>0</v>
      </c>
      <c r="P16" s="12">
        <f t="shared" si="4"/>
        <v>0</v>
      </c>
    </row>
    <row r="17" spans="3:16" s="9" customFormat="1" x14ac:dyDescent="0.25">
      <c r="C17" s="5" t="s">
        <v>32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3:16" s="9" customFormat="1" x14ac:dyDescent="0.25">
      <c r="C18" s="14" t="s">
        <v>21</v>
      </c>
      <c r="D18" s="11" t="s">
        <v>18</v>
      </c>
      <c r="E18" s="12"/>
      <c r="F18" s="15">
        <v>92.42</v>
      </c>
      <c r="G18" s="11">
        <v>1</v>
      </c>
      <c r="H18" s="11">
        <f t="shared" ref="H18:H25" si="5">G18*F18</f>
        <v>92.42</v>
      </c>
      <c r="I18" s="11"/>
      <c r="J18" s="11">
        <f t="shared" ref="J18:J25" si="6">I18*F18</f>
        <v>0</v>
      </c>
      <c r="K18" s="11"/>
      <c r="L18" s="11">
        <f t="shared" ref="L18:L25" si="7">K18*F18</f>
        <v>0</v>
      </c>
      <c r="M18" s="11"/>
      <c r="N18" s="11">
        <f t="shared" ref="N18:N25" si="8">M18*F18</f>
        <v>0</v>
      </c>
      <c r="O18" s="11">
        <f t="shared" ref="O18:P25" si="9">G18+I18-K18-M18</f>
        <v>1</v>
      </c>
      <c r="P18" s="11">
        <f t="shared" si="9"/>
        <v>92.42</v>
      </c>
    </row>
    <row r="19" spans="3:16" s="9" customFormat="1" x14ac:dyDescent="0.25">
      <c r="C19" s="14" t="s">
        <v>22</v>
      </c>
      <c r="D19" s="11" t="s">
        <v>16</v>
      </c>
      <c r="E19" s="12"/>
      <c r="F19" s="15">
        <v>77.52</v>
      </c>
      <c r="G19" s="11">
        <v>2</v>
      </c>
      <c r="H19" s="11">
        <f t="shared" si="5"/>
        <v>155.04</v>
      </c>
      <c r="I19" s="11"/>
      <c r="J19" s="11">
        <f t="shared" si="6"/>
        <v>0</v>
      </c>
      <c r="K19" s="11"/>
      <c r="L19" s="11">
        <f t="shared" si="7"/>
        <v>0</v>
      </c>
      <c r="M19" s="11"/>
      <c r="N19" s="11">
        <f t="shared" si="8"/>
        <v>0</v>
      </c>
      <c r="O19" s="11">
        <f t="shared" si="9"/>
        <v>2</v>
      </c>
      <c r="P19" s="11">
        <f t="shared" si="9"/>
        <v>155.04</v>
      </c>
    </row>
    <row r="20" spans="3:16" s="9" customFormat="1" x14ac:dyDescent="0.25">
      <c r="C20" s="14" t="s">
        <v>23</v>
      </c>
      <c r="D20" s="11" t="s">
        <v>18</v>
      </c>
      <c r="E20" s="12"/>
      <c r="F20" s="15">
        <v>718.85</v>
      </c>
      <c r="G20" s="11">
        <v>1</v>
      </c>
      <c r="H20" s="11">
        <f t="shared" si="5"/>
        <v>718.85</v>
      </c>
      <c r="I20" s="11"/>
      <c r="J20" s="11">
        <f t="shared" si="6"/>
        <v>0</v>
      </c>
      <c r="K20" s="11"/>
      <c r="L20" s="11">
        <f t="shared" si="7"/>
        <v>0</v>
      </c>
      <c r="M20" s="11"/>
      <c r="N20" s="11">
        <f t="shared" si="8"/>
        <v>0</v>
      </c>
      <c r="O20" s="11">
        <f t="shared" si="9"/>
        <v>1</v>
      </c>
      <c r="P20" s="11">
        <f t="shared" si="9"/>
        <v>718.85</v>
      </c>
    </row>
    <row r="21" spans="3:16" s="9" customFormat="1" x14ac:dyDescent="0.25">
      <c r="C21" s="14" t="s">
        <v>24</v>
      </c>
      <c r="D21" s="11" t="s">
        <v>16</v>
      </c>
      <c r="E21" s="12"/>
      <c r="F21" s="15">
        <v>107.25</v>
      </c>
      <c r="G21" s="11">
        <v>1</v>
      </c>
      <c r="H21" s="11">
        <f t="shared" si="5"/>
        <v>107.25</v>
      </c>
      <c r="I21" s="11"/>
      <c r="J21" s="11">
        <f t="shared" si="6"/>
        <v>0</v>
      </c>
      <c r="K21" s="11"/>
      <c r="L21" s="11">
        <f t="shared" si="7"/>
        <v>0</v>
      </c>
      <c r="M21" s="11"/>
      <c r="N21" s="11">
        <f t="shared" si="8"/>
        <v>0</v>
      </c>
      <c r="O21" s="11">
        <f t="shared" si="9"/>
        <v>1</v>
      </c>
      <c r="P21" s="11">
        <f t="shared" si="9"/>
        <v>107.25</v>
      </c>
    </row>
    <row r="22" spans="3:16" s="9" customFormat="1" x14ac:dyDescent="0.25">
      <c r="C22" s="14" t="s">
        <v>25</v>
      </c>
      <c r="D22" s="11" t="s">
        <v>18</v>
      </c>
      <c r="E22" s="12"/>
      <c r="F22" s="16">
        <v>3</v>
      </c>
      <c r="G22" s="11">
        <v>2</v>
      </c>
      <c r="H22" s="11">
        <f t="shared" si="5"/>
        <v>6</v>
      </c>
      <c r="I22" s="11"/>
      <c r="J22" s="11">
        <f t="shared" si="6"/>
        <v>0</v>
      </c>
      <c r="K22" s="11"/>
      <c r="L22" s="11">
        <f t="shared" si="7"/>
        <v>0</v>
      </c>
      <c r="M22" s="11"/>
      <c r="N22" s="11">
        <f t="shared" si="8"/>
        <v>0</v>
      </c>
      <c r="O22" s="11">
        <f t="shared" si="9"/>
        <v>2</v>
      </c>
      <c r="P22" s="11">
        <f t="shared" si="9"/>
        <v>6</v>
      </c>
    </row>
    <row r="23" spans="3:16" s="9" customFormat="1" x14ac:dyDescent="0.25">
      <c r="C23" s="14" t="s">
        <v>26</v>
      </c>
      <c r="D23" s="11" t="s">
        <v>16</v>
      </c>
      <c r="E23" s="12"/>
      <c r="F23" s="15">
        <v>1.19</v>
      </c>
      <c r="G23" s="11">
        <v>15</v>
      </c>
      <c r="H23" s="11">
        <f t="shared" si="5"/>
        <v>17.849999999999998</v>
      </c>
      <c r="I23" s="11"/>
      <c r="J23" s="11">
        <f t="shared" si="6"/>
        <v>0</v>
      </c>
      <c r="K23" s="11"/>
      <c r="L23" s="11">
        <f t="shared" si="7"/>
        <v>0</v>
      </c>
      <c r="M23" s="11"/>
      <c r="N23" s="11">
        <f t="shared" si="8"/>
        <v>0</v>
      </c>
      <c r="O23" s="11">
        <f t="shared" si="9"/>
        <v>15</v>
      </c>
      <c r="P23" s="11">
        <f t="shared" si="9"/>
        <v>17.849999999999998</v>
      </c>
    </row>
    <row r="24" spans="3:16" s="9" customFormat="1" x14ac:dyDescent="0.25">
      <c r="C24" s="14" t="s">
        <v>27</v>
      </c>
      <c r="D24" s="11" t="s">
        <v>18</v>
      </c>
      <c r="E24" s="12"/>
      <c r="F24" s="15">
        <v>1.44</v>
      </c>
      <c r="G24" s="11">
        <v>20</v>
      </c>
      <c r="H24" s="11">
        <f t="shared" si="5"/>
        <v>28.799999999999997</v>
      </c>
      <c r="I24" s="11"/>
      <c r="J24" s="11">
        <f t="shared" si="6"/>
        <v>0</v>
      </c>
      <c r="K24" s="11"/>
      <c r="L24" s="11">
        <f t="shared" si="7"/>
        <v>0</v>
      </c>
      <c r="M24" s="11"/>
      <c r="N24" s="11">
        <f t="shared" si="8"/>
        <v>0</v>
      </c>
      <c r="O24" s="11">
        <f t="shared" si="9"/>
        <v>20</v>
      </c>
      <c r="P24" s="11">
        <f t="shared" si="9"/>
        <v>28.799999999999997</v>
      </c>
    </row>
    <row r="25" spans="3:16" s="9" customFormat="1" x14ac:dyDescent="0.25">
      <c r="C25" s="14" t="s">
        <v>28</v>
      </c>
      <c r="D25" s="11" t="s">
        <v>18</v>
      </c>
      <c r="E25" s="12"/>
      <c r="F25" s="16">
        <v>5.09</v>
      </c>
      <c r="G25" s="11">
        <v>5</v>
      </c>
      <c r="H25" s="11">
        <f t="shared" si="5"/>
        <v>25.45</v>
      </c>
      <c r="I25" s="11"/>
      <c r="J25" s="11">
        <f t="shared" si="6"/>
        <v>0</v>
      </c>
      <c r="K25" s="11"/>
      <c r="L25" s="11">
        <f t="shared" si="7"/>
        <v>0</v>
      </c>
      <c r="M25" s="11"/>
      <c r="N25" s="11">
        <f t="shared" si="8"/>
        <v>0</v>
      </c>
      <c r="O25" s="11">
        <f t="shared" si="9"/>
        <v>5</v>
      </c>
      <c r="P25" s="11">
        <f t="shared" si="9"/>
        <v>25.45</v>
      </c>
    </row>
    <row r="26" spans="3:16" s="9" customFormat="1" x14ac:dyDescent="0.25">
      <c r="C26" s="17" t="s">
        <v>19</v>
      </c>
      <c r="D26" s="12"/>
      <c r="E26" s="12"/>
      <c r="F26" s="12"/>
      <c r="G26" s="12">
        <f t="shared" ref="G26:P26" si="10">SUM(G18:G25)</f>
        <v>47</v>
      </c>
      <c r="H26" s="12">
        <f t="shared" si="10"/>
        <v>1151.6599999999999</v>
      </c>
      <c r="I26" s="12">
        <f t="shared" si="10"/>
        <v>0</v>
      </c>
      <c r="J26" s="12">
        <f t="shared" si="10"/>
        <v>0</v>
      </c>
      <c r="K26" s="12">
        <f t="shared" si="10"/>
        <v>0</v>
      </c>
      <c r="L26" s="12">
        <f t="shared" si="10"/>
        <v>0</v>
      </c>
      <c r="M26" s="12">
        <f t="shared" si="10"/>
        <v>0</v>
      </c>
      <c r="N26" s="12">
        <f t="shared" si="10"/>
        <v>0</v>
      </c>
      <c r="O26" s="12">
        <f t="shared" si="10"/>
        <v>47</v>
      </c>
      <c r="P26" s="12">
        <f t="shared" si="10"/>
        <v>1151.6599999999999</v>
      </c>
    </row>
    <row r="27" spans="3:16" x14ac:dyDescent="0.25">
      <c r="C27" s="18" t="s">
        <v>29</v>
      </c>
      <c r="D27" s="19"/>
      <c r="E27" s="20"/>
      <c r="F27" s="20"/>
      <c r="G27" s="21">
        <f>G26+G16+G12</f>
        <v>54</v>
      </c>
      <c r="H27" s="21">
        <f t="shared" ref="H27:P27" si="11">H26+H16+H12</f>
        <v>7998.0599999999995</v>
      </c>
      <c r="I27" s="21">
        <f t="shared" si="11"/>
        <v>7</v>
      </c>
      <c r="J27" s="21">
        <f t="shared" si="11"/>
        <v>6846.4</v>
      </c>
      <c r="K27" s="21">
        <f t="shared" si="11"/>
        <v>7</v>
      </c>
      <c r="L27" s="21">
        <f t="shared" si="11"/>
        <v>6846.4</v>
      </c>
      <c r="M27" s="21">
        <f t="shared" si="11"/>
        <v>0</v>
      </c>
      <c r="N27" s="21">
        <f t="shared" si="11"/>
        <v>0</v>
      </c>
      <c r="O27" s="21">
        <f t="shared" si="11"/>
        <v>54</v>
      </c>
      <c r="P27" s="21">
        <f t="shared" si="11"/>
        <v>7998.0599999999995</v>
      </c>
    </row>
    <row r="28" spans="3:16" customFormat="1" x14ac:dyDescent="0.25"/>
    <row r="29" spans="3:16" customFormat="1" x14ac:dyDescent="0.25"/>
    <row r="30" spans="3:16" customFormat="1" x14ac:dyDescent="0.25"/>
    <row r="31" spans="3:16" customFormat="1" x14ac:dyDescent="0.25"/>
    <row r="32" spans="3:16" customFormat="1" x14ac:dyDescent="0.25"/>
    <row r="33" customFormat="1" x14ac:dyDescent="0.25"/>
    <row r="34" customFormat="1" x14ac:dyDescent="0.25"/>
    <row r="35" customFormat="1" x14ac:dyDescent="0.25"/>
  </sheetData>
  <mergeCells count="14">
    <mergeCell ref="O6:P7"/>
    <mergeCell ref="I7:J7"/>
    <mergeCell ref="K7:L7"/>
    <mergeCell ref="M7:N7"/>
    <mergeCell ref="C1:P1"/>
    <mergeCell ref="C2:P2"/>
    <mergeCell ref="C3:P3"/>
    <mergeCell ref="C4:P4"/>
    <mergeCell ref="C6:C8"/>
    <mergeCell ref="D6:D8"/>
    <mergeCell ref="E6:E8"/>
    <mergeCell ref="F6:F8"/>
    <mergeCell ref="G6:H7"/>
    <mergeCell ref="I6:N6"/>
  </mergeCells>
  <pageMargins left="0.39370078740157483" right="0.39370078740157483" top="0.39370078740157483" bottom="0.39370078740157483" header="0" footer="0"/>
  <pageSetup paperSize="9" scale="60" orientation="landscape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P31"/>
  <sheetViews>
    <sheetView view="pageBreakPreview" zoomScaleSheetLayoutView="100" workbookViewId="0">
      <pane xSplit="6" ySplit="7" topLeftCell="G8" activePane="bottomRight" state="frozen"/>
      <selection activeCell="F144" sqref="F144:O144"/>
      <selection pane="topRight" activeCell="F144" sqref="F144:O144"/>
      <selection pane="bottomLeft" activeCell="F144" sqref="F144:O144"/>
      <selection pane="bottomRight" activeCell="I28" sqref="I28"/>
    </sheetView>
  </sheetViews>
  <sheetFormatPr defaultRowHeight="15" x14ac:dyDescent="0.25"/>
  <cols>
    <col min="1" max="1" width="4.7109375" style="1" customWidth="1"/>
    <col min="2" max="2" width="4.5703125" style="1" customWidth="1"/>
    <col min="3" max="3" width="63.85546875" style="1" bestFit="1" customWidth="1"/>
    <col min="4" max="4" width="9" style="22" customWidth="1"/>
    <col min="5" max="5" width="11.140625" style="23" hidden="1" customWidth="1"/>
    <col min="6" max="6" width="15.140625" style="23" customWidth="1"/>
    <col min="7" max="8" width="12.28515625" style="23" customWidth="1"/>
    <col min="9" max="9" width="12.28515625" style="24" customWidth="1"/>
    <col min="10" max="14" width="12.28515625" style="23" customWidth="1"/>
    <col min="15" max="16" width="12.28515625" style="22" customWidth="1"/>
    <col min="17" max="16384" width="9.140625" style="1"/>
  </cols>
  <sheetData>
    <row r="1" spans="3:16" x14ac:dyDescent="0.25">
      <c r="C1" s="29" t="s">
        <v>0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3:16" x14ac:dyDescent="0.25">
      <c r="C2" s="29" t="s">
        <v>1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</row>
    <row r="3" spans="3:16" x14ac:dyDescent="0.25">
      <c r="C3" s="29" t="s">
        <v>2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</row>
    <row r="4" spans="3:16" x14ac:dyDescent="0.25">
      <c r="C4" s="29" t="s">
        <v>36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6" spans="3:16" x14ac:dyDescent="0.25">
      <c r="C6" s="30" t="s">
        <v>3</v>
      </c>
      <c r="D6" s="33" t="s">
        <v>4</v>
      </c>
      <c r="E6" s="33" t="s">
        <v>5</v>
      </c>
      <c r="F6" s="33" t="s">
        <v>6</v>
      </c>
      <c r="G6" s="28" t="s">
        <v>7</v>
      </c>
      <c r="H6" s="28"/>
      <c r="I6" s="28" t="s">
        <v>8</v>
      </c>
      <c r="J6" s="28"/>
      <c r="K6" s="28"/>
      <c r="L6" s="28"/>
      <c r="M6" s="28"/>
      <c r="N6" s="28"/>
      <c r="O6" s="28" t="s">
        <v>9</v>
      </c>
      <c r="P6" s="28"/>
    </row>
    <row r="7" spans="3:16" x14ac:dyDescent="0.25">
      <c r="C7" s="31"/>
      <c r="D7" s="34"/>
      <c r="E7" s="34"/>
      <c r="F7" s="34"/>
      <c r="G7" s="28"/>
      <c r="H7" s="28"/>
      <c r="I7" s="28" t="s">
        <v>10</v>
      </c>
      <c r="J7" s="28"/>
      <c r="K7" s="28" t="s">
        <v>11</v>
      </c>
      <c r="L7" s="28"/>
      <c r="M7" s="28" t="s">
        <v>11</v>
      </c>
      <c r="N7" s="28"/>
      <c r="O7" s="28"/>
      <c r="P7" s="28"/>
    </row>
    <row r="8" spans="3:16" ht="15" customHeight="1" x14ac:dyDescent="0.25">
      <c r="C8" s="32"/>
      <c r="D8" s="35"/>
      <c r="E8" s="35"/>
      <c r="F8" s="35"/>
      <c r="G8" s="26" t="s">
        <v>12</v>
      </c>
      <c r="H8" s="26" t="s">
        <v>13</v>
      </c>
      <c r="I8" s="3" t="s">
        <v>12</v>
      </c>
      <c r="J8" s="26" t="s">
        <v>13</v>
      </c>
      <c r="K8" s="26" t="s">
        <v>12</v>
      </c>
      <c r="L8" s="26" t="s">
        <v>13</v>
      </c>
      <c r="M8" s="26" t="s">
        <v>12</v>
      </c>
      <c r="N8" s="26" t="s">
        <v>13</v>
      </c>
      <c r="O8" s="4" t="s">
        <v>12</v>
      </c>
      <c r="P8" s="4" t="s">
        <v>13</v>
      </c>
    </row>
    <row r="9" spans="3:16" ht="15" customHeight="1" x14ac:dyDescent="0.25">
      <c r="C9" s="5" t="s">
        <v>35</v>
      </c>
      <c r="D9" s="6"/>
      <c r="E9" s="7"/>
      <c r="F9" s="8"/>
      <c r="G9" s="7"/>
      <c r="H9" s="7"/>
      <c r="I9" s="7"/>
      <c r="J9" s="7"/>
      <c r="K9" s="7"/>
      <c r="L9" s="7"/>
      <c r="M9" s="7"/>
      <c r="N9" s="7"/>
      <c r="O9" s="7"/>
      <c r="P9" s="7"/>
    </row>
    <row r="10" spans="3:16" ht="15" customHeight="1" x14ac:dyDescent="0.25">
      <c r="C10" s="10" t="s">
        <v>15</v>
      </c>
      <c r="D10" s="11" t="s">
        <v>16</v>
      </c>
      <c r="E10" s="11"/>
      <c r="F10" s="11">
        <v>1188</v>
      </c>
      <c r="G10" s="11">
        <v>3</v>
      </c>
      <c r="H10" s="11">
        <f>G10*F10</f>
        <v>3564</v>
      </c>
      <c r="I10" s="11"/>
      <c r="J10" s="11">
        <f>I10*F10</f>
        <v>0</v>
      </c>
      <c r="K10" s="11"/>
      <c r="L10" s="11"/>
      <c r="M10" s="12"/>
      <c r="N10" s="12"/>
      <c r="O10" s="11">
        <f t="shared" ref="O10:P11" si="0">G10+I10-K10-M10</f>
        <v>3</v>
      </c>
      <c r="P10" s="11">
        <f t="shared" si="0"/>
        <v>3564</v>
      </c>
    </row>
    <row r="11" spans="3:16" ht="15" customHeight="1" x14ac:dyDescent="0.25">
      <c r="C11" s="10" t="s">
        <v>17</v>
      </c>
      <c r="D11" s="11" t="s">
        <v>18</v>
      </c>
      <c r="E11" s="11"/>
      <c r="F11" s="11">
        <v>820.6</v>
      </c>
      <c r="G11" s="11">
        <v>4</v>
      </c>
      <c r="H11" s="11">
        <f>G11*F11</f>
        <v>3282.4</v>
      </c>
      <c r="I11" s="11"/>
      <c r="J11" s="11">
        <f>I11*F11</f>
        <v>0</v>
      </c>
      <c r="K11" s="11"/>
      <c r="L11" s="11"/>
      <c r="M11" s="11"/>
      <c r="N11" s="11">
        <f>M11*F11</f>
        <v>0</v>
      </c>
      <c r="O11" s="11">
        <f t="shared" si="0"/>
        <v>4</v>
      </c>
      <c r="P11" s="11">
        <f t="shared" si="0"/>
        <v>3282.4</v>
      </c>
    </row>
    <row r="12" spans="3:16" ht="15" customHeight="1" x14ac:dyDescent="0.25">
      <c r="C12" s="13" t="s">
        <v>19</v>
      </c>
      <c r="D12" s="12"/>
      <c r="E12" s="12"/>
      <c r="F12" s="12"/>
      <c r="G12" s="12">
        <f t="shared" ref="G12:P12" si="1">SUM(G10:G11)</f>
        <v>7</v>
      </c>
      <c r="H12" s="12">
        <f t="shared" si="1"/>
        <v>6846.4</v>
      </c>
      <c r="I12" s="12">
        <f t="shared" si="1"/>
        <v>0</v>
      </c>
      <c r="J12" s="12">
        <f t="shared" si="1"/>
        <v>0</v>
      </c>
      <c r="K12" s="12">
        <f t="shared" si="1"/>
        <v>0</v>
      </c>
      <c r="L12" s="12">
        <f t="shared" si="1"/>
        <v>0</v>
      </c>
      <c r="M12" s="12">
        <f t="shared" si="1"/>
        <v>0</v>
      </c>
      <c r="N12" s="12">
        <f t="shared" si="1"/>
        <v>0</v>
      </c>
      <c r="O12" s="12">
        <f t="shared" si="1"/>
        <v>7</v>
      </c>
      <c r="P12" s="12">
        <f t="shared" si="1"/>
        <v>6846.4</v>
      </c>
    </row>
    <row r="13" spans="3:16" s="9" customFormat="1" x14ac:dyDescent="0.25">
      <c r="C13" s="5" t="s">
        <v>32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3:16" s="9" customFormat="1" x14ac:dyDescent="0.25">
      <c r="C14" s="14" t="s">
        <v>21</v>
      </c>
      <c r="D14" s="11" t="s">
        <v>18</v>
      </c>
      <c r="E14" s="12"/>
      <c r="F14" s="15">
        <v>92.42</v>
      </c>
      <c r="G14" s="11">
        <v>1</v>
      </c>
      <c r="H14" s="11">
        <f t="shared" ref="H14:H21" si="2">G14*F14</f>
        <v>92.42</v>
      </c>
      <c r="I14" s="11"/>
      <c r="J14" s="11">
        <f t="shared" ref="J14:J21" si="3">I14*F14</f>
        <v>0</v>
      </c>
      <c r="K14" s="11"/>
      <c r="L14" s="11">
        <f t="shared" ref="L14:L21" si="4">K14*F14</f>
        <v>0</v>
      </c>
      <c r="M14" s="11"/>
      <c r="N14" s="11">
        <f t="shared" ref="N14:N21" si="5">M14*F14</f>
        <v>0</v>
      </c>
      <c r="O14" s="11">
        <f t="shared" ref="O14:P21" si="6">G14+I14-K14-M14</f>
        <v>1</v>
      </c>
      <c r="P14" s="11">
        <f t="shared" si="6"/>
        <v>92.42</v>
      </c>
    </row>
    <row r="15" spans="3:16" s="9" customFormat="1" x14ac:dyDescent="0.25">
      <c r="C15" s="14" t="s">
        <v>22</v>
      </c>
      <c r="D15" s="11" t="s">
        <v>16</v>
      </c>
      <c r="E15" s="12"/>
      <c r="F15" s="15">
        <v>77.52</v>
      </c>
      <c r="G15" s="11">
        <v>2</v>
      </c>
      <c r="H15" s="11">
        <f t="shared" si="2"/>
        <v>155.04</v>
      </c>
      <c r="I15" s="11"/>
      <c r="J15" s="11">
        <f t="shared" si="3"/>
        <v>0</v>
      </c>
      <c r="K15" s="11"/>
      <c r="L15" s="11">
        <f t="shared" si="4"/>
        <v>0</v>
      </c>
      <c r="M15" s="11"/>
      <c r="N15" s="11">
        <f t="shared" si="5"/>
        <v>0</v>
      </c>
      <c r="O15" s="11">
        <f t="shared" si="6"/>
        <v>2</v>
      </c>
      <c r="P15" s="11">
        <f t="shared" si="6"/>
        <v>155.04</v>
      </c>
    </row>
    <row r="16" spans="3:16" s="9" customFormat="1" x14ac:dyDescent="0.25">
      <c r="C16" s="14" t="s">
        <v>23</v>
      </c>
      <c r="D16" s="11" t="s">
        <v>18</v>
      </c>
      <c r="E16" s="12"/>
      <c r="F16" s="15">
        <v>718.85</v>
      </c>
      <c r="G16" s="11">
        <v>1</v>
      </c>
      <c r="H16" s="11">
        <f t="shared" si="2"/>
        <v>718.85</v>
      </c>
      <c r="I16" s="11"/>
      <c r="J16" s="11">
        <f t="shared" si="3"/>
        <v>0</v>
      </c>
      <c r="K16" s="11"/>
      <c r="L16" s="11">
        <f t="shared" si="4"/>
        <v>0</v>
      </c>
      <c r="M16" s="11"/>
      <c r="N16" s="11">
        <f t="shared" si="5"/>
        <v>0</v>
      </c>
      <c r="O16" s="11">
        <f t="shared" si="6"/>
        <v>1</v>
      </c>
      <c r="P16" s="11">
        <f t="shared" si="6"/>
        <v>718.85</v>
      </c>
    </row>
    <row r="17" spans="3:16" s="9" customFormat="1" x14ac:dyDescent="0.25">
      <c r="C17" s="14" t="s">
        <v>24</v>
      </c>
      <c r="D17" s="11" t="s">
        <v>16</v>
      </c>
      <c r="E17" s="12"/>
      <c r="F17" s="15">
        <v>107.25</v>
      </c>
      <c r="G17" s="11">
        <v>1</v>
      </c>
      <c r="H17" s="11">
        <f t="shared" si="2"/>
        <v>107.25</v>
      </c>
      <c r="I17" s="11"/>
      <c r="J17" s="11">
        <f t="shared" si="3"/>
        <v>0</v>
      </c>
      <c r="K17" s="11"/>
      <c r="L17" s="11">
        <f t="shared" si="4"/>
        <v>0</v>
      </c>
      <c r="M17" s="11"/>
      <c r="N17" s="11">
        <f t="shared" si="5"/>
        <v>0</v>
      </c>
      <c r="O17" s="11">
        <f t="shared" si="6"/>
        <v>1</v>
      </c>
      <c r="P17" s="11">
        <f t="shared" si="6"/>
        <v>107.25</v>
      </c>
    </row>
    <row r="18" spans="3:16" s="9" customFormat="1" x14ac:dyDescent="0.25">
      <c r="C18" s="14" t="s">
        <v>25</v>
      </c>
      <c r="D18" s="11" t="s">
        <v>18</v>
      </c>
      <c r="E18" s="12"/>
      <c r="F18" s="16">
        <v>3</v>
      </c>
      <c r="G18" s="11">
        <v>2</v>
      </c>
      <c r="H18" s="11">
        <f t="shared" si="2"/>
        <v>6</v>
      </c>
      <c r="I18" s="11"/>
      <c r="J18" s="11">
        <f t="shared" si="3"/>
        <v>0</v>
      </c>
      <c r="K18" s="11"/>
      <c r="L18" s="11">
        <f t="shared" si="4"/>
        <v>0</v>
      </c>
      <c r="M18" s="11"/>
      <c r="N18" s="11">
        <f t="shared" si="5"/>
        <v>0</v>
      </c>
      <c r="O18" s="11">
        <f t="shared" si="6"/>
        <v>2</v>
      </c>
      <c r="P18" s="11">
        <f t="shared" si="6"/>
        <v>6</v>
      </c>
    </row>
    <row r="19" spans="3:16" s="9" customFormat="1" x14ac:dyDescent="0.25">
      <c r="C19" s="14" t="s">
        <v>26</v>
      </c>
      <c r="D19" s="11" t="s">
        <v>16</v>
      </c>
      <c r="E19" s="12"/>
      <c r="F19" s="15">
        <v>1.19</v>
      </c>
      <c r="G19" s="11">
        <v>15</v>
      </c>
      <c r="H19" s="11">
        <f t="shared" si="2"/>
        <v>17.849999999999998</v>
      </c>
      <c r="I19" s="11"/>
      <c r="J19" s="11">
        <f t="shared" si="3"/>
        <v>0</v>
      </c>
      <c r="K19" s="11"/>
      <c r="L19" s="11">
        <f t="shared" si="4"/>
        <v>0</v>
      </c>
      <c r="M19" s="11"/>
      <c r="N19" s="11">
        <f t="shared" si="5"/>
        <v>0</v>
      </c>
      <c r="O19" s="11">
        <f t="shared" si="6"/>
        <v>15</v>
      </c>
      <c r="P19" s="11">
        <f t="shared" si="6"/>
        <v>17.849999999999998</v>
      </c>
    </row>
    <row r="20" spans="3:16" s="9" customFormat="1" x14ac:dyDescent="0.25">
      <c r="C20" s="14" t="s">
        <v>27</v>
      </c>
      <c r="D20" s="11" t="s">
        <v>18</v>
      </c>
      <c r="E20" s="12"/>
      <c r="F20" s="15">
        <v>1.44</v>
      </c>
      <c r="G20" s="11">
        <v>20</v>
      </c>
      <c r="H20" s="11">
        <f t="shared" si="2"/>
        <v>28.799999999999997</v>
      </c>
      <c r="I20" s="11"/>
      <c r="J20" s="11">
        <f t="shared" si="3"/>
        <v>0</v>
      </c>
      <c r="K20" s="11"/>
      <c r="L20" s="11">
        <f t="shared" si="4"/>
        <v>0</v>
      </c>
      <c r="M20" s="11"/>
      <c r="N20" s="11">
        <f t="shared" si="5"/>
        <v>0</v>
      </c>
      <c r="O20" s="11">
        <f t="shared" si="6"/>
        <v>20</v>
      </c>
      <c r="P20" s="11">
        <f t="shared" si="6"/>
        <v>28.799999999999997</v>
      </c>
    </row>
    <row r="21" spans="3:16" s="9" customFormat="1" x14ac:dyDescent="0.25">
      <c r="C21" s="14" t="s">
        <v>28</v>
      </c>
      <c r="D21" s="11" t="s">
        <v>18</v>
      </c>
      <c r="E21" s="12"/>
      <c r="F21" s="16">
        <v>5.09</v>
      </c>
      <c r="G21" s="11">
        <v>5</v>
      </c>
      <c r="H21" s="11">
        <f t="shared" si="2"/>
        <v>25.45</v>
      </c>
      <c r="I21" s="11"/>
      <c r="J21" s="11">
        <f t="shared" si="3"/>
        <v>0</v>
      </c>
      <c r="K21" s="11"/>
      <c r="L21" s="11">
        <f t="shared" si="4"/>
        <v>0</v>
      </c>
      <c r="M21" s="11"/>
      <c r="N21" s="11">
        <f t="shared" si="5"/>
        <v>0</v>
      </c>
      <c r="O21" s="11">
        <f t="shared" si="6"/>
        <v>5</v>
      </c>
      <c r="P21" s="11">
        <f t="shared" si="6"/>
        <v>25.45</v>
      </c>
    </row>
    <row r="22" spans="3:16" s="9" customFormat="1" x14ac:dyDescent="0.25">
      <c r="C22" s="17" t="s">
        <v>19</v>
      </c>
      <c r="D22" s="12"/>
      <c r="E22" s="12"/>
      <c r="F22" s="12"/>
      <c r="G22" s="12">
        <f t="shared" ref="G22:P22" si="7">SUM(G14:G21)</f>
        <v>47</v>
      </c>
      <c r="H22" s="12">
        <f t="shared" si="7"/>
        <v>1151.6599999999999</v>
      </c>
      <c r="I22" s="12">
        <f t="shared" si="7"/>
        <v>0</v>
      </c>
      <c r="J22" s="12">
        <f t="shared" si="7"/>
        <v>0</v>
      </c>
      <c r="K22" s="12">
        <f t="shared" si="7"/>
        <v>0</v>
      </c>
      <c r="L22" s="12">
        <f t="shared" si="7"/>
        <v>0</v>
      </c>
      <c r="M22" s="12">
        <f t="shared" si="7"/>
        <v>0</v>
      </c>
      <c r="N22" s="12">
        <f t="shared" si="7"/>
        <v>0</v>
      </c>
      <c r="O22" s="12">
        <f t="shared" si="7"/>
        <v>47</v>
      </c>
      <c r="P22" s="12">
        <f t="shared" si="7"/>
        <v>1151.6599999999999</v>
      </c>
    </row>
    <row r="23" spans="3:16" x14ac:dyDescent="0.25">
      <c r="C23" s="18" t="s">
        <v>29</v>
      </c>
      <c r="D23" s="19"/>
      <c r="E23" s="20"/>
      <c r="F23" s="20"/>
      <c r="G23" s="21">
        <f t="shared" ref="G23:P23" si="8">G22+G12</f>
        <v>54</v>
      </c>
      <c r="H23" s="21">
        <f t="shared" si="8"/>
        <v>7998.0599999999995</v>
      </c>
      <c r="I23" s="21">
        <f t="shared" si="8"/>
        <v>0</v>
      </c>
      <c r="J23" s="21">
        <f t="shared" si="8"/>
        <v>0</v>
      </c>
      <c r="K23" s="21">
        <f t="shared" si="8"/>
        <v>0</v>
      </c>
      <c r="L23" s="21">
        <f t="shared" si="8"/>
        <v>0</v>
      </c>
      <c r="M23" s="21">
        <f t="shared" si="8"/>
        <v>0</v>
      </c>
      <c r="N23" s="21">
        <f t="shared" si="8"/>
        <v>0</v>
      </c>
      <c r="O23" s="21">
        <f t="shared" si="8"/>
        <v>54</v>
      </c>
      <c r="P23" s="21">
        <f t="shared" si="8"/>
        <v>7998.0599999999995</v>
      </c>
    </row>
    <row r="24" spans="3:16" customFormat="1" x14ac:dyDescent="0.25"/>
    <row r="25" spans="3:16" customFormat="1" x14ac:dyDescent="0.25"/>
    <row r="26" spans="3:16" customFormat="1" x14ac:dyDescent="0.25"/>
    <row r="27" spans="3:16" customFormat="1" x14ac:dyDescent="0.25"/>
    <row r="28" spans="3:16" customFormat="1" x14ac:dyDescent="0.25"/>
    <row r="29" spans="3:16" customFormat="1" x14ac:dyDescent="0.25"/>
    <row r="30" spans="3:16" customFormat="1" x14ac:dyDescent="0.25"/>
    <row r="31" spans="3:16" customFormat="1" x14ac:dyDescent="0.25"/>
  </sheetData>
  <mergeCells count="14">
    <mergeCell ref="O6:P7"/>
    <mergeCell ref="I7:J7"/>
    <mergeCell ref="K7:L7"/>
    <mergeCell ref="M7:N7"/>
    <mergeCell ref="C1:P1"/>
    <mergeCell ref="C2:P2"/>
    <mergeCell ref="C3:P3"/>
    <mergeCell ref="C4:P4"/>
    <mergeCell ref="C6:C8"/>
    <mergeCell ref="D6:D8"/>
    <mergeCell ref="E6:E8"/>
    <mergeCell ref="F6:F8"/>
    <mergeCell ref="G6:H7"/>
    <mergeCell ref="I6:N6"/>
  </mergeCells>
  <pageMargins left="0.39370078740157483" right="0.39370078740157483" top="0.39370078740157483" bottom="0.39370078740157483" header="0" footer="0"/>
  <pageSetup paperSize="9" scale="60" orientation="landscape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P31"/>
  <sheetViews>
    <sheetView tabSelected="1" view="pageBreakPreview" zoomScaleSheetLayoutView="100" workbookViewId="0">
      <pane xSplit="6" ySplit="7" topLeftCell="G8" activePane="bottomRight" state="frozen"/>
      <selection activeCell="F144" sqref="F144:O144"/>
      <selection pane="topRight" activeCell="F144" sqref="F144:O144"/>
      <selection pane="bottomLeft" activeCell="F144" sqref="F144:O144"/>
      <selection pane="bottomRight" activeCell="C13" sqref="C13"/>
    </sheetView>
  </sheetViews>
  <sheetFormatPr defaultRowHeight="15" x14ac:dyDescent="0.25"/>
  <cols>
    <col min="1" max="1" width="4.7109375" style="1" customWidth="1"/>
    <col min="2" max="2" width="4.5703125" style="1" customWidth="1"/>
    <col min="3" max="3" width="63.85546875" style="1" bestFit="1" customWidth="1"/>
    <col min="4" max="4" width="9" style="22" customWidth="1"/>
    <col min="5" max="5" width="11.140625" style="23" hidden="1" customWidth="1"/>
    <col min="6" max="6" width="15.140625" style="23" customWidth="1"/>
    <col min="7" max="8" width="12.28515625" style="23" customWidth="1"/>
    <col min="9" max="9" width="12.28515625" style="24" customWidth="1"/>
    <col min="10" max="14" width="12.28515625" style="23" customWidth="1"/>
    <col min="15" max="16" width="12.28515625" style="22" customWidth="1"/>
    <col min="17" max="16384" width="9.140625" style="1"/>
  </cols>
  <sheetData>
    <row r="1" spans="3:16" x14ac:dyDescent="0.25">
      <c r="C1" s="29" t="s">
        <v>0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3:16" x14ac:dyDescent="0.25">
      <c r="C2" s="29" t="s">
        <v>1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</row>
    <row r="3" spans="3:16" x14ac:dyDescent="0.25">
      <c r="C3" s="29" t="s">
        <v>2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</row>
    <row r="4" spans="3:16" x14ac:dyDescent="0.25">
      <c r="C4" s="29" t="s">
        <v>37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6" spans="3:16" x14ac:dyDescent="0.25">
      <c r="C6" s="30" t="s">
        <v>3</v>
      </c>
      <c r="D6" s="33" t="s">
        <v>4</v>
      </c>
      <c r="E6" s="33" t="s">
        <v>5</v>
      </c>
      <c r="F6" s="33" t="s">
        <v>6</v>
      </c>
      <c r="G6" s="28" t="s">
        <v>7</v>
      </c>
      <c r="H6" s="28"/>
      <c r="I6" s="28" t="s">
        <v>8</v>
      </c>
      <c r="J6" s="28"/>
      <c r="K6" s="28"/>
      <c r="L6" s="28"/>
      <c r="M6" s="28"/>
      <c r="N6" s="28"/>
      <c r="O6" s="28" t="s">
        <v>9</v>
      </c>
      <c r="P6" s="28"/>
    </row>
    <row r="7" spans="3:16" x14ac:dyDescent="0.25">
      <c r="C7" s="31"/>
      <c r="D7" s="34"/>
      <c r="E7" s="34"/>
      <c r="F7" s="34"/>
      <c r="G7" s="28"/>
      <c r="H7" s="28"/>
      <c r="I7" s="28" t="s">
        <v>10</v>
      </c>
      <c r="J7" s="28"/>
      <c r="K7" s="28" t="s">
        <v>11</v>
      </c>
      <c r="L7" s="28"/>
      <c r="M7" s="28" t="s">
        <v>11</v>
      </c>
      <c r="N7" s="28"/>
      <c r="O7" s="28"/>
      <c r="P7" s="28"/>
    </row>
    <row r="8" spans="3:16" ht="15" customHeight="1" x14ac:dyDescent="0.25">
      <c r="C8" s="32"/>
      <c r="D8" s="35"/>
      <c r="E8" s="35"/>
      <c r="F8" s="35"/>
      <c r="G8" s="27" t="s">
        <v>12</v>
      </c>
      <c r="H8" s="27" t="s">
        <v>13</v>
      </c>
      <c r="I8" s="3" t="s">
        <v>12</v>
      </c>
      <c r="J8" s="27" t="s">
        <v>13</v>
      </c>
      <c r="K8" s="27" t="s">
        <v>12</v>
      </c>
      <c r="L8" s="27" t="s">
        <v>13</v>
      </c>
      <c r="M8" s="27" t="s">
        <v>12</v>
      </c>
      <c r="N8" s="27" t="s">
        <v>13</v>
      </c>
      <c r="O8" s="4" t="s">
        <v>12</v>
      </c>
      <c r="P8" s="4" t="s">
        <v>13</v>
      </c>
    </row>
    <row r="9" spans="3:16" ht="15" customHeight="1" x14ac:dyDescent="0.25">
      <c r="C9" s="5" t="s">
        <v>38</v>
      </c>
      <c r="D9" s="6"/>
      <c r="E9" s="7"/>
      <c r="F9" s="8"/>
      <c r="G9" s="7"/>
      <c r="H9" s="7"/>
      <c r="I9" s="7"/>
      <c r="J9" s="7"/>
      <c r="K9" s="7"/>
      <c r="L9" s="7"/>
      <c r="M9" s="7"/>
      <c r="N9" s="7"/>
      <c r="O9" s="7"/>
      <c r="P9" s="7"/>
    </row>
    <row r="10" spans="3:16" ht="15" customHeight="1" x14ac:dyDescent="0.25">
      <c r="C10" s="10" t="s">
        <v>15</v>
      </c>
      <c r="D10" s="11" t="s">
        <v>16</v>
      </c>
      <c r="E10" s="11"/>
      <c r="F10" s="11">
        <v>1188</v>
      </c>
      <c r="G10" s="11">
        <v>3</v>
      </c>
      <c r="H10" s="11">
        <f>G10*F10</f>
        <v>3564</v>
      </c>
      <c r="I10" s="11"/>
      <c r="J10" s="11">
        <f>I10*F10</f>
        <v>0</v>
      </c>
      <c r="K10" s="11"/>
      <c r="L10" s="11"/>
      <c r="M10" s="12"/>
      <c r="N10" s="12"/>
      <c r="O10" s="11">
        <f t="shared" ref="O10:P11" si="0">G10+I10-K10-M10</f>
        <v>3</v>
      </c>
      <c r="P10" s="11">
        <f t="shared" si="0"/>
        <v>3564</v>
      </c>
    </row>
    <row r="11" spans="3:16" ht="15" customHeight="1" x14ac:dyDescent="0.25">
      <c r="C11" s="10" t="s">
        <v>17</v>
      </c>
      <c r="D11" s="11" t="s">
        <v>18</v>
      </c>
      <c r="E11" s="11"/>
      <c r="F11" s="11">
        <v>820.6</v>
      </c>
      <c r="G11" s="11">
        <v>4</v>
      </c>
      <c r="H11" s="11">
        <f>G11*F11</f>
        <v>3282.4</v>
      </c>
      <c r="I11" s="11"/>
      <c r="J11" s="11">
        <f>I11*F11</f>
        <v>0</v>
      </c>
      <c r="K11" s="11"/>
      <c r="L11" s="11"/>
      <c r="M11" s="11"/>
      <c r="N11" s="11">
        <f>M11*F11</f>
        <v>0</v>
      </c>
      <c r="O11" s="11">
        <f t="shared" si="0"/>
        <v>4</v>
      </c>
      <c r="P11" s="11">
        <f t="shared" si="0"/>
        <v>3282.4</v>
      </c>
    </row>
    <row r="12" spans="3:16" ht="15" customHeight="1" x14ac:dyDescent="0.25">
      <c r="C12" s="13" t="s">
        <v>19</v>
      </c>
      <c r="D12" s="12"/>
      <c r="E12" s="12"/>
      <c r="F12" s="12"/>
      <c r="G12" s="12">
        <f t="shared" ref="G12:P12" si="1">SUM(G10:G11)</f>
        <v>7</v>
      </c>
      <c r="H12" s="12">
        <f t="shared" si="1"/>
        <v>6846.4</v>
      </c>
      <c r="I12" s="12">
        <f t="shared" si="1"/>
        <v>0</v>
      </c>
      <c r="J12" s="12">
        <f t="shared" si="1"/>
        <v>0</v>
      </c>
      <c r="K12" s="12">
        <f t="shared" si="1"/>
        <v>0</v>
      </c>
      <c r="L12" s="12">
        <f t="shared" si="1"/>
        <v>0</v>
      </c>
      <c r="M12" s="12">
        <f t="shared" si="1"/>
        <v>0</v>
      </c>
      <c r="N12" s="12">
        <f t="shared" si="1"/>
        <v>0</v>
      </c>
      <c r="O12" s="12">
        <f t="shared" si="1"/>
        <v>7</v>
      </c>
      <c r="P12" s="12">
        <f t="shared" si="1"/>
        <v>6846.4</v>
      </c>
    </row>
    <row r="13" spans="3:16" s="9" customFormat="1" x14ac:dyDescent="0.25">
      <c r="C13" s="5" t="s">
        <v>39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3:16" s="9" customFormat="1" x14ac:dyDescent="0.25">
      <c r="C14" s="14" t="s">
        <v>21</v>
      </c>
      <c r="D14" s="11" t="s">
        <v>18</v>
      </c>
      <c r="E14" s="12"/>
      <c r="F14" s="15">
        <v>92.42</v>
      </c>
      <c r="G14" s="11">
        <v>1</v>
      </c>
      <c r="H14" s="11">
        <f t="shared" ref="H14:H21" si="2">G14*F14</f>
        <v>92.42</v>
      </c>
      <c r="I14" s="11"/>
      <c r="J14" s="11">
        <f t="shared" ref="J14:J21" si="3">I14*F14</f>
        <v>0</v>
      </c>
      <c r="K14" s="11"/>
      <c r="L14" s="11">
        <f t="shared" ref="L14:L21" si="4">K14*F14</f>
        <v>0</v>
      </c>
      <c r="M14" s="11"/>
      <c r="N14" s="11">
        <f t="shared" ref="N14:N21" si="5">M14*F14</f>
        <v>0</v>
      </c>
      <c r="O14" s="11">
        <f t="shared" ref="O14:P21" si="6">G14+I14-K14-M14</f>
        <v>1</v>
      </c>
      <c r="P14" s="11">
        <f t="shared" si="6"/>
        <v>92.42</v>
      </c>
    </row>
    <row r="15" spans="3:16" s="9" customFormat="1" x14ac:dyDescent="0.25">
      <c r="C15" s="14" t="s">
        <v>22</v>
      </c>
      <c r="D15" s="11" t="s">
        <v>16</v>
      </c>
      <c r="E15" s="12"/>
      <c r="F15" s="15">
        <v>77.52</v>
      </c>
      <c r="G15" s="11">
        <v>2</v>
      </c>
      <c r="H15" s="11">
        <f t="shared" si="2"/>
        <v>155.04</v>
      </c>
      <c r="I15" s="11"/>
      <c r="J15" s="11">
        <f t="shared" si="3"/>
        <v>0</v>
      </c>
      <c r="K15" s="11"/>
      <c r="L15" s="11">
        <f t="shared" si="4"/>
        <v>0</v>
      </c>
      <c r="M15" s="11"/>
      <c r="N15" s="11">
        <f t="shared" si="5"/>
        <v>0</v>
      </c>
      <c r="O15" s="11">
        <f t="shared" si="6"/>
        <v>2</v>
      </c>
      <c r="P15" s="11">
        <f t="shared" si="6"/>
        <v>155.04</v>
      </c>
    </row>
    <row r="16" spans="3:16" s="9" customFormat="1" x14ac:dyDescent="0.25">
      <c r="C16" s="14" t="s">
        <v>23</v>
      </c>
      <c r="D16" s="11" t="s">
        <v>18</v>
      </c>
      <c r="E16" s="12"/>
      <c r="F16" s="15">
        <v>718.85</v>
      </c>
      <c r="G16" s="11">
        <v>1</v>
      </c>
      <c r="H16" s="11">
        <f t="shared" si="2"/>
        <v>718.85</v>
      </c>
      <c r="I16" s="11"/>
      <c r="J16" s="11">
        <f t="shared" si="3"/>
        <v>0</v>
      </c>
      <c r="K16" s="11"/>
      <c r="L16" s="11">
        <f t="shared" si="4"/>
        <v>0</v>
      </c>
      <c r="M16" s="11"/>
      <c r="N16" s="11">
        <f t="shared" si="5"/>
        <v>0</v>
      </c>
      <c r="O16" s="11">
        <f t="shared" si="6"/>
        <v>1</v>
      </c>
      <c r="P16" s="11">
        <f t="shared" si="6"/>
        <v>718.85</v>
      </c>
    </row>
    <row r="17" spans="3:16" s="9" customFormat="1" x14ac:dyDescent="0.25">
      <c r="C17" s="14" t="s">
        <v>24</v>
      </c>
      <c r="D17" s="11" t="s">
        <v>16</v>
      </c>
      <c r="E17" s="12"/>
      <c r="F17" s="15">
        <v>107.25</v>
      </c>
      <c r="G17" s="11">
        <v>1</v>
      </c>
      <c r="H17" s="11">
        <f t="shared" si="2"/>
        <v>107.25</v>
      </c>
      <c r="I17" s="11"/>
      <c r="J17" s="11">
        <f t="shared" si="3"/>
        <v>0</v>
      </c>
      <c r="K17" s="11"/>
      <c r="L17" s="11">
        <f t="shared" si="4"/>
        <v>0</v>
      </c>
      <c r="M17" s="11"/>
      <c r="N17" s="11">
        <f t="shared" si="5"/>
        <v>0</v>
      </c>
      <c r="O17" s="11">
        <f t="shared" si="6"/>
        <v>1</v>
      </c>
      <c r="P17" s="11">
        <f t="shared" si="6"/>
        <v>107.25</v>
      </c>
    </row>
    <row r="18" spans="3:16" s="9" customFormat="1" x14ac:dyDescent="0.25">
      <c r="C18" s="14" t="s">
        <v>25</v>
      </c>
      <c r="D18" s="11" t="s">
        <v>18</v>
      </c>
      <c r="E18" s="12"/>
      <c r="F18" s="16">
        <v>3</v>
      </c>
      <c r="G18" s="11">
        <v>2</v>
      </c>
      <c r="H18" s="11">
        <f t="shared" si="2"/>
        <v>6</v>
      </c>
      <c r="I18" s="11"/>
      <c r="J18" s="11">
        <f t="shared" si="3"/>
        <v>0</v>
      </c>
      <c r="K18" s="11"/>
      <c r="L18" s="11">
        <f t="shared" si="4"/>
        <v>0</v>
      </c>
      <c r="M18" s="11"/>
      <c r="N18" s="11">
        <f t="shared" si="5"/>
        <v>0</v>
      </c>
      <c r="O18" s="11">
        <f t="shared" si="6"/>
        <v>2</v>
      </c>
      <c r="P18" s="11">
        <f t="shared" si="6"/>
        <v>6</v>
      </c>
    </row>
    <row r="19" spans="3:16" s="9" customFormat="1" x14ac:dyDescent="0.25">
      <c r="C19" s="14" t="s">
        <v>26</v>
      </c>
      <c r="D19" s="11" t="s">
        <v>16</v>
      </c>
      <c r="E19" s="12"/>
      <c r="F19" s="15">
        <v>1.19</v>
      </c>
      <c r="G19" s="11">
        <v>15</v>
      </c>
      <c r="H19" s="11">
        <f t="shared" si="2"/>
        <v>17.849999999999998</v>
      </c>
      <c r="I19" s="11"/>
      <c r="J19" s="11">
        <f t="shared" si="3"/>
        <v>0</v>
      </c>
      <c r="K19" s="11"/>
      <c r="L19" s="11">
        <f t="shared" si="4"/>
        <v>0</v>
      </c>
      <c r="M19" s="11"/>
      <c r="N19" s="11">
        <f t="shared" si="5"/>
        <v>0</v>
      </c>
      <c r="O19" s="11">
        <f t="shared" si="6"/>
        <v>15</v>
      </c>
      <c r="P19" s="11">
        <f t="shared" si="6"/>
        <v>17.849999999999998</v>
      </c>
    </row>
    <row r="20" spans="3:16" s="9" customFormat="1" x14ac:dyDescent="0.25">
      <c r="C20" s="14" t="s">
        <v>27</v>
      </c>
      <c r="D20" s="11" t="s">
        <v>18</v>
      </c>
      <c r="E20" s="12"/>
      <c r="F20" s="15">
        <v>1.44</v>
      </c>
      <c r="G20" s="11">
        <v>20</v>
      </c>
      <c r="H20" s="11">
        <f t="shared" si="2"/>
        <v>28.799999999999997</v>
      </c>
      <c r="I20" s="11"/>
      <c r="J20" s="11">
        <f t="shared" si="3"/>
        <v>0</v>
      </c>
      <c r="K20" s="11"/>
      <c r="L20" s="11">
        <f t="shared" si="4"/>
        <v>0</v>
      </c>
      <c r="M20" s="11"/>
      <c r="N20" s="11">
        <f t="shared" si="5"/>
        <v>0</v>
      </c>
      <c r="O20" s="11">
        <f t="shared" si="6"/>
        <v>20</v>
      </c>
      <c r="P20" s="11">
        <f t="shared" si="6"/>
        <v>28.799999999999997</v>
      </c>
    </row>
    <row r="21" spans="3:16" s="9" customFormat="1" x14ac:dyDescent="0.25">
      <c r="C21" s="14" t="s">
        <v>28</v>
      </c>
      <c r="D21" s="11" t="s">
        <v>18</v>
      </c>
      <c r="E21" s="12"/>
      <c r="F21" s="16">
        <v>5.09</v>
      </c>
      <c r="G21" s="11">
        <v>5</v>
      </c>
      <c r="H21" s="11">
        <f t="shared" si="2"/>
        <v>25.45</v>
      </c>
      <c r="I21" s="11"/>
      <c r="J21" s="11">
        <f t="shared" si="3"/>
        <v>0</v>
      </c>
      <c r="K21" s="11"/>
      <c r="L21" s="11">
        <f t="shared" si="4"/>
        <v>0</v>
      </c>
      <c r="M21" s="11"/>
      <c r="N21" s="11">
        <f t="shared" si="5"/>
        <v>0</v>
      </c>
      <c r="O21" s="11">
        <f t="shared" si="6"/>
        <v>5</v>
      </c>
      <c r="P21" s="11">
        <f t="shared" si="6"/>
        <v>25.45</v>
      </c>
    </row>
    <row r="22" spans="3:16" s="9" customFormat="1" x14ac:dyDescent="0.25">
      <c r="C22" s="17" t="s">
        <v>19</v>
      </c>
      <c r="D22" s="12"/>
      <c r="E22" s="12"/>
      <c r="F22" s="12"/>
      <c r="G22" s="12">
        <f t="shared" ref="G22:P22" si="7">SUM(G14:G21)</f>
        <v>47</v>
      </c>
      <c r="H22" s="12">
        <f t="shared" si="7"/>
        <v>1151.6599999999999</v>
      </c>
      <c r="I22" s="12">
        <f t="shared" si="7"/>
        <v>0</v>
      </c>
      <c r="J22" s="12">
        <f t="shared" si="7"/>
        <v>0</v>
      </c>
      <c r="K22" s="12">
        <f t="shared" si="7"/>
        <v>0</v>
      </c>
      <c r="L22" s="12">
        <f t="shared" si="7"/>
        <v>0</v>
      </c>
      <c r="M22" s="12">
        <f t="shared" si="7"/>
        <v>0</v>
      </c>
      <c r="N22" s="12">
        <f t="shared" si="7"/>
        <v>0</v>
      </c>
      <c r="O22" s="12">
        <f t="shared" si="7"/>
        <v>47</v>
      </c>
      <c r="P22" s="12">
        <f t="shared" si="7"/>
        <v>1151.6599999999999</v>
      </c>
    </row>
    <row r="23" spans="3:16" x14ac:dyDescent="0.25">
      <c r="C23" s="18" t="s">
        <v>29</v>
      </c>
      <c r="D23" s="19"/>
      <c r="E23" s="20"/>
      <c r="F23" s="20"/>
      <c r="G23" s="21">
        <f t="shared" ref="G23:P23" si="8">G22+G12</f>
        <v>54</v>
      </c>
      <c r="H23" s="21">
        <f t="shared" si="8"/>
        <v>7998.0599999999995</v>
      </c>
      <c r="I23" s="21">
        <f t="shared" si="8"/>
        <v>0</v>
      </c>
      <c r="J23" s="21">
        <f t="shared" si="8"/>
        <v>0</v>
      </c>
      <c r="K23" s="21">
        <f t="shared" si="8"/>
        <v>0</v>
      </c>
      <c r="L23" s="21">
        <f t="shared" si="8"/>
        <v>0</v>
      </c>
      <c r="M23" s="21">
        <f t="shared" si="8"/>
        <v>0</v>
      </c>
      <c r="N23" s="21">
        <f t="shared" si="8"/>
        <v>0</v>
      </c>
      <c r="O23" s="21">
        <f t="shared" si="8"/>
        <v>54</v>
      </c>
      <c r="P23" s="21">
        <f t="shared" si="8"/>
        <v>7998.0599999999995</v>
      </c>
    </row>
    <row r="24" spans="3:16" customFormat="1" x14ac:dyDescent="0.25"/>
    <row r="25" spans="3:16" customFormat="1" x14ac:dyDescent="0.25"/>
    <row r="26" spans="3:16" customFormat="1" x14ac:dyDescent="0.25"/>
    <row r="27" spans="3:16" customFormat="1" x14ac:dyDescent="0.25"/>
    <row r="28" spans="3:16" customFormat="1" x14ac:dyDescent="0.25"/>
    <row r="29" spans="3:16" customFormat="1" x14ac:dyDescent="0.25"/>
    <row r="30" spans="3:16" customFormat="1" x14ac:dyDescent="0.25"/>
    <row r="31" spans="3:16" customFormat="1" x14ac:dyDescent="0.25"/>
  </sheetData>
  <mergeCells count="14">
    <mergeCell ref="O6:P7"/>
    <mergeCell ref="I7:J7"/>
    <mergeCell ref="K7:L7"/>
    <mergeCell ref="M7:N7"/>
    <mergeCell ref="C1:P1"/>
    <mergeCell ref="C2:P2"/>
    <mergeCell ref="C3:P3"/>
    <mergeCell ref="C4:P4"/>
    <mergeCell ref="C6:C8"/>
    <mergeCell ref="D6:D8"/>
    <mergeCell ref="E6:E8"/>
    <mergeCell ref="F6:F8"/>
    <mergeCell ref="G6:H7"/>
    <mergeCell ref="I6:N6"/>
  </mergeCells>
  <pageMargins left="0.39370078740157483" right="0.39370078740157483" top="0.39370078740157483" bottom="0.39370078740157483" header="0" footer="0"/>
  <pageSetup paperSize="9" scale="60" orientation="landscape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6</vt:i4>
      </vt:variant>
    </vt:vector>
  </HeadingPairs>
  <TitlesOfParts>
    <vt:vector size="15" baseType="lpstr">
      <vt:lpstr>январь</vt:lpstr>
      <vt:lpstr>февраль</vt:lpstr>
      <vt:lpstr>март</vt:lpstr>
      <vt:lpstr>апрель</vt:lpstr>
      <vt:lpstr>май</vt:lpstr>
      <vt:lpstr>июнь</vt:lpstr>
      <vt:lpstr>Лист1</vt:lpstr>
      <vt:lpstr>Лист2</vt:lpstr>
      <vt:lpstr>Лист3</vt:lpstr>
      <vt:lpstr>апрель!Область_печати</vt:lpstr>
      <vt:lpstr>июнь!Область_печати</vt:lpstr>
      <vt:lpstr>май!Область_печати</vt:lpstr>
      <vt:lpstr>март!Область_печати</vt:lpstr>
      <vt:lpstr>февраль!Область_печати</vt:lpstr>
      <vt:lpstr>январь!Область_печати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2023-09-22T21:12:26Z</dcterms:modified>
</cp:coreProperties>
</file>