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5"/>
  </bookViews>
  <sheets>
    <sheet name="январь" sheetId="4" r:id="rId1"/>
    <sheet name="февраль" sheetId="6" r:id="rId2"/>
    <sheet name="март" sheetId="7" r:id="rId3"/>
    <sheet name="апрель" sheetId="8" r:id="rId4"/>
    <sheet name="май" sheetId="9" r:id="rId5"/>
    <sheet name="июнь" sheetId="10" r:id="rId6"/>
    <sheet name="Лист1" sheetId="1" r:id="rId7"/>
    <sheet name="Лист2" sheetId="2" r:id="rId8"/>
    <sheet name="Лист3" sheetId="3" r:id="rId9"/>
  </sheets>
  <definedNames>
    <definedName name="_xlnm.Print_Area" localSheetId="3">апрель!$A$1:$P$155</definedName>
    <definedName name="_xlnm.Print_Area" localSheetId="5">июнь!$A$1:$P$118</definedName>
    <definedName name="_xlnm.Print_Area" localSheetId="4">май!$A$1:$P$129</definedName>
    <definedName name="_xlnm.Print_Area" localSheetId="2">март!$A$1:$P$123</definedName>
    <definedName name="_xlnm.Print_Area" localSheetId="1">февраль!$A$1:$P$123</definedName>
    <definedName name="_xlnm.Print_Area" localSheetId="0">январь!$A$1:$P$153</definedName>
  </definedNames>
  <calcPr calcId="145621"/>
</workbook>
</file>

<file path=xl/calcChain.xml><?xml version="1.0" encoding="utf-8"?>
<calcChain xmlns="http://schemas.openxmlformats.org/spreadsheetml/2006/main">
  <c r="J116" i="10" l="1"/>
  <c r="K116" i="10"/>
  <c r="L116" i="10"/>
  <c r="M116" i="10"/>
  <c r="N116" i="10"/>
  <c r="O116" i="10"/>
  <c r="P116" i="10"/>
  <c r="I116" i="10"/>
  <c r="N114" i="10"/>
  <c r="M114" i="10"/>
  <c r="K114" i="10"/>
  <c r="I114" i="10"/>
  <c r="O113" i="10"/>
  <c r="L113" i="10"/>
  <c r="L114" i="10" s="1"/>
  <c r="J113" i="10"/>
  <c r="J114" i="10" s="1"/>
  <c r="P112" i="10"/>
  <c r="O112" i="10"/>
  <c r="H112" i="10"/>
  <c r="P111" i="10"/>
  <c r="O111" i="10"/>
  <c r="H111" i="10"/>
  <c r="P110" i="10"/>
  <c r="O110" i="10"/>
  <c r="H110" i="10"/>
  <c r="P109" i="10"/>
  <c r="O109" i="10"/>
  <c r="H109" i="10"/>
  <c r="P108" i="10"/>
  <c r="O108" i="10"/>
  <c r="P107" i="10"/>
  <c r="O107" i="10"/>
  <c r="H107" i="10"/>
  <c r="P106" i="10"/>
  <c r="O106" i="10"/>
  <c r="H106" i="10"/>
  <c r="P105" i="10"/>
  <c r="O105" i="10"/>
  <c r="H105" i="10"/>
  <c r="P104" i="10"/>
  <c r="O104" i="10"/>
  <c r="H104" i="10"/>
  <c r="P103" i="10"/>
  <c r="O103" i="10"/>
  <c r="H103" i="10"/>
  <c r="P102" i="10"/>
  <c r="O102" i="10"/>
  <c r="H102" i="10"/>
  <c r="P101" i="10"/>
  <c r="O101" i="10"/>
  <c r="H101" i="10"/>
  <c r="P100" i="10"/>
  <c r="O100" i="10"/>
  <c r="H100" i="10"/>
  <c r="P99" i="10"/>
  <c r="O99" i="10"/>
  <c r="H99" i="10"/>
  <c r="P98" i="10"/>
  <c r="O98" i="10"/>
  <c r="H98" i="10"/>
  <c r="P97" i="10"/>
  <c r="O97" i="10"/>
  <c r="H97" i="10"/>
  <c r="P96" i="10"/>
  <c r="O96" i="10"/>
  <c r="H96" i="10"/>
  <c r="P95" i="10"/>
  <c r="O95" i="10"/>
  <c r="H95" i="10"/>
  <c r="P94" i="10"/>
  <c r="O94" i="10"/>
  <c r="H94" i="10"/>
  <c r="P93" i="10"/>
  <c r="O93" i="10"/>
  <c r="H93" i="10"/>
  <c r="P92" i="10"/>
  <c r="O92" i="10"/>
  <c r="H92" i="10"/>
  <c r="P91" i="10"/>
  <c r="O91" i="10"/>
  <c r="O114" i="10" s="1"/>
  <c r="H91" i="10"/>
  <c r="N89" i="10"/>
  <c r="M89" i="10"/>
  <c r="L89" i="10"/>
  <c r="K89" i="10"/>
  <c r="J89" i="10"/>
  <c r="I89" i="10"/>
  <c r="P88" i="10"/>
  <c r="P89" i="10" s="1"/>
  <c r="O88" i="10"/>
  <c r="H88" i="10"/>
  <c r="P87" i="10"/>
  <c r="O87" i="10"/>
  <c r="O89" i="10" s="1"/>
  <c r="H87" i="10"/>
  <c r="N85" i="10"/>
  <c r="M85" i="10"/>
  <c r="L85" i="10"/>
  <c r="K85" i="10"/>
  <c r="I85" i="10"/>
  <c r="O84" i="10"/>
  <c r="J84" i="10"/>
  <c r="J85" i="10" s="1"/>
  <c r="P83" i="10"/>
  <c r="O83" i="10"/>
  <c r="H83" i="10"/>
  <c r="P82" i="10"/>
  <c r="O82" i="10"/>
  <c r="P81" i="10"/>
  <c r="O81" i="10"/>
  <c r="H81" i="10"/>
  <c r="M79" i="10"/>
  <c r="K79" i="10"/>
  <c r="I79" i="10"/>
  <c r="O78" i="10"/>
  <c r="P78" i="10" s="1"/>
  <c r="N78" i="10"/>
  <c r="L78" i="10"/>
  <c r="J78" i="10"/>
  <c r="O77" i="10"/>
  <c r="P77" i="10" s="1"/>
  <c r="N77" i="10"/>
  <c r="L77" i="10"/>
  <c r="J77" i="10"/>
  <c r="O76" i="10"/>
  <c r="P76" i="10" s="1"/>
  <c r="N76" i="10"/>
  <c r="L76" i="10"/>
  <c r="J76" i="10"/>
  <c r="O75" i="10"/>
  <c r="H75" i="10"/>
  <c r="L75" i="10" s="1"/>
  <c r="O74" i="10"/>
  <c r="H74" i="10"/>
  <c r="L74" i="10" s="1"/>
  <c r="O73" i="10"/>
  <c r="P73" i="10" s="1"/>
  <c r="N73" i="10"/>
  <c r="L73" i="10"/>
  <c r="J73" i="10"/>
  <c r="O72" i="10"/>
  <c r="H72" i="10"/>
  <c r="L72" i="10" s="1"/>
  <c r="O71" i="10"/>
  <c r="H71" i="10"/>
  <c r="N71" i="10" s="1"/>
  <c r="O70" i="10"/>
  <c r="H70" i="10"/>
  <c r="L70" i="10" s="1"/>
  <c r="O69" i="10"/>
  <c r="H69" i="10"/>
  <c r="N69" i="10" s="1"/>
  <c r="O68" i="10"/>
  <c r="H68" i="10"/>
  <c r="J68" i="10" s="1"/>
  <c r="O67" i="10"/>
  <c r="H67" i="10"/>
  <c r="N67" i="10" s="1"/>
  <c r="O66" i="10"/>
  <c r="H66" i="10"/>
  <c r="N66" i="10" s="1"/>
  <c r="O65" i="10"/>
  <c r="H65" i="10"/>
  <c r="L65" i="10" s="1"/>
  <c r="O64" i="10"/>
  <c r="H64" i="10"/>
  <c r="N64" i="10" s="1"/>
  <c r="O63" i="10"/>
  <c r="H63" i="10"/>
  <c r="J63" i="10" s="1"/>
  <c r="O62" i="10"/>
  <c r="H62" i="10"/>
  <c r="N62" i="10" s="1"/>
  <c r="O61" i="10"/>
  <c r="H61" i="10"/>
  <c r="L61" i="10" s="1"/>
  <c r="O60" i="10"/>
  <c r="H60" i="10"/>
  <c r="N60" i="10" s="1"/>
  <c r="O59" i="10"/>
  <c r="P59" i="10" s="1"/>
  <c r="N59" i="10"/>
  <c r="L59" i="10"/>
  <c r="J59" i="10"/>
  <c r="O58" i="10"/>
  <c r="H58" i="10"/>
  <c r="L58" i="10" s="1"/>
  <c r="O57" i="10"/>
  <c r="H57" i="10"/>
  <c r="L57" i="10" s="1"/>
  <c r="O56" i="10"/>
  <c r="H56" i="10"/>
  <c r="L56" i="10" s="1"/>
  <c r="O55" i="10"/>
  <c r="H55" i="10"/>
  <c r="L55" i="10" s="1"/>
  <c r="O54" i="10"/>
  <c r="P54" i="10" s="1"/>
  <c r="N54" i="10"/>
  <c r="L54" i="10"/>
  <c r="J54" i="10"/>
  <c r="O53" i="10"/>
  <c r="N53" i="10"/>
  <c r="L53" i="10"/>
  <c r="J53" i="10"/>
  <c r="O52" i="10"/>
  <c r="P52" i="10" s="1"/>
  <c r="N52" i="10"/>
  <c r="L52" i="10"/>
  <c r="J52" i="10"/>
  <c r="M50" i="10"/>
  <c r="K50" i="10"/>
  <c r="I50" i="10"/>
  <c r="O49" i="10"/>
  <c r="O50" i="10" s="1"/>
  <c r="N49" i="10"/>
  <c r="N50" i="10" s="1"/>
  <c r="L49" i="10"/>
  <c r="L50" i="10" s="1"/>
  <c r="J49" i="10"/>
  <c r="N47" i="10"/>
  <c r="M47" i="10"/>
  <c r="L47" i="10"/>
  <c r="K47" i="10"/>
  <c r="J47" i="10"/>
  <c r="I47" i="10"/>
  <c r="P46" i="10"/>
  <c r="P47" i="10" s="1"/>
  <c r="O46" i="10"/>
  <c r="O47" i="10" s="1"/>
  <c r="N44" i="10"/>
  <c r="M44" i="10"/>
  <c r="L44" i="10"/>
  <c r="K44" i="10"/>
  <c r="J44" i="10"/>
  <c r="I44" i="10"/>
  <c r="P43" i="10"/>
  <c r="O43" i="10"/>
  <c r="O44" i="10" s="1"/>
  <c r="H43" i="10"/>
  <c r="P42" i="10"/>
  <c r="H42" i="10"/>
  <c r="P41" i="10"/>
  <c r="H41" i="10"/>
  <c r="P40" i="10"/>
  <c r="H40" i="10"/>
  <c r="P39" i="10"/>
  <c r="H39" i="10"/>
  <c r="J37" i="10"/>
  <c r="I37" i="10"/>
  <c r="P36" i="10"/>
  <c r="P37" i="10" s="1"/>
  <c r="O36" i="10"/>
  <c r="O37" i="10" s="1"/>
  <c r="H36" i="10"/>
  <c r="N34" i="10"/>
  <c r="M34" i="10"/>
  <c r="K34" i="10"/>
  <c r="I34" i="10"/>
  <c r="O33" i="10"/>
  <c r="L33" i="10"/>
  <c r="J33" i="10"/>
  <c r="P33" i="10" s="1"/>
  <c r="O32" i="10"/>
  <c r="L32" i="10"/>
  <c r="J32" i="10"/>
  <c r="O31" i="10"/>
  <c r="H31" i="10"/>
  <c r="L31" i="10" s="1"/>
  <c r="O30" i="10"/>
  <c r="H30" i="10"/>
  <c r="L30" i="10" s="1"/>
  <c r="O29" i="10"/>
  <c r="H29" i="10"/>
  <c r="J29" i="10" s="1"/>
  <c r="O28" i="10"/>
  <c r="H28" i="10"/>
  <c r="L28" i="10" s="1"/>
  <c r="O27" i="10"/>
  <c r="H27" i="10"/>
  <c r="L27" i="10" s="1"/>
  <c r="N25" i="10"/>
  <c r="M25" i="10"/>
  <c r="L25" i="10"/>
  <c r="K25" i="10"/>
  <c r="J25" i="10"/>
  <c r="I25" i="10"/>
  <c r="P24" i="10"/>
  <c r="O24" i="10"/>
  <c r="P23" i="10"/>
  <c r="O23" i="10"/>
  <c r="M21" i="10"/>
  <c r="L21" i="10"/>
  <c r="K21" i="10"/>
  <c r="I21" i="10"/>
  <c r="O20" i="10"/>
  <c r="H20" i="10"/>
  <c r="N20" i="10" s="1"/>
  <c r="N21" i="10" s="1"/>
  <c r="P18" i="10"/>
  <c r="O18" i="10"/>
  <c r="N18" i="10"/>
  <c r="M18" i="10"/>
  <c r="L18" i="10"/>
  <c r="K18" i="10"/>
  <c r="J18" i="10"/>
  <c r="I18" i="10"/>
  <c r="H15" i="10"/>
  <c r="H14" i="10"/>
  <c r="H13" i="10"/>
  <c r="H12" i="10"/>
  <c r="H11" i="10"/>
  <c r="H10" i="10"/>
  <c r="L62" i="10" l="1"/>
  <c r="P61" i="10"/>
  <c r="P74" i="10"/>
  <c r="P32" i="10"/>
  <c r="N57" i="10"/>
  <c r="P69" i="10"/>
  <c r="L71" i="10"/>
  <c r="L29" i="10"/>
  <c r="P56" i="10"/>
  <c r="P70" i="10"/>
  <c r="J74" i="10"/>
  <c r="P66" i="10"/>
  <c r="J20" i="10"/>
  <c r="J21" i="10" s="1"/>
  <c r="J56" i="10"/>
  <c r="P65" i="10"/>
  <c r="P71" i="10"/>
  <c r="N75" i="10"/>
  <c r="O21" i="10"/>
  <c r="P44" i="10"/>
  <c r="J58" i="10"/>
  <c r="P64" i="10"/>
  <c r="L66" i="10"/>
  <c r="O85" i="10"/>
  <c r="P25" i="10"/>
  <c r="P58" i="10"/>
  <c r="N55" i="10"/>
  <c r="P57" i="10"/>
  <c r="P67" i="10"/>
  <c r="P75" i="10"/>
  <c r="J28" i="10"/>
  <c r="P28" i="10" s="1"/>
  <c r="P49" i="10"/>
  <c r="P50" i="10" s="1"/>
  <c r="N56" i="10"/>
  <c r="J57" i="10"/>
  <c r="P62" i="10"/>
  <c r="L64" i="10"/>
  <c r="L69" i="10"/>
  <c r="P72" i="10"/>
  <c r="N74" i="10"/>
  <c r="J75" i="10"/>
  <c r="P55" i="10"/>
  <c r="P29" i="10"/>
  <c r="J30" i="10"/>
  <c r="P30" i="10" s="1"/>
  <c r="O34" i="10"/>
  <c r="J55" i="10"/>
  <c r="N58" i="10"/>
  <c r="L60" i="10"/>
  <c r="P63" i="10"/>
  <c r="L67" i="10"/>
  <c r="P68" i="10"/>
  <c r="P84" i="10"/>
  <c r="P85" i="10" s="1"/>
  <c r="O25" i="10"/>
  <c r="O79" i="10"/>
  <c r="P60" i="10"/>
  <c r="P21" i="10"/>
  <c r="L34" i="10"/>
  <c r="L63" i="10"/>
  <c r="L68" i="10"/>
  <c r="P20" i="10"/>
  <c r="J50" i="10"/>
  <c r="P53" i="10"/>
  <c r="J60" i="10"/>
  <c r="N61" i="10"/>
  <c r="J62" i="10"/>
  <c r="N63" i="10"/>
  <c r="J64" i="10"/>
  <c r="N65" i="10"/>
  <c r="J66" i="10"/>
  <c r="J67" i="10"/>
  <c r="N68" i="10"/>
  <c r="J69" i="10"/>
  <c r="N70" i="10"/>
  <c r="J71" i="10"/>
  <c r="N72" i="10"/>
  <c r="P113" i="10"/>
  <c r="P114" i="10" s="1"/>
  <c r="J27" i="10"/>
  <c r="J31" i="10"/>
  <c r="P31" i="10" s="1"/>
  <c r="J61" i="10"/>
  <c r="J65" i="10"/>
  <c r="J70" i="10"/>
  <c r="J72" i="10"/>
  <c r="L127" i="9"/>
  <c r="I127" i="9"/>
  <c r="L79" i="10" l="1"/>
  <c r="J79" i="10"/>
  <c r="P79" i="10"/>
  <c r="N79" i="10"/>
  <c r="P27" i="10"/>
  <c r="J34" i="10"/>
  <c r="P34" i="10" s="1"/>
  <c r="K125" i="9"/>
  <c r="M125" i="9"/>
  <c r="I125" i="9"/>
  <c r="O123" i="9"/>
  <c r="O124" i="9"/>
  <c r="N123" i="9"/>
  <c r="N124" i="9"/>
  <c r="N122" i="9"/>
  <c r="L123" i="9"/>
  <c r="L124" i="9"/>
  <c r="L122" i="9"/>
  <c r="L125" i="9" s="1"/>
  <c r="J123" i="9"/>
  <c r="J124" i="9"/>
  <c r="O122" i="9"/>
  <c r="J122" i="9"/>
  <c r="J125" i="9" s="1"/>
  <c r="P124" i="9" l="1"/>
  <c r="P123" i="9"/>
  <c r="O125" i="9"/>
  <c r="N125" i="9"/>
  <c r="P122" i="9"/>
  <c r="N53" i="9"/>
  <c r="N54" i="9"/>
  <c r="N59" i="9"/>
  <c r="N76" i="9"/>
  <c r="N79" i="9"/>
  <c r="N80" i="9"/>
  <c r="N81" i="9"/>
  <c r="N52" i="9"/>
  <c r="P125" i="9" l="1"/>
  <c r="J53" i="9"/>
  <c r="J54" i="9"/>
  <c r="J59" i="9"/>
  <c r="J69" i="9"/>
  <c r="J73" i="9"/>
  <c r="J76" i="9"/>
  <c r="J79" i="9"/>
  <c r="J80" i="9"/>
  <c r="J81" i="9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52" i="8"/>
  <c r="N117" i="9"/>
  <c r="M117" i="9"/>
  <c r="K117" i="9"/>
  <c r="I117" i="9"/>
  <c r="O116" i="9"/>
  <c r="L116" i="9"/>
  <c r="L117" i="9" s="1"/>
  <c r="J116" i="9"/>
  <c r="P115" i="9"/>
  <c r="O115" i="9"/>
  <c r="H115" i="9"/>
  <c r="P114" i="9"/>
  <c r="O114" i="9"/>
  <c r="H114" i="9"/>
  <c r="P113" i="9"/>
  <c r="O113" i="9"/>
  <c r="H113" i="9"/>
  <c r="P112" i="9"/>
  <c r="O112" i="9"/>
  <c r="H112" i="9"/>
  <c r="P111" i="9"/>
  <c r="O111" i="9"/>
  <c r="P110" i="9"/>
  <c r="O110" i="9"/>
  <c r="H110" i="9"/>
  <c r="P109" i="9"/>
  <c r="O109" i="9"/>
  <c r="H109" i="9"/>
  <c r="P108" i="9"/>
  <c r="O108" i="9"/>
  <c r="H108" i="9"/>
  <c r="P107" i="9"/>
  <c r="O107" i="9"/>
  <c r="H107" i="9"/>
  <c r="P106" i="9"/>
  <c r="O106" i="9"/>
  <c r="H106" i="9"/>
  <c r="P105" i="9"/>
  <c r="O105" i="9"/>
  <c r="H105" i="9"/>
  <c r="P104" i="9"/>
  <c r="O104" i="9"/>
  <c r="H104" i="9"/>
  <c r="P103" i="9"/>
  <c r="O103" i="9"/>
  <c r="H103" i="9"/>
  <c r="P102" i="9"/>
  <c r="O102" i="9"/>
  <c r="H102" i="9"/>
  <c r="P101" i="9"/>
  <c r="O101" i="9"/>
  <c r="H101" i="9"/>
  <c r="P100" i="9"/>
  <c r="O100" i="9"/>
  <c r="H100" i="9"/>
  <c r="P99" i="9"/>
  <c r="O99" i="9"/>
  <c r="H99" i="9"/>
  <c r="P98" i="9"/>
  <c r="O98" i="9"/>
  <c r="H98" i="9"/>
  <c r="P97" i="9"/>
  <c r="O97" i="9"/>
  <c r="H97" i="9"/>
  <c r="P96" i="9"/>
  <c r="O96" i="9"/>
  <c r="H96" i="9"/>
  <c r="P95" i="9"/>
  <c r="O95" i="9"/>
  <c r="H95" i="9"/>
  <c r="P94" i="9"/>
  <c r="O94" i="9"/>
  <c r="H94" i="9"/>
  <c r="N92" i="9"/>
  <c r="M92" i="9"/>
  <c r="L92" i="9"/>
  <c r="K92" i="9"/>
  <c r="J92" i="9"/>
  <c r="I92" i="9"/>
  <c r="P91" i="9"/>
  <c r="O91" i="9"/>
  <c r="H91" i="9"/>
  <c r="P90" i="9"/>
  <c r="P92" i="9" s="1"/>
  <c r="O90" i="9"/>
  <c r="H90" i="9"/>
  <c r="N88" i="9"/>
  <c r="M88" i="9"/>
  <c r="L88" i="9"/>
  <c r="K88" i="9"/>
  <c r="I88" i="9"/>
  <c r="O87" i="9"/>
  <c r="J87" i="9"/>
  <c r="J88" i="9" s="1"/>
  <c r="P86" i="9"/>
  <c r="O86" i="9"/>
  <c r="H86" i="9"/>
  <c r="P85" i="9"/>
  <c r="O85" i="9"/>
  <c r="P84" i="9"/>
  <c r="O84" i="9"/>
  <c r="O88" i="9" s="1"/>
  <c r="H84" i="9"/>
  <c r="M82" i="9"/>
  <c r="K82" i="9"/>
  <c r="I82" i="9"/>
  <c r="O81" i="9"/>
  <c r="P81" i="9" s="1"/>
  <c r="L81" i="9"/>
  <c r="O80" i="9"/>
  <c r="P80" i="9" s="1"/>
  <c r="L80" i="9"/>
  <c r="O79" i="9"/>
  <c r="P79" i="9" s="1"/>
  <c r="L79" i="9"/>
  <c r="O78" i="9"/>
  <c r="P78" i="9" s="1"/>
  <c r="H78" i="9"/>
  <c r="O77" i="9"/>
  <c r="P77" i="9" s="1"/>
  <c r="H77" i="9"/>
  <c r="J77" i="9" s="1"/>
  <c r="O76" i="9"/>
  <c r="P76" i="9" s="1"/>
  <c r="L76" i="9"/>
  <c r="P75" i="9"/>
  <c r="O75" i="9"/>
  <c r="L75" i="9"/>
  <c r="H75" i="9"/>
  <c r="N75" i="9" s="1"/>
  <c r="P74" i="9"/>
  <c r="O74" i="9"/>
  <c r="L74" i="9"/>
  <c r="H74" i="9"/>
  <c r="P73" i="9"/>
  <c r="O73" i="9"/>
  <c r="L73" i="9"/>
  <c r="H73" i="9"/>
  <c r="N73" i="9" s="1"/>
  <c r="P72" i="9"/>
  <c r="O72" i="9"/>
  <c r="L72" i="9"/>
  <c r="H72" i="9"/>
  <c r="O71" i="9"/>
  <c r="H71" i="9"/>
  <c r="N71" i="9" s="1"/>
  <c r="O70" i="9"/>
  <c r="P70" i="9" s="1"/>
  <c r="H70" i="9"/>
  <c r="O69" i="9"/>
  <c r="P69" i="9" s="1"/>
  <c r="L69" i="9"/>
  <c r="H69" i="9"/>
  <c r="N69" i="9" s="1"/>
  <c r="P68" i="9"/>
  <c r="O68" i="9"/>
  <c r="L68" i="9"/>
  <c r="H68" i="9"/>
  <c r="O67" i="9"/>
  <c r="P67" i="9" s="1"/>
  <c r="H67" i="9"/>
  <c r="N67" i="9" s="1"/>
  <c r="O66" i="9"/>
  <c r="P66" i="9" s="1"/>
  <c r="H66" i="9"/>
  <c r="L66" i="9" s="1"/>
  <c r="O65" i="9"/>
  <c r="P65" i="9" s="1"/>
  <c r="H65" i="9"/>
  <c r="N65" i="9" s="1"/>
  <c r="O64" i="9"/>
  <c r="P64" i="9" s="1"/>
  <c r="H64" i="9"/>
  <c r="L64" i="9" s="1"/>
  <c r="O63" i="9"/>
  <c r="P63" i="9" s="1"/>
  <c r="H63" i="9"/>
  <c r="N63" i="9" s="1"/>
  <c r="O62" i="9"/>
  <c r="P62" i="9" s="1"/>
  <c r="H62" i="9"/>
  <c r="L62" i="9" s="1"/>
  <c r="O61" i="9"/>
  <c r="P61" i="9" s="1"/>
  <c r="H61" i="9"/>
  <c r="N61" i="9" s="1"/>
  <c r="O60" i="9"/>
  <c r="H60" i="9"/>
  <c r="O59" i="9"/>
  <c r="P59" i="9" s="1"/>
  <c r="L59" i="9"/>
  <c r="O58" i="9"/>
  <c r="L58" i="9"/>
  <c r="H58" i="9"/>
  <c r="O57" i="9"/>
  <c r="H57" i="9"/>
  <c r="O56" i="9"/>
  <c r="H56" i="9"/>
  <c r="L56" i="9" s="1"/>
  <c r="O55" i="9"/>
  <c r="H55" i="9"/>
  <c r="O54" i="9"/>
  <c r="P54" i="9" s="1"/>
  <c r="L54" i="9"/>
  <c r="O53" i="9"/>
  <c r="P53" i="9" s="1"/>
  <c r="L53" i="9"/>
  <c r="O52" i="9"/>
  <c r="P52" i="9" s="1"/>
  <c r="L52" i="9"/>
  <c r="J52" i="9"/>
  <c r="M50" i="9"/>
  <c r="K50" i="9"/>
  <c r="J50" i="9"/>
  <c r="I50" i="9"/>
  <c r="O49" i="9"/>
  <c r="O50" i="9" s="1"/>
  <c r="N49" i="9"/>
  <c r="N50" i="9" s="1"/>
  <c r="L49" i="9"/>
  <c r="L50" i="9" s="1"/>
  <c r="J49" i="9"/>
  <c r="N47" i="9"/>
  <c r="M47" i="9"/>
  <c r="L47" i="9"/>
  <c r="K47" i="9"/>
  <c r="J47" i="9"/>
  <c r="I47" i="9"/>
  <c r="P46" i="9"/>
  <c r="P47" i="9" s="1"/>
  <c r="O46" i="9"/>
  <c r="O47" i="9" s="1"/>
  <c r="N44" i="9"/>
  <c r="M44" i="9"/>
  <c r="L44" i="9"/>
  <c r="K44" i="9"/>
  <c r="J44" i="9"/>
  <c r="I44" i="9"/>
  <c r="P43" i="9"/>
  <c r="O43" i="9"/>
  <c r="O44" i="9" s="1"/>
  <c r="H43" i="9"/>
  <c r="P42" i="9"/>
  <c r="H42" i="9"/>
  <c r="P41" i="9"/>
  <c r="H41" i="9"/>
  <c r="P40" i="9"/>
  <c r="H40" i="9"/>
  <c r="P39" i="9"/>
  <c r="H39" i="9"/>
  <c r="J37" i="9"/>
  <c r="I37" i="9"/>
  <c r="P36" i="9"/>
  <c r="P37" i="9" s="1"/>
  <c r="O36" i="9"/>
  <c r="O37" i="9" s="1"/>
  <c r="H36" i="9"/>
  <c r="N34" i="9"/>
  <c r="M34" i="9"/>
  <c r="K34" i="9"/>
  <c r="O34" i="9" s="1"/>
  <c r="I34" i="9"/>
  <c r="O33" i="9"/>
  <c r="L33" i="9"/>
  <c r="P33" i="9" s="1"/>
  <c r="J33" i="9"/>
  <c r="O32" i="9"/>
  <c r="L32" i="9"/>
  <c r="P32" i="9" s="1"/>
  <c r="J32" i="9"/>
  <c r="O31" i="9"/>
  <c r="H31" i="9"/>
  <c r="J31" i="9" s="1"/>
  <c r="O30" i="9"/>
  <c r="H30" i="9"/>
  <c r="L30" i="9" s="1"/>
  <c r="O29" i="9"/>
  <c r="J29" i="9"/>
  <c r="H29" i="9"/>
  <c r="L29" i="9" s="1"/>
  <c r="O28" i="9"/>
  <c r="L28" i="9"/>
  <c r="J28" i="9"/>
  <c r="P28" i="9" s="1"/>
  <c r="H28" i="9"/>
  <c r="O27" i="9"/>
  <c r="H27" i="9"/>
  <c r="J27" i="9" s="1"/>
  <c r="N25" i="9"/>
  <c r="M25" i="9"/>
  <c r="L25" i="9"/>
  <c r="K25" i="9"/>
  <c r="J25" i="9"/>
  <c r="I25" i="9"/>
  <c r="P24" i="9"/>
  <c r="O24" i="9"/>
  <c r="P23" i="9"/>
  <c r="O23" i="9"/>
  <c r="M21" i="9"/>
  <c r="L21" i="9"/>
  <c r="K21" i="9"/>
  <c r="I21" i="9"/>
  <c r="O20" i="9"/>
  <c r="H20" i="9"/>
  <c r="N20" i="9" s="1"/>
  <c r="N21" i="9" s="1"/>
  <c r="P18" i="9"/>
  <c r="O18" i="9"/>
  <c r="N18" i="9"/>
  <c r="M18" i="9"/>
  <c r="L18" i="9"/>
  <c r="K18" i="9"/>
  <c r="J18" i="9"/>
  <c r="I18" i="9"/>
  <c r="H15" i="9"/>
  <c r="H14" i="9"/>
  <c r="H13" i="9"/>
  <c r="H12" i="9"/>
  <c r="H11" i="9"/>
  <c r="H10" i="9"/>
  <c r="P25" i="9" l="1"/>
  <c r="P71" i="9"/>
  <c r="J65" i="9"/>
  <c r="J58" i="9"/>
  <c r="N58" i="9"/>
  <c r="L61" i="9"/>
  <c r="L63" i="9"/>
  <c r="L65" i="9"/>
  <c r="L67" i="9"/>
  <c r="J72" i="9"/>
  <c r="N72" i="9"/>
  <c r="J74" i="9"/>
  <c r="N74" i="9"/>
  <c r="L78" i="9"/>
  <c r="N78" i="9"/>
  <c r="K127" i="9"/>
  <c r="J71" i="9"/>
  <c r="J63" i="9"/>
  <c r="P29" i="9"/>
  <c r="J70" i="9"/>
  <c r="N70" i="9"/>
  <c r="L55" i="9"/>
  <c r="N55" i="9"/>
  <c r="J60" i="9"/>
  <c r="N60" i="9"/>
  <c r="M127" i="9"/>
  <c r="J61" i="9"/>
  <c r="P55" i="9"/>
  <c r="L57" i="9"/>
  <c r="N57" i="9"/>
  <c r="P58" i="9"/>
  <c r="J68" i="9"/>
  <c r="N68" i="9"/>
  <c r="L70" i="9"/>
  <c r="L71" i="9"/>
  <c r="L77" i="9"/>
  <c r="N77" i="9"/>
  <c r="J75" i="9"/>
  <c r="J67" i="9"/>
  <c r="J56" i="9"/>
  <c r="N56" i="9"/>
  <c r="J62" i="9"/>
  <c r="N62" i="9"/>
  <c r="J64" i="9"/>
  <c r="N64" i="9"/>
  <c r="J66" i="9"/>
  <c r="N66" i="9"/>
  <c r="L82" i="9"/>
  <c r="J57" i="9"/>
  <c r="O21" i="9"/>
  <c r="O25" i="9"/>
  <c r="L60" i="9"/>
  <c r="P57" i="9"/>
  <c r="P60" i="9"/>
  <c r="J55" i="9"/>
  <c r="J82" i="9" s="1"/>
  <c r="P44" i="9"/>
  <c r="P49" i="9"/>
  <c r="P50" i="9" s="1"/>
  <c r="P56" i="9"/>
  <c r="O92" i="9"/>
  <c r="O117" i="9"/>
  <c r="P116" i="9"/>
  <c r="P117" i="9" s="1"/>
  <c r="J78" i="9"/>
  <c r="L27" i="9"/>
  <c r="L31" i="9"/>
  <c r="P31" i="9" s="1"/>
  <c r="P87" i="9"/>
  <c r="P88" i="9" s="1"/>
  <c r="J117" i="9"/>
  <c r="J30" i="9"/>
  <c r="P30" i="9" s="1"/>
  <c r="O82" i="9"/>
  <c r="J20" i="9"/>
  <c r="K153" i="8"/>
  <c r="L153" i="8"/>
  <c r="M153" i="8"/>
  <c r="N153" i="8"/>
  <c r="O153" i="8"/>
  <c r="P153" i="8"/>
  <c r="I153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94" i="8"/>
  <c r="P94" i="8"/>
  <c r="O95" i="8"/>
  <c r="P95" i="8"/>
  <c r="O96" i="8"/>
  <c r="P96" i="8"/>
  <c r="O97" i="8"/>
  <c r="P97" i="8"/>
  <c r="O98" i="8"/>
  <c r="P98" i="8"/>
  <c r="O99" i="8"/>
  <c r="P99" i="8"/>
  <c r="O100" i="8"/>
  <c r="P100" i="8"/>
  <c r="O101" i="8"/>
  <c r="P101" i="8"/>
  <c r="O102" i="8"/>
  <c r="P102" i="8"/>
  <c r="O103" i="8"/>
  <c r="P103" i="8"/>
  <c r="O104" i="8"/>
  <c r="P104" i="8"/>
  <c r="O105" i="8"/>
  <c r="P105" i="8"/>
  <c r="O106" i="8"/>
  <c r="P106" i="8"/>
  <c r="O107" i="8"/>
  <c r="P107" i="8"/>
  <c r="O108" i="8"/>
  <c r="P108" i="8"/>
  <c r="O109" i="8"/>
  <c r="P109" i="8"/>
  <c r="O110" i="8"/>
  <c r="P110" i="8"/>
  <c r="O111" i="8"/>
  <c r="P111" i="8"/>
  <c r="O112" i="8"/>
  <c r="P112" i="8"/>
  <c r="O113" i="8"/>
  <c r="P113" i="8"/>
  <c r="P84" i="8"/>
  <c r="O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84" i="8"/>
  <c r="N82" i="8"/>
  <c r="M82" i="8"/>
  <c r="K82" i="8"/>
  <c r="I82" i="8"/>
  <c r="O81" i="8"/>
  <c r="P81" i="8" s="1"/>
  <c r="L81" i="8"/>
  <c r="O80" i="8"/>
  <c r="P80" i="8" s="1"/>
  <c r="L80" i="8"/>
  <c r="O79" i="8"/>
  <c r="P79" i="8" s="1"/>
  <c r="L79" i="8"/>
  <c r="O78" i="8"/>
  <c r="H78" i="8"/>
  <c r="L78" i="8" s="1"/>
  <c r="O77" i="8"/>
  <c r="H77" i="8"/>
  <c r="L77" i="8" s="1"/>
  <c r="O76" i="8"/>
  <c r="P76" i="8" s="1"/>
  <c r="L76" i="8"/>
  <c r="O75" i="8"/>
  <c r="H75" i="8"/>
  <c r="L75" i="8" s="1"/>
  <c r="O74" i="8"/>
  <c r="P74" i="8" s="1"/>
  <c r="H74" i="8"/>
  <c r="L74" i="8" s="1"/>
  <c r="O73" i="8"/>
  <c r="P73" i="8" s="1"/>
  <c r="H73" i="8"/>
  <c r="L73" i="8" s="1"/>
  <c r="O72" i="8"/>
  <c r="P72" i="8" s="1"/>
  <c r="H72" i="8"/>
  <c r="L72" i="8" s="1"/>
  <c r="O71" i="8"/>
  <c r="P71" i="8" s="1"/>
  <c r="H71" i="8"/>
  <c r="L71" i="8" s="1"/>
  <c r="O70" i="8"/>
  <c r="P70" i="8" s="1"/>
  <c r="H70" i="8"/>
  <c r="L70" i="8" s="1"/>
  <c r="O69" i="8"/>
  <c r="P69" i="8" s="1"/>
  <c r="H69" i="8"/>
  <c r="L69" i="8" s="1"/>
  <c r="O68" i="8"/>
  <c r="P68" i="8" s="1"/>
  <c r="H68" i="8"/>
  <c r="L68" i="8" s="1"/>
  <c r="O67" i="8"/>
  <c r="P67" i="8" s="1"/>
  <c r="H67" i="8"/>
  <c r="L67" i="8" s="1"/>
  <c r="O66" i="8"/>
  <c r="P66" i="8" s="1"/>
  <c r="H66" i="8"/>
  <c r="L66" i="8" s="1"/>
  <c r="O65" i="8"/>
  <c r="P65" i="8" s="1"/>
  <c r="H65" i="8"/>
  <c r="L65" i="8" s="1"/>
  <c r="O64" i="8"/>
  <c r="P64" i="8" s="1"/>
  <c r="H64" i="8"/>
  <c r="L64" i="8" s="1"/>
  <c r="O63" i="8"/>
  <c r="P63" i="8" s="1"/>
  <c r="H63" i="8"/>
  <c r="L63" i="8" s="1"/>
  <c r="O62" i="8"/>
  <c r="P62" i="8" s="1"/>
  <c r="H62" i="8"/>
  <c r="L62" i="8" s="1"/>
  <c r="O61" i="8"/>
  <c r="P61" i="8" s="1"/>
  <c r="H61" i="8"/>
  <c r="L61" i="8" s="1"/>
  <c r="O60" i="8"/>
  <c r="P60" i="8" s="1"/>
  <c r="H60" i="8"/>
  <c r="L60" i="8" s="1"/>
  <c r="O59" i="8"/>
  <c r="P59" i="8" s="1"/>
  <c r="L59" i="8"/>
  <c r="O58" i="8"/>
  <c r="H58" i="8"/>
  <c r="L58" i="8" s="1"/>
  <c r="O57" i="8"/>
  <c r="L57" i="8"/>
  <c r="H57" i="8"/>
  <c r="O56" i="8"/>
  <c r="P56" i="8" s="1"/>
  <c r="H56" i="8"/>
  <c r="L56" i="8" s="1"/>
  <c r="O55" i="8"/>
  <c r="L55" i="8"/>
  <c r="H55" i="8"/>
  <c r="O54" i="8"/>
  <c r="P54" i="8" s="1"/>
  <c r="L54" i="8"/>
  <c r="O53" i="8"/>
  <c r="P53" i="8" s="1"/>
  <c r="L53" i="8"/>
  <c r="O52" i="8"/>
  <c r="P52" i="8" s="1"/>
  <c r="L52" i="8"/>
  <c r="J82" i="8"/>
  <c r="J153" i="8" s="1"/>
  <c r="O127" i="9" l="1"/>
  <c r="N82" i="9"/>
  <c r="N127" i="9" s="1"/>
  <c r="P82" i="9"/>
  <c r="J21" i="9"/>
  <c r="P21" i="9" s="1"/>
  <c r="P20" i="9"/>
  <c r="J34" i="9"/>
  <c r="J127" i="9" s="1"/>
  <c r="L34" i="9"/>
  <c r="P27" i="9"/>
  <c r="P58" i="8"/>
  <c r="P57" i="8"/>
  <c r="P55" i="8"/>
  <c r="P75" i="8"/>
  <c r="L82" i="8"/>
  <c r="P77" i="8"/>
  <c r="P82" i="8" s="1"/>
  <c r="P78" i="8"/>
  <c r="O82" i="8"/>
  <c r="N149" i="8"/>
  <c r="M149" i="8"/>
  <c r="K149" i="8"/>
  <c r="I149" i="8"/>
  <c r="O148" i="8"/>
  <c r="L148" i="8"/>
  <c r="L149" i="8" s="1"/>
  <c r="J148" i="8"/>
  <c r="J149" i="8" s="1"/>
  <c r="P147" i="8"/>
  <c r="O147" i="8"/>
  <c r="H147" i="8"/>
  <c r="P146" i="8"/>
  <c r="O146" i="8"/>
  <c r="H146" i="8"/>
  <c r="P145" i="8"/>
  <c r="O145" i="8"/>
  <c r="H145" i="8"/>
  <c r="P144" i="8"/>
  <c r="O144" i="8"/>
  <c r="H144" i="8"/>
  <c r="P143" i="8"/>
  <c r="O143" i="8"/>
  <c r="P142" i="8"/>
  <c r="O142" i="8"/>
  <c r="H142" i="8"/>
  <c r="P141" i="8"/>
  <c r="O141" i="8"/>
  <c r="H141" i="8"/>
  <c r="P140" i="8"/>
  <c r="O140" i="8"/>
  <c r="H140" i="8"/>
  <c r="P139" i="8"/>
  <c r="O139" i="8"/>
  <c r="H139" i="8"/>
  <c r="P138" i="8"/>
  <c r="O138" i="8"/>
  <c r="H138" i="8"/>
  <c r="P137" i="8"/>
  <c r="O137" i="8"/>
  <c r="H137" i="8"/>
  <c r="P136" i="8"/>
  <c r="O136" i="8"/>
  <c r="H136" i="8"/>
  <c r="P135" i="8"/>
  <c r="O135" i="8"/>
  <c r="H135" i="8"/>
  <c r="P134" i="8"/>
  <c r="O134" i="8"/>
  <c r="H134" i="8"/>
  <c r="P133" i="8"/>
  <c r="O133" i="8"/>
  <c r="H133" i="8"/>
  <c r="P132" i="8"/>
  <c r="O132" i="8"/>
  <c r="H132" i="8"/>
  <c r="P131" i="8"/>
  <c r="O131" i="8"/>
  <c r="H131" i="8"/>
  <c r="P130" i="8"/>
  <c r="O130" i="8"/>
  <c r="H130" i="8"/>
  <c r="P129" i="8"/>
  <c r="O129" i="8"/>
  <c r="H129" i="8"/>
  <c r="P128" i="8"/>
  <c r="O128" i="8"/>
  <c r="H128" i="8"/>
  <c r="P127" i="8"/>
  <c r="O127" i="8"/>
  <c r="H127" i="8"/>
  <c r="P126" i="8"/>
  <c r="O126" i="8"/>
  <c r="H126" i="8"/>
  <c r="N124" i="8"/>
  <c r="M124" i="8"/>
  <c r="L124" i="8"/>
  <c r="K124" i="8"/>
  <c r="J124" i="8"/>
  <c r="I124" i="8"/>
  <c r="P123" i="8"/>
  <c r="O123" i="8"/>
  <c r="O124" i="8" s="1"/>
  <c r="H123" i="8"/>
  <c r="P122" i="8"/>
  <c r="O122" i="8"/>
  <c r="H122" i="8"/>
  <c r="N120" i="8"/>
  <c r="M120" i="8"/>
  <c r="L120" i="8"/>
  <c r="K120" i="8"/>
  <c r="I120" i="8"/>
  <c r="O119" i="8"/>
  <c r="J119" i="8"/>
  <c r="J120" i="8" s="1"/>
  <c r="P118" i="8"/>
  <c r="O118" i="8"/>
  <c r="H118" i="8"/>
  <c r="P117" i="8"/>
  <c r="O117" i="8"/>
  <c r="P116" i="8"/>
  <c r="O116" i="8"/>
  <c r="H116" i="8"/>
  <c r="N114" i="8"/>
  <c r="M114" i="8"/>
  <c r="K114" i="8"/>
  <c r="I114" i="8"/>
  <c r="L113" i="8"/>
  <c r="J113" i="8"/>
  <c r="J114" i="8" s="1"/>
  <c r="L112" i="8"/>
  <c r="L111" i="8"/>
  <c r="L110" i="8"/>
  <c r="H110" i="8"/>
  <c r="L109" i="8"/>
  <c r="H109" i="8"/>
  <c r="L108" i="8"/>
  <c r="H107" i="8"/>
  <c r="L107" i="8" s="1"/>
  <c r="H106" i="8"/>
  <c r="L106" i="8" s="1"/>
  <c r="H105" i="8"/>
  <c r="L105" i="8" s="1"/>
  <c r="H104" i="8"/>
  <c r="L104" i="8" s="1"/>
  <c r="H103" i="8"/>
  <c r="L103" i="8" s="1"/>
  <c r="H102" i="8"/>
  <c r="L102" i="8" s="1"/>
  <c r="H101" i="8"/>
  <c r="L101" i="8" s="1"/>
  <c r="H100" i="8"/>
  <c r="L100" i="8" s="1"/>
  <c r="H99" i="8"/>
  <c r="L99" i="8" s="1"/>
  <c r="H98" i="8"/>
  <c r="L98" i="8" s="1"/>
  <c r="H97" i="8"/>
  <c r="L97" i="8" s="1"/>
  <c r="H96" i="8"/>
  <c r="L96" i="8" s="1"/>
  <c r="H95" i="8"/>
  <c r="L95" i="8" s="1"/>
  <c r="H94" i="8"/>
  <c r="L94" i="8" s="1"/>
  <c r="H93" i="8"/>
  <c r="L93" i="8" s="1"/>
  <c r="H92" i="8"/>
  <c r="L92" i="8" s="1"/>
  <c r="L91" i="8"/>
  <c r="L90" i="8"/>
  <c r="H90" i="8"/>
  <c r="L89" i="8"/>
  <c r="H89" i="8"/>
  <c r="L88" i="8"/>
  <c r="H88" i="8"/>
  <c r="L87" i="8"/>
  <c r="H87" i="8"/>
  <c r="L86" i="8"/>
  <c r="J86" i="8"/>
  <c r="L85" i="8"/>
  <c r="J85" i="8"/>
  <c r="L84" i="8"/>
  <c r="J84" i="8"/>
  <c r="M50" i="8"/>
  <c r="L50" i="8"/>
  <c r="K50" i="8"/>
  <c r="I50" i="8"/>
  <c r="O49" i="8"/>
  <c r="O50" i="8" s="1"/>
  <c r="N49" i="8"/>
  <c r="N50" i="8" s="1"/>
  <c r="L49" i="8"/>
  <c r="J49" i="8"/>
  <c r="P49" i="8" s="1"/>
  <c r="P50" i="8" s="1"/>
  <c r="N47" i="8"/>
  <c r="M47" i="8"/>
  <c r="L47" i="8"/>
  <c r="K47" i="8"/>
  <c r="J47" i="8"/>
  <c r="I47" i="8"/>
  <c r="P46" i="8"/>
  <c r="P47" i="8" s="1"/>
  <c r="O46" i="8"/>
  <c r="O47" i="8" s="1"/>
  <c r="N44" i="8"/>
  <c r="M44" i="8"/>
  <c r="L44" i="8"/>
  <c r="K44" i="8"/>
  <c r="J44" i="8"/>
  <c r="I44" i="8"/>
  <c r="P43" i="8"/>
  <c r="O43" i="8"/>
  <c r="O44" i="8" s="1"/>
  <c r="H43" i="8"/>
  <c r="P42" i="8"/>
  <c r="H42" i="8"/>
  <c r="P41" i="8"/>
  <c r="H41" i="8"/>
  <c r="P40" i="8"/>
  <c r="H40" i="8"/>
  <c r="P39" i="8"/>
  <c r="H39" i="8"/>
  <c r="J37" i="8"/>
  <c r="I37" i="8"/>
  <c r="P36" i="8"/>
  <c r="P37" i="8" s="1"/>
  <c r="O36" i="8"/>
  <c r="O37" i="8" s="1"/>
  <c r="H36" i="8"/>
  <c r="N34" i="8"/>
  <c r="M34" i="8"/>
  <c r="K34" i="8"/>
  <c r="I34" i="8"/>
  <c r="O33" i="8"/>
  <c r="L33" i="8"/>
  <c r="J33" i="8"/>
  <c r="O32" i="8"/>
  <c r="L32" i="8"/>
  <c r="J32" i="8"/>
  <c r="P32" i="8" s="1"/>
  <c r="O31" i="8"/>
  <c r="H31" i="8"/>
  <c r="L31" i="8" s="1"/>
  <c r="O30" i="8"/>
  <c r="H30" i="8"/>
  <c r="L30" i="8" s="1"/>
  <c r="O29" i="8"/>
  <c r="J29" i="8"/>
  <c r="P29" i="8" s="1"/>
  <c r="H29" i="8"/>
  <c r="L29" i="8" s="1"/>
  <c r="O28" i="8"/>
  <c r="H28" i="8"/>
  <c r="J28" i="8" s="1"/>
  <c r="O27" i="8"/>
  <c r="H27" i="8"/>
  <c r="L27" i="8" s="1"/>
  <c r="N25" i="8"/>
  <c r="M25" i="8"/>
  <c r="L25" i="8"/>
  <c r="K25" i="8"/>
  <c r="J25" i="8"/>
  <c r="I25" i="8"/>
  <c r="P24" i="8"/>
  <c r="O24" i="8"/>
  <c r="P23" i="8"/>
  <c r="P25" i="8" s="1"/>
  <c r="O23" i="8"/>
  <c r="O25" i="8" s="1"/>
  <c r="M21" i="8"/>
  <c r="L21" i="8"/>
  <c r="K21" i="8"/>
  <c r="I21" i="8"/>
  <c r="O21" i="8" s="1"/>
  <c r="O20" i="8"/>
  <c r="H20" i="8"/>
  <c r="N20" i="8" s="1"/>
  <c r="N21" i="8" s="1"/>
  <c r="P18" i="8"/>
  <c r="O18" i="8"/>
  <c r="N18" i="8"/>
  <c r="M18" i="8"/>
  <c r="L18" i="8"/>
  <c r="K18" i="8"/>
  <c r="J18" i="8"/>
  <c r="I18" i="8"/>
  <c r="H15" i="8"/>
  <c r="H14" i="8"/>
  <c r="H13" i="8"/>
  <c r="H12" i="8"/>
  <c r="H11" i="8"/>
  <c r="H10" i="8"/>
  <c r="M121" i="7"/>
  <c r="K121" i="7"/>
  <c r="I121" i="7"/>
  <c r="O117" i="7"/>
  <c r="O121" i="7" s="1"/>
  <c r="N117" i="7"/>
  <c r="M117" i="7"/>
  <c r="L117" i="7"/>
  <c r="K117" i="7"/>
  <c r="J117" i="7"/>
  <c r="I117" i="7"/>
  <c r="P116" i="7"/>
  <c r="P117" i="7" s="1"/>
  <c r="O116" i="7"/>
  <c r="L116" i="7"/>
  <c r="J116" i="7"/>
  <c r="P115" i="7"/>
  <c r="O115" i="7"/>
  <c r="H115" i="7"/>
  <c r="P114" i="7"/>
  <c r="O114" i="7"/>
  <c r="H114" i="7"/>
  <c r="P113" i="7"/>
  <c r="O113" i="7"/>
  <c r="H113" i="7"/>
  <c r="P112" i="7"/>
  <c r="O112" i="7"/>
  <c r="H112" i="7"/>
  <c r="P111" i="7"/>
  <c r="O111" i="7"/>
  <c r="P110" i="7"/>
  <c r="O110" i="7"/>
  <c r="H110" i="7"/>
  <c r="P109" i="7"/>
  <c r="O109" i="7"/>
  <c r="H109" i="7"/>
  <c r="P108" i="7"/>
  <c r="O108" i="7"/>
  <c r="H108" i="7"/>
  <c r="P107" i="7"/>
  <c r="O107" i="7"/>
  <c r="H107" i="7"/>
  <c r="P106" i="7"/>
  <c r="O106" i="7"/>
  <c r="H106" i="7"/>
  <c r="P105" i="7"/>
  <c r="O105" i="7"/>
  <c r="H105" i="7"/>
  <c r="P104" i="7"/>
  <c r="O104" i="7"/>
  <c r="H104" i="7"/>
  <c r="P103" i="7"/>
  <c r="O103" i="7"/>
  <c r="H103" i="7"/>
  <c r="P102" i="7"/>
  <c r="O102" i="7"/>
  <c r="H102" i="7"/>
  <c r="P101" i="7"/>
  <c r="O101" i="7"/>
  <c r="H101" i="7"/>
  <c r="P100" i="7"/>
  <c r="O100" i="7"/>
  <c r="H100" i="7"/>
  <c r="P99" i="7"/>
  <c r="O99" i="7"/>
  <c r="H99" i="7"/>
  <c r="P98" i="7"/>
  <c r="O98" i="7"/>
  <c r="H98" i="7"/>
  <c r="P97" i="7"/>
  <c r="O97" i="7"/>
  <c r="H97" i="7"/>
  <c r="P96" i="7"/>
  <c r="O96" i="7"/>
  <c r="H96" i="7"/>
  <c r="P95" i="7"/>
  <c r="O95" i="7"/>
  <c r="H95" i="7"/>
  <c r="P94" i="7"/>
  <c r="O94" i="7"/>
  <c r="H94" i="7"/>
  <c r="P92" i="7"/>
  <c r="O92" i="7"/>
  <c r="N92" i="7"/>
  <c r="M92" i="7"/>
  <c r="L92" i="7"/>
  <c r="K92" i="7"/>
  <c r="J92" i="7"/>
  <c r="I92" i="7"/>
  <c r="P91" i="7"/>
  <c r="O91" i="7"/>
  <c r="H91" i="7"/>
  <c r="P90" i="7"/>
  <c r="O90" i="7"/>
  <c r="H90" i="7"/>
  <c r="O88" i="7"/>
  <c r="N88" i="7"/>
  <c r="M88" i="7"/>
  <c r="L88" i="7"/>
  <c r="K88" i="7"/>
  <c r="J88" i="7"/>
  <c r="I88" i="7"/>
  <c r="P87" i="7"/>
  <c r="P88" i="7" s="1"/>
  <c r="O87" i="7"/>
  <c r="J87" i="7"/>
  <c r="P86" i="7"/>
  <c r="O86" i="7"/>
  <c r="H86" i="7"/>
  <c r="P85" i="7"/>
  <c r="O85" i="7"/>
  <c r="P84" i="7"/>
  <c r="O84" i="7"/>
  <c r="H84" i="7"/>
  <c r="P82" i="7"/>
  <c r="O82" i="7"/>
  <c r="N82" i="7"/>
  <c r="M82" i="7"/>
  <c r="L82" i="7"/>
  <c r="K82" i="7"/>
  <c r="J82" i="7"/>
  <c r="I82" i="7"/>
  <c r="P81" i="7"/>
  <c r="O81" i="7"/>
  <c r="L81" i="7"/>
  <c r="J81" i="7"/>
  <c r="P80" i="7"/>
  <c r="O80" i="7"/>
  <c r="L80" i="7"/>
  <c r="P79" i="7"/>
  <c r="O79" i="7"/>
  <c r="L79" i="7"/>
  <c r="P78" i="7"/>
  <c r="O78" i="7"/>
  <c r="L78" i="7"/>
  <c r="H78" i="7"/>
  <c r="P77" i="7"/>
  <c r="O77" i="7"/>
  <c r="L77" i="7"/>
  <c r="H77" i="7"/>
  <c r="P76" i="7"/>
  <c r="O76" i="7"/>
  <c r="L76" i="7"/>
  <c r="P75" i="7"/>
  <c r="O75" i="7"/>
  <c r="L75" i="7"/>
  <c r="H75" i="7"/>
  <c r="P74" i="7"/>
  <c r="O74" i="7"/>
  <c r="L74" i="7"/>
  <c r="H74" i="7"/>
  <c r="P73" i="7"/>
  <c r="O73" i="7"/>
  <c r="L73" i="7"/>
  <c r="H73" i="7"/>
  <c r="P72" i="7"/>
  <c r="O72" i="7"/>
  <c r="L72" i="7"/>
  <c r="H72" i="7"/>
  <c r="P71" i="7"/>
  <c r="O71" i="7"/>
  <c r="L71" i="7"/>
  <c r="H71" i="7"/>
  <c r="P70" i="7"/>
  <c r="O70" i="7"/>
  <c r="L70" i="7"/>
  <c r="H70" i="7"/>
  <c r="P69" i="7"/>
  <c r="O69" i="7"/>
  <c r="L69" i="7"/>
  <c r="H69" i="7"/>
  <c r="P68" i="7"/>
  <c r="O68" i="7"/>
  <c r="L68" i="7"/>
  <c r="H68" i="7"/>
  <c r="P67" i="7"/>
  <c r="O67" i="7"/>
  <c r="L67" i="7"/>
  <c r="H67" i="7"/>
  <c r="P66" i="7"/>
  <c r="O66" i="7"/>
  <c r="L66" i="7"/>
  <c r="H66" i="7"/>
  <c r="P65" i="7"/>
  <c r="O65" i="7"/>
  <c r="L65" i="7"/>
  <c r="H65" i="7"/>
  <c r="P64" i="7"/>
  <c r="O64" i="7"/>
  <c r="L64" i="7"/>
  <c r="H64" i="7"/>
  <c r="P63" i="7"/>
  <c r="O63" i="7"/>
  <c r="L63" i="7"/>
  <c r="H63" i="7"/>
  <c r="P62" i="7"/>
  <c r="O62" i="7"/>
  <c r="L62" i="7"/>
  <c r="H62" i="7"/>
  <c r="P61" i="7"/>
  <c r="O61" i="7"/>
  <c r="L61" i="7"/>
  <c r="H61" i="7"/>
  <c r="P60" i="7"/>
  <c r="O60" i="7"/>
  <c r="L60" i="7"/>
  <c r="H60" i="7"/>
  <c r="P59" i="7"/>
  <c r="O59" i="7"/>
  <c r="L59" i="7"/>
  <c r="P58" i="7"/>
  <c r="O58" i="7"/>
  <c r="L58" i="7"/>
  <c r="H58" i="7"/>
  <c r="P57" i="7"/>
  <c r="O57" i="7"/>
  <c r="L57" i="7"/>
  <c r="H57" i="7"/>
  <c r="P56" i="7"/>
  <c r="O56" i="7"/>
  <c r="L56" i="7"/>
  <c r="H56" i="7"/>
  <c r="P55" i="7"/>
  <c r="O55" i="7"/>
  <c r="L55" i="7"/>
  <c r="H55" i="7"/>
  <c r="P54" i="7"/>
  <c r="O54" i="7"/>
  <c r="L54" i="7"/>
  <c r="J54" i="7"/>
  <c r="P53" i="7"/>
  <c r="O53" i="7"/>
  <c r="L53" i="7"/>
  <c r="J53" i="7"/>
  <c r="P52" i="7"/>
  <c r="O52" i="7"/>
  <c r="L52" i="7"/>
  <c r="J52" i="7"/>
  <c r="O50" i="7"/>
  <c r="N50" i="7"/>
  <c r="M50" i="7"/>
  <c r="L50" i="7"/>
  <c r="K50" i="7"/>
  <c r="J50" i="7"/>
  <c r="I50" i="7"/>
  <c r="P49" i="7"/>
  <c r="P50" i="7" s="1"/>
  <c r="O49" i="7"/>
  <c r="N49" i="7"/>
  <c r="L49" i="7"/>
  <c r="J49" i="7"/>
  <c r="P47" i="7"/>
  <c r="O47" i="7"/>
  <c r="N47" i="7"/>
  <c r="M47" i="7"/>
  <c r="L47" i="7"/>
  <c r="K47" i="7"/>
  <c r="J47" i="7"/>
  <c r="I47" i="7"/>
  <c r="P46" i="7"/>
  <c r="O46" i="7"/>
  <c r="P44" i="7"/>
  <c r="O44" i="7"/>
  <c r="N44" i="7"/>
  <c r="M44" i="7"/>
  <c r="L44" i="7"/>
  <c r="K44" i="7"/>
  <c r="J44" i="7"/>
  <c r="I44" i="7"/>
  <c r="P43" i="7"/>
  <c r="O43" i="7"/>
  <c r="H43" i="7"/>
  <c r="P42" i="7"/>
  <c r="H42" i="7"/>
  <c r="P41" i="7"/>
  <c r="H41" i="7"/>
  <c r="P40" i="7"/>
  <c r="H40" i="7"/>
  <c r="P39" i="7"/>
  <c r="H39" i="7"/>
  <c r="P37" i="7"/>
  <c r="O37" i="7"/>
  <c r="J37" i="7"/>
  <c r="I37" i="7"/>
  <c r="P36" i="7"/>
  <c r="O36" i="7"/>
  <c r="H36" i="7"/>
  <c r="O34" i="7"/>
  <c r="N34" i="7"/>
  <c r="M34" i="7"/>
  <c r="K34" i="7"/>
  <c r="I34" i="7"/>
  <c r="P33" i="7"/>
  <c r="O33" i="7"/>
  <c r="L33" i="7"/>
  <c r="J33" i="7"/>
  <c r="P32" i="7"/>
  <c r="O32" i="7"/>
  <c r="L32" i="7"/>
  <c r="J32" i="7"/>
  <c r="P31" i="7"/>
  <c r="O31" i="7"/>
  <c r="L31" i="7"/>
  <c r="J31" i="7"/>
  <c r="H31" i="7"/>
  <c r="O30" i="7"/>
  <c r="L30" i="7"/>
  <c r="P30" i="7" s="1"/>
  <c r="J30" i="7"/>
  <c r="H30" i="7"/>
  <c r="O29" i="7"/>
  <c r="L29" i="7"/>
  <c r="P29" i="7" s="1"/>
  <c r="J29" i="7"/>
  <c r="H29" i="7"/>
  <c r="P28" i="7"/>
  <c r="O28" i="7"/>
  <c r="L28" i="7"/>
  <c r="J28" i="7"/>
  <c r="J34" i="7" s="1"/>
  <c r="H28" i="7"/>
  <c r="P27" i="7"/>
  <c r="O27" i="7"/>
  <c r="L27" i="7"/>
  <c r="L34" i="7" s="1"/>
  <c r="J27" i="7"/>
  <c r="H27" i="7"/>
  <c r="P25" i="7"/>
  <c r="O25" i="7"/>
  <c r="N25" i="7"/>
  <c r="M25" i="7"/>
  <c r="L25" i="7"/>
  <c r="K25" i="7"/>
  <c r="J25" i="7"/>
  <c r="I25" i="7"/>
  <c r="P24" i="7"/>
  <c r="O24" i="7"/>
  <c r="P23" i="7"/>
  <c r="O23" i="7"/>
  <c r="O21" i="7"/>
  <c r="M21" i="7"/>
  <c r="L21" i="7"/>
  <c r="K21" i="7"/>
  <c r="J21" i="7"/>
  <c r="I21" i="7"/>
  <c r="O20" i="7"/>
  <c r="N20" i="7"/>
  <c r="N21" i="7" s="1"/>
  <c r="J20" i="7"/>
  <c r="H20" i="7"/>
  <c r="P18" i="7"/>
  <c r="O18" i="7"/>
  <c r="N18" i="7"/>
  <c r="M18" i="7"/>
  <c r="L18" i="7"/>
  <c r="K18" i="7"/>
  <c r="J18" i="7"/>
  <c r="I18" i="7"/>
  <c r="H15" i="7"/>
  <c r="H14" i="7"/>
  <c r="H13" i="7"/>
  <c r="H12" i="7"/>
  <c r="H11" i="7"/>
  <c r="H10" i="7"/>
  <c r="J121" i="6"/>
  <c r="K121" i="6"/>
  <c r="L121" i="6"/>
  <c r="M121" i="6"/>
  <c r="N121" i="6"/>
  <c r="O121" i="6"/>
  <c r="P121" i="6"/>
  <c r="I121" i="6"/>
  <c r="J82" i="6"/>
  <c r="K82" i="6"/>
  <c r="M82" i="6"/>
  <c r="N82" i="6"/>
  <c r="I82" i="6"/>
  <c r="N117" i="6"/>
  <c r="M117" i="6"/>
  <c r="K117" i="6"/>
  <c r="I117" i="6"/>
  <c r="O116" i="6"/>
  <c r="L116" i="6"/>
  <c r="L117" i="6" s="1"/>
  <c r="J116" i="6"/>
  <c r="J117" i="6" s="1"/>
  <c r="P115" i="6"/>
  <c r="O115" i="6"/>
  <c r="H115" i="6"/>
  <c r="P114" i="6"/>
  <c r="O114" i="6"/>
  <c r="H114" i="6"/>
  <c r="P113" i="6"/>
  <c r="O113" i="6"/>
  <c r="H113" i="6"/>
  <c r="P112" i="6"/>
  <c r="O112" i="6"/>
  <c r="H112" i="6"/>
  <c r="P111" i="6"/>
  <c r="O111" i="6"/>
  <c r="P110" i="6"/>
  <c r="O110" i="6"/>
  <c r="H110" i="6"/>
  <c r="P109" i="6"/>
  <c r="O109" i="6"/>
  <c r="H109" i="6"/>
  <c r="P108" i="6"/>
  <c r="O108" i="6"/>
  <c r="H108" i="6"/>
  <c r="P107" i="6"/>
  <c r="O107" i="6"/>
  <c r="H107" i="6"/>
  <c r="P106" i="6"/>
  <c r="O106" i="6"/>
  <c r="H106" i="6"/>
  <c r="P105" i="6"/>
  <c r="O105" i="6"/>
  <c r="H105" i="6"/>
  <c r="P104" i="6"/>
  <c r="O104" i="6"/>
  <c r="H104" i="6"/>
  <c r="P103" i="6"/>
  <c r="O103" i="6"/>
  <c r="H103" i="6"/>
  <c r="P102" i="6"/>
  <c r="O102" i="6"/>
  <c r="H102" i="6"/>
  <c r="P101" i="6"/>
  <c r="O101" i="6"/>
  <c r="H101" i="6"/>
  <c r="P100" i="6"/>
  <c r="O100" i="6"/>
  <c r="H100" i="6"/>
  <c r="P99" i="6"/>
  <c r="O99" i="6"/>
  <c r="H99" i="6"/>
  <c r="P98" i="6"/>
  <c r="O98" i="6"/>
  <c r="H98" i="6"/>
  <c r="P97" i="6"/>
  <c r="O97" i="6"/>
  <c r="H97" i="6"/>
  <c r="P96" i="6"/>
  <c r="O96" i="6"/>
  <c r="H96" i="6"/>
  <c r="P95" i="6"/>
  <c r="O95" i="6"/>
  <c r="H95" i="6"/>
  <c r="P94" i="6"/>
  <c r="O94" i="6"/>
  <c r="H94" i="6"/>
  <c r="N92" i="6"/>
  <c r="M92" i="6"/>
  <c r="L92" i="6"/>
  <c r="K92" i="6"/>
  <c r="J92" i="6"/>
  <c r="I92" i="6"/>
  <c r="P91" i="6"/>
  <c r="O91" i="6"/>
  <c r="O92" i="6" s="1"/>
  <c r="H91" i="6"/>
  <c r="P90" i="6"/>
  <c r="P92" i="6" s="1"/>
  <c r="O90" i="6"/>
  <c r="H90" i="6"/>
  <c r="N88" i="6"/>
  <c r="M88" i="6"/>
  <c r="L88" i="6"/>
  <c r="K88" i="6"/>
  <c r="I88" i="6"/>
  <c r="O87" i="6"/>
  <c r="J87" i="6"/>
  <c r="J88" i="6" s="1"/>
  <c r="P86" i="6"/>
  <c r="O86" i="6"/>
  <c r="H86" i="6"/>
  <c r="P85" i="6"/>
  <c r="O85" i="6"/>
  <c r="P84" i="6"/>
  <c r="O84" i="6"/>
  <c r="H84" i="6"/>
  <c r="O81" i="6"/>
  <c r="P81" i="6" s="1"/>
  <c r="L81" i="6"/>
  <c r="L82" i="6" s="1"/>
  <c r="J81" i="6"/>
  <c r="O80" i="6"/>
  <c r="P80" i="6" s="1"/>
  <c r="L80" i="6"/>
  <c r="O79" i="6"/>
  <c r="P79" i="6" s="1"/>
  <c r="L79" i="6"/>
  <c r="O78" i="6"/>
  <c r="P78" i="6" s="1"/>
  <c r="L78" i="6"/>
  <c r="H78" i="6"/>
  <c r="O77" i="6"/>
  <c r="P77" i="6" s="1"/>
  <c r="L77" i="6"/>
  <c r="H77" i="6"/>
  <c r="O76" i="6"/>
  <c r="P76" i="6" s="1"/>
  <c r="L76" i="6"/>
  <c r="O75" i="6"/>
  <c r="H75" i="6"/>
  <c r="L75" i="6" s="1"/>
  <c r="O74" i="6"/>
  <c r="H74" i="6"/>
  <c r="L74" i="6" s="1"/>
  <c r="O73" i="6"/>
  <c r="H73" i="6"/>
  <c r="L73" i="6" s="1"/>
  <c r="O72" i="6"/>
  <c r="H72" i="6"/>
  <c r="L72" i="6" s="1"/>
  <c r="O71" i="6"/>
  <c r="H71" i="6"/>
  <c r="L71" i="6" s="1"/>
  <c r="O70" i="6"/>
  <c r="H70" i="6"/>
  <c r="L70" i="6" s="1"/>
  <c r="O69" i="6"/>
  <c r="H69" i="6"/>
  <c r="L69" i="6" s="1"/>
  <c r="O68" i="6"/>
  <c r="H68" i="6"/>
  <c r="L68" i="6" s="1"/>
  <c r="O67" i="6"/>
  <c r="H67" i="6"/>
  <c r="L67" i="6" s="1"/>
  <c r="O66" i="6"/>
  <c r="H66" i="6"/>
  <c r="L66" i="6" s="1"/>
  <c r="O65" i="6"/>
  <c r="H65" i="6"/>
  <c r="L65" i="6" s="1"/>
  <c r="O64" i="6"/>
  <c r="H64" i="6"/>
  <c r="L64" i="6" s="1"/>
  <c r="O63" i="6"/>
  <c r="H63" i="6"/>
  <c r="L63" i="6" s="1"/>
  <c r="O62" i="6"/>
  <c r="H62" i="6"/>
  <c r="L62" i="6" s="1"/>
  <c r="O61" i="6"/>
  <c r="H61" i="6"/>
  <c r="L61" i="6" s="1"/>
  <c r="O60" i="6"/>
  <c r="H60" i="6"/>
  <c r="L60" i="6" s="1"/>
  <c r="O59" i="6"/>
  <c r="P59" i="6" s="1"/>
  <c r="L59" i="6"/>
  <c r="O58" i="6"/>
  <c r="P58" i="6" s="1"/>
  <c r="H58" i="6"/>
  <c r="L58" i="6" s="1"/>
  <c r="O57" i="6"/>
  <c r="P57" i="6" s="1"/>
  <c r="H57" i="6"/>
  <c r="L57" i="6" s="1"/>
  <c r="O56" i="6"/>
  <c r="P56" i="6" s="1"/>
  <c r="H56" i="6"/>
  <c r="L56" i="6" s="1"/>
  <c r="O55" i="6"/>
  <c r="P55" i="6" s="1"/>
  <c r="H55" i="6"/>
  <c r="L55" i="6" s="1"/>
  <c r="O54" i="6"/>
  <c r="P54" i="6" s="1"/>
  <c r="L54" i="6"/>
  <c r="J54" i="6"/>
  <c r="O53" i="6"/>
  <c r="P53" i="6" s="1"/>
  <c r="L53" i="6"/>
  <c r="J53" i="6"/>
  <c r="O52" i="6"/>
  <c r="L52" i="6"/>
  <c r="J52" i="6"/>
  <c r="M50" i="6"/>
  <c r="K50" i="6"/>
  <c r="J50" i="6"/>
  <c r="I50" i="6"/>
  <c r="O49" i="6"/>
  <c r="O50" i="6" s="1"/>
  <c r="N49" i="6"/>
  <c r="N50" i="6" s="1"/>
  <c r="L49" i="6"/>
  <c r="L50" i="6" s="1"/>
  <c r="J49" i="6"/>
  <c r="N47" i="6"/>
  <c r="M47" i="6"/>
  <c r="L47" i="6"/>
  <c r="K47" i="6"/>
  <c r="J47" i="6"/>
  <c r="I47" i="6"/>
  <c r="P46" i="6"/>
  <c r="P47" i="6" s="1"/>
  <c r="O46" i="6"/>
  <c r="O47" i="6" s="1"/>
  <c r="N44" i="6"/>
  <c r="M44" i="6"/>
  <c r="L44" i="6"/>
  <c r="K44" i="6"/>
  <c r="J44" i="6"/>
  <c r="I44" i="6"/>
  <c r="P43" i="6"/>
  <c r="P44" i="6" s="1"/>
  <c r="O43" i="6"/>
  <c r="O44" i="6" s="1"/>
  <c r="H43" i="6"/>
  <c r="P42" i="6"/>
  <c r="H42" i="6"/>
  <c r="P41" i="6"/>
  <c r="H41" i="6"/>
  <c r="P40" i="6"/>
  <c r="H40" i="6"/>
  <c r="P39" i="6"/>
  <c r="H39" i="6"/>
  <c r="J37" i="6"/>
  <c r="I37" i="6"/>
  <c r="P36" i="6"/>
  <c r="P37" i="6" s="1"/>
  <c r="O36" i="6"/>
  <c r="O37" i="6" s="1"/>
  <c r="H36" i="6"/>
  <c r="N34" i="6"/>
  <c r="M34" i="6"/>
  <c r="K34" i="6"/>
  <c r="I34" i="6"/>
  <c r="O33" i="6"/>
  <c r="L33" i="6"/>
  <c r="P33" i="6" s="1"/>
  <c r="J33" i="6"/>
  <c r="O32" i="6"/>
  <c r="L32" i="6"/>
  <c r="P32" i="6" s="1"/>
  <c r="J32" i="6"/>
  <c r="O31" i="6"/>
  <c r="H31" i="6"/>
  <c r="L31" i="6" s="1"/>
  <c r="O30" i="6"/>
  <c r="H30" i="6"/>
  <c r="L30" i="6" s="1"/>
  <c r="O29" i="6"/>
  <c r="L29" i="6"/>
  <c r="H29" i="6"/>
  <c r="J29" i="6" s="1"/>
  <c r="O28" i="6"/>
  <c r="H28" i="6"/>
  <c r="L28" i="6" s="1"/>
  <c r="O27" i="6"/>
  <c r="H27" i="6"/>
  <c r="L27" i="6" s="1"/>
  <c r="N25" i="6"/>
  <c r="M25" i="6"/>
  <c r="L25" i="6"/>
  <c r="K25" i="6"/>
  <c r="J25" i="6"/>
  <c r="I25" i="6"/>
  <c r="P24" i="6"/>
  <c r="O24" i="6"/>
  <c r="P23" i="6"/>
  <c r="P25" i="6" s="1"/>
  <c r="O23" i="6"/>
  <c r="O25" i="6" s="1"/>
  <c r="M21" i="6"/>
  <c r="L21" i="6"/>
  <c r="K21" i="6"/>
  <c r="I21" i="6"/>
  <c r="O21" i="6" s="1"/>
  <c r="O20" i="6"/>
  <c r="J20" i="6"/>
  <c r="H20" i="6"/>
  <c r="N20" i="6" s="1"/>
  <c r="N21" i="6" s="1"/>
  <c r="P18" i="6"/>
  <c r="O18" i="6"/>
  <c r="N18" i="6"/>
  <c r="M18" i="6"/>
  <c r="L18" i="6"/>
  <c r="K18" i="6"/>
  <c r="J18" i="6"/>
  <c r="I18" i="6"/>
  <c r="H15" i="6"/>
  <c r="H14" i="6"/>
  <c r="H13" i="6"/>
  <c r="H12" i="6"/>
  <c r="H11" i="6"/>
  <c r="H10" i="6"/>
  <c r="I112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46" i="4"/>
  <c r="L112" i="4"/>
  <c r="M112" i="4"/>
  <c r="N112" i="4"/>
  <c r="O112" i="4"/>
  <c r="P112" i="4"/>
  <c r="K112" i="4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P82" i="4"/>
  <c r="O82" i="4"/>
  <c r="L82" i="4"/>
  <c r="L83" i="4"/>
  <c r="L84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85" i="4"/>
  <c r="J111" i="4"/>
  <c r="H108" i="4"/>
  <c r="H107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8" i="4"/>
  <c r="H87" i="4"/>
  <c r="H86" i="4"/>
  <c r="H85" i="4"/>
  <c r="P127" i="9" l="1"/>
  <c r="P34" i="9"/>
  <c r="J50" i="8"/>
  <c r="O120" i="8"/>
  <c r="P124" i="8"/>
  <c r="O149" i="8"/>
  <c r="O34" i="8"/>
  <c r="L114" i="8"/>
  <c r="O114" i="8"/>
  <c r="P44" i="8"/>
  <c r="J27" i="8"/>
  <c r="P27" i="8" s="1"/>
  <c r="L28" i="8"/>
  <c r="L34" i="8" s="1"/>
  <c r="J31" i="8"/>
  <c r="P31" i="8" s="1"/>
  <c r="P33" i="8"/>
  <c r="J20" i="8"/>
  <c r="J30" i="8"/>
  <c r="P30" i="8" s="1"/>
  <c r="P119" i="8"/>
  <c r="P120" i="8" s="1"/>
  <c r="P148" i="8"/>
  <c r="P149" i="8" s="1"/>
  <c r="J121" i="7"/>
  <c r="P34" i="7"/>
  <c r="N121" i="7"/>
  <c r="P21" i="7"/>
  <c r="P121" i="7"/>
  <c r="L121" i="7"/>
  <c r="P20" i="7"/>
  <c r="O82" i="6"/>
  <c r="J28" i="6"/>
  <c r="P28" i="6" s="1"/>
  <c r="P49" i="6"/>
  <c r="P50" i="6" s="1"/>
  <c r="P52" i="6"/>
  <c r="P60" i="6"/>
  <c r="P82" i="6" s="1"/>
  <c r="P62" i="6"/>
  <c r="P64" i="6"/>
  <c r="P66" i="6"/>
  <c r="P68" i="6"/>
  <c r="P70" i="6"/>
  <c r="P72" i="6"/>
  <c r="P74" i="6"/>
  <c r="O117" i="6"/>
  <c r="O88" i="6"/>
  <c r="P29" i="6"/>
  <c r="J30" i="6"/>
  <c r="P30" i="6" s="1"/>
  <c r="O34" i="6"/>
  <c r="P61" i="6"/>
  <c r="P63" i="6"/>
  <c r="P65" i="6"/>
  <c r="P67" i="6"/>
  <c r="P69" i="6"/>
  <c r="P71" i="6"/>
  <c r="P73" i="6"/>
  <c r="P75" i="6"/>
  <c r="P20" i="6"/>
  <c r="L34" i="6"/>
  <c r="J21" i="6"/>
  <c r="J27" i="6"/>
  <c r="J31" i="6"/>
  <c r="P31" i="6" s="1"/>
  <c r="P87" i="6"/>
  <c r="P88" i="6" s="1"/>
  <c r="P116" i="6"/>
  <c r="P117" i="6" s="1"/>
  <c r="N147" i="4"/>
  <c r="M147" i="4"/>
  <c r="K147" i="4"/>
  <c r="I147" i="4"/>
  <c r="O146" i="4"/>
  <c r="L146" i="4"/>
  <c r="L147" i="4" s="1"/>
  <c r="J146" i="4"/>
  <c r="J147" i="4" s="1"/>
  <c r="P145" i="4"/>
  <c r="O145" i="4"/>
  <c r="H145" i="4"/>
  <c r="P144" i="4"/>
  <c r="O144" i="4"/>
  <c r="H144" i="4"/>
  <c r="P143" i="4"/>
  <c r="O143" i="4"/>
  <c r="H143" i="4"/>
  <c r="P142" i="4"/>
  <c r="O142" i="4"/>
  <c r="H142" i="4"/>
  <c r="P141" i="4"/>
  <c r="O141" i="4"/>
  <c r="P140" i="4"/>
  <c r="O140" i="4"/>
  <c r="H140" i="4"/>
  <c r="P139" i="4"/>
  <c r="O139" i="4"/>
  <c r="H139" i="4"/>
  <c r="P138" i="4"/>
  <c r="O138" i="4"/>
  <c r="H138" i="4"/>
  <c r="P137" i="4"/>
  <c r="O137" i="4"/>
  <c r="H137" i="4"/>
  <c r="P136" i="4"/>
  <c r="O136" i="4"/>
  <c r="H136" i="4"/>
  <c r="P135" i="4"/>
  <c r="O135" i="4"/>
  <c r="H135" i="4"/>
  <c r="P134" i="4"/>
  <c r="O134" i="4"/>
  <c r="H134" i="4"/>
  <c r="P133" i="4"/>
  <c r="O133" i="4"/>
  <c r="H133" i="4"/>
  <c r="P132" i="4"/>
  <c r="O132" i="4"/>
  <c r="H132" i="4"/>
  <c r="P131" i="4"/>
  <c r="O131" i="4"/>
  <c r="H131" i="4"/>
  <c r="P130" i="4"/>
  <c r="O130" i="4"/>
  <c r="H130" i="4"/>
  <c r="P129" i="4"/>
  <c r="O129" i="4"/>
  <c r="H129" i="4"/>
  <c r="P128" i="4"/>
  <c r="O128" i="4"/>
  <c r="H128" i="4"/>
  <c r="P127" i="4"/>
  <c r="O127" i="4"/>
  <c r="H127" i="4"/>
  <c r="P126" i="4"/>
  <c r="O126" i="4"/>
  <c r="H126" i="4"/>
  <c r="P125" i="4"/>
  <c r="O125" i="4"/>
  <c r="H125" i="4"/>
  <c r="P124" i="4"/>
  <c r="O124" i="4"/>
  <c r="H124" i="4"/>
  <c r="N122" i="4"/>
  <c r="M122" i="4"/>
  <c r="L122" i="4"/>
  <c r="K122" i="4"/>
  <c r="J122" i="4"/>
  <c r="I122" i="4"/>
  <c r="P121" i="4"/>
  <c r="P122" i="4" s="1"/>
  <c r="O121" i="4"/>
  <c r="H121" i="4"/>
  <c r="P120" i="4"/>
  <c r="O120" i="4"/>
  <c r="H120" i="4"/>
  <c r="N118" i="4"/>
  <c r="M118" i="4"/>
  <c r="L118" i="4"/>
  <c r="K118" i="4"/>
  <c r="I118" i="4"/>
  <c r="O117" i="4"/>
  <c r="J117" i="4"/>
  <c r="J118" i="4" s="1"/>
  <c r="P116" i="4"/>
  <c r="O116" i="4"/>
  <c r="H116" i="4"/>
  <c r="P115" i="4"/>
  <c r="O115" i="4"/>
  <c r="P114" i="4"/>
  <c r="O114" i="4"/>
  <c r="H114" i="4"/>
  <c r="J84" i="4"/>
  <c r="J83" i="4"/>
  <c r="J82" i="4"/>
  <c r="M80" i="4"/>
  <c r="K80" i="4"/>
  <c r="I80" i="4"/>
  <c r="O79" i="4"/>
  <c r="O80" i="4" s="1"/>
  <c r="N79" i="4"/>
  <c r="N80" i="4" s="1"/>
  <c r="L79" i="4"/>
  <c r="L80" i="4" s="1"/>
  <c r="J79" i="4"/>
  <c r="J80" i="4" s="1"/>
  <c r="N77" i="4"/>
  <c r="M77" i="4"/>
  <c r="L77" i="4"/>
  <c r="K77" i="4"/>
  <c r="J77" i="4"/>
  <c r="I77" i="4"/>
  <c r="P76" i="4"/>
  <c r="P77" i="4" s="1"/>
  <c r="O76" i="4"/>
  <c r="O77" i="4" s="1"/>
  <c r="N74" i="4"/>
  <c r="M74" i="4"/>
  <c r="K74" i="4"/>
  <c r="I74" i="4"/>
  <c r="O73" i="4"/>
  <c r="L73" i="4"/>
  <c r="J73" i="4"/>
  <c r="O72" i="4"/>
  <c r="L72" i="4"/>
  <c r="J72" i="4"/>
  <c r="P71" i="4"/>
  <c r="O71" i="4"/>
  <c r="P70" i="4"/>
  <c r="O70" i="4"/>
  <c r="P69" i="4"/>
  <c r="O69" i="4"/>
  <c r="H69" i="4"/>
  <c r="P68" i="4"/>
  <c r="O68" i="4"/>
  <c r="H68" i="4"/>
  <c r="P67" i="4"/>
  <c r="O67" i="4"/>
  <c r="P66" i="4"/>
  <c r="O66" i="4"/>
  <c r="H66" i="4"/>
  <c r="P65" i="4"/>
  <c r="O65" i="4"/>
  <c r="H65" i="4"/>
  <c r="P64" i="4"/>
  <c r="O64" i="4"/>
  <c r="H64" i="4"/>
  <c r="P63" i="4"/>
  <c r="O63" i="4"/>
  <c r="H63" i="4"/>
  <c r="P62" i="4"/>
  <c r="O62" i="4"/>
  <c r="H62" i="4"/>
  <c r="P61" i="4"/>
  <c r="O61" i="4"/>
  <c r="H61" i="4"/>
  <c r="P60" i="4"/>
  <c r="O60" i="4"/>
  <c r="H60" i="4"/>
  <c r="P59" i="4"/>
  <c r="O59" i="4"/>
  <c r="H59" i="4"/>
  <c r="P58" i="4"/>
  <c r="O58" i="4"/>
  <c r="H58" i="4"/>
  <c r="P57" i="4"/>
  <c r="O57" i="4"/>
  <c r="H57" i="4"/>
  <c r="P56" i="4"/>
  <c r="O56" i="4"/>
  <c r="H56" i="4"/>
  <c r="P55" i="4"/>
  <c r="O55" i="4"/>
  <c r="H55" i="4"/>
  <c r="P54" i="4"/>
  <c r="O54" i="4"/>
  <c r="H54" i="4"/>
  <c r="P53" i="4"/>
  <c r="O53" i="4"/>
  <c r="H53" i="4"/>
  <c r="P52" i="4"/>
  <c r="O52" i="4"/>
  <c r="H52" i="4"/>
  <c r="P51" i="4"/>
  <c r="O51" i="4"/>
  <c r="H51" i="4"/>
  <c r="P50" i="4"/>
  <c r="O50" i="4"/>
  <c r="P49" i="4"/>
  <c r="O49" i="4"/>
  <c r="H49" i="4"/>
  <c r="P48" i="4"/>
  <c r="O48" i="4"/>
  <c r="H48" i="4"/>
  <c r="P47" i="4"/>
  <c r="O47" i="4"/>
  <c r="H47" i="4"/>
  <c r="P46" i="4"/>
  <c r="O46" i="4"/>
  <c r="H46" i="4"/>
  <c r="N44" i="4"/>
  <c r="M44" i="4"/>
  <c r="L44" i="4"/>
  <c r="K44" i="4"/>
  <c r="J44" i="4"/>
  <c r="I44" i="4"/>
  <c r="P43" i="4"/>
  <c r="O43" i="4"/>
  <c r="O44" i="4" s="1"/>
  <c r="H43" i="4"/>
  <c r="P42" i="4"/>
  <c r="H42" i="4"/>
  <c r="P41" i="4"/>
  <c r="H41" i="4"/>
  <c r="P40" i="4"/>
  <c r="H40" i="4"/>
  <c r="P39" i="4"/>
  <c r="H39" i="4"/>
  <c r="J37" i="4"/>
  <c r="I37" i="4"/>
  <c r="P36" i="4"/>
  <c r="P37" i="4" s="1"/>
  <c r="O36" i="4"/>
  <c r="O37" i="4" s="1"/>
  <c r="H36" i="4"/>
  <c r="N34" i="4"/>
  <c r="M34" i="4"/>
  <c r="K34" i="4"/>
  <c r="I34" i="4"/>
  <c r="O33" i="4"/>
  <c r="L33" i="4"/>
  <c r="J33" i="4"/>
  <c r="O32" i="4"/>
  <c r="L32" i="4"/>
  <c r="J32" i="4"/>
  <c r="O31" i="4"/>
  <c r="H31" i="4"/>
  <c r="L31" i="4" s="1"/>
  <c r="O30" i="4"/>
  <c r="H30" i="4"/>
  <c r="J30" i="4" s="1"/>
  <c r="O29" i="4"/>
  <c r="H29" i="4"/>
  <c r="L29" i="4" s="1"/>
  <c r="O28" i="4"/>
  <c r="H28" i="4"/>
  <c r="J28" i="4" s="1"/>
  <c r="O27" i="4"/>
  <c r="H27" i="4"/>
  <c r="L27" i="4" s="1"/>
  <c r="N25" i="4"/>
  <c r="M25" i="4"/>
  <c r="L25" i="4"/>
  <c r="K25" i="4"/>
  <c r="J25" i="4"/>
  <c r="I25" i="4"/>
  <c r="P24" i="4"/>
  <c r="O24" i="4"/>
  <c r="P23" i="4"/>
  <c r="O23" i="4"/>
  <c r="M21" i="4"/>
  <c r="L21" i="4"/>
  <c r="K21" i="4"/>
  <c r="I21" i="4"/>
  <c r="O20" i="4"/>
  <c r="H20" i="4"/>
  <c r="J20" i="4" s="1"/>
  <c r="P18" i="4"/>
  <c r="O18" i="4"/>
  <c r="N18" i="4"/>
  <c r="M18" i="4"/>
  <c r="L18" i="4"/>
  <c r="K18" i="4"/>
  <c r="J18" i="4"/>
  <c r="I18" i="4"/>
  <c r="H15" i="4"/>
  <c r="H14" i="4"/>
  <c r="H13" i="4"/>
  <c r="H12" i="4"/>
  <c r="H11" i="4"/>
  <c r="H10" i="4"/>
  <c r="P114" i="8" l="1"/>
  <c r="P28" i="8"/>
  <c r="P20" i="8"/>
  <c r="J21" i="8"/>
  <c r="P21" i="8" s="1"/>
  <c r="J34" i="8"/>
  <c r="J34" i="6"/>
  <c r="P34" i="6" s="1"/>
  <c r="P27" i="6"/>
  <c r="P21" i="6"/>
  <c r="J74" i="4"/>
  <c r="J112" i="4"/>
  <c r="O122" i="4"/>
  <c r="O147" i="4"/>
  <c r="P32" i="4"/>
  <c r="P44" i="4"/>
  <c r="O118" i="4"/>
  <c r="P33" i="4"/>
  <c r="J31" i="4"/>
  <c r="P31" i="4" s="1"/>
  <c r="L74" i="4"/>
  <c r="J27" i="4"/>
  <c r="P27" i="4" s="1"/>
  <c r="K151" i="4"/>
  <c r="O74" i="4"/>
  <c r="O21" i="4"/>
  <c r="O25" i="4"/>
  <c r="J29" i="4"/>
  <c r="P29" i="4" s="1"/>
  <c r="P73" i="4"/>
  <c r="P25" i="4"/>
  <c r="O34" i="4"/>
  <c r="I151" i="4"/>
  <c r="M151" i="4"/>
  <c r="J21" i="4"/>
  <c r="N20" i="4"/>
  <c r="N21" i="4" s="1"/>
  <c r="N151" i="4" s="1"/>
  <c r="L28" i="4"/>
  <c r="L30" i="4"/>
  <c r="P30" i="4" s="1"/>
  <c r="P79" i="4"/>
  <c r="P80" i="4" s="1"/>
  <c r="P117" i="4"/>
  <c r="P118" i="4" s="1"/>
  <c r="P72" i="4"/>
  <c r="P146" i="4"/>
  <c r="P147" i="4" s="1"/>
  <c r="P34" i="8" l="1"/>
  <c r="J34" i="4"/>
  <c r="J151" i="4" s="1"/>
  <c r="L34" i="4"/>
  <c r="L151" i="4" s="1"/>
  <c r="P20" i="4"/>
  <c r="O151" i="4"/>
  <c r="P74" i="4"/>
  <c r="P28" i="4"/>
  <c r="P21" i="4"/>
  <c r="P34" i="4" l="1"/>
  <c r="P151" i="4" s="1"/>
</calcChain>
</file>

<file path=xl/sharedStrings.xml><?xml version="1.0" encoding="utf-8"?>
<sst xmlns="http://schemas.openxmlformats.org/spreadsheetml/2006/main" count="1554" uniqueCount="100">
  <si>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</si>
  <si>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</si>
  <si>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104</t>
  </si>
  <si>
    <t>Название</t>
  </si>
  <si>
    <t>Инвентарный номер</t>
  </si>
  <si>
    <t>Ед. изм.</t>
  </si>
  <si>
    <t>Цена в грн.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</si>
  <si>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</si>
  <si>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</si>
  <si>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</si>
  <si>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</si>
  <si>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</si>
  <si>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</si>
  <si>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</si>
  <si>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</si>
  <si>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МОЛ:Бельграй Б.Е.</t>
  </si>
  <si>
    <t>минидиск</t>
  </si>
  <si>
    <t>кабинет зам по  УВР</t>
  </si>
  <si>
    <t>шт.</t>
  </si>
  <si>
    <t>ноутбук АСУС</t>
  </si>
  <si>
    <t>проектор BenQ</t>
  </si>
  <si>
    <t>пульт микшерный</t>
  </si>
  <si>
    <t>рояль красный октябрь</t>
  </si>
  <si>
    <t>актовый зал</t>
  </si>
  <si>
    <t>системный блок</t>
  </si>
  <si>
    <t>ПН май 2018</t>
  </si>
  <si>
    <t>Усилитель SoundKingАА800J</t>
  </si>
  <si>
    <t>у Васильевой Э.Д.</t>
  </si>
  <si>
    <t>акустические колонки - SKV CLUB 650</t>
  </si>
  <si>
    <t xml:space="preserve">Всего по счету: </t>
  </si>
  <si>
    <t>МОЛ:Боровченко Е.А.</t>
  </si>
  <si>
    <t>МОЛ: Беницкий Г.А.</t>
  </si>
  <si>
    <t>компьютер персональный</t>
  </si>
  <si>
    <t>холодильник ИНДЕЗИТ-167</t>
  </si>
  <si>
    <t>МОЛ:Васильева Э.Д.</t>
  </si>
  <si>
    <t>МОЛ: Золотун И.В.</t>
  </si>
  <si>
    <t>ноутбук LENOVO</t>
  </si>
  <si>
    <t>кабинет зам по УПР</t>
  </si>
  <si>
    <t>МОЛ: Зубцова Н.С.</t>
  </si>
  <si>
    <t>мясорубка Браун</t>
  </si>
  <si>
    <t>печь газовая 4х комф</t>
  </si>
  <si>
    <t>печь пароконверкц</t>
  </si>
  <si>
    <t>плита газовая-лаборатория</t>
  </si>
  <si>
    <t>холодильник ИНДЕЗИТ125</t>
  </si>
  <si>
    <t>МОЛ: Кисленко А.Б.</t>
  </si>
  <si>
    <t>Телевизор "AKAIA"</t>
  </si>
  <si>
    <t>Холодильник "НОРД"</t>
  </si>
  <si>
    <t>Шкаф холодильный ШХ-1.12</t>
  </si>
  <si>
    <t>комп персон-гл.бух</t>
  </si>
  <si>
    <t>комп. персонAthl (каб.дир)</t>
  </si>
  <si>
    <t>компьютер</t>
  </si>
  <si>
    <t>монитор</t>
  </si>
  <si>
    <t>насос дренажный</t>
  </si>
  <si>
    <t>принтер МФУ Кэнон 4410</t>
  </si>
  <si>
    <t>принтер лазерн НР</t>
  </si>
  <si>
    <t>факс "Панасоник"</t>
  </si>
  <si>
    <t>РРО "Датекс" МР-500Т</t>
  </si>
  <si>
    <t>Сканер 14 с 1175</t>
  </si>
  <si>
    <t>ЭККА "ЭкспотрейдРС-380"</t>
  </si>
  <si>
    <t>компьютер персон-бухг</t>
  </si>
  <si>
    <t>весы чекопечат ТПМ-15.2</t>
  </si>
  <si>
    <t>МФУ (сканер, принтер,ксерокс)-приемная</t>
  </si>
  <si>
    <t>компьютер Атлон</t>
  </si>
  <si>
    <t>акт сборки май 2018</t>
  </si>
  <si>
    <t>Системный блок</t>
  </si>
  <si>
    <t>телевизор ЭлектронТЦД451</t>
  </si>
  <si>
    <t>МФУ КЕНОН</t>
  </si>
  <si>
    <t>МОЛ: Золотун Г.В.</t>
  </si>
  <si>
    <t>МОЛ: Светличная И.А.</t>
  </si>
  <si>
    <t>МОЛ: Литвинова Л.М.</t>
  </si>
  <si>
    <t>с 1 корп.</t>
  </si>
  <si>
    <t>сварочный аппарат ВИС 2500</t>
  </si>
  <si>
    <t>МОЛ: Майстренко К.М.</t>
  </si>
  <si>
    <t>с Кисленко сент 17г.</t>
  </si>
  <si>
    <t>Весы электронные АТ-15т 2469</t>
  </si>
  <si>
    <t>Холодильник NORD NRB 118 032</t>
  </si>
  <si>
    <t>МОЛ: Сущенко В.Н.</t>
  </si>
  <si>
    <t>проекторЕМР</t>
  </si>
  <si>
    <t>системный блокIntel13220</t>
  </si>
  <si>
    <t>МОЛ: Шикшинская Ю.С.</t>
  </si>
  <si>
    <t>МФУ Canon</t>
  </si>
  <si>
    <t>Принтер НР Лазер 6Л с кабелем</t>
  </si>
  <si>
    <t>комп персон-приемн</t>
  </si>
  <si>
    <t>комп учен</t>
  </si>
  <si>
    <t>компьютер ученический</t>
  </si>
  <si>
    <t>копир "Phasser3200 MFP</t>
  </si>
  <si>
    <t>мережеве обладнання</t>
  </si>
  <si>
    <t>мониторТЕТ19приемная</t>
  </si>
  <si>
    <t>Персональный копмпьютер в сборе</t>
  </si>
  <si>
    <t>МОЛ: Шупик О.В.</t>
  </si>
  <si>
    <t>ИТОГО по 104</t>
  </si>
  <si>
    <t>за январь 2023 г</t>
  </si>
  <si>
    <t>за февраль 2023 г</t>
  </si>
  <si>
    <t>за март 2023 г</t>
  </si>
  <si>
    <t>за апрель 2023 г</t>
  </si>
  <si>
    <t>МОЛ: Корженко Н.В.</t>
  </si>
  <si>
    <t>за май 2023 г</t>
  </si>
  <si>
    <t>овч</t>
  </si>
  <si>
    <t>МОЛ: Овчарова Е.С.</t>
  </si>
  <si>
    <t>за июнь 2023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</si>
</sst>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5">
    <xf numFmtId="0" fontId="0" fillId="0" borderId="0" xfId="0"/>
    <xf numFmtId="0" fontId="2" fillId="0" borderId="0" xfId="1"/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3" fontId="4" fillId="0" borderId="2" xfId="1" applyNumberFormat="1" applyFont="1" applyFill="1" applyBorder="1" applyAlignment="1">
      <alignment horizontal="center"/>
    </xf>
    <xf numFmtId="3" fontId="4" fillId="0" borderId="2" xfId="1" applyNumberFormat="1" applyFont="1" applyBorder="1" applyAlignment="1">
      <alignment horizontal="center"/>
    </xf>
    <xf numFmtId="3" fontId="4" fillId="0" borderId="2" xfId="1" applyNumberFormat="1" applyFont="1" applyBorder="1"/>
    <xf numFmtId="4" fontId="4" fillId="0" borderId="2" xfId="1" applyNumberFormat="1" applyFont="1" applyBorder="1"/>
    <xf numFmtId="0" fontId="5" fillId="2" borderId="5" xfId="1" applyFont="1" applyFill="1" applyBorder="1" applyAlignment="1"/>
    <xf numFmtId="0" fontId="5" fillId="2" borderId="6" xfId="1" applyFont="1" applyFill="1" applyBorder="1" applyAlignment="1"/>
    <xf numFmtId="4" fontId="2" fillId="3" borderId="2" xfId="1" applyNumberFormat="1" applyFont="1" applyFill="1" applyBorder="1" applyAlignment="1">
      <alignment horizontal="center"/>
    </xf>
    <xf numFmtId="0" fontId="5" fillId="2" borderId="7" xfId="1" applyFont="1" applyFill="1" applyBorder="1" applyAlignment="1"/>
    <xf numFmtId="0" fontId="2" fillId="4" borderId="0" xfId="1" applyFill="1"/>
    <xf numFmtId="0" fontId="2" fillId="4" borderId="2" xfId="1" applyFill="1" applyBorder="1"/>
    <xf numFmtId="0" fontId="2" fillId="4" borderId="2" xfId="1" applyFill="1" applyBorder="1" applyAlignment="1">
      <alignment horizontal="center"/>
    </xf>
    <xf numFmtId="4" fontId="2" fillId="0" borderId="2" xfId="1" applyNumberFormat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3" fontId="2" fillId="0" borderId="2" xfId="1" applyNumberFormat="1" applyBorder="1" applyAlignment="1">
      <alignment horizontal="center"/>
    </xf>
    <xf numFmtId="0" fontId="2" fillId="4" borderId="4" xfId="1" applyFill="1" applyBorder="1"/>
    <xf numFmtId="0" fontId="2" fillId="4" borderId="4" xfId="1" applyFill="1" applyBorder="1" applyAlignment="1">
      <alignment horizontal="center"/>
    </xf>
    <xf numFmtId="4" fontId="2" fillId="0" borderId="2" xfId="1" applyNumberFormat="1" applyFill="1" applyBorder="1" applyAlignment="1">
      <alignment horizontal="center"/>
    </xf>
    <xf numFmtId="4" fontId="2" fillId="0" borderId="4" xfId="1" applyNumberFormat="1" applyFill="1" applyBorder="1" applyAlignment="1">
      <alignment horizontal="center"/>
    </xf>
    <xf numFmtId="3" fontId="2" fillId="0" borderId="2" xfId="1" applyNumberFormat="1" applyFill="1" applyBorder="1" applyAlignment="1">
      <alignment horizontal="center"/>
    </xf>
    <xf numFmtId="0" fontId="2" fillId="0" borderId="0" xfId="1" applyFill="1"/>
    <xf numFmtId="0" fontId="6" fillId="0" borderId="0" xfId="1" applyFont="1" applyFill="1" applyAlignment="1">
      <alignment horizontal="right"/>
    </xf>
    <xf numFmtId="0" fontId="2" fillId="0" borderId="4" xfId="1" applyFill="1" applyBorder="1"/>
    <xf numFmtId="0" fontId="2" fillId="0" borderId="4" xfId="1" applyFill="1" applyBorder="1" applyAlignment="1">
      <alignment horizontal="center"/>
    </xf>
    <xf numFmtId="0" fontId="4" fillId="0" borderId="0" xfId="1" applyFont="1"/>
    <xf numFmtId="0" fontId="4" fillId="0" borderId="4" xfId="1" applyFont="1" applyBorder="1" applyAlignment="1">
      <alignment horizontal="left"/>
    </xf>
    <xf numFmtId="0" fontId="4" fillId="0" borderId="4" xfId="1" applyFont="1" applyBorder="1" applyAlignment="1">
      <alignment horizontal="center"/>
    </xf>
    <xf numFmtId="4" fontId="4" fillId="0" borderId="2" xfId="1" applyNumberFormat="1" applyFont="1" applyFill="1" applyBorder="1" applyAlignment="1">
      <alignment horizontal="center"/>
    </xf>
    <xf numFmtId="0" fontId="5" fillId="5" borderId="2" xfId="1" applyFont="1" applyFill="1" applyBorder="1" applyAlignment="1"/>
    <xf numFmtId="0" fontId="4" fillId="5" borderId="2" xfId="1" applyFont="1" applyFill="1" applyBorder="1" applyAlignment="1">
      <alignment horizontal="center"/>
    </xf>
    <xf numFmtId="4" fontId="4" fillId="5" borderId="2" xfId="1" applyNumberFormat="1" applyFont="1" applyFill="1" applyBorder="1" applyAlignment="1">
      <alignment horizontal="center"/>
    </xf>
    <xf numFmtId="4" fontId="4" fillId="0" borderId="0" xfId="1" applyNumberFormat="1" applyFont="1" applyBorder="1" applyAlignment="1">
      <alignment horizontal="center"/>
    </xf>
    <xf numFmtId="4" fontId="7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5" fillId="6" borderId="2" xfId="1" applyFont="1" applyFill="1" applyBorder="1" applyAlignment="1"/>
    <xf numFmtId="0" fontId="2" fillId="6" borderId="2" xfId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4" fontId="2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4" fontId="7" fillId="6" borderId="2" xfId="1" applyNumberFormat="1" applyFont="1" applyFill="1" applyBorder="1" applyAlignment="1">
      <alignment horizontal="center"/>
    </xf>
    <xf numFmtId="4" fontId="4" fillId="6" borderId="2" xfId="1" applyNumberFormat="1" applyFont="1" applyFill="1" applyBorder="1" applyAlignment="1">
      <alignment horizontal="center"/>
    </xf>
    <xf numFmtId="4" fontId="2" fillId="0" borderId="4" xfId="1" applyNumberFormat="1" applyFont="1" applyBorder="1" applyAlignment="1">
      <alignment horizontal="center"/>
    </xf>
    <xf numFmtId="4" fontId="4" fillId="0" borderId="4" xfId="1" applyNumberFormat="1" applyFont="1" applyBorder="1" applyAlignment="1">
      <alignment horizontal="center"/>
    </xf>
    <xf numFmtId="4" fontId="7" fillId="0" borderId="4" xfId="1" applyNumberFormat="1" applyFont="1" applyBorder="1" applyAlignment="1">
      <alignment horizontal="center"/>
    </xf>
    <xf numFmtId="0" fontId="2" fillId="0" borderId="2" xfId="1" applyFill="1" applyBorder="1"/>
    <xf numFmtId="4" fontId="5" fillId="2" borderId="6" xfId="1" applyNumberFormat="1" applyFont="1" applyFill="1" applyBorder="1" applyAlignment="1"/>
    <xf numFmtId="0" fontId="2" fillId="4" borderId="4" xfId="1" applyFill="1" applyBorder="1" applyAlignment="1">
      <alignment horizontal="left"/>
    </xf>
    <xf numFmtId="4" fontId="2" fillId="0" borderId="2" xfId="1" applyNumberFormat="1" applyFont="1" applyBorder="1" applyAlignment="1">
      <alignment horizontal="center"/>
    </xf>
    <xf numFmtId="3" fontId="4" fillId="0" borderId="4" xfId="1" applyNumberFormat="1" applyFont="1" applyFill="1" applyBorder="1" applyAlignment="1">
      <alignment horizontal="center"/>
    </xf>
    <xf numFmtId="3" fontId="4" fillId="0" borderId="4" xfId="1" applyNumberFormat="1" applyFont="1" applyBorder="1" applyAlignment="1">
      <alignment horizontal="center"/>
    </xf>
    <xf numFmtId="3" fontId="2" fillId="0" borderId="2" xfId="1" applyNumberFormat="1" applyFont="1" applyBorder="1" applyAlignment="1">
      <alignment horizontal="center"/>
    </xf>
    <xf numFmtId="0" fontId="4" fillId="4" borderId="0" xfId="1" applyFont="1" applyFill="1"/>
    <xf numFmtId="0" fontId="4" fillId="4" borderId="4" xfId="1" applyFont="1" applyFill="1" applyBorder="1" applyAlignment="1">
      <alignment horizontal="left"/>
    </xf>
    <xf numFmtId="0" fontId="4" fillId="4" borderId="4" xfId="1" applyFont="1" applyFill="1" applyBorder="1" applyAlignment="1">
      <alignment horizontal="center"/>
    </xf>
    <xf numFmtId="0" fontId="2" fillId="0" borderId="2" xfId="1" applyFill="1" applyBorder="1" applyAlignment="1">
      <alignment horizontal="left"/>
    </xf>
    <xf numFmtId="0" fontId="2" fillId="0" borderId="2" xfId="1" applyFill="1" applyBorder="1" applyAlignment="1">
      <alignment horizontal="center"/>
    </xf>
    <xf numFmtId="0" fontId="2" fillId="4" borderId="2" xfId="1" applyFill="1" applyBorder="1" applyAlignment="1">
      <alignment horizontal="left"/>
    </xf>
    <xf numFmtId="0" fontId="2" fillId="7" borderId="0" xfId="1" applyFill="1"/>
    <xf numFmtId="0" fontId="2" fillId="7" borderId="2" xfId="1" applyFill="1" applyBorder="1" applyAlignment="1">
      <alignment horizontal="left"/>
    </xf>
    <xf numFmtId="0" fontId="2" fillId="7" borderId="2" xfId="1" applyFill="1" applyBorder="1" applyAlignment="1">
      <alignment horizontal="center"/>
    </xf>
    <xf numFmtId="4" fontId="2" fillId="7" borderId="2" xfId="1" applyNumberFormat="1" applyFont="1" applyFill="1" applyBorder="1" applyAlignment="1">
      <alignment horizontal="center"/>
    </xf>
    <xf numFmtId="3" fontId="2" fillId="7" borderId="2" xfId="1" applyNumberFormat="1" applyFill="1" applyBorder="1" applyAlignment="1">
      <alignment horizontal="center"/>
    </xf>
    <xf numFmtId="4" fontId="2" fillId="7" borderId="2" xfId="1" applyNumberFormat="1" applyFill="1" applyBorder="1" applyAlignment="1">
      <alignment horizontal="center"/>
    </xf>
    <xf numFmtId="0" fontId="2" fillId="7" borderId="2" xfId="1" applyFill="1" applyBorder="1"/>
    <xf numFmtId="3" fontId="7" fillId="0" borderId="4" xfId="1" applyNumberFormat="1" applyFont="1" applyFill="1" applyBorder="1" applyAlignment="1">
      <alignment horizontal="center"/>
    </xf>
    <xf numFmtId="0" fontId="6" fillId="4" borderId="0" xfId="1" applyFont="1" applyFill="1" applyAlignment="1">
      <alignment horizontal="right"/>
    </xf>
    <xf numFmtId="4" fontId="2" fillId="4" borderId="2" xfId="1" applyNumberFormat="1" applyFill="1" applyBorder="1" applyAlignment="1">
      <alignment horizontal="center"/>
    </xf>
    <xf numFmtId="4" fontId="2" fillId="4" borderId="2" xfId="1" applyNumberFormat="1" applyFont="1" applyFill="1" applyBorder="1" applyAlignment="1">
      <alignment horizontal="center"/>
    </xf>
    <xf numFmtId="3" fontId="2" fillId="4" borderId="2" xfId="1" applyNumberFormat="1" applyFill="1" applyBorder="1" applyAlignment="1">
      <alignment horizontal="center"/>
    </xf>
    <xf numFmtId="4" fontId="3" fillId="0" borderId="2" xfId="1" applyNumberFormat="1" applyFont="1" applyFill="1" applyBorder="1" applyAlignment="1">
      <alignment horizontal="center"/>
    </xf>
    <xf numFmtId="0" fontId="5" fillId="3" borderId="2" xfId="1" applyFont="1" applyFill="1" applyBorder="1" applyAlignment="1"/>
    <xf numFmtId="0" fontId="4" fillId="3" borderId="2" xfId="1" applyFont="1" applyFill="1" applyBorder="1" applyAlignment="1">
      <alignment horizontal="center"/>
    </xf>
    <xf numFmtId="4" fontId="4" fillId="3" borderId="2" xfId="1" applyNumberFormat="1" applyFont="1" applyFill="1" applyBorder="1" applyAlignment="1">
      <alignment horizontal="center"/>
    </xf>
    <xf numFmtId="0" fontId="6" fillId="4" borderId="0" xfId="1" applyFont="1" applyFill="1"/>
    <xf numFmtId="0" fontId="4" fillId="8" borderId="2" xfId="1" applyFont="1" applyFill="1" applyBorder="1"/>
    <xf numFmtId="0" fontId="4" fillId="8" borderId="2" xfId="1" applyFont="1" applyFill="1" applyBorder="1" applyAlignment="1">
      <alignment horizontal="center"/>
    </xf>
    <xf numFmtId="4" fontId="2" fillId="8" borderId="2" xfId="1" applyNumberFormat="1" applyFill="1" applyBorder="1"/>
    <xf numFmtId="4" fontId="2" fillId="8" borderId="2" xfId="1" applyNumberFormat="1" applyFill="1" applyBorder="1" applyAlignment="1">
      <alignment horizontal="center"/>
    </xf>
    <xf numFmtId="4" fontId="4" fillId="8" borderId="2" xfId="1" applyNumberFormat="1" applyFont="1" applyFill="1" applyBorder="1" applyAlignment="1">
      <alignment horizontal="center"/>
    </xf>
    <xf numFmtId="0" fontId="2" fillId="0" borderId="0" xfId="1" applyAlignment="1">
      <alignment horizontal="center"/>
    </xf>
    <xf numFmtId="4" fontId="2" fillId="0" borderId="0" xfId="1" applyNumberFormat="1"/>
    <xf numFmtId="4" fontId="2" fillId="0" borderId="0" xfId="1" applyNumberFormat="1" applyAlignment="1">
      <alignment horizontal="center"/>
    </xf>
    <xf numFmtId="3" fontId="2" fillId="0" borderId="0" xfId="1" applyNumberFormat="1" applyFill="1" applyAlignment="1">
      <alignment horizontal="center"/>
    </xf>
    <xf numFmtId="3" fontId="2" fillId="0" borderId="0" xfId="1" applyNumberFormat="1"/>
    <xf numFmtId="3" fontId="2" fillId="0" borderId="0" xfId="1" applyNumberFormat="1" applyAlignment="1">
      <alignment horizontal="center"/>
    </xf>
    <xf numFmtId="4" fontId="4" fillId="0" borderId="2" xfId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4" fontId="2" fillId="0" borderId="4" xfId="1" applyNumberFormat="1" applyFont="1" applyFill="1" applyBorder="1" applyAlignment="1">
      <alignment horizontal="center"/>
    </xf>
    <xf numFmtId="4" fontId="4" fillId="0" borderId="4" xfId="1" applyNumberFormat="1" applyFont="1" applyFill="1" applyBorder="1" applyAlignment="1">
      <alignment horizontal="center"/>
    </xf>
    <xf numFmtId="4" fontId="7" fillId="0" borderId="2" xfId="1" applyNumberFormat="1" applyFont="1" applyFill="1" applyBorder="1" applyAlignment="1">
      <alignment horizontal="center"/>
    </xf>
    <xf numFmtId="4" fontId="7" fillId="0" borderId="4" xfId="1" applyNumberFormat="1" applyFont="1" applyFill="1" applyBorder="1" applyAlignment="1">
      <alignment horizontal="center"/>
    </xf>
    <xf numFmtId="0" fontId="2" fillId="0" borderId="4" xfId="1" applyFill="1" applyBorder="1" applyAlignment="1">
      <alignment horizontal="left"/>
    </xf>
    <xf numFmtId="4" fontId="4" fillId="0" borderId="2" xfId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2" fontId="2" fillId="0" borderId="2" xfId="1" applyNumberFormat="1" applyBorder="1" applyAlignment="1">
      <alignment horizontal="center"/>
    </xf>
    <xf numFmtId="4" fontId="4" fillId="0" borderId="2" xfId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3" fontId="4" fillId="0" borderId="0" xfId="1" applyNumberFormat="1" applyFont="1" applyAlignment="1">
      <alignment horizont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4" fontId="4" fillId="0" borderId="3" xfId="1" applyNumberFormat="1" applyFont="1" applyBorder="1" applyAlignment="1">
      <alignment horizontal="center" vertical="center"/>
    </xf>
    <xf numFmtId="4" fontId="4" fillId="0" borderId="4" xfId="1" applyNumberFormat="1" applyFont="1" applyBorder="1" applyAlignment="1">
      <alignment horizontal="center" vertical="center"/>
    </xf>
    <xf numFmtId="4" fontId="4" fillId="9" borderId="2" xfId="1" applyNumberFormat="1" applyFont="1" applyFill="1" applyBorder="1" applyAlignment="1">
      <alignment horizontal="center"/>
    </xf>
    <xf numFmtId="4" fontId="4" fillId="10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zoomScaleNormal="100" zoomScaleSheetLayoutView="90" workbookViewId="0">
      <pane xSplit="8" ySplit="7" topLeftCell="I8" activePane="bottomRight" state="frozen"/>
      <selection pane="topRight" activeCell="D1" sqref="D1"/>
      <selection pane="bottomLeft" activeCell="A7" sqref="A7"/>
      <selection pane="bottomRight" activeCell="T3" sqref="T3"/>
    </sheetView>
  </sheetViews>
  <sheetFormatPr defaultColWidth="9.109375" defaultRowHeight="14.4" x14ac:dyDescent="0.3"/>
  <cols>
    <col min="1" max="1" width="3.5546875" style="1" customWidth="1"/>
    <col min="2" max="2" width="42.5546875" style="1" customWidth="1"/>
    <col min="3" max="3" width="19.33203125" style="85" customWidth="1"/>
    <col min="4" max="4" width="5.6640625" style="85" customWidth="1"/>
    <col min="5" max="5" width="19.44140625" style="85" bestFit="1" customWidth="1"/>
    <col min="6" max="6" width="9" style="86" customWidth="1"/>
    <col min="7" max="7" width="11.109375" style="87" hidden="1" customWidth="1"/>
    <col min="8" max="8" width="11.44140625" style="87" customWidth="1"/>
    <col min="9" max="10" width="12.33203125" style="87" customWidth="1"/>
    <col min="11" max="11" width="12.33203125" style="88" customWidth="1"/>
    <col min="12" max="12" width="12.33203125" style="87" customWidth="1"/>
    <col min="13" max="13" width="12.33203125" style="90" customWidth="1"/>
    <col min="14" max="14" width="12.33203125" style="87" customWidth="1"/>
    <col min="15" max="15" width="12.33203125" style="89" customWidth="1"/>
    <col min="16" max="16" width="12.33203125" style="86" customWidth="1"/>
    <col min="17" max="16384" width="9.109375" style="1"/>
  </cols>
  <sheetData>
    <row r="1" spans="1:16" x14ac:dyDescent="0.3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x14ac:dyDescent="0.3">
      <c r="B2" s="116" t="s">
        <v>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6" x14ac:dyDescent="0.3"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16" x14ac:dyDescent="0.3">
      <c r="B4" s="115" t="s">
        <v>91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</row>
    <row r="6" spans="1:16" x14ac:dyDescent="0.3">
      <c r="B6" s="117" t="s">
        <v>3</v>
      </c>
      <c r="C6" s="117" t="s">
        <v>4</v>
      </c>
      <c r="D6" s="2"/>
      <c r="E6" s="2"/>
      <c r="F6" s="120" t="s">
        <v>5</v>
      </c>
      <c r="G6" s="120" t="s">
        <v>6</v>
      </c>
      <c r="H6" s="120" t="s">
        <v>7</v>
      </c>
      <c r="I6" s="114" t="s">
        <v>8</v>
      </c>
      <c r="J6" s="114"/>
      <c r="K6" s="114" t="s">
        <v>9</v>
      </c>
      <c r="L6" s="114"/>
      <c r="M6" s="114"/>
      <c r="N6" s="114"/>
      <c r="O6" s="114" t="s">
        <v>10</v>
      </c>
      <c r="P6" s="114"/>
    </row>
    <row r="7" spans="1:16" x14ac:dyDescent="0.3">
      <c r="B7" s="118"/>
      <c r="C7" s="118"/>
      <c r="D7" s="3"/>
      <c r="E7" s="3"/>
      <c r="F7" s="121"/>
      <c r="G7" s="121"/>
      <c r="H7" s="121"/>
      <c r="I7" s="114"/>
      <c r="J7" s="114"/>
      <c r="K7" s="114" t="s">
        <v>11</v>
      </c>
      <c r="L7" s="114"/>
      <c r="M7" s="114" t="s">
        <v>12</v>
      </c>
      <c r="N7" s="114"/>
      <c r="O7" s="114"/>
      <c r="P7" s="114"/>
    </row>
    <row r="8" spans="1:16" x14ac:dyDescent="0.3">
      <c r="B8" s="119"/>
      <c r="C8" s="119"/>
      <c r="D8" s="4"/>
      <c r="E8" s="4"/>
      <c r="F8" s="122"/>
      <c r="G8" s="122"/>
      <c r="H8" s="122"/>
      <c r="I8" s="5" t="s">
        <v>13</v>
      </c>
      <c r="J8" s="5" t="s">
        <v>14</v>
      </c>
      <c r="K8" s="6" t="s">
        <v>13</v>
      </c>
      <c r="L8" s="5" t="s">
        <v>14</v>
      </c>
      <c r="M8" s="7" t="s">
        <v>13</v>
      </c>
      <c r="N8" s="5" t="s">
        <v>14</v>
      </c>
      <c r="O8" s="8" t="s">
        <v>13</v>
      </c>
      <c r="P8" s="9" t="s">
        <v>14</v>
      </c>
    </row>
    <row r="9" spans="1:16" ht="15.6" hidden="1" x14ac:dyDescent="0.3">
      <c r="B9" s="10" t="s">
        <v>15</v>
      </c>
      <c r="C9" s="11"/>
      <c r="D9" s="11"/>
      <c r="E9" s="11"/>
      <c r="F9" s="11"/>
      <c r="G9" s="11"/>
      <c r="H9" s="11"/>
      <c r="I9" s="12"/>
      <c r="J9" s="12"/>
      <c r="K9" s="11"/>
      <c r="L9" s="11"/>
      <c r="M9" s="11"/>
      <c r="N9" s="11"/>
      <c r="O9" s="11"/>
      <c r="P9" s="13"/>
    </row>
    <row r="10" spans="1:16" hidden="1" x14ac:dyDescent="0.3">
      <c r="A10" s="14"/>
      <c r="B10" s="15" t="s">
        <v>16</v>
      </c>
      <c r="C10" s="16">
        <v>10490099</v>
      </c>
      <c r="D10" s="16">
        <v>4</v>
      </c>
      <c r="E10" s="16" t="s">
        <v>17</v>
      </c>
      <c r="F10" s="17" t="s">
        <v>18</v>
      </c>
      <c r="G10" s="17">
        <v>8200</v>
      </c>
      <c r="H10" s="17">
        <f t="shared" ref="H10:H15" si="0">G10*2</f>
        <v>16400</v>
      </c>
      <c r="I10" s="18">
        <v>1</v>
      </c>
      <c r="J10" s="18">
        <v>16400</v>
      </c>
      <c r="K10" s="19"/>
      <c r="L10" s="17"/>
      <c r="M10" s="18"/>
      <c r="N10" s="17"/>
      <c r="O10" s="19"/>
      <c r="P10" s="17"/>
    </row>
    <row r="11" spans="1:16" hidden="1" x14ac:dyDescent="0.3">
      <c r="A11" s="14"/>
      <c r="B11" s="15" t="s">
        <v>19</v>
      </c>
      <c r="C11" s="16">
        <v>10480051</v>
      </c>
      <c r="D11" s="16">
        <v>4</v>
      </c>
      <c r="E11" s="16" t="s">
        <v>17</v>
      </c>
      <c r="F11" s="17" t="s">
        <v>18</v>
      </c>
      <c r="G11" s="17">
        <v>2478</v>
      </c>
      <c r="H11" s="17">
        <f t="shared" si="0"/>
        <v>4956</v>
      </c>
      <c r="I11" s="18">
        <v>1</v>
      </c>
      <c r="J11" s="18">
        <v>4956</v>
      </c>
      <c r="K11" s="19"/>
      <c r="L11" s="17"/>
      <c r="M11" s="18"/>
      <c r="N11" s="17"/>
      <c r="O11" s="19"/>
      <c r="P11" s="17"/>
    </row>
    <row r="12" spans="1:16" hidden="1" x14ac:dyDescent="0.3">
      <c r="A12" s="14"/>
      <c r="B12" s="15" t="s">
        <v>20</v>
      </c>
      <c r="C12" s="16">
        <v>10490110</v>
      </c>
      <c r="D12" s="16">
        <v>4</v>
      </c>
      <c r="E12" s="16" t="s">
        <v>17</v>
      </c>
      <c r="F12" s="17" t="s">
        <v>18</v>
      </c>
      <c r="G12" s="17">
        <v>3505</v>
      </c>
      <c r="H12" s="17">
        <f t="shared" si="0"/>
        <v>7010</v>
      </c>
      <c r="I12" s="18">
        <v>1</v>
      </c>
      <c r="J12" s="18">
        <v>7010</v>
      </c>
      <c r="K12" s="19"/>
      <c r="L12" s="17"/>
      <c r="M12" s="18"/>
      <c r="N12" s="17"/>
      <c r="O12" s="19"/>
      <c r="P12" s="17"/>
    </row>
    <row r="13" spans="1:16" s="25" customFormat="1" hidden="1" x14ac:dyDescent="0.3">
      <c r="A13" s="14"/>
      <c r="B13" s="20" t="s">
        <v>21</v>
      </c>
      <c r="C13" s="21">
        <v>10490100</v>
      </c>
      <c r="D13" s="21">
        <v>4</v>
      </c>
      <c r="E13" s="16" t="s">
        <v>17</v>
      </c>
      <c r="F13" s="22" t="s">
        <v>18</v>
      </c>
      <c r="G13" s="23">
        <v>3100</v>
      </c>
      <c r="H13" s="17">
        <f t="shared" si="0"/>
        <v>6200</v>
      </c>
      <c r="I13" s="18">
        <v>1</v>
      </c>
      <c r="J13" s="18">
        <v>6200</v>
      </c>
      <c r="K13" s="24"/>
      <c r="L13" s="17"/>
      <c r="M13" s="18"/>
      <c r="N13" s="17"/>
      <c r="O13" s="24"/>
      <c r="P13" s="22"/>
    </row>
    <row r="14" spans="1:16" s="25" customFormat="1" hidden="1" x14ac:dyDescent="0.3">
      <c r="A14" s="14"/>
      <c r="B14" s="20" t="s">
        <v>22</v>
      </c>
      <c r="C14" s="21">
        <v>10490056</v>
      </c>
      <c r="D14" s="21">
        <v>4</v>
      </c>
      <c r="E14" s="21" t="s">
        <v>23</v>
      </c>
      <c r="F14" s="22" t="s">
        <v>18</v>
      </c>
      <c r="G14" s="23">
        <v>2600</v>
      </c>
      <c r="H14" s="17">
        <f t="shared" si="0"/>
        <v>5200</v>
      </c>
      <c r="I14" s="18">
        <v>1</v>
      </c>
      <c r="J14" s="18">
        <v>5200</v>
      </c>
      <c r="K14" s="24"/>
      <c r="L14" s="17"/>
      <c r="M14" s="18"/>
      <c r="N14" s="17"/>
      <c r="O14" s="24"/>
      <c r="P14" s="22"/>
    </row>
    <row r="15" spans="1:16" s="25" customFormat="1" hidden="1" x14ac:dyDescent="0.3">
      <c r="A15" s="14"/>
      <c r="B15" s="20" t="s">
        <v>24</v>
      </c>
      <c r="C15" s="21">
        <v>10480045</v>
      </c>
      <c r="D15" s="21">
        <v>4</v>
      </c>
      <c r="E15" s="16" t="s">
        <v>17</v>
      </c>
      <c r="F15" s="22" t="s">
        <v>18</v>
      </c>
      <c r="G15" s="23">
        <v>2841</v>
      </c>
      <c r="H15" s="17">
        <f t="shared" si="0"/>
        <v>5682</v>
      </c>
      <c r="I15" s="18">
        <v>1</v>
      </c>
      <c r="J15" s="18">
        <v>5682</v>
      </c>
      <c r="K15" s="24"/>
      <c r="L15" s="17"/>
      <c r="M15" s="18"/>
      <c r="N15" s="17"/>
      <c r="O15" s="19"/>
      <c r="P15" s="17"/>
    </row>
    <row r="16" spans="1:16" s="25" customFormat="1" hidden="1" x14ac:dyDescent="0.3">
      <c r="A16" s="26" t="s">
        <v>25</v>
      </c>
      <c r="B16" s="27" t="s">
        <v>26</v>
      </c>
      <c r="C16" s="28">
        <v>10480058</v>
      </c>
      <c r="D16" s="28">
        <v>4</v>
      </c>
      <c r="E16" s="28" t="s">
        <v>27</v>
      </c>
      <c r="F16" s="22" t="s">
        <v>18</v>
      </c>
      <c r="G16" s="23">
        <v>2841</v>
      </c>
      <c r="H16" s="17">
        <v>17000</v>
      </c>
      <c r="I16" s="18">
        <v>1</v>
      </c>
      <c r="J16" s="18">
        <v>17000</v>
      </c>
      <c r="K16" s="24"/>
      <c r="L16" s="17"/>
      <c r="M16" s="18"/>
      <c r="N16" s="17"/>
      <c r="O16" s="19"/>
      <c r="P16" s="17"/>
    </row>
    <row r="17" spans="1:17" s="25" customFormat="1" hidden="1" x14ac:dyDescent="0.3">
      <c r="A17" s="26"/>
      <c r="B17" s="20" t="s">
        <v>28</v>
      </c>
      <c r="C17" s="21">
        <v>10480060</v>
      </c>
      <c r="D17" s="28"/>
      <c r="E17" s="28"/>
      <c r="F17" s="22" t="s">
        <v>18</v>
      </c>
      <c r="G17" s="23"/>
      <c r="H17" s="17">
        <v>6748</v>
      </c>
      <c r="I17" s="18">
        <v>2</v>
      </c>
      <c r="J17" s="18">
        <v>13496</v>
      </c>
      <c r="K17" s="24"/>
      <c r="L17" s="17"/>
      <c r="M17" s="18"/>
      <c r="N17" s="17"/>
      <c r="O17" s="19"/>
      <c r="P17" s="17"/>
    </row>
    <row r="18" spans="1:17" s="29" customFormat="1" hidden="1" x14ac:dyDescent="0.3">
      <c r="B18" s="30" t="s">
        <v>29</v>
      </c>
      <c r="C18" s="31"/>
      <c r="D18" s="31"/>
      <c r="E18" s="31"/>
      <c r="F18" s="32"/>
      <c r="G18" s="5"/>
      <c r="H18" s="5"/>
      <c r="I18" s="5">
        <f>SUM(I10:I17)</f>
        <v>9</v>
      </c>
      <c r="J18" s="5">
        <f>SUM(J10:J17)</f>
        <v>75944</v>
      </c>
      <c r="K18" s="5">
        <f t="shared" ref="K18:L18" si="1">SUM(K10:K16)</f>
        <v>0</v>
      </c>
      <c r="L18" s="5">
        <f t="shared" si="1"/>
        <v>0</v>
      </c>
      <c r="M18" s="5">
        <f>SUM(M10:M17)</f>
        <v>0</v>
      </c>
      <c r="N18" s="5">
        <f>SUM(N10:N17)</f>
        <v>0</v>
      </c>
      <c r="O18" s="5">
        <f>SUM(O10:O17)</f>
        <v>0</v>
      </c>
      <c r="P18" s="5">
        <f>SUM(P10:P17)</f>
        <v>0</v>
      </c>
      <c r="Q18" s="5"/>
    </row>
    <row r="19" spans="1:17" s="29" customFormat="1" ht="15.6" x14ac:dyDescent="0.3">
      <c r="B19" s="33" t="s">
        <v>30</v>
      </c>
      <c r="C19" s="34"/>
      <c r="D19" s="34"/>
      <c r="E19" s="34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/>
    </row>
    <row r="20" spans="1:17" s="29" customFormat="1" x14ac:dyDescent="0.3">
      <c r="B20" s="15" t="s">
        <v>24</v>
      </c>
      <c r="C20" s="21">
        <v>10480045</v>
      </c>
      <c r="D20" s="21">
        <v>4</v>
      </c>
      <c r="E20" s="16" t="s">
        <v>17</v>
      </c>
      <c r="F20" s="22" t="s">
        <v>18</v>
      </c>
      <c r="G20" s="23">
        <v>2841</v>
      </c>
      <c r="H20" s="17">
        <f t="shared" ref="H20" si="2">G20*2</f>
        <v>5682</v>
      </c>
      <c r="I20" s="37">
        <v>1</v>
      </c>
      <c r="J20" s="37">
        <f t="shared" ref="J20" si="3">I20*H20</f>
        <v>5682</v>
      </c>
      <c r="K20" s="18"/>
      <c r="L20" s="18"/>
      <c r="M20" s="37">
        <v>0</v>
      </c>
      <c r="N20" s="37">
        <f t="shared" ref="N20" si="4">M20*H20</f>
        <v>0</v>
      </c>
      <c r="O20" s="37">
        <f t="shared" ref="O20:P21" si="5">I20+K20-M20</f>
        <v>1</v>
      </c>
      <c r="P20" s="37">
        <f t="shared" si="5"/>
        <v>5682</v>
      </c>
      <c r="Q20" s="36"/>
    </row>
    <row r="21" spans="1:17" s="29" customFormat="1" x14ac:dyDescent="0.3">
      <c r="B21" s="38" t="s">
        <v>29</v>
      </c>
      <c r="C21" s="39"/>
      <c r="D21" s="39"/>
      <c r="E21" s="39"/>
      <c r="F21" s="32"/>
      <c r="G21" s="5"/>
      <c r="H21" s="5"/>
      <c r="I21" s="5">
        <f t="shared" ref="I21:N21" si="6">SUM(I20:I20)</f>
        <v>1</v>
      </c>
      <c r="J21" s="5">
        <f t="shared" si="6"/>
        <v>5682</v>
      </c>
      <c r="K21" s="5">
        <f t="shared" si="6"/>
        <v>0</v>
      </c>
      <c r="L21" s="5">
        <f t="shared" si="6"/>
        <v>0</v>
      </c>
      <c r="M21" s="5">
        <f t="shared" si="6"/>
        <v>0</v>
      </c>
      <c r="N21" s="5">
        <f t="shared" si="6"/>
        <v>0</v>
      </c>
      <c r="O21" s="5">
        <f t="shared" si="5"/>
        <v>1</v>
      </c>
      <c r="P21" s="5">
        <f t="shared" si="5"/>
        <v>5682</v>
      </c>
      <c r="Q21" s="36"/>
    </row>
    <row r="22" spans="1:17" s="29" customFormat="1" ht="15.6" hidden="1" x14ac:dyDescent="0.3">
      <c r="B22" s="40" t="s">
        <v>31</v>
      </c>
      <c r="C22" s="41"/>
      <c r="D22" s="42"/>
      <c r="E22" s="42"/>
      <c r="F22" s="43"/>
      <c r="G22" s="44"/>
      <c r="H22" s="45"/>
      <c r="I22" s="45"/>
      <c r="J22" s="46"/>
      <c r="K22" s="46"/>
      <c r="L22" s="46"/>
      <c r="M22" s="46"/>
      <c r="N22" s="46"/>
      <c r="O22" s="46"/>
      <c r="P22" s="46"/>
    </row>
    <row r="23" spans="1:17" s="29" customFormat="1" hidden="1" x14ac:dyDescent="0.3">
      <c r="B23" s="15" t="s">
        <v>32</v>
      </c>
      <c r="C23" s="16">
        <v>10480015</v>
      </c>
      <c r="D23" s="31"/>
      <c r="E23" s="31"/>
      <c r="F23" s="47" t="s">
        <v>18</v>
      </c>
      <c r="G23" s="48"/>
      <c r="H23" s="37">
        <v>9000</v>
      </c>
      <c r="I23" s="37"/>
      <c r="J23" s="37"/>
      <c r="K23" s="5"/>
      <c r="L23" s="5"/>
      <c r="M23" s="37"/>
      <c r="N23" s="37"/>
      <c r="O23" s="5">
        <f>I23+K23-M23</f>
        <v>0</v>
      </c>
      <c r="P23" s="5">
        <f>J23+L23-N23</f>
        <v>0</v>
      </c>
    </row>
    <row r="24" spans="1:17" s="29" customFormat="1" hidden="1" x14ac:dyDescent="0.3">
      <c r="B24" s="15" t="s">
        <v>33</v>
      </c>
      <c r="C24" s="21">
        <v>10490106</v>
      </c>
      <c r="D24" s="31"/>
      <c r="E24" s="31"/>
      <c r="F24" s="47" t="s">
        <v>18</v>
      </c>
      <c r="G24" s="48">
        <v>2832</v>
      </c>
      <c r="H24" s="49">
        <v>5664</v>
      </c>
      <c r="I24" s="37"/>
      <c r="J24" s="37"/>
      <c r="K24" s="37"/>
      <c r="L24" s="37"/>
      <c r="M24" s="37"/>
      <c r="N24" s="37"/>
      <c r="O24" s="5">
        <f>I24+K24-M24</f>
        <v>0</v>
      </c>
      <c r="P24" s="5">
        <f>J24+L24-N24</f>
        <v>0</v>
      </c>
    </row>
    <row r="25" spans="1:17" s="29" customFormat="1" hidden="1" x14ac:dyDescent="0.3">
      <c r="B25" s="38" t="s">
        <v>29</v>
      </c>
      <c r="C25" s="31"/>
      <c r="D25" s="31"/>
      <c r="E25" s="31"/>
      <c r="F25" s="48"/>
      <c r="G25" s="48"/>
      <c r="H25" s="48"/>
      <c r="I25" s="5">
        <f>SUM(I23:I24)</f>
        <v>0</v>
      </c>
      <c r="J25" s="5">
        <f t="shared" ref="J25:P25" si="7">SUM(J23:J24)</f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  <c r="N25" s="5">
        <f t="shared" si="7"/>
        <v>0</v>
      </c>
      <c r="O25" s="5">
        <f>SUM(O23:O24)</f>
        <v>0</v>
      </c>
      <c r="P25" s="5">
        <f t="shared" si="7"/>
        <v>0</v>
      </c>
    </row>
    <row r="26" spans="1:17" s="29" customFormat="1" ht="15.6" x14ac:dyDescent="0.3">
      <c r="B26" s="33" t="s">
        <v>34</v>
      </c>
      <c r="C26" s="34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</row>
    <row r="27" spans="1:17" s="29" customFormat="1" x14ac:dyDescent="0.3">
      <c r="B27" s="15" t="s">
        <v>16</v>
      </c>
      <c r="C27" s="16">
        <v>10490099</v>
      </c>
      <c r="D27" s="16">
        <v>4</v>
      </c>
      <c r="E27" s="16" t="s">
        <v>17</v>
      </c>
      <c r="F27" s="17" t="s">
        <v>18</v>
      </c>
      <c r="G27" s="17">
        <v>8200</v>
      </c>
      <c r="H27" s="17">
        <f t="shared" ref="H27:H31" si="8">G27*2</f>
        <v>16400</v>
      </c>
      <c r="I27" s="37">
        <v>1</v>
      </c>
      <c r="J27" s="37">
        <f>I27*H27</f>
        <v>16400</v>
      </c>
      <c r="K27" s="18"/>
      <c r="L27" s="18">
        <f>K27*H27</f>
        <v>0</v>
      </c>
      <c r="M27" s="5"/>
      <c r="N27" s="5"/>
      <c r="O27" s="37">
        <f>I27+K27-M27</f>
        <v>1</v>
      </c>
      <c r="P27" s="37">
        <f>J27+L27-N27</f>
        <v>16400</v>
      </c>
      <c r="Q27" s="36"/>
    </row>
    <row r="28" spans="1:17" s="29" customFormat="1" x14ac:dyDescent="0.3">
      <c r="B28" s="15" t="s">
        <v>19</v>
      </c>
      <c r="C28" s="16">
        <v>10480051</v>
      </c>
      <c r="D28" s="16">
        <v>4</v>
      </c>
      <c r="E28" s="16" t="s">
        <v>17</v>
      </c>
      <c r="F28" s="17" t="s">
        <v>18</v>
      </c>
      <c r="G28" s="17">
        <v>2478</v>
      </c>
      <c r="H28" s="17">
        <f t="shared" si="8"/>
        <v>4956</v>
      </c>
      <c r="I28" s="37">
        <v>1</v>
      </c>
      <c r="J28" s="37">
        <f t="shared" ref="J28:J33" si="9">I28*H28</f>
        <v>4956</v>
      </c>
      <c r="K28" s="18"/>
      <c r="L28" s="18">
        <f t="shared" ref="L28:L33" si="10">K28*H28</f>
        <v>0</v>
      </c>
      <c r="M28" s="5"/>
      <c r="N28" s="5"/>
      <c r="O28" s="37">
        <f t="shared" ref="O28:P34" si="11">I28+K28-M28</f>
        <v>1</v>
      </c>
      <c r="P28" s="37">
        <f t="shared" si="11"/>
        <v>4956</v>
      </c>
      <c r="Q28" s="36"/>
    </row>
    <row r="29" spans="1:17" s="29" customFormat="1" x14ac:dyDescent="0.3">
      <c r="B29" s="15" t="s">
        <v>20</v>
      </c>
      <c r="C29" s="16">
        <v>10490110</v>
      </c>
      <c r="D29" s="16">
        <v>4</v>
      </c>
      <c r="E29" s="16" t="s">
        <v>17</v>
      </c>
      <c r="F29" s="17" t="s">
        <v>18</v>
      </c>
      <c r="G29" s="17">
        <v>3505</v>
      </c>
      <c r="H29" s="17">
        <f t="shared" si="8"/>
        <v>7010</v>
      </c>
      <c r="I29" s="37">
        <v>1</v>
      </c>
      <c r="J29" s="37">
        <f t="shared" si="9"/>
        <v>7010</v>
      </c>
      <c r="K29" s="18"/>
      <c r="L29" s="18">
        <f t="shared" si="10"/>
        <v>0</v>
      </c>
      <c r="M29" s="5"/>
      <c r="N29" s="5"/>
      <c r="O29" s="37">
        <f t="shared" si="11"/>
        <v>1</v>
      </c>
      <c r="P29" s="37">
        <f t="shared" si="11"/>
        <v>7010</v>
      </c>
      <c r="Q29" s="36"/>
    </row>
    <row r="30" spans="1:17" s="29" customFormat="1" x14ac:dyDescent="0.3">
      <c r="B30" s="15" t="s">
        <v>21</v>
      </c>
      <c r="C30" s="21">
        <v>10490100</v>
      </c>
      <c r="D30" s="21">
        <v>4</v>
      </c>
      <c r="E30" s="16" t="s">
        <v>17</v>
      </c>
      <c r="F30" s="22" t="s">
        <v>18</v>
      </c>
      <c r="G30" s="23">
        <v>3100</v>
      </c>
      <c r="H30" s="17">
        <f t="shared" si="8"/>
        <v>6200</v>
      </c>
      <c r="I30" s="37">
        <v>1</v>
      </c>
      <c r="J30" s="37">
        <f t="shared" si="9"/>
        <v>6200</v>
      </c>
      <c r="K30" s="18"/>
      <c r="L30" s="18">
        <f t="shared" si="10"/>
        <v>0</v>
      </c>
      <c r="M30" s="5"/>
      <c r="N30" s="5"/>
      <c r="O30" s="37">
        <f t="shared" si="11"/>
        <v>1</v>
      </c>
      <c r="P30" s="37">
        <f t="shared" si="11"/>
        <v>6200</v>
      </c>
      <c r="Q30" s="36"/>
    </row>
    <row r="31" spans="1:17" s="29" customFormat="1" x14ac:dyDescent="0.3">
      <c r="B31" s="15" t="s">
        <v>22</v>
      </c>
      <c r="C31" s="21">
        <v>10490056</v>
      </c>
      <c r="D31" s="21">
        <v>4</v>
      </c>
      <c r="E31" s="21" t="s">
        <v>23</v>
      </c>
      <c r="F31" s="22" t="s">
        <v>18</v>
      </c>
      <c r="G31" s="23">
        <v>2600</v>
      </c>
      <c r="H31" s="17">
        <f t="shared" si="8"/>
        <v>5200</v>
      </c>
      <c r="I31" s="37">
        <v>1</v>
      </c>
      <c r="J31" s="37">
        <f t="shared" si="9"/>
        <v>5200</v>
      </c>
      <c r="K31" s="18"/>
      <c r="L31" s="18">
        <f t="shared" si="10"/>
        <v>0</v>
      </c>
      <c r="M31" s="5"/>
      <c r="N31" s="5"/>
      <c r="O31" s="37">
        <f t="shared" si="11"/>
        <v>1</v>
      </c>
      <c r="P31" s="37">
        <f t="shared" si="11"/>
        <v>5200</v>
      </c>
      <c r="Q31" s="36"/>
    </row>
    <row r="32" spans="1:17" s="29" customFormat="1" x14ac:dyDescent="0.3">
      <c r="B32" s="50" t="s">
        <v>26</v>
      </c>
      <c r="C32" s="28">
        <v>10480058</v>
      </c>
      <c r="D32" s="28">
        <v>4</v>
      </c>
      <c r="E32" s="28" t="s">
        <v>27</v>
      </c>
      <c r="F32" s="22" t="s">
        <v>18</v>
      </c>
      <c r="G32" s="23">
        <v>2841</v>
      </c>
      <c r="H32" s="17">
        <v>17000</v>
      </c>
      <c r="I32" s="37">
        <v>1</v>
      </c>
      <c r="J32" s="37">
        <f t="shared" si="9"/>
        <v>17000</v>
      </c>
      <c r="K32" s="18"/>
      <c r="L32" s="18">
        <f t="shared" si="10"/>
        <v>0</v>
      </c>
      <c r="M32" s="5"/>
      <c r="N32" s="5"/>
      <c r="O32" s="37">
        <f t="shared" si="11"/>
        <v>1</v>
      </c>
      <c r="P32" s="37">
        <f t="shared" si="11"/>
        <v>17000</v>
      </c>
      <c r="Q32" s="36"/>
    </row>
    <row r="33" spans="1:17" s="29" customFormat="1" x14ac:dyDescent="0.3">
      <c r="B33" s="15" t="s">
        <v>28</v>
      </c>
      <c r="C33" s="21">
        <v>10480060</v>
      </c>
      <c r="D33" s="39"/>
      <c r="E33" s="39"/>
      <c r="F33" s="22" t="s">
        <v>18</v>
      </c>
      <c r="G33" s="23"/>
      <c r="H33" s="17">
        <v>6748</v>
      </c>
      <c r="I33" s="37">
        <v>2</v>
      </c>
      <c r="J33" s="37">
        <f t="shared" si="9"/>
        <v>13496</v>
      </c>
      <c r="K33" s="18"/>
      <c r="L33" s="18">
        <f t="shared" si="10"/>
        <v>0</v>
      </c>
      <c r="M33" s="5"/>
      <c r="N33" s="5"/>
      <c r="O33" s="37">
        <f t="shared" si="11"/>
        <v>2</v>
      </c>
      <c r="P33" s="37">
        <f t="shared" si="11"/>
        <v>13496</v>
      </c>
      <c r="Q33" s="36"/>
    </row>
    <row r="34" spans="1:17" s="29" customFormat="1" x14ac:dyDescent="0.3">
      <c r="B34" s="38" t="s">
        <v>29</v>
      </c>
      <c r="C34" s="39"/>
      <c r="D34" s="39"/>
      <c r="E34" s="39"/>
      <c r="F34" s="32"/>
      <c r="G34" s="5"/>
      <c r="H34" s="5"/>
      <c r="I34" s="5">
        <f t="shared" ref="I34:N34" si="12">SUM(I27:I33)</f>
        <v>8</v>
      </c>
      <c r="J34" s="5">
        <f t="shared" si="12"/>
        <v>70262</v>
      </c>
      <c r="K34" s="5">
        <f t="shared" si="12"/>
        <v>0</v>
      </c>
      <c r="L34" s="5">
        <f t="shared" si="12"/>
        <v>0</v>
      </c>
      <c r="M34" s="5">
        <f t="shared" si="12"/>
        <v>0</v>
      </c>
      <c r="N34" s="5">
        <f t="shared" si="12"/>
        <v>0</v>
      </c>
      <c r="O34" s="5">
        <f t="shared" si="11"/>
        <v>8</v>
      </c>
      <c r="P34" s="5">
        <f t="shared" si="11"/>
        <v>70262</v>
      </c>
      <c r="Q34" s="36"/>
    </row>
    <row r="35" spans="1:17" ht="15.6" x14ac:dyDescent="0.3">
      <c r="B35" s="10" t="s">
        <v>35</v>
      </c>
      <c r="C35" s="11"/>
      <c r="D35" s="11"/>
      <c r="E35" s="11"/>
      <c r="F35" s="11"/>
      <c r="G35" s="11"/>
      <c r="H35" s="11"/>
      <c r="I35" s="51"/>
      <c r="J35" s="11"/>
      <c r="K35" s="11"/>
      <c r="L35" s="11"/>
      <c r="M35" s="11"/>
      <c r="N35" s="11"/>
      <c r="O35" s="11"/>
      <c r="P35" s="13"/>
    </row>
    <row r="36" spans="1:17" x14ac:dyDescent="0.3">
      <c r="A36" s="14"/>
      <c r="B36" s="52" t="s">
        <v>36</v>
      </c>
      <c r="C36" s="21">
        <v>10480056</v>
      </c>
      <c r="D36" s="21">
        <v>3</v>
      </c>
      <c r="E36" s="21" t="s">
        <v>37</v>
      </c>
      <c r="F36" s="47" t="s">
        <v>18</v>
      </c>
      <c r="G36" s="47">
        <v>3245</v>
      </c>
      <c r="H36" s="47">
        <f>G36*2</f>
        <v>6490</v>
      </c>
      <c r="I36" s="53">
        <v>1</v>
      </c>
      <c r="J36" s="53">
        <v>6490</v>
      </c>
      <c r="K36" s="54"/>
      <c r="L36" s="5"/>
      <c r="M36" s="55"/>
      <c r="N36" s="5"/>
      <c r="O36" s="56">
        <f>I36+K36-M36</f>
        <v>1</v>
      </c>
      <c r="P36" s="53">
        <f>J36+L36-N36</f>
        <v>6490</v>
      </c>
    </row>
    <row r="37" spans="1:17" s="29" customFormat="1" x14ac:dyDescent="0.3">
      <c r="A37" s="57"/>
      <c r="B37" s="58" t="s">
        <v>29</v>
      </c>
      <c r="C37" s="59"/>
      <c r="D37" s="59"/>
      <c r="E37" s="59"/>
      <c r="F37" s="48"/>
      <c r="G37" s="48"/>
      <c r="H37" s="48"/>
      <c r="I37" s="5">
        <f>SUM(I36:I36)</f>
        <v>1</v>
      </c>
      <c r="J37" s="5">
        <f>SUM(J36:J36)</f>
        <v>6490</v>
      </c>
      <c r="K37" s="54"/>
      <c r="L37" s="5"/>
      <c r="M37" s="55"/>
      <c r="N37" s="5"/>
      <c r="O37" s="7">
        <f>SUM(O36:O36)</f>
        <v>1</v>
      </c>
      <c r="P37" s="5">
        <f>SUM(P36:P36)</f>
        <v>6490</v>
      </c>
    </row>
    <row r="38" spans="1:17" s="29" customFormat="1" ht="15.6" x14ac:dyDescent="0.3">
      <c r="B38" s="10" t="s">
        <v>38</v>
      </c>
      <c r="C38" s="11"/>
      <c r="D38" s="11"/>
      <c r="E38" s="11"/>
      <c r="F38" s="11"/>
      <c r="G38" s="11"/>
      <c r="H38" s="11"/>
      <c r="I38" s="51"/>
      <c r="J38" s="11"/>
      <c r="K38" s="11"/>
      <c r="L38" s="11"/>
      <c r="M38" s="11"/>
      <c r="N38" s="11"/>
      <c r="O38" s="11"/>
      <c r="P38" s="13"/>
    </row>
    <row r="39" spans="1:17" x14ac:dyDescent="0.3">
      <c r="B39" s="60" t="s">
        <v>39</v>
      </c>
      <c r="C39" s="61">
        <v>10490103</v>
      </c>
      <c r="D39" s="61"/>
      <c r="E39" s="61"/>
      <c r="F39" s="18" t="s">
        <v>18</v>
      </c>
      <c r="G39" s="18">
        <v>1069</v>
      </c>
      <c r="H39" s="18">
        <f>G39*2</f>
        <v>2138</v>
      </c>
      <c r="I39" s="18">
        <v>1</v>
      </c>
      <c r="J39" s="18">
        <v>2138</v>
      </c>
      <c r="K39" s="24"/>
      <c r="L39" s="17"/>
      <c r="M39" s="19"/>
      <c r="N39" s="17"/>
      <c r="O39" s="19">
        <v>1</v>
      </c>
      <c r="P39" s="17">
        <f>J39+L39-N39</f>
        <v>2138</v>
      </c>
    </row>
    <row r="40" spans="1:17" x14ac:dyDescent="0.3">
      <c r="A40" s="14"/>
      <c r="B40" s="62" t="s">
        <v>40</v>
      </c>
      <c r="C40" s="16">
        <v>10490109</v>
      </c>
      <c r="D40" s="16"/>
      <c r="E40" s="16"/>
      <c r="F40" s="22" t="s">
        <v>18</v>
      </c>
      <c r="G40" s="18">
        <v>1160</v>
      </c>
      <c r="H40" s="18">
        <f t="shared" ref="H40:H43" si="13">G40*2</f>
        <v>2320</v>
      </c>
      <c r="I40" s="18">
        <v>1</v>
      </c>
      <c r="J40" s="18">
        <v>2320</v>
      </c>
      <c r="K40" s="24"/>
      <c r="L40" s="17"/>
      <c r="M40" s="19"/>
      <c r="N40" s="17"/>
      <c r="O40" s="19">
        <v>1</v>
      </c>
      <c r="P40" s="17">
        <f t="shared" ref="P40:P43" si="14">J40+L40-N40</f>
        <v>2320</v>
      </c>
    </row>
    <row r="41" spans="1:17" x14ac:dyDescent="0.3">
      <c r="A41" s="14"/>
      <c r="B41" s="62" t="s">
        <v>41</v>
      </c>
      <c r="C41" s="16">
        <v>10490108</v>
      </c>
      <c r="D41" s="16"/>
      <c r="E41" s="16"/>
      <c r="F41" s="22" t="s">
        <v>18</v>
      </c>
      <c r="G41" s="18">
        <v>6416</v>
      </c>
      <c r="H41" s="18">
        <f t="shared" si="13"/>
        <v>12832</v>
      </c>
      <c r="I41" s="18">
        <v>1</v>
      </c>
      <c r="J41" s="18">
        <v>12832</v>
      </c>
      <c r="K41" s="24"/>
      <c r="L41" s="17"/>
      <c r="M41" s="19"/>
      <c r="N41" s="17"/>
      <c r="O41" s="19">
        <v>1</v>
      </c>
      <c r="P41" s="17">
        <f t="shared" si="14"/>
        <v>12832</v>
      </c>
    </row>
    <row r="42" spans="1:17" x14ac:dyDescent="0.3">
      <c r="A42" s="14"/>
      <c r="B42" s="62" t="s">
        <v>42</v>
      </c>
      <c r="C42" s="16">
        <v>10490104</v>
      </c>
      <c r="D42" s="16"/>
      <c r="E42" s="16"/>
      <c r="F42" s="18" t="s">
        <v>18</v>
      </c>
      <c r="G42" s="18">
        <v>1158</v>
      </c>
      <c r="H42" s="18">
        <f t="shared" si="13"/>
        <v>2316</v>
      </c>
      <c r="I42" s="18">
        <v>1</v>
      </c>
      <c r="J42" s="18">
        <v>2316</v>
      </c>
      <c r="K42" s="24"/>
      <c r="L42" s="17"/>
      <c r="M42" s="19"/>
      <c r="N42" s="17"/>
      <c r="O42" s="19">
        <v>1</v>
      </c>
      <c r="P42" s="17">
        <f t="shared" si="14"/>
        <v>2316</v>
      </c>
    </row>
    <row r="43" spans="1:17" x14ac:dyDescent="0.3">
      <c r="A43" s="14"/>
      <c r="B43" s="62" t="s">
        <v>43</v>
      </c>
      <c r="C43" s="16">
        <v>10490107</v>
      </c>
      <c r="D43" s="16"/>
      <c r="E43" s="16"/>
      <c r="F43" s="18" t="s">
        <v>18</v>
      </c>
      <c r="G43" s="18">
        <v>2582</v>
      </c>
      <c r="H43" s="18">
        <f t="shared" si="13"/>
        <v>5164</v>
      </c>
      <c r="I43" s="18">
        <v>1</v>
      </c>
      <c r="J43" s="18">
        <v>5164</v>
      </c>
      <c r="K43" s="24"/>
      <c r="L43" s="17"/>
      <c r="M43" s="19"/>
      <c r="N43" s="17"/>
      <c r="O43" s="19">
        <f>I43+K43-M43</f>
        <v>1</v>
      </c>
      <c r="P43" s="17">
        <f t="shared" si="14"/>
        <v>5164</v>
      </c>
    </row>
    <row r="44" spans="1:17" s="29" customFormat="1" x14ac:dyDescent="0.3">
      <c r="B44" s="30" t="s">
        <v>29</v>
      </c>
      <c r="C44" s="31"/>
      <c r="D44" s="31"/>
      <c r="E44" s="31"/>
      <c r="F44" s="32"/>
      <c r="G44" s="5"/>
      <c r="H44" s="5"/>
      <c r="I44" s="5">
        <f>SUM(I39:I43)</f>
        <v>5</v>
      </c>
      <c r="J44" s="5">
        <f>SUM(J39:J43)</f>
        <v>24770</v>
      </c>
      <c r="K44" s="6">
        <f>SUM(K43)</f>
        <v>0</v>
      </c>
      <c r="L44" s="5">
        <f>SUM(L43)</f>
        <v>0</v>
      </c>
      <c r="M44" s="7">
        <f>M43</f>
        <v>0</v>
      </c>
      <c r="N44" s="5">
        <f>N43</f>
        <v>0</v>
      </c>
      <c r="O44" s="7">
        <f>SUM(O39:O43)</f>
        <v>5</v>
      </c>
      <c r="P44" s="5">
        <f>SUM(P39:P43)</f>
        <v>24770</v>
      </c>
    </row>
    <row r="45" spans="1:17" s="29" customFormat="1" ht="15.6" x14ac:dyDescent="0.3">
      <c r="B45" s="10" t="s">
        <v>44</v>
      </c>
      <c r="C45" s="11"/>
      <c r="D45" s="11"/>
      <c r="E45" s="11"/>
      <c r="F45" s="11"/>
      <c r="G45" s="11"/>
      <c r="H45" s="11"/>
      <c r="I45" s="51"/>
      <c r="J45" s="11"/>
      <c r="K45" s="11"/>
      <c r="L45" s="11"/>
      <c r="M45" s="11"/>
      <c r="N45" s="11"/>
      <c r="O45" s="11"/>
      <c r="P45" s="13"/>
    </row>
    <row r="46" spans="1:17" s="63" customFormat="1" x14ac:dyDescent="0.3">
      <c r="B46" s="64" t="s">
        <v>24</v>
      </c>
      <c r="C46" s="65">
        <v>10480055</v>
      </c>
      <c r="D46" s="65"/>
      <c r="E46" s="65"/>
      <c r="F46" s="66" t="s">
        <v>18</v>
      </c>
      <c r="G46" s="66">
        <v>2400</v>
      </c>
      <c r="H46" s="66">
        <f>G46*2</f>
        <v>4800</v>
      </c>
      <c r="I46" s="66">
        <v>1</v>
      </c>
      <c r="J46" s="66">
        <v>4800</v>
      </c>
      <c r="K46" s="67"/>
      <c r="L46" s="68"/>
      <c r="M46" s="66">
        <v>1</v>
      </c>
      <c r="N46" s="68">
        <f>M46*H46</f>
        <v>4800</v>
      </c>
      <c r="O46" s="67">
        <f>I46+K46-M46</f>
        <v>0</v>
      </c>
      <c r="P46" s="68">
        <f>J46+L46-N46</f>
        <v>0</v>
      </c>
    </row>
    <row r="47" spans="1:17" x14ac:dyDescent="0.3">
      <c r="A47" s="14"/>
      <c r="B47" s="62" t="s">
        <v>32</v>
      </c>
      <c r="C47" s="16">
        <v>10480005</v>
      </c>
      <c r="D47" s="16"/>
      <c r="E47" s="16"/>
      <c r="F47" s="22" t="s">
        <v>18</v>
      </c>
      <c r="G47" s="18">
        <v>6700</v>
      </c>
      <c r="H47" s="18">
        <f t="shared" ref="H47:H66" si="15">G47*2</f>
        <v>13400</v>
      </c>
      <c r="I47" s="18">
        <v>1</v>
      </c>
      <c r="J47" s="18">
        <v>13400</v>
      </c>
      <c r="K47" s="24"/>
      <c r="L47" s="17"/>
      <c r="M47" s="18">
        <v>1</v>
      </c>
      <c r="N47" s="68">
        <f t="shared" ref="N47:N72" si="16">M47*H47</f>
        <v>13400</v>
      </c>
      <c r="O47" s="19">
        <f>I47+K47-M47</f>
        <v>0</v>
      </c>
      <c r="P47" s="17">
        <f>J47+L47-N47</f>
        <v>0</v>
      </c>
    </row>
    <row r="48" spans="1:17" x14ac:dyDescent="0.3">
      <c r="A48" s="14"/>
      <c r="B48" s="62" t="s">
        <v>32</v>
      </c>
      <c r="C48" s="16">
        <v>10480006</v>
      </c>
      <c r="D48" s="16"/>
      <c r="E48" s="16"/>
      <c r="F48" s="22" t="s">
        <v>18</v>
      </c>
      <c r="G48" s="18">
        <v>6700</v>
      </c>
      <c r="H48" s="18">
        <f t="shared" si="15"/>
        <v>13400</v>
      </c>
      <c r="I48" s="18">
        <v>1</v>
      </c>
      <c r="J48" s="18">
        <v>13400</v>
      </c>
      <c r="K48" s="24"/>
      <c r="L48" s="17"/>
      <c r="M48" s="18">
        <v>1</v>
      </c>
      <c r="N48" s="68">
        <f t="shared" si="16"/>
        <v>13400</v>
      </c>
      <c r="O48" s="19">
        <f t="shared" ref="O48:P63" si="17">I48+K48-M48</f>
        <v>0</v>
      </c>
      <c r="P48" s="17">
        <f t="shared" si="17"/>
        <v>0</v>
      </c>
    </row>
    <row r="49" spans="1:16" x14ac:dyDescent="0.3">
      <c r="A49" s="14"/>
      <c r="B49" s="62" t="s">
        <v>45</v>
      </c>
      <c r="C49" s="16">
        <v>10490092</v>
      </c>
      <c r="D49" s="16"/>
      <c r="E49" s="16"/>
      <c r="F49" s="18" t="s">
        <v>18</v>
      </c>
      <c r="G49" s="18">
        <v>2890</v>
      </c>
      <c r="H49" s="18">
        <f t="shared" si="15"/>
        <v>5780</v>
      </c>
      <c r="I49" s="18">
        <v>1</v>
      </c>
      <c r="J49" s="18">
        <v>5780</v>
      </c>
      <c r="K49" s="24"/>
      <c r="L49" s="17"/>
      <c r="M49" s="18">
        <v>1</v>
      </c>
      <c r="N49" s="68">
        <f t="shared" si="16"/>
        <v>5780</v>
      </c>
      <c r="O49" s="19">
        <f t="shared" si="17"/>
        <v>0</v>
      </c>
      <c r="P49" s="17">
        <f t="shared" si="17"/>
        <v>0</v>
      </c>
    </row>
    <row r="50" spans="1:16" x14ac:dyDescent="0.3">
      <c r="A50" s="14"/>
      <c r="B50" s="62" t="s">
        <v>46</v>
      </c>
      <c r="C50" s="16">
        <v>10490093</v>
      </c>
      <c r="D50" s="16"/>
      <c r="E50" s="16"/>
      <c r="F50" s="18" t="s">
        <v>18</v>
      </c>
      <c r="G50" s="18">
        <v>3800</v>
      </c>
      <c r="H50" s="18">
        <v>9600</v>
      </c>
      <c r="I50" s="18">
        <v>1</v>
      </c>
      <c r="J50" s="18">
        <v>9600</v>
      </c>
      <c r="K50" s="24"/>
      <c r="L50" s="17"/>
      <c r="M50" s="18">
        <v>1</v>
      </c>
      <c r="N50" s="68">
        <f t="shared" si="16"/>
        <v>9600</v>
      </c>
      <c r="O50" s="19">
        <f t="shared" si="17"/>
        <v>0</v>
      </c>
      <c r="P50" s="17">
        <f t="shared" si="17"/>
        <v>0</v>
      </c>
    </row>
    <row r="51" spans="1:16" x14ac:dyDescent="0.3">
      <c r="A51" s="14"/>
      <c r="B51" s="62" t="s">
        <v>47</v>
      </c>
      <c r="C51" s="16">
        <v>10490016</v>
      </c>
      <c r="D51" s="16"/>
      <c r="E51" s="16"/>
      <c r="F51" s="22" t="s">
        <v>18</v>
      </c>
      <c r="G51" s="18">
        <v>3000</v>
      </c>
      <c r="H51" s="18">
        <f t="shared" si="15"/>
        <v>6000</v>
      </c>
      <c r="I51" s="18">
        <v>1</v>
      </c>
      <c r="J51" s="18">
        <v>6000</v>
      </c>
      <c r="K51" s="24"/>
      <c r="L51" s="17"/>
      <c r="M51" s="18">
        <v>1</v>
      </c>
      <c r="N51" s="68">
        <f t="shared" si="16"/>
        <v>6000</v>
      </c>
      <c r="O51" s="19">
        <f t="shared" si="17"/>
        <v>0</v>
      </c>
      <c r="P51" s="17">
        <f t="shared" si="17"/>
        <v>0</v>
      </c>
    </row>
    <row r="52" spans="1:16" s="63" customFormat="1" x14ac:dyDescent="0.3">
      <c r="B52" s="64" t="s">
        <v>48</v>
      </c>
      <c r="C52" s="65">
        <v>10480033</v>
      </c>
      <c r="D52" s="65"/>
      <c r="E52" s="65"/>
      <c r="F52" s="68" t="s">
        <v>18</v>
      </c>
      <c r="G52" s="66">
        <v>4450</v>
      </c>
      <c r="H52" s="66">
        <f t="shared" si="15"/>
        <v>8900</v>
      </c>
      <c r="I52" s="66">
        <v>1</v>
      </c>
      <c r="J52" s="66">
        <v>8900</v>
      </c>
      <c r="K52" s="67"/>
      <c r="L52" s="68"/>
      <c r="M52" s="66">
        <v>1</v>
      </c>
      <c r="N52" s="68">
        <f t="shared" si="16"/>
        <v>8900</v>
      </c>
      <c r="O52" s="67">
        <f t="shared" si="17"/>
        <v>0</v>
      </c>
      <c r="P52" s="68">
        <f t="shared" si="17"/>
        <v>0</v>
      </c>
    </row>
    <row r="53" spans="1:16" x14ac:dyDescent="0.3">
      <c r="A53" s="14"/>
      <c r="B53" s="62" t="s">
        <v>49</v>
      </c>
      <c r="C53" s="16">
        <v>10480039</v>
      </c>
      <c r="D53" s="16"/>
      <c r="E53" s="16"/>
      <c r="F53" s="22" t="s">
        <v>18</v>
      </c>
      <c r="G53" s="18">
        <v>4488</v>
      </c>
      <c r="H53" s="18">
        <f t="shared" si="15"/>
        <v>8976</v>
      </c>
      <c r="I53" s="18">
        <v>1</v>
      </c>
      <c r="J53" s="18">
        <v>8976</v>
      </c>
      <c r="K53" s="24"/>
      <c r="L53" s="17"/>
      <c r="M53" s="18">
        <v>1</v>
      </c>
      <c r="N53" s="68">
        <f t="shared" si="16"/>
        <v>8976</v>
      </c>
      <c r="O53" s="19">
        <f t="shared" si="17"/>
        <v>0</v>
      </c>
      <c r="P53" s="17">
        <f t="shared" si="17"/>
        <v>0</v>
      </c>
    </row>
    <row r="54" spans="1:16" x14ac:dyDescent="0.3">
      <c r="A54" s="14"/>
      <c r="B54" s="62" t="s">
        <v>50</v>
      </c>
      <c r="C54" s="16">
        <v>10480032</v>
      </c>
      <c r="D54" s="16"/>
      <c r="E54" s="16"/>
      <c r="F54" s="18" t="s">
        <v>18</v>
      </c>
      <c r="G54" s="18">
        <v>3800</v>
      </c>
      <c r="H54" s="18">
        <f t="shared" si="15"/>
        <v>7600</v>
      </c>
      <c r="I54" s="18">
        <v>1</v>
      </c>
      <c r="J54" s="18">
        <v>7600</v>
      </c>
      <c r="K54" s="24"/>
      <c r="L54" s="17"/>
      <c r="M54" s="18">
        <v>1</v>
      </c>
      <c r="N54" s="68">
        <f t="shared" si="16"/>
        <v>7600</v>
      </c>
      <c r="O54" s="19">
        <f t="shared" si="17"/>
        <v>0</v>
      </c>
      <c r="P54" s="17">
        <f t="shared" si="17"/>
        <v>0</v>
      </c>
    </row>
    <row r="55" spans="1:16" x14ac:dyDescent="0.3">
      <c r="A55" s="14"/>
      <c r="B55" s="62" t="s">
        <v>50</v>
      </c>
      <c r="C55" s="16">
        <v>10480041</v>
      </c>
      <c r="D55" s="16"/>
      <c r="E55" s="16"/>
      <c r="F55" s="18" t="s">
        <v>18</v>
      </c>
      <c r="G55" s="18">
        <v>6800</v>
      </c>
      <c r="H55" s="18">
        <f t="shared" si="15"/>
        <v>13600</v>
      </c>
      <c r="I55" s="18">
        <v>1</v>
      </c>
      <c r="J55" s="18">
        <v>13600</v>
      </c>
      <c r="K55" s="24"/>
      <c r="L55" s="17"/>
      <c r="M55" s="18">
        <v>1</v>
      </c>
      <c r="N55" s="68">
        <f t="shared" si="16"/>
        <v>13600</v>
      </c>
      <c r="O55" s="19">
        <f t="shared" si="17"/>
        <v>0</v>
      </c>
      <c r="P55" s="17">
        <f t="shared" si="17"/>
        <v>0</v>
      </c>
    </row>
    <row r="56" spans="1:16" x14ac:dyDescent="0.3">
      <c r="A56" s="14"/>
      <c r="B56" s="62" t="s">
        <v>51</v>
      </c>
      <c r="C56" s="16">
        <v>10480037</v>
      </c>
      <c r="D56" s="16"/>
      <c r="E56" s="16"/>
      <c r="F56" s="18" t="s">
        <v>18</v>
      </c>
      <c r="G56" s="18">
        <v>1232</v>
      </c>
      <c r="H56" s="18">
        <f t="shared" si="15"/>
        <v>2464</v>
      </c>
      <c r="I56" s="18">
        <v>1</v>
      </c>
      <c r="J56" s="18">
        <v>2464</v>
      </c>
      <c r="K56" s="24"/>
      <c r="L56" s="17"/>
      <c r="M56" s="18">
        <v>1</v>
      </c>
      <c r="N56" s="68">
        <f t="shared" si="16"/>
        <v>2464</v>
      </c>
      <c r="O56" s="19">
        <f t="shared" si="17"/>
        <v>0</v>
      </c>
      <c r="P56" s="17">
        <f t="shared" si="17"/>
        <v>0</v>
      </c>
    </row>
    <row r="57" spans="1:16" x14ac:dyDescent="0.3">
      <c r="A57" s="14"/>
      <c r="B57" s="62" t="s">
        <v>52</v>
      </c>
      <c r="C57" s="16">
        <v>10490105</v>
      </c>
      <c r="D57" s="16"/>
      <c r="E57" s="16"/>
      <c r="F57" s="18" t="s">
        <v>18</v>
      </c>
      <c r="G57" s="18">
        <v>1915</v>
      </c>
      <c r="H57" s="18">
        <f t="shared" si="15"/>
        <v>3830</v>
      </c>
      <c r="I57" s="18">
        <v>1</v>
      </c>
      <c r="J57" s="18">
        <v>3830</v>
      </c>
      <c r="K57" s="24"/>
      <c r="L57" s="17"/>
      <c r="M57" s="18">
        <v>1</v>
      </c>
      <c r="N57" s="68">
        <f t="shared" si="16"/>
        <v>3830</v>
      </c>
      <c r="O57" s="19">
        <f t="shared" si="17"/>
        <v>0</v>
      </c>
      <c r="P57" s="17">
        <f t="shared" si="17"/>
        <v>0</v>
      </c>
    </row>
    <row r="58" spans="1:16" s="63" customFormat="1" x14ac:dyDescent="0.3">
      <c r="B58" s="69" t="s">
        <v>53</v>
      </c>
      <c r="C58" s="65">
        <v>10480049</v>
      </c>
      <c r="D58" s="65"/>
      <c r="E58" s="65"/>
      <c r="F58" s="66" t="s">
        <v>18</v>
      </c>
      <c r="G58" s="68">
        <v>1800</v>
      </c>
      <c r="H58" s="66">
        <f t="shared" si="15"/>
        <v>3600</v>
      </c>
      <c r="I58" s="66">
        <v>1</v>
      </c>
      <c r="J58" s="66">
        <v>3600</v>
      </c>
      <c r="K58" s="67"/>
      <c r="L58" s="68"/>
      <c r="M58" s="66">
        <v>1</v>
      </c>
      <c r="N58" s="68">
        <f t="shared" si="16"/>
        <v>3600</v>
      </c>
      <c r="O58" s="67">
        <f t="shared" si="17"/>
        <v>0</v>
      </c>
      <c r="P58" s="68">
        <f t="shared" si="17"/>
        <v>0</v>
      </c>
    </row>
    <row r="59" spans="1:16" s="63" customFormat="1" x14ac:dyDescent="0.3">
      <c r="B59" s="64" t="s">
        <v>54</v>
      </c>
      <c r="C59" s="65">
        <v>10480012</v>
      </c>
      <c r="D59" s="65"/>
      <c r="E59" s="65"/>
      <c r="F59" s="66" t="s">
        <v>18</v>
      </c>
      <c r="G59" s="68">
        <v>3400</v>
      </c>
      <c r="H59" s="66">
        <f t="shared" si="15"/>
        <v>6800</v>
      </c>
      <c r="I59" s="66">
        <v>1</v>
      </c>
      <c r="J59" s="66">
        <v>6800</v>
      </c>
      <c r="K59" s="67"/>
      <c r="L59" s="68"/>
      <c r="M59" s="66">
        <v>1</v>
      </c>
      <c r="N59" s="68">
        <f t="shared" si="16"/>
        <v>6800</v>
      </c>
      <c r="O59" s="67">
        <f t="shared" si="17"/>
        <v>0</v>
      </c>
      <c r="P59" s="68">
        <f t="shared" si="17"/>
        <v>0</v>
      </c>
    </row>
    <row r="60" spans="1:16" s="63" customFormat="1" x14ac:dyDescent="0.3">
      <c r="B60" s="64" t="s">
        <v>24</v>
      </c>
      <c r="C60" s="65">
        <v>10480054</v>
      </c>
      <c r="D60" s="65"/>
      <c r="E60" s="65"/>
      <c r="F60" s="66" t="s">
        <v>18</v>
      </c>
      <c r="G60" s="68">
        <v>2400</v>
      </c>
      <c r="H60" s="66">
        <f t="shared" si="15"/>
        <v>4800</v>
      </c>
      <c r="I60" s="66">
        <v>1</v>
      </c>
      <c r="J60" s="66">
        <v>4800</v>
      </c>
      <c r="K60" s="67"/>
      <c r="L60" s="68"/>
      <c r="M60" s="66">
        <v>1</v>
      </c>
      <c r="N60" s="68">
        <f t="shared" si="16"/>
        <v>4800</v>
      </c>
      <c r="O60" s="67">
        <f t="shared" si="17"/>
        <v>0</v>
      </c>
      <c r="P60" s="68">
        <f t="shared" si="17"/>
        <v>0</v>
      </c>
    </row>
    <row r="61" spans="1:16" s="63" customFormat="1" x14ac:dyDescent="0.3">
      <c r="B61" s="64" t="s">
        <v>24</v>
      </c>
      <c r="C61" s="65">
        <v>10480053</v>
      </c>
      <c r="D61" s="65"/>
      <c r="E61" s="65"/>
      <c r="F61" s="66" t="s">
        <v>18</v>
      </c>
      <c r="G61" s="68">
        <v>3125</v>
      </c>
      <c r="H61" s="66">
        <f t="shared" si="15"/>
        <v>6250</v>
      </c>
      <c r="I61" s="66">
        <v>1</v>
      </c>
      <c r="J61" s="66">
        <v>6250</v>
      </c>
      <c r="K61" s="67"/>
      <c r="L61" s="68"/>
      <c r="M61" s="66">
        <v>1</v>
      </c>
      <c r="N61" s="68">
        <f t="shared" si="16"/>
        <v>6250</v>
      </c>
      <c r="O61" s="67">
        <f t="shared" si="17"/>
        <v>0</v>
      </c>
      <c r="P61" s="68">
        <f t="shared" si="17"/>
        <v>0</v>
      </c>
    </row>
    <row r="62" spans="1:16" x14ac:dyDescent="0.3">
      <c r="A62" s="14"/>
      <c r="B62" s="62" t="s">
        <v>55</v>
      </c>
      <c r="C62" s="16">
        <v>10480035</v>
      </c>
      <c r="D62" s="16"/>
      <c r="E62" s="16"/>
      <c r="F62" s="22" t="s">
        <v>18</v>
      </c>
      <c r="G62" s="17">
        <v>1841</v>
      </c>
      <c r="H62" s="18">
        <f t="shared" si="15"/>
        <v>3682</v>
      </c>
      <c r="I62" s="18">
        <v>1</v>
      </c>
      <c r="J62" s="18">
        <v>3682</v>
      </c>
      <c r="K62" s="24"/>
      <c r="L62" s="17"/>
      <c r="M62" s="18">
        <v>1</v>
      </c>
      <c r="N62" s="68">
        <f t="shared" si="16"/>
        <v>3682</v>
      </c>
      <c r="O62" s="19">
        <f t="shared" si="17"/>
        <v>0</v>
      </c>
      <c r="P62" s="17">
        <f t="shared" si="17"/>
        <v>0</v>
      </c>
    </row>
    <row r="63" spans="1:16" x14ac:dyDescent="0.3">
      <c r="A63" s="14"/>
      <c r="B63" s="15" t="s">
        <v>56</v>
      </c>
      <c r="C63" s="16">
        <v>10430005</v>
      </c>
      <c r="D63" s="16"/>
      <c r="E63" s="16"/>
      <c r="F63" s="17" t="s">
        <v>18</v>
      </c>
      <c r="G63" s="17">
        <v>6100</v>
      </c>
      <c r="H63" s="17">
        <f t="shared" si="15"/>
        <v>12200</v>
      </c>
      <c r="I63" s="18">
        <v>1</v>
      </c>
      <c r="J63" s="18">
        <v>12200</v>
      </c>
      <c r="K63" s="24"/>
      <c r="L63" s="17"/>
      <c r="M63" s="18">
        <v>1</v>
      </c>
      <c r="N63" s="68">
        <f t="shared" si="16"/>
        <v>12200</v>
      </c>
      <c r="O63" s="19">
        <f t="shared" si="17"/>
        <v>0</v>
      </c>
      <c r="P63" s="17">
        <f t="shared" si="17"/>
        <v>0</v>
      </c>
    </row>
    <row r="64" spans="1:16" x14ac:dyDescent="0.3">
      <c r="A64" s="14"/>
      <c r="B64" s="15" t="s">
        <v>57</v>
      </c>
      <c r="C64" s="16">
        <v>10430006</v>
      </c>
      <c r="D64" s="16"/>
      <c r="E64" s="16"/>
      <c r="F64" s="17" t="s">
        <v>18</v>
      </c>
      <c r="G64" s="17">
        <v>2639</v>
      </c>
      <c r="H64" s="17">
        <f t="shared" si="15"/>
        <v>5278</v>
      </c>
      <c r="I64" s="18">
        <v>1</v>
      </c>
      <c r="J64" s="18">
        <v>5278</v>
      </c>
      <c r="K64" s="24"/>
      <c r="L64" s="17"/>
      <c r="M64" s="18">
        <v>1</v>
      </c>
      <c r="N64" s="68">
        <f t="shared" si="16"/>
        <v>5278</v>
      </c>
      <c r="O64" s="19">
        <f t="shared" ref="O64:P67" si="18">I64+K64-M64</f>
        <v>0</v>
      </c>
      <c r="P64" s="17">
        <f t="shared" si="18"/>
        <v>0</v>
      </c>
    </row>
    <row r="65" spans="1:17" x14ac:dyDescent="0.3">
      <c r="A65" s="14"/>
      <c r="B65" s="15" t="s">
        <v>58</v>
      </c>
      <c r="C65" s="16">
        <v>10430006</v>
      </c>
      <c r="D65" s="16"/>
      <c r="E65" s="16"/>
      <c r="F65" s="17" t="s">
        <v>18</v>
      </c>
      <c r="G65" s="17">
        <v>3800</v>
      </c>
      <c r="H65" s="17">
        <f t="shared" si="15"/>
        <v>7600</v>
      </c>
      <c r="I65" s="18">
        <v>1</v>
      </c>
      <c r="J65" s="18">
        <v>7600</v>
      </c>
      <c r="K65" s="24"/>
      <c r="L65" s="17"/>
      <c r="M65" s="18">
        <v>1</v>
      </c>
      <c r="N65" s="68">
        <f t="shared" si="16"/>
        <v>7600</v>
      </c>
      <c r="O65" s="19">
        <f t="shared" si="18"/>
        <v>0</v>
      </c>
      <c r="P65" s="17">
        <f t="shared" si="18"/>
        <v>0</v>
      </c>
    </row>
    <row r="66" spans="1:17" x14ac:dyDescent="0.3">
      <c r="A66" s="14"/>
      <c r="B66" s="15" t="s">
        <v>59</v>
      </c>
      <c r="C66" s="16">
        <v>10480044</v>
      </c>
      <c r="D66" s="16"/>
      <c r="E66" s="16"/>
      <c r="F66" s="17" t="s">
        <v>18</v>
      </c>
      <c r="G66" s="17">
        <v>13716</v>
      </c>
      <c r="H66" s="17">
        <f t="shared" si="15"/>
        <v>27432</v>
      </c>
      <c r="I66" s="18">
        <v>1</v>
      </c>
      <c r="J66" s="18">
        <v>27432</v>
      </c>
      <c r="K66" s="24"/>
      <c r="L66" s="17"/>
      <c r="M66" s="18">
        <v>1</v>
      </c>
      <c r="N66" s="68">
        <f t="shared" si="16"/>
        <v>27432</v>
      </c>
      <c r="O66" s="19">
        <f t="shared" si="18"/>
        <v>0</v>
      </c>
      <c r="P66" s="17">
        <f t="shared" si="18"/>
        <v>0</v>
      </c>
    </row>
    <row r="67" spans="1:17" x14ac:dyDescent="0.3">
      <c r="A67" s="14"/>
      <c r="B67" s="15" t="s">
        <v>60</v>
      </c>
      <c r="C67" s="16">
        <v>10430007</v>
      </c>
      <c r="D67" s="16"/>
      <c r="E67" s="16"/>
      <c r="F67" s="22" t="s">
        <v>18</v>
      </c>
      <c r="G67" s="17">
        <v>3717</v>
      </c>
      <c r="H67" s="17">
        <v>9034</v>
      </c>
      <c r="I67" s="18">
        <v>1</v>
      </c>
      <c r="J67" s="18">
        <v>9034</v>
      </c>
      <c r="K67" s="24"/>
      <c r="L67" s="17"/>
      <c r="M67" s="18">
        <v>1</v>
      </c>
      <c r="N67" s="68">
        <f t="shared" si="16"/>
        <v>9034</v>
      </c>
      <c r="O67" s="19">
        <f t="shared" si="18"/>
        <v>0</v>
      </c>
      <c r="P67" s="17">
        <f t="shared" si="18"/>
        <v>0</v>
      </c>
    </row>
    <row r="68" spans="1:17" x14ac:dyDescent="0.3">
      <c r="A68" s="14"/>
      <c r="B68" s="52" t="s">
        <v>61</v>
      </c>
      <c r="C68" s="21">
        <v>10480038</v>
      </c>
      <c r="D68" s="21"/>
      <c r="E68" s="21"/>
      <c r="F68" s="47" t="s">
        <v>18</v>
      </c>
      <c r="G68" s="47">
        <v>1547</v>
      </c>
      <c r="H68" s="47">
        <f>G68*2</f>
        <v>3094</v>
      </c>
      <c r="I68" s="18">
        <v>1</v>
      </c>
      <c r="J68" s="18">
        <v>3094</v>
      </c>
      <c r="K68" s="70"/>
      <c r="L68" s="37"/>
      <c r="M68" s="18">
        <v>1</v>
      </c>
      <c r="N68" s="68">
        <f t="shared" si="16"/>
        <v>3094</v>
      </c>
      <c r="O68" s="56">
        <f>I68+K68-M68</f>
        <v>0</v>
      </c>
      <c r="P68" s="53">
        <f>J68+L68-N68</f>
        <v>0</v>
      </c>
    </row>
    <row r="69" spans="1:17" ht="13.5" customHeight="1" x14ac:dyDescent="0.3">
      <c r="A69" s="14"/>
      <c r="B69" s="52" t="s">
        <v>62</v>
      </c>
      <c r="C69" s="21">
        <v>10480047</v>
      </c>
      <c r="D69" s="21"/>
      <c r="E69" s="21"/>
      <c r="F69" s="47" t="s">
        <v>18</v>
      </c>
      <c r="G69" s="47">
        <v>3300</v>
      </c>
      <c r="H69" s="47">
        <f t="shared" ref="H69" si="19">G69*2</f>
        <v>6600</v>
      </c>
      <c r="I69" s="18">
        <v>1</v>
      </c>
      <c r="J69" s="18">
        <v>6600</v>
      </c>
      <c r="K69" s="70"/>
      <c r="L69" s="37"/>
      <c r="M69" s="18">
        <v>1</v>
      </c>
      <c r="N69" s="68">
        <f t="shared" si="16"/>
        <v>6600</v>
      </c>
      <c r="O69" s="56">
        <f t="shared" ref="O69:P73" si="20">I69+K69-M69</f>
        <v>0</v>
      </c>
      <c r="P69" s="53">
        <f t="shared" si="20"/>
        <v>0</v>
      </c>
    </row>
    <row r="70" spans="1:17" x14ac:dyDescent="0.3">
      <c r="A70" s="71"/>
      <c r="B70" s="52" t="s">
        <v>24</v>
      </c>
      <c r="C70" s="21">
        <v>10480031</v>
      </c>
      <c r="D70" s="21"/>
      <c r="E70" s="21"/>
      <c r="F70" s="47" t="s">
        <v>18</v>
      </c>
      <c r="G70" s="17"/>
      <c r="H70" s="47">
        <v>3374</v>
      </c>
      <c r="I70" s="18">
        <v>1</v>
      </c>
      <c r="J70" s="18">
        <v>3374</v>
      </c>
      <c r="K70" s="24"/>
      <c r="L70" s="17"/>
      <c r="M70" s="18">
        <v>1</v>
      </c>
      <c r="N70" s="68">
        <f t="shared" si="16"/>
        <v>3374</v>
      </c>
      <c r="O70" s="56">
        <f t="shared" si="20"/>
        <v>0</v>
      </c>
      <c r="P70" s="53">
        <f t="shared" si="20"/>
        <v>0</v>
      </c>
    </row>
    <row r="71" spans="1:17" s="14" customFormat="1" x14ac:dyDescent="0.3">
      <c r="A71" s="71" t="s">
        <v>63</v>
      </c>
      <c r="B71" s="20" t="s">
        <v>64</v>
      </c>
      <c r="C71" s="21">
        <v>10480059</v>
      </c>
      <c r="D71" s="21"/>
      <c r="E71" s="21"/>
      <c r="F71" s="72" t="s">
        <v>18</v>
      </c>
      <c r="G71" s="72"/>
      <c r="H71" s="72">
        <v>18828</v>
      </c>
      <c r="I71" s="73">
        <v>1</v>
      </c>
      <c r="J71" s="73">
        <v>18828</v>
      </c>
      <c r="K71" s="74"/>
      <c r="L71" s="72"/>
      <c r="M71" s="73">
        <v>1</v>
      </c>
      <c r="N71" s="68">
        <f t="shared" si="16"/>
        <v>18828</v>
      </c>
      <c r="O71" s="74">
        <f t="shared" si="20"/>
        <v>0</v>
      </c>
      <c r="P71" s="72">
        <f t="shared" si="20"/>
        <v>0</v>
      </c>
    </row>
    <row r="72" spans="1:17" s="14" customFormat="1" x14ac:dyDescent="0.3">
      <c r="A72" s="71"/>
      <c r="B72" s="20" t="s">
        <v>65</v>
      </c>
      <c r="C72" s="21">
        <v>10490089</v>
      </c>
      <c r="D72" s="21"/>
      <c r="E72" s="21"/>
      <c r="F72" s="72" t="s">
        <v>18</v>
      </c>
      <c r="G72" s="72"/>
      <c r="H72" s="72">
        <v>5000</v>
      </c>
      <c r="I72" s="73">
        <v>1</v>
      </c>
      <c r="J72" s="73">
        <f>I72*H72</f>
        <v>5000</v>
      </c>
      <c r="K72" s="74"/>
      <c r="L72" s="72">
        <f>K72*H72</f>
        <v>0</v>
      </c>
      <c r="M72" s="73">
        <v>1</v>
      </c>
      <c r="N72" s="68">
        <f t="shared" si="16"/>
        <v>5000</v>
      </c>
      <c r="O72" s="74">
        <f t="shared" si="20"/>
        <v>0</v>
      </c>
      <c r="P72" s="72">
        <f t="shared" si="20"/>
        <v>0</v>
      </c>
    </row>
    <row r="73" spans="1:17" s="14" customFormat="1" x14ac:dyDescent="0.3">
      <c r="A73" s="71"/>
      <c r="B73" s="15" t="s">
        <v>66</v>
      </c>
      <c r="C73" s="16">
        <v>10480034</v>
      </c>
      <c r="D73" s="21"/>
      <c r="E73" s="21"/>
      <c r="F73" s="72" t="s">
        <v>18</v>
      </c>
      <c r="G73" s="72"/>
      <c r="H73" s="72">
        <v>5000</v>
      </c>
      <c r="I73" s="73">
        <v>0</v>
      </c>
      <c r="J73" s="73">
        <f t="shared" ref="J73" si="21">I73*H73</f>
        <v>0</v>
      </c>
      <c r="K73" s="74"/>
      <c r="L73" s="72">
        <f>K73*H73</f>
        <v>0</v>
      </c>
      <c r="M73" s="74"/>
      <c r="N73" s="72"/>
      <c r="O73" s="74">
        <f t="shared" si="20"/>
        <v>0</v>
      </c>
      <c r="P73" s="72">
        <f t="shared" si="20"/>
        <v>0</v>
      </c>
    </row>
    <row r="74" spans="1:17" s="29" customFormat="1" x14ac:dyDescent="0.3">
      <c r="B74" s="30" t="s">
        <v>29</v>
      </c>
      <c r="C74" s="31"/>
      <c r="D74" s="31"/>
      <c r="E74" s="31"/>
      <c r="F74" s="32"/>
      <c r="G74" s="5"/>
      <c r="H74" s="5"/>
      <c r="I74" s="75">
        <f t="shared" ref="I74:P74" si="22">SUM(I46:I73)</f>
        <v>27</v>
      </c>
      <c r="J74" s="75">
        <f t="shared" si="22"/>
        <v>221922</v>
      </c>
      <c r="K74" s="75">
        <f t="shared" si="22"/>
        <v>0</v>
      </c>
      <c r="L74" s="75">
        <f t="shared" si="22"/>
        <v>0</v>
      </c>
      <c r="M74" s="75">
        <f t="shared" si="22"/>
        <v>27</v>
      </c>
      <c r="N74" s="75">
        <f t="shared" si="22"/>
        <v>221922</v>
      </c>
      <c r="O74" s="75">
        <f t="shared" si="22"/>
        <v>0</v>
      </c>
      <c r="P74" s="75">
        <f t="shared" si="22"/>
        <v>0</v>
      </c>
    </row>
    <row r="75" spans="1:17" s="29" customFormat="1" ht="15.6" hidden="1" x14ac:dyDescent="0.3">
      <c r="B75" s="76" t="s">
        <v>67</v>
      </c>
      <c r="C75" s="77"/>
      <c r="D75" s="77"/>
      <c r="E75" s="77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36"/>
    </row>
    <row r="76" spans="1:17" s="29" customFormat="1" hidden="1" x14ac:dyDescent="0.3">
      <c r="B76" s="15" t="s">
        <v>66</v>
      </c>
      <c r="C76" s="16">
        <v>10480034</v>
      </c>
      <c r="D76" s="39"/>
      <c r="E76" s="39"/>
      <c r="F76" s="17" t="s">
        <v>18</v>
      </c>
      <c r="G76" s="5"/>
      <c r="H76" s="5">
        <v>5000</v>
      </c>
      <c r="I76" s="37"/>
      <c r="J76" s="37"/>
      <c r="K76" s="37"/>
      <c r="L76" s="37"/>
      <c r="M76" s="37"/>
      <c r="N76" s="37"/>
      <c r="O76" s="37">
        <f>I76+K76-M76</f>
        <v>0</v>
      </c>
      <c r="P76" s="37">
        <f>J76+L76-N76</f>
        <v>0</v>
      </c>
      <c r="Q76" s="36"/>
    </row>
    <row r="77" spans="1:17" s="29" customFormat="1" hidden="1" x14ac:dyDescent="0.3">
      <c r="B77" s="38" t="s">
        <v>29</v>
      </c>
      <c r="C77" s="39"/>
      <c r="D77" s="39"/>
      <c r="E77" s="39"/>
      <c r="F77" s="32"/>
      <c r="G77" s="5"/>
      <c r="H77" s="5"/>
      <c r="I77" s="5">
        <f>I76</f>
        <v>0</v>
      </c>
      <c r="J77" s="5">
        <f>J76</f>
        <v>0</v>
      </c>
      <c r="K77" s="5">
        <f>K76</f>
        <v>0</v>
      </c>
      <c r="L77" s="5">
        <f>L76</f>
        <v>0</v>
      </c>
      <c r="M77" s="5">
        <f t="shared" ref="M77:N77" si="23">M76</f>
        <v>0</v>
      </c>
      <c r="N77" s="5">
        <f t="shared" si="23"/>
        <v>0</v>
      </c>
      <c r="O77" s="5">
        <f>O76</f>
        <v>0</v>
      </c>
      <c r="P77" s="5">
        <f>P76</f>
        <v>0</v>
      </c>
      <c r="Q77" s="36"/>
    </row>
    <row r="78" spans="1:17" s="29" customFormat="1" ht="15.6" x14ac:dyDescent="0.3">
      <c r="B78" s="76" t="s">
        <v>68</v>
      </c>
      <c r="C78" s="77"/>
      <c r="D78" s="77"/>
      <c r="E78" s="77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36"/>
    </row>
    <row r="79" spans="1:17" s="29" customFormat="1" x14ac:dyDescent="0.3">
      <c r="B79" s="15" t="s">
        <v>66</v>
      </c>
      <c r="C79" s="16">
        <v>10480034</v>
      </c>
      <c r="D79" s="39"/>
      <c r="E79" s="39"/>
      <c r="F79" s="17" t="s">
        <v>18</v>
      </c>
      <c r="G79" s="5"/>
      <c r="H79" s="5">
        <v>5000</v>
      </c>
      <c r="I79" s="37">
        <v>1</v>
      </c>
      <c r="J79" s="37">
        <f>I79*H79</f>
        <v>5000</v>
      </c>
      <c r="K79" s="37"/>
      <c r="L79" s="37">
        <f>K79*H79</f>
        <v>0</v>
      </c>
      <c r="M79" s="37"/>
      <c r="N79" s="37">
        <f>M79*H79</f>
        <v>0</v>
      </c>
      <c r="O79" s="37">
        <f>I79+K79-M79</f>
        <v>1</v>
      </c>
      <c r="P79" s="37">
        <f>J79+L79-N79</f>
        <v>5000</v>
      </c>
      <c r="Q79" s="36"/>
    </row>
    <row r="80" spans="1:17" s="29" customFormat="1" x14ac:dyDescent="0.3">
      <c r="B80" s="38" t="s">
        <v>29</v>
      </c>
      <c r="C80" s="39"/>
      <c r="D80" s="39"/>
      <c r="E80" s="39"/>
      <c r="F80" s="32"/>
      <c r="G80" s="5"/>
      <c r="H80" s="5"/>
      <c r="I80" s="5">
        <f>I79</f>
        <v>1</v>
      </c>
      <c r="J80" s="5">
        <f>J79</f>
        <v>5000</v>
      </c>
      <c r="K80" s="5">
        <f>K79</f>
        <v>0</v>
      </c>
      <c r="L80" s="5">
        <f>L79</f>
        <v>0</v>
      </c>
      <c r="M80" s="5">
        <f t="shared" ref="M80:N80" si="24">M79</f>
        <v>0</v>
      </c>
      <c r="N80" s="5">
        <f t="shared" si="24"/>
        <v>0</v>
      </c>
      <c r="O80" s="5">
        <f>O79</f>
        <v>1</v>
      </c>
      <c r="P80" s="5">
        <f>P79</f>
        <v>5000</v>
      </c>
      <c r="Q80" s="36"/>
    </row>
    <row r="81" spans="1:17" s="29" customFormat="1" ht="15.6" x14ac:dyDescent="0.3">
      <c r="B81" s="76" t="s">
        <v>69</v>
      </c>
      <c r="C81" s="77"/>
      <c r="D81" s="77"/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36"/>
    </row>
    <row r="82" spans="1:17" s="25" customFormat="1" x14ac:dyDescent="0.3">
      <c r="A82" s="26"/>
      <c r="B82" s="50" t="s">
        <v>32</v>
      </c>
      <c r="C82" s="61">
        <v>10480015</v>
      </c>
      <c r="D82" s="96"/>
      <c r="E82" s="96"/>
      <c r="F82" s="97" t="s">
        <v>18</v>
      </c>
      <c r="G82" s="98"/>
      <c r="H82" s="99">
        <v>9000</v>
      </c>
      <c r="I82" s="99">
        <v>1</v>
      </c>
      <c r="J82" s="18">
        <f t="shared" ref="J82:J84" si="25">I82*H82</f>
        <v>9000</v>
      </c>
      <c r="K82" s="24"/>
      <c r="L82" s="22">
        <f t="shared" ref="L82:L84" si="26">K82*H82</f>
        <v>0</v>
      </c>
      <c r="M82" s="24"/>
      <c r="N82" s="22"/>
      <c r="O82" s="24">
        <f>I82+K82-M82</f>
        <v>1</v>
      </c>
      <c r="P82" s="22">
        <f>O82*H82</f>
        <v>9000</v>
      </c>
    </row>
    <row r="83" spans="1:17" s="25" customFormat="1" x14ac:dyDescent="0.3">
      <c r="A83" s="26"/>
      <c r="B83" s="50" t="s">
        <v>33</v>
      </c>
      <c r="C83" s="28">
        <v>10490106</v>
      </c>
      <c r="D83" s="96"/>
      <c r="E83" s="96"/>
      <c r="F83" s="97" t="s">
        <v>18</v>
      </c>
      <c r="G83" s="98">
        <v>2832</v>
      </c>
      <c r="H83" s="100">
        <v>5664</v>
      </c>
      <c r="I83" s="99">
        <v>1</v>
      </c>
      <c r="J83" s="18">
        <f t="shared" si="25"/>
        <v>5664</v>
      </c>
      <c r="K83" s="24"/>
      <c r="L83" s="22">
        <f t="shared" si="26"/>
        <v>0</v>
      </c>
      <c r="M83" s="24"/>
      <c r="N83" s="22"/>
      <c r="O83" s="24">
        <f t="shared" ref="O83:O111" si="27">I83+K83-M83</f>
        <v>1</v>
      </c>
      <c r="P83" s="22">
        <f t="shared" ref="P83:P111" si="28">O83*H83</f>
        <v>5664</v>
      </c>
    </row>
    <row r="84" spans="1:17" s="25" customFormat="1" x14ac:dyDescent="0.3">
      <c r="A84" s="26" t="s">
        <v>70</v>
      </c>
      <c r="B84" s="50" t="s">
        <v>71</v>
      </c>
      <c r="C84" s="28">
        <v>10420339</v>
      </c>
      <c r="D84" s="96"/>
      <c r="E84" s="96"/>
      <c r="F84" s="97" t="s">
        <v>18</v>
      </c>
      <c r="G84" s="98"/>
      <c r="H84" s="100">
        <v>3300</v>
      </c>
      <c r="I84" s="99">
        <v>1</v>
      </c>
      <c r="J84" s="18">
        <f t="shared" si="25"/>
        <v>3300</v>
      </c>
      <c r="K84" s="24"/>
      <c r="L84" s="22">
        <f t="shared" si="26"/>
        <v>0</v>
      </c>
      <c r="M84" s="24"/>
      <c r="N84" s="22"/>
      <c r="O84" s="24">
        <f t="shared" si="27"/>
        <v>1</v>
      </c>
      <c r="P84" s="22">
        <f t="shared" si="28"/>
        <v>3300</v>
      </c>
    </row>
    <row r="85" spans="1:17" s="25" customFormat="1" x14ac:dyDescent="0.3">
      <c r="A85" s="26"/>
      <c r="B85" s="60" t="s">
        <v>24</v>
      </c>
      <c r="C85" s="61">
        <v>10480055</v>
      </c>
      <c r="D85" s="61"/>
      <c r="E85" s="61"/>
      <c r="F85" s="18" t="s">
        <v>18</v>
      </c>
      <c r="G85" s="18">
        <v>2400</v>
      </c>
      <c r="H85" s="18">
        <f>G85*2</f>
        <v>4800</v>
      </c>
      <c r="I85" s="18"/>
      <c r="J85" s="18">
        <v>4800</v>
      </c>
      <c r="K85" s="18">
        <v>1</v>
      </c>
      <c r="L85" s="22">
        <f>K85*H85</f>
        <v>4800</v>
      </c>
      <c r="M85" s="24"/>
      <c r="N85" s="22"/>
      <c r="O85" s="24">
        <f t="shared" si="27"/>
        <v>1</v>
      </c>
      <c r="P85" s="22">
        <f t="shared" si="28"/>
        <v>4800</v>
      </c>
    </row>
    <row r="86" spans="1:17" s="25" customFormat="1" x14ac:dyDescent="0.3">
      <c r="A86" s="26"/>
      <c r="B86" s="60" t="s">
        <v>32</v>
      </c>
      <c r="C86" s="61">
        <v>10480005</v>
      </c>
      <c r="D86" s="61"/>
      <c r="E86" s="61"/>
      <c r="F86" s="22" t="s">
        <v>18</v>
      </c>
      <c r="G86" s="18">
        <v>6700</v>
      </c>
      <c r="H86" s="18">
        <f t="shared" ref="H86:H88" si="29">G86*2</f>
        <v>13400</v>
      </c>
      <c r="I86" s="18"/>
      <c r="J86" s="18">
        <v>13400</v>
      </c>
      <c r="K86" s="18">
        <v>1</v>
      </c>
      <c r="L86" s="22">
        <f t="shared" ref="L86:L111" si="30">K86*H86</f>
        <v>13400</v>
      </c>
      <c r="M86" s="24"/>
      <c r="N86" s="22"/>
      <c r="O86" s="24">
        <f t="shared" si="27"/>
        <v>1</v>
      </c>
      <c r="P86" s="22">
        <f t="shared" si="28"/>
        <v>13400</v>
      </c>
    </row>
    <row r="87" spans="1:17" s="25" customFormat="1" x14ac:dyDescent="0.3">
      <c r="A87" s="26"/>
      <c r="B87" s="60" t="s">
        <v>32</v>
      </c>
      <c r="C87" s="61">
        <v>10480006</v>
      </c>
      <c r="D87" s="61"/>
      <c r="E87" s="61"/>
      <c r="F87" s="22" t="s">
        <v>18</v>
      </c>
      <c r="G87" s="18">
        <v>6700</v>
      </c>
      <c r="H87" s="18">
        <f t="shared" si="29"/>
        <v>13400</v>
      </c>
      <c r="I87" s="18"/>
      <c r="J87" s="18">
        <v>13400</v>
      </c>
      <c r="K87" s="18">
        <v>1</v>
      </c>
      <c r="L87" s="22">
        <f t="shared" si="30"/>
        <v>13400</v>
      </c>
      <c r="M87" s="24"/>
      <c r="N87" s="22"/>
      <c r="O87" s="24">
        <f t="shared" si="27"/>
        <v>1</v>
      </c>
      <c r="P87" s="22">
        <f t="shared" si="28"/>
        <v>13400</v>
      </c>
    </row>
    <row r="88" spans="1:17" s="25" customFormat="1" x14ac:dyDescent="0.3">
      <c r="A88" s="26"/>
      <c r="B88" s="60" t="s">
        <v>45</v>
      </c>
      <c r="C88" s="61">
        <v>10490092</v>
      </c>
      <c r="D88" s="61"/>
      <c r="E88" s="61"/>
      <c r="F88" s="18" t="s">
        <v>18</v>
      </c>
      <c r="G88" s="18">
        <v>2890</v>
      </c>
      <c r="H88" s="18">
        <f t="shared" si="29"/>
        <v>5780</v>
      </c>
      <c r="I88" s="18"/>
      <c r="J88" s="18">
        <v>5780</v>
      </c>
      <c r="K88" s="18">
        <v>1</v>
      </c>
      <c r="L88" s="22">
        <f t="shared" si="30"/>
        <v>5780</v>
      </c>
      <c r="M88" s="24"/>
      <c r="N88" s="22"/>
      <c r="O88" s="24">
        <f t="shared" si="27"/>
        <v>1</v>
      </c>
      <c r="P88" s="22">
        <f t="shared" si="28"/>
        <v>5780</v>
      </c>
    </row>
    <row r="89" spans="1:17" s="25" customFormat="1" x14ac:dyDescent="0.3">
      <c r="A89" s="26"/>
      <c r="B89" s="60" t="s">
        <v>46</v>
      </c>
      <c r="C89" s="61">
        <v>10490093</v>
      </c>
      <c r="D89" s="61"/>
      <c r="E89" s="61"/>
      <c r="F89" s="18" t="s">
        <v>18</v>
      </c>
      <c r="G89" s="18">
        <v>3800</v>
      </c>
      <c r="H89" s="18">
        <v>9600</v>
      </c>
      <c r="I89" s="18"/>
      <c r="J89" s="18">
        <v>9600</v>
      </c>
      <c r="K89" s="18">
        <v>1</v>
      </c>
      <c r="L89" s="22">
        <f t="shared" si="30"/>
        <v>9600</v>
      </c>
      <c r="M89" s="24"/>
      <c r="N89" s="22"/>
      <c r="O89" s="24">
        <f t="shared" si="27"/>
        <v>1</v>
      </c>
      <c r="P89" s="22">
        <f t="shared" si="28"/>
        <v>9600</v>
      </c>
    </row>
    <row r="90" spans="1:17" s="25" customFormat="1" x14ac:dyDescent="0.3">
      <c r="A90" s="26"/>
      <c r="B90" s="60" t="s">
        <v>47</v>
      </c>
      <c r="C90" s="61">
        <v>10490016</v>
      </c>
      <c r="D90" s="61"/>
      <c r="E90" s="61"/>
      <c r="F90" s="22" t="s">
        <v>18</v>
      </c>
      <c r="G90" s="18">
        <v>3000</v>
      </c>
      <c r="H90" s="18">
        <f t="shared" ref="H90:H105" si="31">G90*2</f>
        <v>6000</v>
      </c>
      <c r="I90" s="18"/>
      <c r="J90" s="18">
        <v>6000</v>
      </c>
      <c r="K90" s="18">
        <v>1</v>
      </c>
      <c r="L90" s="22">
        <f t="shared" si="30"/>
        <v>6000</v>
      </c>
      <c r="M90" s="24"/>
      <c r="N90" s="22"/>
      <c r="O90" s="24">
        <f t="shared" si="27"/>
        <v>1</v>
      </c>
      <c r="P90" s="22">
        <f t="shared" si="28"/>
        <v>6000</v>
      </c>
    </row>
    <row r="91" spans="1:17" s="25" customFormat="1" x14ac:dyDescent="0.3">
      <c r="A91" s="26"/>
      <c r="B91" s="60" t="s">
        <v>48</v>
      </c>
      <c r="C91" s="61">
        <v>10480033</v>
      </c>
      <c r="D91" s="61"/>
      <c r="E91" s="61"/>
      <c r="F91" s="22" t="s">
        <v>18</v>
      </c>
      <c r="G91" s="18">
        <v>4450</v>
      </c>
      <c r="H91" s="18">
        <f t="shared" si="31"/>
        <v>8900</v>
      </c>
      <c r="I91" s="18"/>
      <c r="J91" s="18">
        <v>8900</v>
      </c>
      <c r="K91" s="18">
        <v>1</v>
      </c>
      <c r="L91" s="22">
        <f t="shared" si="30"/>
        <v>8900</v>
      </c>
      <c r="M91" s="24"/>
      <c r="N91" s="22"/>
      <c r="O91" s="24">
        <f t="shared" si="27"/>
        <v>1</v>
      </c>
      <c r="P91" s="22">
        <f t="shared" si="28"/>
        <v>8900</v>
      </c>
    </row>
    <row r="92" spans="1:17" s="25" customFormat="1" x14ac:dyDescent="0.3">
      <c r="A92" s="26"/>
      <c r="B92" s="60" t="s">
        <v>49</v>
      </c>
      <c r="C92" s="61">
        <v>10480039</v>
      </c>
      <c r="D92" s="61"/>
      <c r="E92" s="61"/>
      <c r="F92" s="22" t="s">
        <v>18</v>
      </c>
      <c r="G92" s="18">
        <v>4488</v>
      </c>
      <c r="H92" s="18">
        <f t="shared" si="31"/>
        <v>8976</v>
      </c>
      <c r="I92" s="18"/>
      <c r="J92" s="18">
        <v>8976</v>
      </c>
      <c r="K92" s="18">
        <v>1</v>
      </c>
      <c r="L92" s="22">
        <f t="shared" si="30"/>
        <v>8976</v>
      </c>
      <c r="M92" s="24"/>
      <c r="N92" s="22"/>
      <c r="O92" s="24">
        <f t="shared" si="27"/>
        <v>1</v>
      </c>
      <c r="P92" s="22">
        <f t="shared" si="28"/>
        <v>8976</v>
      </c>
    </row>
    <row r="93" spans="1:17" s="25" customFormat="1" x14ac:dyDescent="0.3">
      <c r="A93" s="26"/>
      <c r="B93" s="60" t="s">
        <v>50</v>
      </c>
      <c r="C93" s="61">
        <v>10480032</v>
      </c>
      <c r="D93" s="61"/>
      <c r="E93" s="61"/>
      <c r="F93" s="18" t="s">
        <v>18</v>
      </c>
      <c r="G93" s="18">
        <v>3800</v>
      </c>
      <c r="H93" s="18">
        <f t="shared" si="31"/>
        <v>7600</v>
      </c>
      <c r="I93" s="18"/>
      <c r="J93" s="18">
        <v>7600</v>
      </c>
      <c r="K93" s="18">
        <v>1</v>
      </c>
      <c r="L93" s="22">
        <f t="shared" si="30"/>
        <v>7600</v>
      </c>
      <c r="M93" s="24"/>
      <c r="N93" s="22"/>
      <c r="O93" s="24">
        <f t="shared" si="27"/>
        <v>1</v>
      </c>
      <c r="P93" s="22">
        <f t="shared" si="28"/>
        <v>7600</v>
      </c>
    </row>
    <row r="94" spans="1:17" s="25" customFormat="1" x14ac:dyDescent="0.3">
      <c r="A94" s="26"/>
      <c r="B94" s="60" t="s">
        <v>50</v>
      </c>
      <c r="C94" s="61">
        <v>10480041</v>
      </c>
      <c r="D94" s="61"/>
      <c r="E94" s="61"/>
      <c r="F94" s="18" t="s">
        <v>18</v>
      </c>
      <c r="G94" s="18">
        <v>6800</v>
      </c>
      <c r="H94" s="18">
        <f t="shared" si="31"/>
        <v>13600</v>
      </c>
      <c r="I94" s="18"/>
      <c r="J94" s="18">
        <v>13600</v>
      </c>
      <c r="K94" s="18">
        <v>1</v>
      </c>
      <c r="L94" s="22">
        <f t="shared" si="30"/>
        <v>13600</v>
      </c>
      <c r="M94" s="24"/>
      <c r="N94" s="22"/>
      <c r="O94" s="24">
        <f t="shared" si="27"/>
        <v>1</v>
      </c>
      <c r="P94" s="22">
        <f t="shared" si="28"/>
        <v>13600</v>
      </c>
    </row>
    <row r="95" spans="1:17" s="25" customFormat="1" x14ac:dyDescent="0.3">
      <c r="A95" s="26"/>
      <c r="B95" s="60" t="s">
        <v>51</v>
      </c>
      <c r="C95" s="61">
        <v>10480037</v>
      </c>
      <c r="D95" s="61"/>
      <c r="E95" s="61"/>
      <c r="F95" s="18" t="s">
        <v>18</v>
      </c>
      <c r="G95" s="18">
        <v>1232</v>
      </c>
      <c r="H95" s="18">
        <f t="shared" si="31"/>
        <v>2464</v>
      </c>
      <c r="I95" s="18"/>
      <c r="J95" s="18">
        <v>2464</v>
      </c>
      <c r="K95" s="18">
        <v>1</v>
      </c>
      <c r="L95" s="22">
        <f t="shared" si="30"/>
        <v>2464</v>
      </c>
      <c r="M95" s="24"/>
      <c r="N95" s="22"/>
      <c r="O95" s="24">
        <f t="shared" si="27"/>
        <v>1</v>
      </c>
      <c r="P95" s="22">
        <f t="shared" si="28"/>
        <v>2464</v>
      </c>
    </row>
    <row r="96" spans="1:17" s="25" customFormat="1" x14ac:dyDescent="0.3">
      <c r="A96" s="26"/>
      <c r="B96" s="60" t="s">
        <v>52</v>
      </c>
      <c r="C96" s="61">
        <v>10490105</v>
      </c>
      <c r="D96" s="61"/>
      <c r="E96" s="61"/>
      <c r="F96" s="18" t="s">
        <v>18</v>
      </c>
      <c r="G96" s="18">
        <v>1915</v>
      </c>
      <c r="H96" s="18">
        <f t="shared" si="31"/>
        <v>3830</v>
      </c>
      <c r="I96" s="18"/>
      <c r="J96" s="18">
        <v>3830</v>
      </c>
      <c r="K96" s="18">
        <v>1</v>
      </c>
      <c r="L96" s="22">
        <f t="shared" si="30"/>
        <v>3830</v>
      </c>
      <c r="M96" s="24"/>
      <c r="N96" s="22"/>
      <c r="O96" s="24">
        <f t="shared" si="27"/>
        <v>1</v>
      </c>
      <c r="P96" s="22">
        <f t="shared" si="28"/>
        <v>3830</v>
      </c>
    </row>
    <row r="97" spans="1:17" s="25" customFormat="1" x14ac:dyDescent="0.3">
      <c r="A97" s="26"/>
      <c r="B97" s="50" t="s">
        <v>53</v>
      </c>
      <c r="C97" s="61">
        <v>10480049</v>
      </c>
      <c r="D97" s="61"/>
      <c r="E97" s="61"/>
      <c r="F97" s="18" t="s">
        <v>18</v>
      </c>
      <c r="G97" s="22">
        <v>1800</v>
      </c>
      <c r="H97" s="18">
        <f t="shared" si="31"/>
        <v>3600</v>
      </c>
      <c r="I97" s="18"/>
      <c r="J97" s="18">
        <v>3600</v>
      </c>
      <c r="K97" s="18">
        <v>1</v>
      </c>
      <c r="L97" s="22">
        <f t="shared" si="30"/>
        <v>3600</v>
      </c>
      <c r="M97" s="24"/>
      <c r="N97" s="22"/>
      <c r="O97" s="24">
        <f t="shared" si="27"/>
        <v>1</v>
      </c>
      <c r="P97" s="22">
        <f t="shared" si="28"/>
        <v>3600</v>
      </c>
    </row>
    <row r="98" spans="1:17" s="25" customFormat="1" x14ac:dyDescent="0.3">
      <c r="A98" s="26"/>
      <c r="B98" s="60" t="s">
        <v>54</v>
      </c>
      <c r="C98" s="61">
        <v>10480012</v>
      </c>
      <c r="D98" s="61"/>
      <c r="E98" s="61"/>
      <c r="F98" s="18" t="s">
        <v>18</v>
      </c>
      <c r="G98" s="22">
        <v>3400</v>
      </c>
      <c r="H98" s="18">
        <f t="shared" si="31"/>
        <v>6800</v>
      </c>
      <c r="I98" s="18"/>
      <c r="J98" s="18">
        <v>6800</v>
      </c>
      <c r="K98" s="18">
        <v>1</v>
      </c>
      <c r="L98" s="22">
        <f t="shared" si="30"/>
        <v>6800</v>
      </c>
      <c r="M98" s="24"/>
      <c r="N98" s="22"/>
      <c r="O98" s="24">
        <f t="shared" si="27"/>
        <v>1</v>
      </c>
      <c r="P98" s="22">
        <f t="shared" si="28"/>
        <v>6800</v>
      </c>
    </row>
    <row r="99" spans="1:17" s="25" customFormat="1" x14ac:dyDescent="0.3">
      <c r="A99" s="26"/>
      <c r="B99" s="60" t="s">
        <v>24</v>
      </c>
      <c r="C99" s="61">
        <v>10480054</v>
      </c>
      <c r="D99" s="61"/>
      <c r="E99" s="61"/>
      <c r="F99" s="18" t="s">
        <v>18</v>
      </c>
      <c r="G99" s="22">
        <v>2400</v>
      </c>
      <c r="H99" s="18">
        <f t="shared" si="31"/>
        <v>4800</v>
      </c>
      <c r="I99" s="18"/>
      <c r="J99" s="18">
        <v>4800</v>
      </c>
      <c r="K99" s="18">
        <v>1</v>
      </c>
      <c r="L99" s="22">
        <f t="shared" si="30"/>
        <v>4800</v>
      </c>
      <c r="M99" s="24"/>
      <c r="N99" s="22"/>
      <c r="O99" s="24">
        <f t="shared" si="27"/>
        <v>1</v>
      </c>
      <c r="P99" s="22">
        <f t="shared" si="28"/>
        <v>4800</v>
      </c>
    </row>
    <row r="100" spans="1:17" s="25" customFormat="1" x14ac:dyDescent="0.3">
      <c r="A100" s="26"/>
      <c r="B100" s="60" t="s">
        <v>24</v>
      </c>
      <c r="C100" s="61">
        <v>10480053</v>
      </c>
      <c r="D100" s="61"/>
      <c r="E100" s="61"/>
      <c r="F100" s="18" t="s">
        <v>18</v>
      </c>
      <c r="G100" s="22">
        <v>3125</v>
      </c>
      <c r="H100" s="18">
        <f t="shared" si="31"/>
        <v>6250</v>
      </c>
      <c r="I100" s="18"/>
      <c r="J100" s="18">
        <v>6250</v>
      </c>
      <c r="K100" s="18">
        <v>1</v>
      </c>
      <c r="L100" s="22">
        <f t="shared" si="30"/>
        <v>6250</v>
      </c>
      <c r="M100" s="24"/>
      <c r="N100" s="22"/>
      <c r="O100" s="24">
        <f t="shared" si="27"/>
        <v>1</v>
      </c>
      <c r="P100" s="22">
        <f t="shared" si="28"/>
        <v>6250</v>
      </c>
    </row>
    <row r="101" spans="1:17" s="25" customFormat="1" x14ac:dyDescent="0.3">
      <c r="A101" s="26"/>
      <c r="B101" s="60" t="s">
        <v>55</v>
      </c>
      <c r="C101" s="61">
        <v>10480035</v>
      </c>
      <c r="D101" s="61"/>
      <c r="E101" s="61"/>
      <c r="F101" s="22" t="s">
        <v>18</v>
      </c>
      <c r="G101" s="22">
        <v>1841</v>
      </c>
      <c r="H101" s="18">
        <f t="shared" si="31"/>
        <v>3682</v>
      </c>
      <c r="I101" s="18"/>
      <c r="J101" s="18">
        <v>3682</v>
      </c>
      <c r="K101" s="18">
        <v>1</v>
      </c>
      <c r="L101" s="22">
        <f t="shared" si="30"/>
        <v>3682</v>
      </c>
      <c r="M101" s="24"/>
      <c r="N101" s="22"/>
      <c r="O101" s="24">
        <f t="shared" si="27"/>
        <v>1</v>
      </c>
      <c r="P101" s="22">
        <f t="shared" si="28"/>
        <v>3682</v>
      </c>
    </row>
    <row r="102" spans="1:17" s="25" customFormat="1" x14ac:dyDescent="0.3">
      <c r="A102" s="26"/>
      <c r="B102" s="50" t="s">
        <v>56</v>
      </c>
      <c r="C102" s="61">
        <v>10430005</v>
      </c>
      <c r="D102" s="61"/>
      <c r="E102" s="61"/>
      <c r="F102" s="22" t="s">
        <v>18</v>
      </c>
      <c r="G102" s="22">
        <v>6100</v>
      </c>
      <c r="H102" s="22">
        <f t="shared" si="31"/>
        <v>12200</v>
      </c>
      <c r="I102" s="18"/>
      <c r="J102" s="18">
        <v>12200</v>
      </c>
      <c r="K102" s="18">
        <v>1</v>
      </c>
      <c r="L102" s="22">
        <f t="shared" si="30"/>
        <v>12200</v>
      </c>
      <c r="M102" s="24"/>
      <c r="N102" s="22"/>
      <c r="O102" s="24">
        <f t="shared" si="27"/>
        <v>1</v>
      </c>
      <c r="P102" s="22">
        <f t="shared" si="28"/>
        <v>12200</v>
      </c>
    </row>
    <row r="103" spans="1:17" s="25" customFormat="1" x14ac:dyDescent="0.3">
      <c r="A103" s="26"/>
      <c r="B103" s="50" t="s">
        <v>57</v>
      </c>
      <c r="C103" s="61">
        <v>10430006</v>
      </c>
      <c r="D103" s="61"/>
      <c r="E103" s="61"/>
      <c r="F103" s="22" t="s">
        <v>18</v>
      </c>
      <c r="G103" s="22">
        <v>2639</v>
      </c>
      <c r="H103" s="22">
        <f t="shared" si="31"/>
        <v>5278</v>
      </c>
      <c r="I103" s="18"/>
      <c r="J103" s="18">
        <v>5278</v>
      </c>
      <c r="K103" s="18">
        <v>1</v>
      </c>
      <c r="L103" s="22">
        <f t="shared" si="30"/>
        <v>5278</v>
      </c>
      <c r="M103" s="24"/>
      <c r="N103" s="22"/>
      <c r="O103" s="24">
        <f t="shared" si="27"/>
        <v>1</v>
      </c>
      <c r="P103" s="22">
        <f t="shared" si="28"/>
        <v>5278</v>
      </c>
    </row>
    <row r="104" spans="1:17" s="25" customFormat="1" x14ac:dyDescent="0.3">
      <c r="A104" s="26"/>
      <c r="B104" s="50" t="s">
        <v>58</v>
      </c>
      <c r="C104" s="61">
        <v>10430006</v>
      </c>
      <c r="D104" s="61"/>
      <c r="E104" s="61"/>
      <c r="F104" s="22" t="s">
        <v>18</v>
      </c>
      <c r="G104" s="22">
        <v>3800</v>
      </c>
      <c r="H104" s="22">
        <f t="shared" si="31"/>
        <v>7600</v>
      </c>
      <c r="I104" s="18"/>
      <c r="J104" s="18">
        <v>7600</v>
      </c>
      <c r="K104" s="18">
        <v>1</v>
      </c>
      <c r="L104" s="22">
        <f t="shared" si="30"/>
        <v>7600</v>
      </c>
      <c r="M104" s="24"/>
      <c r="N104" s="22"/>
      <c r="O104" s="24">
        <f t="shared" si="27"/>
        <v>1</v>
      </c>
      <c r="P104" s="22">
        <f t="shared" si="28"/>
        <v>7600</v>
      </c>
    </row>
    <row r="105" spans="1:17" s="25" customFormat="1" x14ac:dyDescent="0.3">
      <c r="A105" s="26"/>
      <c r="B105" s="50" t="s">
        <v>59</v>
      </c>
      <c r="C105" s="61">
        <v>10480044</v>
      </c>
      <c r="D105" s="61"/>
      <c r="E105" s="61"/>
      <c r="F105" s="22" t="s">
        <v>18</v>
      </c>
      <c r="G105" s="22">
        <v>13716</v>
      </c>
      <c r="H105" s="22">
        <f t="shared" si="31"/>
        <v>27432</v>
      </c>
      <c r="I105" s="18"/>
      <c r="J105" s="18">
        <v>27432</v>
      </c>
      <c r="K105" s="18">
        <v>1</v>
      </c>
      <c r="L105" s="22">
        <f t="shared" si="30"/>
        <v>27432</v>
      </c>
      <c r="M105" s="24"/>
      <c r="N105" s="22"/>
      <c r="O105" s="24">
        <f t="shared" si="27"/>
        <v>1</v>
      </c>
      <c r="P105" s="22">
        <f t="shared" si="28"/>
        <v>27432</v>
      </c>
    </row>
    <row r="106" spans="1:17" s="25" customFormat="1" x14ac:dyDescent="0.3">
      <c r="A106" s="26"/>
      <c r="B106" s="50" t="s">
        <v>60</v>
      </c>
      <c r="C106" s="61">
        <v>10430007</v>
      </c>
      <c r="D106" s="61"/>
      <c r="E106" s="61"/>
      <c r="F106" s="22" t="s">
        <v>18</v>
      </c>
      <c r="G106" s="22">
        <v>3717</v>
      </c>
      <c r="H106" s="22">
        <v>9034</v>
      </c>
      <c r="I106" s="18"/>
      <c r="J106" s="18">
        <v>9034</v>
      </c>
      <c r="K106" s="18">
        <v>1</v>
      </c>
      <c r="L106" s="22">
        <f t="shared" si="30"/>
        <v>9034</v>
      </c>
      <c r="M106" s="24"/>
      <c r="N106" s="22"/>
      <c r="O106" s="24">
        <f t="shared" si="27"/>
        <v>1</v>
      </c>
      <c r="P106" s="22">
        <f t="shared" si="28"/>
        <v>9034</v>
      </c>
    </row>
    <row r="107" spans="1:17" s="25" customFormat="1" x14ac:dyDescent="0.3">
      <c r="A107" s="26"/>
      <c r="B107" s="101" t="s">
        <v>61</v>
      </c>
      <c r="C107" s="28">
        <v>10480038</v>
      </c>
      <c r="D107" s="28"/>
      <c r="E107" s="28"/>
      <c r="F107" s="97" t="s">
        <v>18</v>
      </c>
      <c r="G107" s="97">
        <v>1547</v>
      </c>
      <c r="H107" s="97">
        <f>G107*2</f>
        <v>3094</v>
      </c>
      <c r="I107" s="18"/>
      <c r="J107" s="18">
        <v>3094</v>
      </c>
      <c r="K107" s="18">
        <v>1</v>
      </c>
      <c r="L107" s="22">
        <f t="shared" si="30"/>
        <v>3094</v>
      </c>
      <c r="M107" s="54"/>
      <c r="N107" s="32"/>
      <c r="O107" s="24">
        <f t="shared" si="27"/>
        <v>1</v>
      </c>
      <c r="P107" s="22">
        <f t="shared" si="28"/>
        <v>3094</v>
      </c>
    </row>
    <row r="108" spans="1:17" s="25" customFormat="1" x14ac:dyDescent="0.3">
      <c r="A108" s="26"/>
      <c r="B108" s="101" t="s">
        <v>62</v>
      </c>
      <c r="C108" s="28">
        <v>10480047</v>
      </c>
      <c r="D108" s="28"/>
      <c r="E108" s="28"/>
      <c r="F108" s="97" t="s">
        <v>18</v>
      </c>
      <c r="G108" s="97">
        <v>3300</v>
      </c>
      <c r="H108" s="97">
        <f t="shared" ref="H108" si="32">G108*2</f>
        <v>6600</v>
      </c>
      <c r="I108" s="18"/>
      <c r="J108" s="18">
        <v>6600</v>
      </c>
      <c r="K108" s="18">
        <v>1</v>
      </c>
      <c r="L108" s="22">
        <f t="shared" si="30"/>
        <v>6600</v>
      </c>
      <c r="M108" s="54"/>
      <c r="N108" s="32"/>
      <c r="O108" s="24">
        <f t="shared" si="27"/>
        <v>1</v>
      </c>
      <c r="P108" s="22">
        <f t="shared" si="28"/>
        <v>6600</v>
      </c>
    </row>
    <row r="109" spans="1:17" s="25" customFormat="1" x14ac:dyDescent="0.3">
      <c r="A109" s="26"/>
      <c r="B109" s="101" t="s">
        <v>24</v>
      </c>
      <c r="C109" s="28">
        <v>10480031</v>
      </c>
      <c r="D109" s="28"/>
      <c r="E109" s="28"/>
      <c r="F109" s="97" t="s">
        <v>18</v>
      </c>
      <c r="G109" s="22"/>
      <c r="H109" s="97">
        <v>3374</v>
      </c>
      <c r="I109" s="18"/>
      <c r="J109" s="18">
        <v>3374</v>
      </c>
      <c r="K109" s="18">
        <v>1</v>
      </c>
      <c r="L109" s="22">
        <f t="shared" si="30"/>
        <v>3374</v>
      </c>
      <c r="M109" s="24"/>
      <c r="N109" s="22"/>
      <c r="O109" s="24">
        <f t="shared" si="27"/>
        <v>1</v>
      </c>
      <c r="P109" s="22">
        <f t="shared" si="28"/>
        <v>3374</v>
      </c>
    </row>
    <row r="110" spans="1:17" s="25" customFormat="1" x14ac:dyDescent="0.3">
      <c r="A110" s="26"/>
      <c r="B110" s="27" t="s">
        <v>64</v>
      </c>
      <c r="C110" s="28">
        <v>10480059</v>
      </c>
      <c r="D110" s="28"/>
      <c r="E110" s="28"/>
      <c r="F110" s="22" t="s">
        <v>18</v>
      </c>
      <c r="G110" s="22"/>
      <c r="H110" s="22">
        <v>18828</v>
      </c>
      <c r="I110" s="18"/>
      <c r="J110" s="18">
        <v>18828</v>
      </c>
      <c r="K110" s="18">
        <v>1</v>
      </c>
      <c r="L110" s="22">
        <f t="shared" si="30"/>
        <v>18828</v>
      </c>
      <c r="M110" s="24"/>
      <c r="N110" s="22"/>
      <c r="O110" s="24">
        <f t="shared" si="27"/>
        <v>1</v>
      </c>
      <c r="P110" s="22">
        <f t="shared" si="28"/>
        <v>18828</v>
      </c>
    </row>
    <row r="111" spans="1:17" s="25" customFormat="1" x14ac:dyDescent="0.3">
      <c r="A111" s="26"/>
      <c r="B111" s="27" t="s">
        <v>65</v>
      </c>
      <c r="C111" s="28">
        <v>10490089</v>
      </c>
      <c r="D111" s="28"/>
      <c r="E111" s="28"/>
      <c r="F111" s="22" t="s">
        <v>18</v>
      </c>
      <c r="G111" s="22"/>
      <c r="H111" s="22">
        <v>5000</v>
      </c>
      <c r="I111" s="18"/>
      <c r="J111" s="18">
        <f>I111*H111</f>
        <v>0</v>
      </c>
      <c r="K111" s="18">
        <v>1</v>
      </c>
      <c r="L111" s="22">
        <f t="shared" si="30"/>
        <v>5000</v>
      </c>
      <c r="M111" s="24"/>
      <c r="N111" s="22"/>
      <c r="O111" s="24">
        <f t="shared" si="27"/>
        <v>1</v>
      </c>
      <c r="P111" s="22">
        <f t="shared" si="28"/>
        <v>5000</v>
      </c>
    </row>
    <row r="112" spans="1:17" s="29" customFormat="1" x14ac:dyDescent="0.3">
      <c r="B112" s="38" t="s">
        <v>29</v>
      </c>
      <c r="C112" s="39"/>
      <c r="D112" s="39"/>
      <c r="E112" s="39"/>
      <c r="F112" s="32"/>
      <c r="G112" s="5"/>
      <c r="H112" s="5"/>
      <c r="I112" s="5">
        <f>SUM(I82:I84)</f>
        <v>3</v>
      </c>
      <c r="J112" s="5">
        <f>SUM(J82:J84)</f>
        <v>17964</v>
      </c>
      <c r="K112" s="5">
        <f>SUM(K82:K111)</f>
        <v>27</v>
      </c>
      <c r="L112" s="91">
        <f t="shared" ref="L112:P112" si="33">SUM(L82:L111)</f>
        <v>221922</v>
      </c>
      <c r="M112" s="91">
        <f t="shared" si="33"/>
        <v>0</v>
      </c>
      <c r="N112" s="91">
        <f t="shared" si="33"/>
        <v>0</v>
      </c>
      <c r="O112" s="91">
        <f t="shared" si="33"/>
        <v>30</v>
      </c>
      <c r="P112" s="91">
        <f t="shared" si="33"/>
        <v>239886</v>
      </c>
      <c r="Q112" s="36"/>
    </row>
    <row r="113" spans="1:16" ht="15.6" x14ac:dyDescent="0.3">
      <c r="B113" s="10" t="s">
        <v>72</v>
      </c>
      <c r="C113" s="11"/>
      <c r="D113" s="11"/>
      <c r="E113" s="11"/>
      <c r="F113" s="11"/>
      <c r="G113" s="11"/>
      <c r="H113" s="11"/>
      <c r="I113" s="51"/>
      <c r="J113" s="11"/>
      <c r="K113" s="11"/>
      <c r="L113" s="11"/>
      <c r="M113" s="11"/>
      <c r="N113" s="11"/>
      <c r="O113" s="11"/>
      <c r="P113" s="13"/>
    </row>
    <row r="114" spans="1:16" x14ac:dyDescent="0.3">
      <c r="A114" s="14"/>
      <c r="B114" s="15" t="s">
        <v>50</v>
      </c>
      <c r="C114" s="16">
        <v>10480043</v>
      </c>
      <c r="D114" s="16"/>
      <c r="E114" s="16"/>
      <c r="F114" s="22" t="s">
        <v>18</v>
      </c>
      <c r="G114" s="17">
        <v>6800</v>
      </c>
      <c r="H114" s="17">
        <f>G114*2</f>
        <v>13600</v>
      </c>
      <c r="I114" s="17">
        <v>1</v>
      </c>
      <c r="J114" s="17">
        <v>13600</v>
      </c>
      <c r="K114" s="24"/>
      <c r="L114" s="17"/>
      <c r="M114" s="19"/>
      <c r="N114" s="17"/>
      <c r="O114" s="19">
        <f t="shared" ref="O114:P117" si="34">I114+K114-M114</f>
        <v>1</v>
      </c>
      <c r="P114" s="17">
        <f t="shared" si="34"/>
        <v>13600</v>
      </c>
    </row>
    <row r="115" spans="1:16" x14ac:dyDescent="0.3">
      <c r="A115" s="14"/>
      <c r="B115" s="15" t="s">
        <v>24</v>
      </c>
      <c r="C115" s="16">
        <v>10480037</v>
      </c>
      <c r="D115" s="16"/>
      <c r="E115" s="16"/>
      <c r="F115" s="22" t="s">
        <v>18</v>
      </c>
      <c r="G115" s="17">
        <v>2890</v>
      </c>
      <c r="H115" s="17">
        <v>6480</v>
      </c>
      <c r="I115" s="17">
        <v>1</v>
      </c>
      <c r="J115" s="17">
        <v>6480</v>
      </c>
      <c r="K115" s="24"/>
      <c r="L115" s="17"/>
      <c r="M115" s="19"/>
      <c r="N115" s="17"/>
      <c r="O115" s="19">
        <f t="shared" si="34"/>
        <v>1</v>
      </c>
      <c r="P115" s="17">
        <f t="shared" si="34"/>
        <v>6480</v>
      </c>
    </row>
    <row r="116" spans="1:16" x14ac:dyDescent="0.3">
      <c r="A116" s="79" t="s">
        <v>73</v>
      </c>
      <c r="B116" s="15" t="s">
        <v>74</v>
      </c>
      <c r="C116" s="16">
        <v>10430007</v>
      </c>
      <c r="D116" s="16"/>
      <c r="E116" s="16"/>
      <c r="F116" s="22" t="s">
        <v>18</v>
      </c>
      <c r="G116" s="17">
        <v>3300</v>
      </c>
      <c r="H116" s="17">
        <f>G116*2</f>
        <v>6600</v>
      </c>
      <c r="I116" s="17">
        <v>1</v>
      </c>
      <c r="J116" s="17">
        <v>6600</v>
      </c>
      <c r="K116" s="24"/>
      <c r="L116" s="17"/>
      <c r="M116" s="19"/>
      <c r="N116" s="17"/>
      <c r="O116" s="19">
        <f t="shared" si="34"/>
        <v>1</v>
      </c>
      <c r="P116" s="17">
        <f t="shared" si="34"/>
        <v>6600</v>
      </c>
    </row>
    <row r="117" spans="1:16" x14ac:dyDescent="0.3">
      <c r="A117" s="79"/>
      <c r="B117" s="15" t="s">
        <v>75</v>
      </c>
      <c r="C117" s="21">
        <v>10480062</v>
      </c>
      <c r="D117" s="21"/>
      <c r="E117" s="21"/>
      <c r="F117" s="22" t="s">
        <v>18</v>
      </c>
      <c r="G117" s="17"/>
      <c r="H117" s="17">
        <v>17299</v>
      </c>
      <c r="I117" s="17">
        <v>1</v>
      </c>
      <c r="J117" s="17">
        <f>I117*H117</f>
        <v>17299</v>
      </c>
      <c r="K117" s="24"/>
      <c r="L117" s="17"/>
      <c r="M117" s="19"/>
      <c r="N117" s="17"/>
      <c r="O117" s="19">
        <f t="shared" si="34"/>
        <v>1</v>
      </c>
      <c r="P117" s="17">
        <f t="shared" si="34"/>
        <v>17299</v>
      </c>
    </row>
    <row r="118" spans="1:16" s="29" customFormat="1" x14ac:dyDescent="0.3">
      <c r="B118" s="30" t="s">
        <v>29</v>
      </c>
      <c r="C118" s="31"/>
      <c r="D118" s="31"/>
      <c r="E118" s="31"/>
      <c r="F118" s="32"/>
      <c r="G118" s="5"/>
      <c r="H118" s="5"/>
      <c r="I118" s="5">
        <f t="shared" ref="I118:P118" si="35">SUM(I114:I117)</f>
        <v>4</v>
      </c>
      <c r="J118" s="5">
        <f t="shared" si="35"/>
        <v>43979</v>
      </c>
      <c r="K118" s="5">
        <f t="shared" si="35"/>
        <v>0</v>
      </c>
      <c r="L118" s="5">
        <f t="shared" si="35"/>
        <v>0</v>
      </c>
      <c r="M118" s="5">
        <f t="shared" si="35"/>
        <v>0</v>
      </c>
      <c r="N118" s="5">
        <f t="shared" si="35"/>
        <v>0</v>
      </c>
      <c r="O118" s="5">
        <f t="shared" si="35"/>
        <v>4</v>
      </c>
      <c r="P118" s="5">
        <f t="shared" si="35"/>
        <v>43979</v>
      </c>
    </row>
    <row r="119" spans="1:16" ht="15.6" x14ac:dyDescent="0.3">
      <c r="B119" s="10" t="s">
        <v>76</v>
      </c>
      <c r="C119" s="11"/>
      <c r="D119" s="11"/>
      <c r="E119" s="11"/>
      <c r="F119" s="11"/>
      <c r="G119" s="11"/>
      <c r="H119" s="11"/>
      <c r="I119" s="51"/>
      <c r="J119" s="11"/>
      <c r="K119" s="11"/>
      <c r="L119" s="11"/>
      <c r="M119" s="11"/>
      <c r="N119" s="11"/>
      <c r="O119" s="11"/>
      <c r="P119" s="13"/>
    </row>
    <row r="120" spans="1:16" x14ac:dyDescent="0.3">
      <c r="A120" s="14"/>
      <c r="B120" s="15" t="s">
        <v>77</v>
      </c>
      <c r="C120" s="16">
        <v>10490101</v>
      </c>
      <c r="D120" s="16"/>
      <c r="E120" s="16"/>
      <c r="F120" s="22" t="s">
        <v>18</v>
      </c>
      <c r="G120" s="17">
        <v>6509</v>
      </c>
      <c r="H120" s="17">
        <f>G120*2</f>
        <v>13018</v>
      </c>
      <c r="I120" s="17">
        <v>1</v>
      </c>
      <c r="J120" s="17">
        <v>13018</v>
      </c>
      <c r="K120" s="24"/>
      <c r="L120" s="17"/>
      <c r="M120" s="19"/>
      <c r="N120" s="17"/>
      <c r="O120" s="19">
        <f t="shared" ref="O120:P121" si="36">I120+K120-M120</f>
        <v>1</v>
      </c>
      <c r="P120" s="17">
        <f t="shared" si="36"/>
        <v>13018</v>
      </c>
    </row>
    <row r="121" spans="1:16" x14ac:dyDescent="0.3">
      <c r="A121" s="14"/>
      <c r="B121" s="15" t="s">
        <v>78</v>
      </c>
      <c r="C121" s="16">
        <v>10480057</v>
      </c>
      <c r="D121" s="16"/>
      <c r="E121" s="16"/>
      <c r="F121" s="22" t="s">
        <v>18</v>
      </c>
      <c r="G121" s="17">
        <v>2616</v>
      </c>
      <c r="H121" s="17">
        <f t="shared" ref="H121" si="37">G121*2</f>
        <v>5232</v>
      </c>
      <c r="I121" s="17">
        <v>1</v>
      </c>
      <c r="J121" s="17">
        <v>5232</v>
      </c>
      <c r="K121" s="24"/>
      <c r="L121" s="17"/>
      <c r="M121" s="19"/>
      <c r="N121" s="17"/>
      <c r="O121" s="19">
        <f t="shared" si="36"/>
        <v>1</v>
      </c>
      <c r="P121" s="17">
        <f t="shared" si="36"/>
        <v>5232</v>
      </c>
    </row>
    <row r="122" spans="1:16" s="29" customFormat="1" x14ac:dyDescent="0.3">
      <c r="B122" s="30" t="s">
        <v>29</v>
      </c>
      <c r="C122" s="31"/>
      <c r="D122" s="31"/>
      <c r="E122" s="31"/>
      <c r="F122" s="32"/>
      <c r="G122" s="5"/>
      <c r="H122" s="5"/>
      <c r="I122" s="5">
        <f>SUM(I120:I121)</f>
        <v>2</v>
      </c>
      <c r="J122" s="5">
        <f>SUM(J120:J121)</f>
        <v>18250</v>
      </c>
      <c r="K122" s="6">
        <f>SUM(K120:K121)</f>
        <v>0</v>
      </c>
      <c r="L122" s="6">
        <f t="shared" ref="L122:N122" si="38">SUM(L120:L121)</f>
        <v>0</v>
      </c>
      <c r="M122" s="6">
        <f t="shared" si="38"/>
        <v>0</v>
      </c>
      <c r="N122" s="6">
        <f t="shared" si="38"/>
        <v>0</v>
      </c>
      <c r="O122" s="7">
        <f>SUM(O120:O121)</f>
        <v>2</v>
      </c>
      <c r="P122" s="5">
        <f>SUM(P120:P121)</f>
        <v>18250</v>
      </c>
    </row>
    <row r="123" spans="1:16" s="29" customFormat="1" ht="15.6" x14ac:dyDescent="0.3">
      <c r="B123" s="10" t="s">
        <v>79</v>
      </c>
      <c r="C123" s="11"/>
      <c r="D123" s="11"/>
      <c r="E123" s="11"/>
      <c r="F123" s="11"/>
      <c r="G123" s="11"/>
      <c r="H123" s="11"/>
      <c r="I123" s="51"/>
      <c r="J123" s="11"/>
      <c r="K123" s="11"/>
      <c r="L123" s="11"/>
      <c r="M123" s="11"/>
      <c r="N123" s="11"/>
      <c r="O123" s="11"/>
      <c r="P123" s="13"/>
    </row>
    <row r="124" spans="1:16" x14ac:dyDescent="0.3">
      <c r="A124" s="14"/>
      <c r="B124" s="62" t="s">
        <v>80</v>
      </c>
      <c r="C124" s="16">
        <v>10480052</v>
      </c>
      <c r="D124" s="16"/>
      <c r="E124" s="16"/>
      <c r="F124" s="18" t="s">
        <v>18</v>
      </c>
      <c r="G124" s="18">
        <v>3870</v>
      </c>
      <c r="H124" s="18">
        <f>G124*2</f>
        <v>7740</v>
      </c>
      <c r="I124" s="18">
        <v>1</v>
      </c>
      <c r="J124" s="18">
        <v>7740</v>
      </c>
      <c r="K124" s="24"/>
      <c r="L124" s="17"/>
      <c r="M124" s="19"/>
      <c r="N124" s="17"/>
      <c r="O124" s="19">
        <f>I124+K124-M124</f>
        <v>1</v>
      </c>
      <c r="P124" s="17">
        <f>J124+L124-N124</f>
        <v>7740</v>
      </c>
    </row>
    <row r="125" spans="1:16" x14ac:dyDescent="0.3">
      <c r="A125" s="14"/>
      <c r="B125" s="62" t="s">
        <v>81</v>
      </c>
      <c r="C125" s="16">
        <v>10480002</v>
      </c>
      <c r="D125" s="16"/>
      <c r="E125" s="16"/>
      <c r="F125" s="22" t="s">
        <v>18</v>
      </c>
      <c r="G125" s="18">
        <v>4350</v>
      </c>
      <c r="H125" s="18">
        <f t="shared" ref="H125:H145" si="39">G125*2</f>
        <v>8700</v>
      </c>
      <c r="I125" s="18">
        <v>1</v>
      </c>
      <c r="J125" s="18">
        <v>8700</v>
      </c>
      <c r="K125" s="24"/>
      <c r="L125" s="17"/>
      <c r="M125" s="19"/>
      <c r="N125" s="17"/>
      <c r="O125" s="19">
        <f>I125+K125-M125</f>
        <v>1</v>
      </c>
      <c r="P125" s="17">
        <f>J125+L125-N125</f>
        <v>8700</v>
      </c>
    </row>
    <row r="126" spans="1:16" x14ac:dyDescent="0.3">
      <c r="A126" s="14"/>
      <c r="B126" s="62" t="s">
        <v>82</v>
      </c>
      <c r="C126" s="16">
        <v>10480036</v>
      </c>
      <c r="D126" s="16"/>
      <c r="E126" s="16"/>
      <c r="F126" s="22" t="s">
        <v>18</v>
      </c>
      <c r="G126" s="18">
        <v>4748</v>
      </c>
      <c r="H126" s="18">
        <f t="shared" si="39"/>
        <v>9496</v>
      </c>
      <c r="I126" s="18">
        <v>1</v>
      </c>
      <c r="J126" s="18">
        <v>9496</v>
      </c>
      <c r="K126" s="24"/>
      <c r="L126" s="17"/>
      <c r="M126" s="19"/>
      <c r="N126" s="17"/>
      <c r="O126" s="19">
        <f t="shared" ref="O126:P141" si="40">I126+K126-M126</f>
        <v>1</v>
      </c>
      <c r="P126" s="17">
        <f t="shared" si="40"/>
        <v>9496</v>
      </c>
    </row>
    <row r="127" spans="1:16" x14ac:dyDescent="0.3">
      <c r="A127" s="14"/>
      <c r="B127" s="62" t="s">
        <v>83</v>
      </c>
      <c r="C127" s="16">
        <v>10480028</v>
      </c>
      <c r="D127" s="16"/>
      <c r="E127" s="16"/>
      <c r="F127" s="18" t="s">
        <v>18</v>
      </c>
      <c r="G127" s="18">
        <v>3800</v>
      </c>
      <c r="H127" s="18">
        <f t="shared" si="39"/>
        <v>7600</v>
      </c>
      <c r="I127" s="18">
        <v>1</v>
      </c>
      <c r="J127" s="18">
        <v>7600</v>
      </c>
      <c r="K127" s="24"/>
      <c r="L127" s="17"/>
      <c r="M127" s="19"/>
      <c r="N127" s="17"/>
      <c r="O127" s="19">
        <f t="shared" si="40"/>
        <v>1</v>
      </c>
      <c r="P127" s="17">
        <f t="shared" si="40"/>
        <v>7600</v>
      </c>
    </row>
    <row r="128" spans="1:16" x14ac:dyDescent="0.3">
      <c r="A128" s="14"/>
      <c r="B128" s="62" t="s">
        <v>83</v>
      </c>
      <c r="C128" s="16">
        <v>10480029</v>
      </c>
      <c r="D128" s="16"/>
      <c r="E128" s="16"/>
      <c r="F128" s="18" t="s">
        <v>18</v>
      </c>
      <c r="G128" s="18">
        <v>3800</v>
      </c>
      <c r="H128" s="18">
        <f t="shared" si="39"/>
        <v>7600</v>
      </c>
      <c r="I128" s="18">
        <v>1</v>
      </c>
      <c r="J128" s="18">
        <v>7600</v>
      </c>
      <c r="K128" s="24"/>
      <c r="L128" s="17"/>
      <c r="M128" s="19"/>
      <c r="N128" s="17"/>
      <c r="O128" s="19">
        <f t="shared" si="40"/>
        <v>1</v>
      </c>
      <c r="P128" s="17">
        <f t="shared" si="40"/>
        <v>7600</v>
      </c>
    </row>
    <row r="129" spans="1:16" x14ac:dyDescent="0.3">
      <c r="A129" s="14"/>
      <c r="B129" s="62" t="s">
        <v>83</v>
      </c>
      <c r="C129" s="16">
        <v>10480018</v>
      </c>
      <c r="D129" s="16"/>
      <c r="E129" s="16"/>
      <c r="F129" s="22" t="s">
        <v>18</v>
      </c>
      <c r="G129" s="18">
        <v>3800</v>
      </c>
      <c r="H129" s="18">
        <f t="shared" si="39"/>
        <v>7600</v>
      </c>
      <c r="I129" s="18">
        <v>1</v>
      </c>
      <c r="J129" s="18">
        <v>7600</v>
      </c>
      <c r="K129" s="24"/>
      <c r="L129" s="17"/>
      <c r="M129" s="19"/>
      <c r="N129" s="17"/>
      <c r="O129" s="19">
        <f t="shared" si="40"/>
        <v>1</v>
      </c>
      <c r="P129" s="17">
        <f t="shared" si="40"/>
        <v>7600</v>
      </c>
    </row>
    <row r="130" spans="1:16" x14ac:dyDescent="0.3">
      <c r="A130" s="14"/>
      <c r="B130" s="62" t="s">
        <v>83</v>
      </c>
      <c r="C130" s="16">
        <v>10480019</v>
      </c>
      <c r="D130" s="16"/>
      <c r="E130" s="16"/>
      <c r="F130" s="22" t="s">
        <v>18</v>
      </c>
      <c r="G130" s="18">
        <v>3800</v>
      </c>
      <c r="H130" s="18">
        <f t="shared" si="39"/>
        <v>7600</v>
      </c>
      <c r="I130" s="18">
        <v>1</v>
      </c>
      <c r="J130" s="18">
        <v>7600</v>
      </c>
      <c r="K130" s="24"/>
      <c r="L130" s="17"/>
      <c r="M130" s="19"/>
      <c r="N130" s="17"/>
      <c r="O130" s="19">
        <f t="shared" si="40"/>
        <v>1</v>
      </c>
      <c r="P130" s="17">
        <f t="shared" si="40"/>
        <v>7600</v>
      </c>
    </row>
    <row r="131" spans="1:16" x14ac:dyDescent="0.3">
      <c r="A131" s="14"/>
      <c r="B131" s="62" t="s">
        <v>83</v>
      </c>
      <c r="C131" s="16">
        <v>10480020</v>
      </c>
      <c r="D131" s="16"/>
      <c r="E131" s="16"/>
      <c r="F131" s="22" t="s">
        <v>18</v>
      </c>
      <c r="G131" s="18">
        <v>3800</v>
      </c>
      <c r="H131" s="18">
        <f t="shared" si="39"/>
        <v>7600</v>
      </c>
      <c r="I131" s="18">
        <v>1</v>
      </c>
      <c r="J131" s="18">
        <v>7600</v>
      </c>
      <c r="K131" s="24"/>
      <c r="L131" s="17"/>
      <c r="M131" s="19"/>
      <c r="N131" s="17"/>
      <c r="O131" s="19">
        <f t="shared" si="40"/>
        <v>1</v>
      </c>
      <c r="P131" s="17">
        <f t="shared" si="40"/>
        <v>7600</v>
      </c>
    </row>
    <row r="132" spans="1:16" x14ac:dyDescent="0.3">
      <c r="A132" s="14"/>
      <c r="B132" s="62" t="s">
        <v>83</v>
      </c>
      <c r="C132" s="16">
        <v>10480021</v>
      </c>
      <c r="D132" s="16"/>
      <c r="E132" s="16"/>
      <c r="F132" s="18" t="s">
        <v>18</v>
      </c>
      <c r="G132" s="18">
        <v>3800</v>
      </c>
      <c r="H132" s="18">
        <f t="shared" si="39"/>
        <v>7600</v>
      </c>
      <c r="I132" s="18">
        <v>1</v>
      </c>
      <c r="J132" s="18">
        <v>7600</v>
      </c>
      <c r="K132" s="24"/>
      <c r="L132" s="17"/>
      <c r="M132" s="19"/>
      <c r="N132" s="17"/>
      <c r="O132" s="19">
        <f t="shared" si="40"/>
        <v>1</v>
      </c>
      <c r="P132" s="17">
        <f t="shared" si="40"/>
        <v>7600</v>
      </c>
    </row>
    <row r="133" spans="1:16" x14ac:dyDescent="0.3">
      <c r="A133" s="14"/>
      <c r="B133" s="62" t="s">
        <v>83</v>
      </c>
      <c r="C133" s="16">
        <v>10480022</v>
      </c>
      <c r="D133" s="16"/>
      <c r="E133" s="16"/>
      <c r="F133" s="18" t="s">
        <v>18</v>
      </c>
      <c r="G133" s="18">
        <v>3800</v>
      </c>
      <c r="H133" s="18">
        <f t="shared" si="39"/>
        <v>7600</v>
      </c>
      <c r="I133" s="18">
        <v>1</v>
      </c>
      <c r="J133" s="18">
        <v>7600</v>
      </c>
      <c r="K133" s="24"/>
      <c r="L133" s="17"/>
      <c r="M133" s="19"/>
      <c r="N133" s="17"/>
      <c r="O133" s="19">
        <f t="shared" si="40"/>
        <v>1</v>
      </c>
      <c r="P133" s="17">
        <f t="shared" si="40"/>
        <v>7600</v>
      </c>
    </row>
    <row r="134" spans="1:16" x14ac:dyDescent="0.3">
      <c r="A134" s="14"/>
      <c r="B134" s="62" t="s">
        <v>83</v>
      </c>
      <c r="C134" s="16">
        <v>10480023</v>
      </c>
      <c r="D134" s="16"/>
      <c r="E134" s="16"/>
      <c r="F134" s="18" t="s">
        <v>18</v>
      </c>
      <c r="G134" s="18">
        <v>3800</v>
      </c>
      <c r="H134" s="18">
        <f t="shared" si="39"/>
        <v>7600</v>
      </c>
      <c r="I134" s="18">
        <v>1</v>
      </c>
      <c r="J134" s="18">
        <v>7600</v>
      </c>
      <c r="K134" s="24"/>
      <c r="L134" s="17"/>
      <c r="M134" s="19"/>
      <c r="N134" s="17"/>
      <c r="O134" s="19">
        <f t="shared" si="40"/>
        <v>1</v>
      </c>
      <c r="P134" s="17">
        <f t="shared" si="40"/>
        <v>7600</v>
      </c>
    </row>
    <row r="135" spans="1:16" x14ac:dyDescent="0.3">
      <c r="A135" s="14"/>
      <c r="B135" s="62" t="s">
        <v>83</v>
      </c>
      <c r="C135" s="16">
        <v>10480024</v>
      </c>
      <c r="D135" s="16"/>
      <c r="E135" s="16"/>
      <c r="F135" s="18" t="s">
        <v>18</v>
      </c>
      <c r="G135" s="18">
        <v>3800</v>
      </c>
      <c r="H135" s="18">
        <f t="shared" si="39"/>
        <v>7600</v>
      </c>
      <c r="I135" s="18">
        <v>1</v>
      </c>
      <c r="J135" s="18">
        <v>7600</v>
      </c>
      <c r="K135" s="24"/>
      <c r="L135" s="17"/>
      <c r="M135" s="19"/>
      <c r="N135" s="17"/>
      <c r="O135" s="19">
        <f t="shared" si="40"/>
        <v>1</v>
      </c>
      <c r="P135" s="17">
        <f t="shared" si="40"/>
        <v>7600</v>
      </c>
    </row>
    <row r="136" spans="1:16" x14ac:dyDescent="0.3">
      <c r="A136" s="14"/>
      <c r="B136" s="62" t="s">
        <v>83</v>
      </c>
      <c r="C136" s="16">
        <v>10480025</v>
      </c>
      <c r="D136" s="16"/>
      <c r="E136" s="16"/>
      <c r="F136" s="18" t="s">
        <v>18</v>
      </c>
      <c r="G136" s="18">
        <v>3800</v>
      </c>
      <c r="H136" s="18">
        <f t="shared" si="39"/>
        <v>7600</v>
      </c>
      <c r="I136" s="18">
        <v>1</v>
      </c>
      <c r="J136" s="18">
        <v>7600</v>
      </c>
      <c r="K136" s="24"/>
      <c r="L136" s="17"/>
      <c r="M136" s="19"/>
      <c r="N136" s="17"/>
      <c r="O136" s="19">
        <f t="shared" si="40"/>
        <v>1</v>
      </c>
      <c r="P136" s="17">
        <f t="shared" si="40"/>
        <v>7600</v>
      </c>
    </row>
    <row r="137" spans="1:16" x14ac:dyDescent="0.3">
      <c r="A137" s="14"/>
      <c r="B137" s="62" t="s">
        <v>83</v>
      </c>
      <c r="C137" s="16">
        <v>10480026</v>
      </c>
      <c r="D137" s="16"/>
      <c r="E137" s="16"/>
      <c r="F137" s="18" t="s">
        <v>18</v>
      </c>
      <c r="G137" s="18">
        <v>3800</v>
      </c>
      <c r="H137" s="18">
        <f t="shared" si="39"/>
        <v>7600</v>
      </c>
      <c r="I137" s="18">
        <v>1</v>
      </c>
      <c r="J137" s="18">
        <v>7600</v>
      </c>
      <c r="K137" s="24"/>
      <c r="L137" s="17"/>
      <c r="M137" s="19"/>
      <c r="N137" s="17"/>
      <c r="O137" s="19">
        <f t="shared" si="40"/>
        <v>1</v>
      </c>
      <c r="P137" s="17">
        <f t="shared" si="40"/>
        <v>7600</v>
      </c>
    </row>
    <row r="138" spans="1:16" x14ac:dyDescent="0.3">
      <c r="A138" s="14"/>
      <c r="B138" s="62" t="s">
        <v>83</v>
      </c>
      <c r="C138" s="16">
        <v>10480027</v>
      </c>
      <c r="D138" s="16"/>
      <c r="E138" s="16"/>
      <c r="F138" s="18" t="s">
        <v>18</v>
      </c>
      <c r="G138" s="18">
        <v>3800</v>
      </c>
      <c r="H138" s="18">
        <f t="shared" si="39"/>
        <v>7600</v>
      </c>
      <c r="I138" s="18">
        <v>1</v>
      </c>
      <c r="J138" s="18">
        <v>7600</v>
      </c>
      <c r="K138" s="24"/>
      <c r="L138" s="17"/>
      <c r="M138" s="19"/>
      <c r="N138" s="17"/>
      <c r="O138" s="19">
        <f t="shared" si="40"/>
        <v>1</v>
      </c>
      <c r="P138" s="17">
        <f t="shared" si="40"/>
        <v>7600</v>
      </c>
    </row>
    <row r="139" spans="1:16" x14ac:dyDescent="0.3">
      <c r="A139" s="14"/>
      <c r="B139" s="62" t="s">
        <v>50</v>
      </c>
      <c r="C139" s="16">
        <v>10480016</v>
      </c>
      <c r="D139" s="16"/>
      <c r="E139" s="16"/>
      <c r="F139" s="22" t="s">
        <v>18</v>
      </c>
      <c r="G139" s="17">
        <v>5500</v>
      </c>
      <c r="H139" s="18">
        <f t="shared" si="39"/>
        <v>11000</v>
      </c>
      <c r="I139" s="18">
        <v>1</v>
      </c>
      <c r="J139" s="18">
        <v>11000</v>
      </c>
      <c r="K139" s="24"/>
      <c r="L139" s="17"/>
      <c r="M139" s="19"/>
      <c r="N139" s="17"/>
      <c r="O139" s="19">
        <f t="shared" si="40"/>
        <v>1</v>
      </c>
      <c r="P139" s="17">
        <f t="shared" si="40"/>
        <v>11000</v>
      </c>
    </row>
    <row r="140" spans="1:16" x14ac:dyDescent="0.3">
      <c r="A140" s="14"/>
      <c r="B140" s="62" t="s">
        <v>84</v>
      </c>
      <c r="C140" s="16">
        <v>10480017</v>
      </c>
      <c r="D140" s="16"/>
      <c r="E140" s="16"/>
      <c r="F140" s="18" t="s">
        <v>18</v>
      </c>
      <c r="G140" s="18">
        <v>3800</v>
      </c>
      <c r="H140" s="18">
        <f t="shared" si="39"/>
        <v>7600</v>
      </c>
      <c r="I140" s="18">
        <v>1</v>
      </c>
      <c r="J140" s="18">
        <v>7600</v>
      </c>
      <c r="K140" s="24"/>
      <c r="L140" s="17"/>
      <c r="M140" s="19"/>
      <c r="N140" s="17"/>
      <c r="O140" s="19">
        <f t="shared" si="40"/>
        <v>1</v>
      </c>
      <c r="P140" s="17">
        <f t="shared" si="40"/>
        <v>7600</v>
      </c>
    </row>
    <row r="141" spans="1:16" x14ac:dyDescent="0.3">
      <c r="A141" s="14"/>
      <c r="B141" s="62" t="s">
        <v>85</v>
      </c>
      <c r="C141" s="16">
        <v>10480040</v>
      </c>
      <c r="D141" s="16"/>
      <c r="E141" s="16"/>
      <c r="F141" s="18" t="s">
        <v>18</v>
      </c>
      <c r="G141" s="17">
        <v>2812</v>
      </c>
      <c r="H141" s="18">
        <v>7224</v>
      </c>
      <c r="I141" s="18">
        <v>1</v>
      </c>
      <c r="J141" s="18">
        <v>7224</v>
      </c>
      <c r="K141" s="24"/>
      <c r="L141" s="17"/>
      <c r="M141" s="19"/>
      <c r="N141" s="17"/>
      <c r="O141" s="19">
        <f t="shared" si="40"/>
        <v>1</v>
      </c>
      <c r="P141" s="17">
        <f t="shared" si="40"/>
        <v>7224</v>
      </c>
    </row>
    <row r="142" spans="1:16" x14ac:dyDescent="0.3">
      <c r="A142" s="14"/>
      <c r="B142" s="62" t="s">
        <v>86</v>
      </c>
      <c r="C142" s="16">
        <v>10490102</v>
      </c>
      <c r="D142" s="16"/>
      <c r="E142" s="16"/>
      <c r="F142" s="18" t="s">
        <v>18</v>
      </c>
      <c r="G142" s="17">
        <v>3616</v>
      </c>
      <c r="H142" s="18">
        <f t="shared" si="39"/>
        <v>7232</v>
      </c>
      <c r="I142" s="18">
        <v>1</v>
      </c>
      <c r="J142" s="18">
        <v>7232</v>
      </c>
      <c r="K142" s="24"/>
      <c r="L142" s="17"/>
      <c r="M142" s="19"/>
      <c r="N142" s="17"/>
      <c r="O142" s="19">
        <f t="shared" ref="O142:P146" si="41">I142+K142-M142</f>
        <v>1</v>
      </c>
      <c r="P142" s="17">
        <f t="shared" si="41"/>
        <v>7232</v>
      </c>
    </row>
    <row r="143" spans="1:16" x14ac:dyDescent="0.3">
      <c r="A143" s="14"/>
      <c r="B143" s="62" t="s">
        <v>87</v>
      </c>
      <c r="C143" s="16">
        <v>10480046</v>
      </c>
      <c r="D143" s="16"/>
      <c r="E143" s="16"/>
      <c r="F143" s="18" t="s">
        <v>18</v>
      </c>
      <c r="G143" s="17">
        <v>1229</v>
      </c>
      <c r="H143" s="18">
        <f t="shared" si="39"/>
        <v>2458</v>
      </c>
      <c r="I143" s="18">
        <v>1</v>
      </c>
      <c r="J143" s="18">
        <v>2458</v>
      </c>
      <c r="K143" s="24"/>
      <c r="L143" s="17"/>
      <c r="M143" s="19"/>
      <c r="N143" s="17"/>
      <c r="O143" s="19">
        <f t="shared" si="41"/>
        <v>1</v>
      </c>
      <c r="P143" s="17">
        <f t="shared" si="41"/>
        <v>2458</v>
      </c>
    </row>
    <row r="144" spans="1:16" x14ac:dyDescent="0.3">
      <c r="A144" s="14"/>
      <c r="B144" s="62" t="s">
        <v>24</v>
      </c>
      <c r="C144" s="16">
        <v>10480050</v>
      </c>
      <c r="D144" s="16"/>
      <c r="E144" s="16"/>
      <c r="F144" s="18" t="s">
        <v>18</v>
      </c>
      <c r="G144" s="17">
        <v>2624</v>
      </c>
      <c r="H144" s="18">
        <f t="shared" si="39"/>
        <v>5248</v>
      </c>
      <c r="I144" s="18">
        <v>1</v>
      </c>
      <c r="J144" s="18">
        <v>5248</v>
      </c>
      <c r="K144" s="24"/>
      <c r="L144" s="17"/>
      <c r="M144" s="19"/>
      <c r="N144" s="17"/>
      <c r="O144" s="19">
        <f t="shared" si="41"/>
        <v>1</v>
      </c>
      <c r="P144" s="17">
        <f t="shared" si="41"/>
        <v>5248</v>
      </c>
    </row>
    <row r="145" spans="1:16" x14ac:dyDescent="0.3">
      <c r="A145" s="14"/>
      <c r="B145" s="62" t="s">
        <v>24</v>
      </c>
      <c r="C145" s="16">
        <v>10480048</v>
      </c>
      <c r="D145" s="16"/>
      <c r="E145" s="16"/>
      <c r="F145" s="22" t="s">
        <v>18</v>
      </c>
      <c r="G145" s="17">
        <v>3930</v>
      </c>
      <c r="H145" s="18">
        <f t="shared" si="39"/>
        <v>7860</v>
      </c>
      <c r="I145" s="18">
        <v>1</v>
      </c>
      <c r="J145" s="18">
        <v>7860</v>
      </c>
      <c r="K145" s="24"/>
      <c r="L145" s="17"/>
      <c r="M145" s="19"/>
      <c r="N145" s="17"/>
      <c r="O145" s="19">
        <f t="shared" si="41"/>
        <v>1</v>
      </c>
      <c r="P145" s="17">
        <f t="shared" si="41"/>
        <v>7860</v>
      </c>
    </row>
    <row r="146" spans="1:16" x14ac:dyDescent="0.3">
      <c r="A146" s="14"/>
      <c r="B146" s="52" t="s">
        <v>88</v>
      </c>
      <c r="C146" s="21">
        <v>10480061</v>
      </c>
      <c r="D146" s="21"/>
      <c r="E146" s="21"/>
      <c r="F146" s="22" t="s">
        <v>18</v>
      </c>
      <c r="G146" s="17"/>
      <c r="H146" s="18">
        <v>19170</v>
      </c>
      <c r="I146" s="18">
        <v>1</v>
      </c>
      <c r="J146" s="18">
        <f>I146*H146</f>
        <v>19170</v>
      </c>
      <c r="K146" s="24"/>
      <c r="L146" s="17">
        <f>K146*H146</f>
        <v>0</v>
      </c>
      <c r="M146" s="19"/>
      <c r="N146" s="17"/>
      <c r="O146" s="19">
        <f t="shared" si="41"/>
        <v>1</v>
      </c>
      <c r="P146" s="17">
        <f t="shared" si="41"/>
        <v>19170</v>
      </c>
    </row>
    <row r="147" spans="1:16" s="29" customFormat="1" x14ac:dyDescent="0.3">
      <c r="B147" s="30" t="s">
        <v>29</v>
      </c>
      <c r="C147" s="31"/>
      <c r="D147" s="31"/>
      <c r="E147" s="31"/>
      <c r="F147" s="32"/>
      <c r="G147" s="5"/>
      <c r="H147" s="5"/>
      <c r="I147" s="5">
        <f>SUM(I124:I146)</f>
        <v>23</v>
      </c>
      <c r="J147" s="5">
        <f>SUM(J124:J146)</f>
        <v>184928</v>
      </c>
      <c r="K147" s="5">
        <f t="shared" ref="K147:P147" si="42">SUM(K124:K146)</f>
        <v>0</v>
      </c>
      <c r="L147" s="5">
        <f t="shared" si="42"/>
        <v>0</v>
      </c>
      <c r="M147" s="5">
        <f t="shared" si="42"/>
        <v>0</v>
      </c>
      <c r="N147" s="5">
        <f t="shared" si="42"/>
        <v>0</v>
      </c>
      <c r="O147" s="5">
        <f t="shared" si="42"/>
        <v>23</v>
      </c>
      <c r="P147" s="5">
        <f t="shared" si="42"/>
        <v>184928</v>
      </c>
    </row>
    <row r="148" spans="1:16" s="29" customFormat="1" ht="15.6" hidden="1" x14ac:dyDescent="0.3">
      <c r="B148" s="10" t="s">
        <v>89</v>
      </c>
      <c r="C148" s="11"/>
      <c r="D148" s="11"/>
      <c r="E148" s="11"/>
      <c r="F148" s="11"/>
      <c r="G148" s="11"/>
      <c r="H148" s="11"/>
      <c r="I148" s="51"/>
      <c r="J148" s="11"/>
      <c r="K148" s="11"/>
      <c r="L148" s="11"/>
      <c r="M148" s="11"/>
      <c r="N148" s="11"/>
      <c r="O148" s="11"/>
      <c r="P148" s="13"/>
    </row>
    <row r="149" spans="1:16" s="29" customFormat="1" hidden="1" x14ac:dyDescent="0.3">
      <c r="B149" s="62" t="s">
        <v>43</v>
      </c>
      <c r="C149" s="16">
        <v>10490107</v>
      </c>
      <c r="D149" s="61"/>
      <c r="E149" s="61"/>
      <c r="F149" s="18" t="s">
        <v>18</v>
      </c>
      <c r="G149" s="18"/>
      <c r="H149" s="18">
        <v>5164</v>
      </c>
      <c r="I149" s="18"/>
      <c r="J149" s="18"/>
      <c r="K149" s="24"/>
      <c r="L149" s="17"/>
      <c r="M149" s="19"/>
      <c r="N149" s="17"/>
      <c r="O149" s="19"/>
      <c r="P149" s="19"/>
    </row>
    <row r="150" spans="1:16" s="29" customFormat="1" hidden="1" x14ac:dyDescent="0.3">
      <c r="B150" s="30" t="s">
        <v>29</v>
      </c>
      <c r="C150" s="31"/>
      <c r="D150" s="31"/>
      <c r="E150" s="31"/>
      <c r="F150" s="32"/>
      <c r="G150" s="5"/>
      <c r="H150" s="5"/>
      <c r="I150" s="75"/>
      <c r="J150" s="75"/>
      <c r="K150" s="5"/>
      <c r="L150" s="5"/>
      <c r="M150" s="5"/>
      <c r="N150" s="5"/>
      <c r="O150" s="19"/>
      <c r="P150" s="19"/>
    </row>
    <row r="151" spans="1:16" x14ac:dyDescent="0.3">
      <c r="B151" s="80" t="s">
        <v>90</v>
      </c>
      <c r="C151" s="81"/>
      <c r="D151" s="81"/>
      <c r="E151" s="81"/>
      <c r="F151" s="82"/>
      <c r="G151" s="83"/>
      <c r="H151" s="83"/>
      <c r="I151" s="84">
        <f t="shared" ref="I151:P151" si="43">I21+I25+I37+I44+I74+I77+I118+I122+I147+I34+I112+I80</f>
        <v>75</v>
      </c>
      <c r="J151" s="84">
        <f t="shared" si="43"/>
        <v>599247</v>
      </c>
      <c r="K151" s="84">
        <f t="shared" si="43"/>
        <v>27</v>
      </c>
      <c r="L151" s="84">
        <f t="shared" si="43"/>
        <v>221922</v>
      </c>
      <c r="M151" s="84">
        <f t="shared" si="43"/>
        <v>27</v>
      </c>
      <c r="N151" s="84">
        <f t="shared" si="43"/>
        <v>221922</v>
      </c>
      <c r="O151" s="84">
        <f t="shared" si="43"/>
        <v>75</v>
      </c>
      <c r="P151" s="84">
        <f t="shared" si="43"/>
        <v>599247</v>
      </c>
    </row>
    <row r="152" spans="1:16" customFormat="1" x14ac:dyDescent="0.3"/>
    <row r="153" spans="1:16" customFormat="1" x14ac:dyDescent="0.3"/>
    <row r="154" spans="1:16" customFormat="1" x14ac:dyDescent="0.3"/>
    <row r="155" spans="1:16" customFormat="1" x14ac:dyDescent="0.3"/>
    <row r="156" spans="1:16" customFormat="1" x14ac:dyDescent="0.3"/>
    <row r="157" spans="1:16" customFormat="1" x14ac:dyDescent="0.3"/>
    <row r="158" spans="1:16" customFormat="1" x14ac:dyDescent="0.3"/>
    <row r="159" spans="1:16" customFormat="1" x14ac:dyDescent="0.3"/>
    <row r="160" spans="1:16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</sheetData>
  <mergeCells count="14">
    <mergeCell ref="K6:N6"/>
    <mergeCell ref="O6:P7"/>
    <mergeCell ref="K7:L7"/>
    <mergeCell ref="M7:N7"/>
    <mergeCell ref="B1:P1"/>
    <mergeCell ref="B2:P2"/>
    <mergeCell ref="B3:P3"/>
    <mergeCell ref="B4:P4"/>
    <mergeCell ref="B6:B8"/>
    <mergeCell ref="C6:C8"/>
    <mergeCell ref="F6:F8"/>
    <mergeCell ref="G6:G8"/>
    <mergeCell ref="H6:H8"/>
    <mergeCell ref="I6:J7"/>
  </mergeCells>
  <pageMargins left="0.39370078740157483" right="0.39370078740157483" top="0.39370078740157483" bottom="0.39370078740157483" header="0" footer="0"/>
  <pageSetup paperSize="9" scale="65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Normal="100" zoomScaleSheetLayoutView="90" workbookViewId="0">
      <pane xSplit="8" ySplit="7" topLeftCell="I8" activePane="bottomRight" state="frozen"/>
      <selection pane="topRight" activeCell="D1" sqref="D1"/>
      <selection pane="bottomLeft" activeCell="A7" sqref="A7"/>
      <selection pane="bottomRight" activeCell="I121" sqref="I121:P121"/>
    </sheetView>
  </sheetViews>
  <sheetFormatPr defaultColWidth="9.109375" defaultRowHeight="14.4" x14ac:dyDescent="0.3"/>
  <cols>
    <col min="1" max="1" width="3.5546875" style="1" customWidth="1"/>
    <col min="2" max="2" width="42.5546875" style="1" customWidth="1"/>
    <col min="3" max="3" width="19.33203125" style="85" customWidth="1"/>
    <col min="4" max="4" width="5.6640625" style="85" customWidth="1"/>
    <col min="5" max="5" width="19.44140625" style="85" bestFit="1" customWidth="1"/>
    <col min="6" max="6" width="9" style="86" customWidth="1"/>
    <col min="7" max="7" width="11.109375" style="87" hidden="1" customWidth="1"/>
    <col min="8" max="8" width="11.44140625" style="87" customWidth="1"/>
    <col min="9" max="10" width="12.33203125" style="87" customWidth="1"/>
    <col min="11" max="11" width="12.33203125" style="88" customWidth="1"/>
    <col min="12" max="12" width="12.33203125" style="87" customWidth="1"/>
    <col min="13" max="13" width="12.33203125" style="90" customWidth="1"/>
    <col min="14" max="14" width="12.33203125" style="87" customWidth="1"/>
    <col min="15" max="15" width="12.33203125" style="89" customWidth="1"/>
    <col min="16" max="16" width="12.33203125" style="86" customWidth="1"/>
    <col min="17" max="16384" width="9.109375" style="1"/>
  </cols>
  <sheetData>
    <row r="1" spans="1:16" x14ac:dyDescent="0.3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x14ac:dyDescent="0.3">
      <c r="B2" s="116" t="s">
        <v>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6" x14ac:dyDescent="0.3"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16" x14ac:dyDescent="0.3">
      <c r="B4" s="115" t="s">
        <v>92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</row>
    <row r="6" spans="1:16" x14ac:dyDescent="0.3">
      <c r="B6" s="117" t="s">
        <v>3</v>
      </c>
      <c r="C6" s="117" t="s">
        <v>4</v>
      </c>
      <c r="D6" s="92"/>
      <c r="E6" s="92"/>
      <c r="F6" s="120" t="s">
        <v>5</v>
      </c>
      <c r="G6" s="120" t="s">
        <v>6</v>
      </c>
      <c r="H6" s="120" t="s">
        <v>7</v>
      </c>
      <c r="I6" s="114" t="s">
        <v>8</v>
      </c>
      <c r="J6" s="114"/>
      <c r="K6" s="114" t="s">
        <v>9</v>
      </c>
      <c r="L6" s="114"/>
      <c r="M6" s="114"/>
      <c r="N6" s="114"/>
      <c r="O6" s="114" t="s">
        <v>10</v>
      </c>
      <c r="P6" s="114"/>
    </row>
    <row r="7" spans="1:16" x14ac:dyDescent="0.3">
      <c r="B7" s="118"/>
      <c r="C7" s="118"/>
      <c r="D7" s="93"/>
      <c r="E7" s="93"/>
      <c r="F7" s="121"/>
      <c r="G7" s="121"/>
      <c r="H7" s="121"/>
      <c r="I7" s="114"/>
      <c r="J7" s="114"/>
      <c r="K7" s="114" t="s">
        <v>11</v>
      </c>
      <c r="L7" s="114"/>
      <c r="M7" s="114" t="s">
        <v>12</v>
      </c>
      <c r="N7" s="114"/>
      <c r="O7" s="114"/>
      <c r="P7" s="114"/>
    </row>
    <row r="8" spans="1:16" x14ac:dyDescent="0.3">
      <c r="B8" s="119"/>
      <c r="C8" s="119"/>
      <c r="D8" s="94"/>
      <c r="E8" s="94"/>
      <c r="F8" s="122"/>
      <c r="G8" s="122"/>
      <c r="H8" s="122"/>
      <c r="I8" s="91" t="s">
        <v>13</v>
      </c>
      <c r="J8" s="91" t="s">
        <v>14</v>
      </c>
      <c r="K8" s="6" t="s">
        <v>13</v>
      </c>
      <c r="L8" s="91" t="s">
        <v>14</v>
      </c>
      <c r="M8" s="7" t="s">
        <v>13</v>
      </c>
      <c r="N8" s="91" t="s">
        <v>14</v>
      </c>
      <c r="O8" s="8" t="s">
        <v>13</v>
      </c>
      <c r="P8" s="9" t="s">
        <v>14</v>
      </c>
    </row>
    <row r="9" spans="1:16" ht="15.6" hidden="1" x14ac:dyDescent="0.3">
      <c r="B9" s="10" t="s">
        <v>15</v>
      </c>
      <c r="C9" s="11"/>
      <c r="D9" s="11"/>
      <c r="E9" s="11"/>
      <c r="F9" s="11"/>
      <c r="G9" s="11"/>
      <c r="H9" s="11"/>
      <c r="I9" s="12"/>
      <c r="J9" s="12"/>
      <c r="K9" s="11"/>
      <c r="L9" s="11"/>
      <c r="M9" s="11"/>
      <c r="N9" s="11"/>
      <c r="O9" s="11"/>
      <c r="P9" s="13"/>
    </row>
    <row r="10" spans="1:16" hidden="1" x14ac:dyDescent="0.3">
      <c r="A10" s="14"/>
      <c r="B10" s="15" t="s">
        <v>16</v>
      </c>
      <c r="C10" s="16">
        <v>10490099</v>
      </c>
      <c r="D10" s="16">
        <v>4</v>
      </c>
      <c r="E10" s="16" t="s">
        <v>17</v>
      </c>
      <c r="F10" s="17" t="s">
        <v>18</v>
      </c>
      <c r="G10" s="17">
        <v>8200</v>
      </c>
      <c r="H10" s="17">
        <f t="shared" ref="H10:H15" si="0">G10*2</f>
        <v>16400</v>
      </c>
      <c r="I10" s="18">
        <v>1</v>
      </c>
      <c r="J10" s="18">
        <v>16400</v>
      </c>
      <c r="K10" s="19"/>
      <c r="L10" s="17"/>
      <c r="M10" s="18"/>
      <c r="N10" s="17"/>
      <c r="O10" s="19"/>
      <c r="P10" s="17"/>
    </row>
    <row r="11" spans="1:16" hidden="1" x14ac:dyDescent="0.3">
      <c r="A11" s="14"/>
      <c r="B11" s="15" t="s">
        <v>19</v>
      </c>
      <c r="C11" s="16">
        <v>10480051</v>
      </c>
      <c r="D11" s="16">
        <v>4</v>
      </c>
      <c r="E11" s="16" t="s">
        <v>17</v>
      </c>
      <c r="F11" s="17" t="s">
        <v>18</v>
      </c>
      <c r="G11" s="17">
        <v>2478</v>
      </c>
      <c r="H11" s="17">
        <f t="shared" si="0"/>
        <v>4956</v>
      </c>
      <c r="I11" s="18">
        <v>1</v>
      </c>
      <c r="J11" s="18">
        <v>4956</v>
      </c>
      <c r="K11" s="19"/>
      <c r="L11" s="17"/>
      <c r="M11" s="18"/>
      <c r="N11" s="17"/>
      <c r="O11" s="19"/>
      <c r="P11" s="17"/>
    </row>
    <row r="12" spans="1:16" hidden="1" x14ac:dyDescent="0.3">
      <c r="A12" s="14"/>
      <c r="B12" s="15" t="s">
        <v>20</v>
      </c>
      <c r="C12" s="16">
        <v>10490110</v>
      </c>
      <c r="D12" s="16">
        <v>4</v>
      </c>
      <c r="E12" s="16" t="s">
        <v>17</v>
      </c>
      <c r="F12" s="17" t="s">
        <v>18</v>
      </c>
      <c r="G12" s="17">
        <v>3505</v>
      </c>
      <c r="H12" s="17">
        <f t="shared" si="0"/>
        <v>7010</v>
      </c>
      <c r="I12" s="18">
        <v>1</v>
      </c>
      <c r="J12" s="18">
        <v>7010</v>
      </c>
      <c r="K12" s="19"/>
      <c r="L12" s="17"/>
      <c r="M12" s="18"/>
      <c r="N12" s="17"/>
      <c r="O12" s="19"/>
      <c r="P12" s="17"/>
    </row>
    <row r="13" spans="1:16" s="25" customFormat="1" hidden="1" x14ac:dyDescent="0.3">
      <c r="A13" s="14"/>
      <c r="B13" s="20" t="s">
        <v>21</v>
      </c>
      <c r="C13" s="21">
        <v>10490100</v>
      </c>
      <c r="D13" s="21">
        <v>4</v>
      </c>
      <c r="E13" s="16" t="s">
        <v>17</v>
      </c>
      <c r="F13" s="22" t="s">
        <v>18</v>
      </c>
      <c r="G13" s="23">
        <v>3100</v>
      </c>
      <c r="H13" s="17">
        <f t="shared" si="0"/>
        <v>6200</v>
      </c>
      <c r="I13" s="18">
        <v>1</v>
      </c>
      <c r="J13" s="18">
        <v>6200</v>
      </c>
      <c r="K13" s="24"/>
      <c r="L13" s="17"/>
      <c r="M13" s="18"/>
      <c r="N13" s="17"/>
      <c r="O13" s="24"/>
      <c r="P13" s="22"/>
    </row>
    <row r="14" spans="1:16" s="25" customFormat="1" hidden="1" x14ac:dyDescent="0.3">
      <c r="A14" s="14"/>
      <c r="B14" s="20" t="s">
        <v>22</v>
      </c>
      <c r="C14" s="21">
        <v>10490056</v>
      </c>
      <c r="D14" s="21">
        <v>4</v>
      </c>
      <c r="E14" s="21" t="s">
        <v>23</v>
      </c>
      <c r="F14" s="22" t="s">
        <v>18</v>
      </c>
      <c r="G14" s="23">
        <v>2600</v>
      </c>
      <c r="H14" s="17">
        <f t="shared" si="0"/>
        <v>5200</v>
      </c>
      <c r="I14" s="18">
        <v>1</v>
      </c>
      <c r="J14" s="18">
        <v>5200</v>
      </c>
      <c r="K14" s="24"/>
      <c r="L14" s="17"/>
      <c r="M14" s="18"/>
      <c r="N14" s="17"/>
      <c r="O14" s="24"/>
      <c r="P14" s="22"/>
    </row>
    <row r="15" spans="1:16" s="25" customFormat="1" hidden="1" x14ac:dyDescent="0.3">
      <c r="A15" s="14"/>
      <c r="B15" s="20" t="s">
        <v>24</v>
      </c>
      <c r="C15" s="21">
        <v>10480045</v>
      </c>
      <c r="D15" s="21">
        <v>4</v>
      </c>
      <c r="E15" s="16" t="s">
        <v>17</v>
      </c>
      <c r="F15" s="22" t="s">
        <v>18</v>
      </c>
      <c r="G15" s="23">
        <v>2841</v>
      </c>
      <c r="H15" s="17">
        <f t="shared" si="0"/>
        <v>5682</v>
      </c>
      <c r="I15" s="18">
        <v>1</v>
      </c>
      <c r="J15" s="18">
        <v>5682</v>
      </c>
      <c r="K15" s="24"/>
      <c r="L15" s="17"/>
      <c r="M15" s="18"/>
      <c r="N15" s="17"/>
      <c r="O15" s="19"/>
      <c r="P15" s="17"/>
    </row>
    <row r="16" spans="1:16" s="25" customFormat="1" hidden="1" x14ac:dyDescent="0.3">
      <c r="A16" s="26" t="s">
        <v>25</v>
      </c>
      <c r="B16" s="27" t="s">
        <v>26</v>
      </c>
      <c r="C16" s="28">
        <v>10480058</v>
      </c>
      <c r="D16" s="28">
        <v>4</v>
      </c>
      <c r="E16" s="28" t="s">
        <v>27</v>
      </c>
      <c r="F16" s="22" t="s">
        <v>18</v>
      </c>
      <c r="G16" s="23">
        <v>2841</v>
      </c>
      <c r="H16" s="17">
        <v>17000</v>
      </c>
      <c r="I16" s="18">
        <v>1</v>
      </c>
      <c r="J16" s="18">
        <v>17000</v>
      </c>
      <c r="K16" s="24"/>
      <c r="L16" s="17"/>
      <c r="M16" s="18"/>
      <c r="N16" s="17"/>
      <c r="O16" s="19"/>
      <c r="P16" s="17"/>
    </row>
    <row r="17" spans="1:17" s="25" customFormat="1" hidden="1" x14ac:dyDescent="0.3">
      <c r="A17" s="26"/>
      <c r="B17" s="20" t="s">
        <v>28</v>
      </c>
      <c r="C17" s="21">
        <v>10480060</v>
      </c>
      <c r="D17" s="28"/>
      <c r="E17" s="28"/>
      <c r="F17" s="22" t="s">
        <v>18</v>
      </c>
      <c r="G17" s="23"/>
      <c r="H17" s="17">
        <v>6748</v>
      </c>
      <c r="I17" s="18">
        <v>2</v>
      </c>
      <c r="J17" s="18">
        <v>13496</v>
      </c>
      <c r="K17" s="24"/>
      <c r="L17" s="17"/>
      <c r="M17" s="18"/>
      <c r="N17" s="17"/>
      <c r="O17" s="19"/>
      <c r="P17" s="17"/>
    </row>
    <row r="18" spans="1:17" s="29" customFormat="1" hidden="1" x14ac:dyDescent="0.3">
      <c r="B18" s="30" t="s">
        <v>29</v>
      </c>
      <c r="C18" s="31"/>
      <c r="D18" s="31"/>
      <c r="E18" s="31"/>
      <c r="F18" s="32"/>
      <c r="G18" s="91"/>
      <c r="H18" s="91"/>
      <c r="I18" s="91">
        <f>SUM(I10:I17)</f>
        <v>9</v>
      </c>
      <c r="J18" s="91">
        <f>SUM(J10:J17)</f>
        <v>75944</v>
      </c>
      <c r="K18" s="91">
        <f t="shared" ref="K18:L18" si="1">SUM(K10:K16)</f>
        <v>0</v>
      </c>
      <c r="L18" s="91">
        <f t="shared" si="1"/>
        <v>0</v>
      </c>
      <c r="M18" s="91">
        <f>SUM(M10:M17)</f>
        <v>0</v>
      </c>
      <c r="N18" s="91">
        <f>SUM(N10:N17)</f>
        <v>0</v>
      </c>
      <c r="O18" s="91">
        <f>SUM(O10:O17)</f>
        <v>0</v>
      </c>
      <c r="P18" s="91">
        <f>SUM(P10:P17)</f>
        <v>0</v>
      </c>
      <c r="Q18" s="91"/>
    </row>
    <row r="19" spans="1:17" s="29" customFormat="1" ht="15.6" x14ac:dyDescent="0.3">
      <c r="B19" s="33" t="s">
        <v>30</v>
      </c>
      <c r="C19" s="34"/>
      <c r="D19" s="34"/>
      <c r="E19" s="34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/>
    </row>
    <row r="20" spans="1:17" s="29" customFormat="1" x14ac:dyDescent="0.3">
      <c r="B20" s="15" t="s">
        <v>24</v>
      </c>
      <c r="C20" s="21">
        <v>10480045</v>
      </c>
      <c r="D20" s="21">
        <v>4</v>
      </c>
      <c r="E20" s="16" t="s">
        <v>17</v>
      </c>
      <c r="F20" s="22" t="s">
        <v>18</v>
      </c>
      <c r="G20" s="23">
        <v>2841</v>
      </c>
      <c r="H20" s="17">
        <f t="shared" ref="H20" si="2">G20*2</f>
        <v>5682</v>
      </c>
      <c r="I20" s="37">
        <v>1</v>
      </c>
      <c r="J20" s="37">
        <f t="shared" ref="J20" si="3">I20*H20</f>
        <v>5682</v>
      </c>
      <c r="K20" s="18"/>
      <c r="L20" s="18"/>
      <c r="M20" s="37">
        <v>0</v>
      </c>
      <c r="N20" s="37">
        <f t="shared" ref="N20" si="4">M20*H20</f>
        <v>0</v>
      </c>
      <c r="O20" s="37">
        <f t="shared" ref="O20:P21" si="5">I20+K20-M20</f>
        <v>1</v>
      </c>
      <c r="P20" s="37">
        <f t="shared" si="5"/>
        <v>5682</v>
      </c>
      <c r="Q20" s="36"/>
    </row>
    <row r="21" spans="1:17" s="29" customFormat="1" x14ac:dyDescent="0.3">
      <c r="B21" s="38" t="s">
        <v>29</v>
      </c>
      <c r="C21" s="39"/>
      <c r="D21" s="39"/>
      <c r="E21" s="39"/>
      <c r="F21" s="32"/>
      <c r="G21" s="91"/>
      <c r="H21" s="91"/>
      <c r="I21" s="91">
        <f t="shared" ref="I21:N21" si="6">SUM(I20:I20)</f>
        <v>1</v>
      </c>
      <c r="J21" s="91">
        <f t="shared" si="6"/>
        <v>5682</v>
      </c>
      <c r="K21" s="91">
        <f t="shared" si="6"/>
        <v>0</v>
      </c>
      <c r="L21" s="91">
        <f t="shared" si="6"/>
        <v>0</v>
      </c>
      <c r="M21" s="91">
        <f t="shared" si="6"/>
        <v>0</v>
      </c>
      <c r="N21" s="91">
        <f t="shared" si="6"/>
        <v>0</v>
      </c>
      <c r="O21" s="91">
        <f t="shared" si="5"/>
        <v>1</v>
      </c>
      <c r="P21" s="91">
        <f t="shared" si="5"/>
        <v>5682</v>
      </c>
      <c r="Q21" s="36"/>
    </row>
    <row r="22" spans="1:17" s="29" customFormat="1" ht="15.6" hidden="1" x14ac:dyDescent="0.3">
      <c r="B22" s="40" t="s">
        <v>31</v>
      </c>
      <c r="C22" s="41"/>
      <c r="D22" s="42"/>
      <c r="E22" s="42"/>
      <c r="F22" s="43"/>
      <c r="G22" s="44"/>
      <c r="H22" s="45"/>
      <c r="I22" s="45"/>
      <c r="J22" s="46"/>
      <c r="K22" s="46"/>
      <c r="L22" s="46"/>
      <c r="M22" s="46"/>
      <c r="N22" s="46"/>
      <c r="O22" s="46"/>
      <c r="P22" s="46"/>
    </row>
    <row r="23" spans="1:17" s="29" customFormat="1" hidden="1" x14ac:dyDescent="0.3">
      <c r="B23" s="15" t="s">
        <v>32</v>
      </c>
      <c r="C23" s="16">
        <v>10480015</v>
      </c>
      <c r="D23" s="31"/>
      <c r="E23" s="31"/>
      <c r="F23" s="47" t="s">
        <v>18</v>
      </c>
      <c r="G23" s="48"/>
      <c r="H23" s="37">
        <v>9000</v>
      </c>
      <c r="I23" s="37"/>
      <c r="J23" s="37"/>
      <c r="K23" s="91"/>
      <c r="L23" s="91"/>
      <c r="M23" s="37"/>
      <c r="N23" s="37"/>
      <c r="O23" s="91">
        <f>I23+K23-M23</f>
        <v>0</v>
      </c>
      <c r="P23" s="91">
        <f>J23+L23-N23</f>
        <v>0</v>
      </c>
    </row>
    <row r="24" spans="1:17" s="29" customFormat="1" hidden="1" x14ac:dyDescent="0.3">
      <c r="B24" s="15" t="s">
        <v>33</v>
      </c>
      <c r="C24" s="21">
        <v>10490106</v>
      </c>
      <c r="D24" s="31"/>
      <c r="E24" s="31"/>
      <c r="F24" s="47" t="s">
        <v>18</v>
      </c>
      <c r="G24" s="48">
        <v>2832</v>
      </c>
      <c r="H24" s="49">
        <v>5664</v>
      </c>
      <c r="I24" s="37"/>
      <c r="J24" s="37"/>
      <c r="K24" s="37"/>
      <c r="L24" s="37"/>
      <c r="M24" s="37"/>
      <c r="N24" s="37"/>
      <c r="O24" s="91">
        <f>I24+K24-M24</f>
        <v>0</v>
      </c>
      <c r="P24" s="91">
        <f>J24+L24-N24</f>
        <v>0</v>
      </c>
    </row>
    <row r="25" spans="1:17" s="29" customFormat="1" hidden="1" x14ac:dyDescent="0.3">
      <c r="B25" s="38" t="s">
        <v>29</v>
      </c>
      <c r="C25" s="31"/>
      <c r="D25" s="31"/>
      <c r="E25" s="31"/>
      <c r="F25" s="48"/>
      <c r="G25" s="48"/>
      <c r="H25" s="48"/>
      <c r="I25" s="91">
        <f>SUM(I23:I24)</f>
        <v>0</v>
      </c>
      <c r="J25" s="91">
        <f t="shared" ref="J25:P25" si="7">SUM(J23:J24)</f>
        <v>0</v>
      </c>
      <c r="K25" s="91">
        <f t="shared" si="7"/>
        <v>0</v>
      </c>
      <c r="L25" s="91">
        <f t="shared" si="7"/>
        <v>0</v>
      </c>
      <c r="M25" s="91">
        <f t="shared" si="7"/>
        <v>0</v>
      </c>
      <c r="N25" s="91">
        <f t="shared" si="7"/>
        <v>0</v>
      </c>
      <c r="O25" s="91">
        <f>SUM(O23:O24)</f>
        <v>0</v>
      </c>
      <c r="P25" s="91">
        <f t="shared" si="7"/>
        <v>0</v>
      </c>
    </row>
    <row r="26" spans="1:17" s="29" customFormat="1" ht="15.6" x14ac:dyDescent="0.3">
      <c r="B26" s="33" t="s">
        <v>34</v>
      </c>
      <c r="C26" s="34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</row>
    <row r="27" spans="1:17" s="29" customFormat="1" x14ac:dyDescent="0.3">
      <c r="B27" s="15" t="s">
        <v>16</v>
      </c>
      <c r="C27" s="16">
        <v>10490099</v>
      </c>
      <c r="D27" s="16">
        <v>4</v>
      </c>
      <c r="E27" s="16" t="s">
        <v>17</v>
      </c>
      <c r="F27" s="17" t="s">
        <v>18</v>
      </c>
      <c r="G27" s="17">
        <v>8200</v>
      </c>
      <c r="H27" s="17">
        <f t="shared" ref="H27:H31" si="8">G27*2</f>
        <v>16400</v>
      </c>
      <c r="I27" s="37">
        <v>1</v>
      </c>
      <c r="J27" s="37">
        <f>I27*H27</f>
        <v>16400</v>
      </c>
      <c r="K27" s="18"/>
      <c r="L27" s="18">
        <f>K27*H27</f>
        <v>0</v>
      </c>
      <c r="M27" s="91"/>
      <c r="N27" s="91"/>
      <c r="O27" s="37">
        <f>I27+K27-M27</f>
        <v>1</v>
      </c>
      <c r="P27" s="37">
        <f>J27+L27-N27</f>
        <v>16400</v>
      </c>
      <c r="Q27" s="36"/>
    </row>
    <row r="28" spans="1:17" s="29" customFormat="1" x14ac:dyDescent="0.3">
      <c r="B28" s="15" t="s">
        <v>19</v>
      </c>
      <c r="C28" s="16">
        <v>10480051</v>
      </c>
      <c r="D28" s="16">
        <v>4</v>
      </c>
      <c r="E28" s="16" t="s">
        <v>17</v>
      </c>
      <c r="F28" s="17" t="s">
        <v>18</v>
      </c>
      <c r="G28" s="17">
        <v>2478</v>
      </c>
      <c r="H28" s="17">
        <f t="shared" si="8"/>
        <v>4956</v>
      </c>
      <c r="I28" s="37">
        <v>1</v>
      </c>
      <c r="J28" s="37">
        <f t="shared" ref="J28:J33" si="9">I28*H28</f>
        <v>4956</v>
      </c>
      <c r="K28" s="18"/>
      <c r="L28" s="18">
        <f t="shared" ref="L28:L33" si="10">K28*H28</f>
        <v>0</v>
      </c>
      <c r="M28" s="91"/>
      <c r="N28" s="91"/>
      <c r="O28" s="37">
        <f t="shared" ref="O28:P34" si="11">I28+K28-M28</f>
        <v>1</v>
      </c>
      <c r="P28" s="37">
        <f t="shared" si="11"/>
        <v>4956</v>
      </c>
      <c r="Q28" s="36"/>
    </row>
    <row r="29" spans="1:17" s="29" customFormat="1" x14ac:dyDescent="0.3">
      <c r="B29" s="15" t="s">
        <v>20</v>
      </c>
      <c r="C29" s="16">
        <v>10490110</v>
      </c>
      <c r="D29" s="16">
        <v>4</v>
      </c>
      <c r="E29" s="16" t="s">
        <v>17</v>
      </c>
      <c r="F29" s="17" t="s">
        <v>18</v>
      </c>
      <c r="G29" s="17">
        <v>3505</v>
      </c>
      <c r="H29" s="17">
        <f t="shared" si="8"/>
        <v>7010</v>
      </c>
      <c r="I29" s="37">
        <v>1</v>
      </c>
      <c r="J29" s="37">
        <f t="shared" si="9"/>
        <v>7010</v>
      </c>
      <c r="K29" s="18"/>
      <c r="L29" s="18">
        <f t="shared" si="10"/>
        <v>0</v>
      </c>
      <c r="M29" s="91"/>
      <c r="N29" s="91"/>
      <c r="O29" s="37">
        <f t="shared" si="11"/>
        <v>1</v>
      </c>
      <c r="P29" s="37">
        <f t="shared" si="11"/>
        <v>7010</v>
      </c>
      <c r="Q29" s="36"/>
    </row>
    <row r="30" spans="1:17" s="29" customFormat="1" x14ac:dyDescent="0.3">
      <c r="B30" s="15" t="s">
        <v>21</v>
      </c>
      <c r="C30" s="21">
        <v>10490100</v>
      </c>
      <c r="D30" s="21">
        <v>4</v>
      </c>
      <c r="E30" s="16" t="s">
        <v>17</v>
      </c>
      <c r="F30" s="22" t="s">
        <v>18</v>
      </c>
      <c r="G30" s="23">
        <v>3100</v>
      </c>
      <c r="H30" s="17">
        <f t="shared" si="8"/>
        <v>6200</v>
      </c>
      <c r="I30" s="37">
        <v>1</v>
      </c>
      <c r="J30" s="37">
        <f t="shared" si="9"/>
        <v>6200</v>
      </c>
      <c r="K30" s="18"/>
      <c r="L30" s="18">
        <f t="shared" si="10"/>
        <v>0</v>
      </c>
      <c r="M30" s="91"/>
      <c r="N30" s="91"/>
      <c r="O30" s="37">
        <f t="shared" si="11"/>
        <v>1</v>
      </c>
      <c r="P30" s="37">
        <f t="shared" si="11"/>
        <v>6200</v>
      </c>
      <c r="Q30" s="36"/>
    </row>
    <row r="31" spans="1:17" s="29" customFormat="1" x14ac:dyDescent="0.3">
      <c r="B31" s="15" t="s">
        <v>22</v>
      </c>
      <c r="C31" s="21">
        <v>10490056</v>
      </c>
      <c r="D31" s="21">
        <v>4</v>
      </c>
      <c r="E31" s="21" t="s">
        <v>23</v>
      </c>
      <c r="F31" s="22" t="s">
        <v>18</v>
      </c>
      <c r="G31" s="23">
        <v>2600</v>
      </c>
      <c r="H31" s="17">
        <f t="shared" si="8"/>
        <v>5200</v>
      </c>
      <c r="I31" s="37">
        <v>1</v>
      </c>
      <c r="J31" s="37">
        <f t="shared" si="9"/>
        <v>5200</v>
      </c>
      <c r="K31" s="18"/>
      <c r="L31" s="18">
        <f t="shared" si="10"/>
        <v>0</v>
      </c>
      <c r="M31" s="91"/>
      <c r="N31" s="91"/>
      <c r="O31" s="37">
        <f t="shared" si="11"/>
        <v>1</v>
      </c>
      <c r="P31" s="37">
        <f t="shared" si="11"/>
        <v>5200</v>
      </c>
      <c r="Q31" s="36"/>
    </row>
    <row r="32" spans="1:17" s="29" customFormat="1" x14ac:dyDescent="0.3">
      <c r="B32" s="50" t="s">
        <v>26</v>
      </c>
      <c r="C32" s="28">
        <v>10480058</v>
      </c>
      <c r="D32" s="28">
        <v>4</v>
      </c>
      <c r="E32" s="28" t="s">
        <v>27</v>
      </c>
      <c r="F32" s="22" t="s">
        <v>18</v>
      </c>
      <c r="G32" s="23">
        <v>2841</v>
      </c>
      <c r="H32" s="17">
        <v>17000</v>
      </c>
      <c r="I32" s="37">
        <v>1</v>
      </c>
      <c r="J32" s="37">
        <f t="shared" si="9"/>
        <v>17000</v>
      </c>
      <c r="K32" s="18"/>
      <c r="L32" s="18">
        <f t="shared" si="10"/>
        <v>0</v>
      </c>
      <c r="M32" s="91"/>
      <c r="N32" s="91"/>
      <c r="O32" s="37">
        <f t="shared" si="11"/>
        <v>1</v>
      </c>
      <c r="P32" s="37">
        <f t="shared" si="11"/>
        <v>17000</v>
      </c>
      <c r="Q32" s="36"/>
    </row>
    <row r="33" spans="1:17" s="29" customFormat="1" x14ac:dyDescent="0.3">
      <c r="B33" s="15" t="s">
        <v>28</v>
      </c>
      <c r="C33" s="21">
        <v>10480060</v>
      </c>
      <c r="D33" s="39"/>
      <c r="E33" s="39"/>
      <c r="F33" s="22" t="s">
        <v>18</v>
      </c>
      <c r="G33" s="23"/>
      <c r="H33" s="17">
        <v>6748</v>
      </c>
      <c r="I33" s="37">
        <v>2</v>
      </c>
      <c r="J33" s="37">
        <f t="shared" si="9"/>
        <v>13496</v>
      </c>
      <c r="K33" s="18"/>
      <c r="L33" s="18">
        <f t="shared" si="10"/>
        <v>0</v>
      </c>
      <c r="M33" s="91"/>
      <c r="N33" s="91"/>
      <c r="O33" s="37">
        <f t="shared" si="11"/>
        <v>2</v>
      </c>
      <c r="P33" s="37">
        <f t="shared" si="11"/>
        <v>13496</v>
      </c>
      <c r="Q33" s="36"/>
    </row>
    <row r="34" spans="1:17" s="29" customFormat="1" x14ac:dyDescent="0.3">
      <c r="B34" s="38" t="s">
        <v>29</v>
      </c>
      <c r="C34" s="39"/>
      <c r="D34" s="39"/>
      <c r="E34" s="39"/>
      <c r="F34" s="32"/>
      <c r="G34" s="91"/>
      <c r="H34" s="91"/>
      <c r="I34" s="91">
        <f t="shared" ref="I34:N34" si="12">SUM(I27:I33)</f>
        <v>8</v>
      </c>
      <c r="J34" s="91">
        <f t="shared" si="12"/>
        <v>70262</v>
      </c>
      <c r="K34" s="91">
        <f t="shared" si="12"/>
        <v>0</v>
      </c>
      <c r="L34" s="91">
        <f t="shared" si="12"/>
        <v>0</v>
      </c>
      <c r="M34" s="91">
        <f t="shared" si="12"/>
        <v>0</v>
      </c>
      <c r="N34" s="91">
        <f t="shared" si="12"/>
        <v>0</v>
      </c>
      <c r="O34" s="91">
        <f t="shared" si="11"/>
        <v>8</v>
      </c>
      <c r="P34" s="91">
        <f t="shared" si="11"/>
        <v>70262</v>
      </c>
      <c r="Q34" s="36"/>
    </row>
    <row r="35" spans="1:17" ht="15.6" x14ac:dyDescent="0.3">
      <c r="B35" s="10" t="s">
        <v>35</v>
      </c>
      <c r="C35" s="11"/>
      <c r="D35" s="11"/>
      <c r="E35" s="11"/>
      <c r="F35" s="11"/>
      <c r="G35" s="11"/>
      <c r="H35" s="11"/>
      <c r="I35" s="51"/>
      <c r="J35" s="11"/>
      <c r="K35" s="11"/>
      <c r="L35" s="11"/>
      <c r="M35" s="11"/>
      <c r="N35" s="11"/>
      <c r="O35" s="11"/>
      <c r="P35" s="13"/>
    </row>
    <row r="36" spans="1:17" x14ac:dyDescent="0.3">
      <c r="A36" s="14"/>
      <c r="B36" s="52" t="s">
        <v>36</v>
      </c>
      <c r="C36" s="21">
        <v>10480056</v>
      </c>
      <c r="D36" s="21">
        <v>3</v>
      </c>
      <c r="E36" s="21" t="s">
        <v>37</v>
      </c>
      <c r="F36" s="47" t="s">
        <v>18</v>
      </c>
      <c r="G36" s="47">
        <v>3245</v>
      </c>
      <c r="H36" s="47">
        <f>G36*2</f>
        <v>6490</v>
      </c>
      <c r="I36" s="53">
        <v>1</v>
      </c>
      <c r="J36" s="53">
        <v>6490</v>
      </c>
      <c r="K36" s="54"/>
      <c r="L36" s="91"/>
      <c r="M36" s="55"/>
      <c r="N36" s="91"/>
      <c r="O36" s="56">
        <f>I36+K36-M36</f>
        <v>1</v>
      </c>
      <c r="P36" s="53">
        <f>J36+L36-N36</f>
        <v>6490</v>
      </c>
    </row>
    <row r="37" spans="1:17" s="29" customFormat="1" x14ac:dyDescent="0.3">
      <c r="A37" s="57"/>
      <c r="B37" s="58" t="s">
        <v>29</v>
      </c>
      <c r="C37" s="59"/>
      <c r="D37" s="59"/>
      <c r="E37" s="59"/>
      <c r="F37" s="48"/>
      <c r="G37" s="48"/>
      <c r="H37" s="48"/>
      <c r="I37" s="91">
        <f>SUM(I36:I36)</f>
        <v>1</v>
      </c>
      <c r="J37" s="91">
        <f>SUM(J36:J36)</f>
        <v>6490</v>
      </c>
      <c r="K37" s="54"/>
      <c r="L37" s="91"/>
      <c r="M37" s="55"/>
      <c r="N37" s="91"/>
      <c r="O37" s="7">
        <f>SUM(O36:O36)</f>
        <v>1</v>
      </c>
      <c r="P37" s="91">
        <f>SUM(P36:P36)</f>
        <v>6490</v>
      </c>
    </row>
    <row r="38" spans="1:17" s="29" customFormat="1" ht="15.6" x14ac:dyDescent="0.3">
      <c r="B38" s="10" t="s">
        <v>38</v>
      </c>
      <c r="C38" s="11"/>
      <c r="D38" s="11"/>
      <c r="E38" s="11"/>
      <c r="F38" s="11"/>
      <c r="G38" s="11"/>
      <c r="H38" s="11"/>
      <c r="I38" s="51"/>
      <c r="J38" s="11"/>
      <c r="K38" s="11"/>
      <c r="L38" s="11"/>
      <c r="M38" s="11"/>
      <c r="N38" s="11"/>
      <c r="O38" s="11"/>
      <c r="P38" s="13"/>
    </row>
    <row r="39" spans="1:17" x14ac:dyDescent="0.3">
      <c r="B39" s="60" t="s">
        <v>39</v>
      </c>
      <c r="C39" s="61">
        <v>10490103</v>
      </c>
      <c r="D39" s="61"/>
      <c r="E39" s="61"/>
      <c r="F39" s="18" t="s">
        <v>18</v>
      </c>
      <c r="G39" s="18">
        <v>1069</v>
      </c>
      <c r="H39" s="18">
        <f>G39*2</f>
        <v>2138</v>
      </c>
      <c r="I39" s="18">
        <v>1</v>
      </c>
      <c r="J39" s="18">
        <v>2138</v>
      </c>
      <c r="K39" s="24"/>
      <c r="L39" s="17"/>
      <c r="M39" s="19"/>
      <c r="N39" s="17"/>
      <c r="O39" s="19">
        <v>1</v>
      </c>
      <c r="P39" s="17">
        <f>J39+L39-N39</f>
        <v>2138</v>
      </c>
    </row>
    <row r="40" spans="1:17" x14ac:dyDescent="0.3">
      <c r="A40" s="14"/>
      <c r="B40" s="62" t="s">
        <v>40</v>
      </c>
      <c r="C40" s="16">
        <v>10490109</v>
      </c>
      <c r="D40" s="16"/>
      <c r="E40" s="16"/>
      <c r="F40" s="22" t="s">
        <v>18</v>
      </c>
      <c r="G40" s="18">
        <v>1160</v>
      </c>
      <c r="H40" s="18">
        <f t="shared" ref="H40:H43" si="13">G40*2</f>
        <v>2320</v>
      </c>
      <c r="I40" s="18">
        <v>1</v>
      </c>
      <c r="J40" s="18">
        <v>2320</v>
      </c>
      <c r="K40" s="24"/>
      <c r="L40" s="17"/>
      <c r="M40" s="19"/>
      <c r="N40" s="17"/>
      <c r="O40" s="19">
        <v>1</v>
      </c>
      <c r="P40" s="17">
        <f t="shared" ref="P40:P43" si="14">J40+L40-N40</f>
        <v>2320</v>
      </c>
    </row>
    <row r="41" spans="1:17" x14ac:dyDescent="0.3">
      <c r="A41" s="14"/>
      <c r="B41" s="62" t="s">
        <v>41</v>
      </c>
      <c r="C41" s="16">
        <v>10490108</v>
      </c>
      <c r="D41" s="16"/>
      <c r="E41" s="16"/>
      <c r="F41" s="22" t="s">
        <v>18</v>
      </c>
      <c r="G41" s="18">
        <v>6416</v>
      </c>
      <c r="H41" s="18">
        <f t="shared" si="13"/>
        <v>12832</v>
      </c>
      <c r="I41" s="18">
        <v>1</v>
      </c>
      <c r="J41" s="18">
        <v>12832</v>
      </c>
      <c r="K41" s="24"/>
      <c r="L41" s="17"/>
      <c r="M41" s="19"/>
      <c r="N41" s="17"/>
      <c r="O41" s="19">
        <v>1</v>
      </c>
      <c r="P41" s="17">
        <f t="shared" si="14"/>
        <v>12832</v>
      </c>
    </row>
    <row r="42" spans="1:17" x14ac:dyDescent="0.3">
      <c r="A42" s="14"/>
      <c r="B42" s="62" t="s">
        <v>42</v>
      </c>
      <c r="C42" s="16">
        <v>10490104</v>
      </c>
      <c r="D42" s="16"/>
      <c r="E42" s="16"/>
      <c r="F42" s="18" t="s">
        <v>18</v>
      </c>
      <c r="G42" s="18">
        <v>1158</v>
      </c>
      <c r="H42" s="18">
        <f t="shared" si="13"/>
        <v>2316</v>
      </c>
      <c r="I42" s="18">
        <v>1</v>
      </c>
      <c r="J42" s="18">
        <v>2316</v>
      </c>
      <c r="K42" s="24"/>
      <c r="L42" s="17"/>
      <c r="M42" s="19"/>
      <c r="N42" s="17"/>
      <c r="O42" s="19">
        <v>1</v>
      </c>
      <c r="P42" s="17">
        <f t="shared" si="14"/>
        <v>2316</v>
      </c>
    </row>
    <row r="43" spans="1:17" x14ac:dyDescent="0.3">
      <c r="A43" s="14"/>
      <c r="B43" s="62" t="s">
        <v>43</v>
      </c>
      <c r="C43" s="16">
        <v>10490107</v>
      </c>
      <c r="D43" s="16"/>
      <c r="E43" s="16"/>
      <c r="F43" s="18" t="s">
        <v>18</v>
      </c>
      <c r="G43" s="18">
        <v>2582</v>
      </c>
      <c r="H43" s="18">
        <f t="shared" si="13"/>
        <v>5164</v>
      </c>
      <c r="I43" s="18">
        <v>1</v>
      </c>
      <c r="J43" s="18">
        <v>5164</v>
      </c>
      <c r="K43" s="24"/>
      <c r="L43" s="17"/>
      <c r="M43" s="19"/>
      <c r="N43" s="17"/>
      <c r="O43" s="19">
        <f>I43+K43-M43</f>
        <v>1</v>
      </c>
      <c r="P43" s="17">
        <f t="shared" si="14"/>
        <v>5164</v>
      </c>
    </row>
    <row r="44" spans="1:17" s="29" customFormat="1" x14ac:dyDescent="0.3">
      <c r="B44" s="30" t="s">
        <v>29</v>
      </c>
      <c r="C44" s="31"/>
      <c r="D44" s="31"/>
      <c r="E44" s="31"/>
      <c r="F44" s="32"/>
      <c r="G44" s="91"/>
      <c r="H44" s="91"/>
      <c r="I44" s="91">
        <f>SUM(I39:I43)</f>
        <v>5</v>
      </c>
      <c r="J44" s="91">
        <f>SUM(J39:J43)</f>
        <v>24770</v>
      </c>
      <c r="K44" s="6">
        <f>SUM(K43)</f>
        <v>0</v>
      </c>
      <c r="L44" s="91">
        <f>SUM(L43)</f>
        <v>0</v>
      </c>
      <c r="M44" s="7">
        <f>M43</f>
        <v>0</v>
      </c>
      <c r="N44" s="91">
        <f>N43</f>
        <v>0</v>
      </c>
      <c r="O44" s="7">
        <f>SUM(O39:O43)</f>
        <v>5</v>
      </c>
      <c r="P44" s="91">
        <f>SUM(P39:P43)</f>
        <v>24770</v>
      </c>
    </row>
    <row r="45" spans="1:17" s="29" customFormat="1" ht="15.6" hidden="1" x14ac:dyDescent="0.3">
      <c r="B45" s="76" t="s">
        <v>67</v>
      </c>
      <c r="C45" s="77"/>
      <c r="D45" s="77"/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36"/>
    </row>
    <row r="46" spans="1:17" s="29" customFormat="1" hidden="1" x14ac:dyDescent="0.3">
      <c r="B46" s="15" t="s">
        <v>66</v>
      </c>
      <c r="C46" s="16">
        <v>10480034</v>
      </c>
      <c r="D46" s="39"/>
      <c r="E46" s="39"/>
      <c r="F46" s="17" t="s">
        <v>18</v>
      </c>
      <c r="G46" s="91"/>
      <c r="H46" s="91">
        <v>5000</v>
      </c>
      <c r="I46" s="37"/>
      <c r="J46" s="37"/>
      <c r="K46" s="37"/>
      <c r="L46" s="37"/>
      <c r="M46" s="37"/>
      <c r="N46" s="37"/>
      <c r="O46" s="37">
        <f>I46+K46-M46</f>
        <v>0</v>
      </c>
      <c r="P46" s="37">
        <f>J46+L46-N46</f>
        <v>0</v>
      </c>
      <c r="Q46" s="36"/>
    </row>
    <row r="47" spans="1:17" s="29" customFormat="1" hidden="1" x14ac:dyDescent="0.3">
      <c r="B47" s="38" t="s">
        <v>29</v>
      </c>
      <c r="C47" s="39"/>
      <c r="D47" s="39"/>
      <c r="E47" s="39"/>
      <c r="F47" s="32"/>
      <c r="G47" s="91"/>
      <c r="H47" s="91"/>
      <c r="I47" s="91">
        <f>I46</f>
        <v>0</v>
      </c>
      <c r="J47" s="91">
        <f>J46</f>
        <v>0</v>
      </c>
      <c r="K47" s="91">
        <f>K46</f>
        <v>0</v>
      </c>
      <c r="L47" s="91">
        <f>L46</f>
        <v>0</v>
      </c>
      <c r="M47" s="91">
        <f t="shared" ref="M47:N47" si="15">M46</f>
        <v>0</v>
      </c>
      <c r="N47" s="91">
        <f t="shared" si="15"/>
        <v>0</v>
      </c>
      <c r="O47" s="91">
        <f>O46</f>
        <v>0</v>
      </c>
      <c r="P47" s="91">
        <f>P46</f>
        <v>0</v>
      </c>
      <c r="Q47" s="36"/>
    </row>
    <row r="48" spans="1:17" s="29" customFormat="1" ht="15.6" x14ac:dyDescent="0.3">
      <c r="B48" s="76" t="s">
        <v>68</v>
      </c>
      <c r="C48" s="77"/>
      <c r="D48" s="77"/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36"/>
    </row>
    <row r="49" spans="1:17" s="29" customFormat="1" x14ac:dyDescent="0.3">
      <c r="B49" s="15" t="s">
        <v>66</v>
      </c>
      <c r="C49" s="16">
        <v>10480034</v>
      </c>
      <c r="D49" s="39"/>
      <c r="E49" s="39"/>
      <c r="F49" s="17" t="s">
        <v>18</v>
      </c>
      <c r="G49" s="91"/>
      <c r="H49" s="91">
        <v>5000</v>
      </c>
      <c r="I49" s="37">
        <v>1</v>
      </c>
      <c r="J49" s="37">
        <f>I49*H49</f>
        <v>5000</v>
      </c>
      <c r="K49" s="37"/>
      <c r="L49" s="37">
        <f>K49*H49</f>
        <v>0</v>
      </c>
      <c r="M49" s="37"/>
      <c r="N49" s="37">
        <f>M49*H49</f>
        <v>0</v>
      </c>
      <c r="O49" s="37">
        <f>I49+K49-M49</f>
        <v>1</v>
      </c>
      <c r="P49" s="37">
        <f>J49+L49-N49</f>
        <v>5000</v>
      </c>
      <c r="Q49" s="36"/>
    </row>
    <row r="50" spans="1:17" s="29" customFormat="1" x14ac:dyDescent="0.3">
      <c r="B50" s="38" t="s">
        <v>29</v>
      </c>
      <c r="C50" s="39"/>
      <c r="D50" s="39"/>
      <c r="E50" s="39"/>
      <c r="F50" s="32"/>
      <c r="G50" s="91"/>
      <c r="H50" s="91"/>
      <c r="I50" s="91">
        <f>I49</f>
        <v>1</v>
      </c>
      <c r="J50" s="91">
        <f>J49</f>
        <v>5000</v>
      </c>
      <c r="K50" s="91">
        <f>K49</f>
        <v>0</v>
      </c>
      <c r="L50" s="91">
        <f>L49</f>
        <v>0</v>
      </c>
      <c r="M50" s="91">
        <f t="shared" ref="M50:N50" si="16">M49</f>
        <v>0</v>
      </c>
      <c r="N50" s="91">
        <f t="shared" si="16"/>
        <v>0</v>
      </c>
      <c r="O50" s="91">
        <f>O49</f>
        <v>1</v>
      </c>
      <c r="P50" s="91">
        <f>P49</f>
        <v>5000</v>
      </c>
      <c r="Q50" s="36"/>
    </row>
    <row r="51" spans="1:17" s="29" customFormat="1" ht="15.6" x14ac:dyDescent="0.3">
      <c r="B51" s="76" t="s">
        <v>69</v>
      </c>
      <c r="C51" s="77"/>
      <c r="D51" s="77"/>
      <c r="E51" s="77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36"/>
    </row>
    <row r="52" spans="1:17" s="25" customFormat="1" x14ac:dyDescent="0.3">
      <c r="A52" s="26"/>
      <c r="B52" s="50" t="s">
        <v>32</v>
      </c>
      <c r="C52" s="61">
        <v>10480015</v>
      </c>
      <c r="D52" s="96"/>
      <c r="E52" s="96"/>
      <c r="F52" s="97" t="s">
        <v>18</v>
      </c>
      <c r="G52" s="98"/>
      <c r="H52" s="99">
        <v>9000</v>
      </c>
      <c r="I52" s="99">
        <v>1</v>
      </c>
      <c r="J52" s="18">
        <f t="shared" ref="J52:J54" si="17">I52*H52</f>
        <v>9000</v>
      </c>
      <c r="K52" s="24"/>
      <c r="L52" s="22">
        <f t="shared" ref="L52:L54" si="18">K52*H52</f>
        <v>0</v>
      </c>
      <c r="M52" s="24"/>
      <c r="N52" s="22"/>
      <c r="O52" s="24">
        <f>I52+K52-M52</f>
        <v>1</v>
      </c>
      <c r="P52" s="22">
        <f>O52*H52</f>
        <v>9000</v>
      </c>
    </row>
    <row r="53" spans="1:17" s="25" customFormat="1" x14ac:dyDescent="0.3">
      <c r="A53" s="26"/>
      <c r="B53" s="50" t="s">
        <v>33</v>
      </c>
      <c r="C53" s="28">
        <v>10490106</v>
      </c>
      <c r="D53" s="96"/>
      <c r="E53" s="96"/>
      <c r="F53" s="97" t="s">
        <v>18</v>
      </c>
      <c r="G53" s="98">
        <v>2832</v>
      </c>
      <c r="H53" s="100">
        <v>5664</v>
      </c>
      <c r="I53" s="99">
        <v>1</v>
      </c>
      <c r="J53" s="18">
        <f t="shared" si="17"/>
        <v>5664</v>
      </c>
      <c r="K53" s="24"/>
      <c r="L53" s="22">
        <f t="shared" si="18"/>
        <v>0</v>
      </c>
      <c r="M53" s="24"/>
      <c r="N53" s="22"/>
      <c r="O53" s="24">
        <f t="shared" ref="O53:O81" si="19">I53+K53-M53</f>
        <v>1</v>
      </c>
      <c r="P53" s="22">
        <f t="shared" ref="P53:P81" si="20">O53*H53</f>
        <v>5664</v>
      </c>
    </row>
    <row r="54" spans="1:17" s="25" customFormat="1" x14ac:dyDescent="0.3">
      <c r="A54" s="26" t="s">
        <v>70</v>
      </c>
      <c r="B54" s="50" t="s">
        <v>71</v>
      </c>
      <c r="C54" s="28">
        <v>10420339</v>
      </c>
      <c r="D54" s="96"/>
      <c r="E54" s="96"/>
      <c r="F54" s="97" t="s">
        <v>18</v>
      </c>
      <c r="G54" s="98"/>
      <c r="H54" s="100">
        <v>3300</v>
      </c>
      <c r="I54" s="99">
        <v>1</v>
      </c>
      <c r="J54" s="18">
        <f t="shared" si="17"/>
        <v>3300</v>
      </c>
      <c r="K54" s="24"/>
      <c r="L54" s="22">
        <f t="shared" si="18"/>
        <v>0</v>
      </c>
      <c r="M54" s="24"/>
      <c r="N54" s="22"/>
      <c r="O54" s="24">
        <f t="shared" si="19"/>
        <v>1</v>
      </c>
      <c r="P54" s="22">
        <f t="shared" si="20"/>
        <v>3300</v>
      </c>
    </row>
    <row r="55" spans="1:17" s="25" customFormat="1" x14ac:dyDescent="0.3">
      <c r="A55" s="26"/>
      <c r="B55" s="60" t="s">
        <v>24</v>
      </c>
      <c r="C55" s="61">
        <v>10480055</v>
      </c>
      <c r="D55" s="61"/>
      <c r="E55" s="61"/>
      <c r="F55" s="18" t="s">
        <v>18</v>
      </c>
      <c r="G55" s="18">
        <v>2400</v>
      </c>
      <c r="H55" s="18">
        <f>G55*2</f>
        <v>4800</v>
      </c>
      <c r="I55" s="18">
        <v>1</v>
      </c>
      <c r="J55" s="18">
        <v>4800</v>
      </c>
      <c r="K55" s="18"/>
      <c r="L55" s="22">
        <f>K55*H55</f>
        <v>0</v>
      </c>
      <c r="M55" s="24"/>
      <c r="N55" s="22"/>
      <c r="O55" s="24">
        <f t="shared" si="19"/>
        <v>1</v>
      </c>
      <c r="P55" s="22">
        <f t="shared" si="20"/>
        <v>4800</v>
      </c>
    </row>
    <row r="56" spans="1:17" s="25" customFormat="1" x14ac:dyDescent="0.3">
      <c r="A56" s="26"/>
      <c r="B56" s="60" t="s">
        <v>32</v>
      </c>
      <c r="C56" s="61">
        <v>10480005</v>
      </c>
      <c r="D56" s="61"/>
      <c r="E56" s="61"/>
      <c r="F56" s="22" t="s">
        <v>18</v>
      </c>
      <c r="G56" s="18">
        <v>6700</v>
      </c>
      <c r="H56" s="18">
        <f t="shared" ref="H56:H58" si="21">G56*2</f>
        <v>13400</v>
      </c>
      <c r="I56" s="18">
        <v>1</v>
      </c>
      <c r="J56" s="18">
        <v>13400</v>
      </c>
      <c r="K56" s="18"/>
      <c r="L56" s="22">
        <f t="shared" ref="L56:L81" si="22">K56*H56</f>
        <v>0</v>
      </c>
      <c r="M56" s="24"/>
      <c r="N56" s="22"/>
      <c r="O56" s="24">
        <f t="shared" si="19"/>
        <v>1</v>
      </c>
      <c r="P56" s="22">
        <f t="shared" si="20"/>
        <v>13400</v>
      </c>
    </row>
    <row r="57" spans="1:17" s="25" customFormat="1" x14ac:dyDescent="0.3">
      <c r="A57" s="26"/>
      <c r="B57" s="60" t="s">
        <v>32</v>
      </c>
      <c r="C57" s="61">
        <v>10480006</v>
      </c>
      <c r="D57" s="61"/>
      <c r="E57" s="61"/>
      <c r="F57" s="22" t="s">
        <v>18</v>
      </c>
      <c r="G57" s="18">
        <v>6700</v>
      </c>
      <c r="H57" s="18">
        <f t="shared" si="21"/>
        <v>13400</v>
      </c>
      <c r="I57" s="18">
        <v>1</v>
      </c>
      <c r="J57" s="18">
        <v>13400</v>
      </c>
      <c r="K57" s="18"/>
      <c r="L57" s="22">
        <f t="shared" si="22"/>
        <v>0</v>
      </c>
      <c r="M57" s="24"/>
      <c r="N57" s="22"/>
      <c r="O57" s="24">
        <f t="shared" si="19"/>
        <v>1</v>
      </c>
      <c r="P57" s="22">
        <f t="shared" si="20"/>
        <v>13400</v>
      </c>
    </row>
    <row r="58" spans="1:17" s="25" customFormat="1" x14ac:dyDescent="0.3">
      <c r="A58" s="26"/>
      <c r="B58" s="60" t="s">
        <v>45</v>
      </c>
      <c r="C58" s="61">
        <v>10490092</v>
      </c>
      <c r="D58" s="61"/>
      <c r="E58" s="61"/>
      <c r="F58" s="18" t="s">
        <v>18</v>
      </c>
      <c r="G58" s="18">
        <v>2890</v>
      </c>
      <c r="H58" s="18">
        <f t="shared" si="21"/>
        <v>5780</v>
      </c>
      <c r="I58" s="18">
        <v>1</v>
      </c>
      <c r="J58" s="18">
        <v>5780</v>
      </c>
      <c r="K58" s="18"/>
      <c r="L58" s="22">
        <f t="shared" si="22"/>
        <v>0</v>
      </c>
      <c r="M58" s="24"/>
      <c r="N58" s="22"/>
      <c r="O58" s="24">
        <f t="shared" si="19"/>
        <v>1</v>
      </c>
      <c r="P58" s="22">
        <f t="shared" si="20"/>
        <v>5780</v>
      </c>
    </row>
    <row r="59" spans="1:17" s="25" customFormat="1" x14ac:dyDescent="0.3">
      <c r="A59" s="26"/>
      <c r="B59" s="60" t="s">
        <v>46</v>
      </c>
      <c r="C59" s="61">
        <v>10490093</v>
      </c>
      <c r="D59" s="61"/>
      <c r="E59" s="61"/>
      <c r="F59" s="18" t="s">
        <v>18</v>
      </c>
      <c r="G59" s="18">
        <v>3800</v>
      </c>
      <c r="H59" s="18">
        <v>9600</v>
      </c>
      <c r="I59" s="18">
        <v>1</v>
      </c>
      <c r="J59" s="18">
        <v>9600</v>
      </c>
      <c r="K59" s="18"/>
      <c r="L59" s="22">
        <f t="shared" si="22"/>
        <v>0</v>
      </c>
      <c r="M59" s="24"/>
      <c r="N59" s="22"/>
      <c r="O59" s="24">
        <f t="shared" si="19"/>
        <v>1</v>
      </c>
      <c r="P59" s="22">
        <f t="shared" si="20"/>
        <v>9600</v>
      </c>
    </row>
    <row r="60" spans="1:17" s="25" customFormat="1" x14ac:dyDescent="0.3">
      <c r="A60" s="26"/>
      <c r="B60" s="60" t="s">
        <v>47</v>
      </c>
      <c r="C60" s="61">
        <v>10490016</v>
      </c>
      <c r="D60" s="61"/>
      <c r="E60" s="61"/>
      <c r="F60" s="22" t="s">
        <v>18</v>
      </c>
      <c r="G60" s="18">
        <v>3000</v>
      </c>
      <c r="H60" s="18">
        <f t="shared" ref="H60:H75" si="23">G60*2</f>
        <v>6000</v>
      </c>
      <c r="I60" s="18">
        <v>1</v>
      </c>
      <c r="J60" s="18">
        <v>6000</v>
      </c>
      <c r="K60" s="18"/>
      <c r="L60" s="22">
        <f t="shared" si="22"/>
        <v>0</v>
      </c>
      <c r="M60" s="24"/>
      <c r="N60" s="22"/>
      <c r="O60" s="24">
        <f t="shared" si="19"/>
        <v>1</v>
      </c>
      <c r="P60" s="22">
        <f t="shared" si="20"/>
        <v>6000</v>
      </c>
    </row>
    <row r="61" spans="1:17" s="25" customFormat="1" x14ac:dyDescent="0.3">
      <c r="A61" s="26"/>
      <c r="B61" s="60" t="s">
        <v>48</v>
      </c>
      <c r="C61" s="61">
        <v>10480033</v>
      </c>
      <c r="D61" s="61"/>
      <c r="E61" s="61"/>
      <c r="F61" s="22" t="s">
        <v>18</v>
      </c>
      <c r="G61" s="18">
        <v>4450</v>
      </c>
      <c r="H61" s="18">
        <f t="shared" si="23"/>
        <v>8900</v>
      </c>
      <c r="I61" s="18">
        <v>1</v>
      </c>
      <c r="J61" s="18">
        <v>8900</v>
      </c>
      <c r="K61" s="18"/>
      <c r="L61" s="22">
        <f t="shared" si="22"/>
        <v>0</v>
      </c>
      <c r="M61" s="24"/>
      <c r="N61" s="22"/>
      <c r="O61" s="24">
        <f t="shared" si="19"/>
        <v>1</v>
      </c>
      <c r="P61" s="22">
        <f t="shared" si="20"/>
        <v>8900</v>
      </c>
    </row>
    <row r="62" spans="1:17" s="25" customFormat="1" x14ac:dyDescent="0.3">
      <c r="A62" s="26"/>
      <c r="B62" s="60" t="s">
        <v>49</v>
      </c>
      <c r="C62" s="61">
        <v>10480039</v>
      </c>
      <c r="D62" s="61"/>
      <c r="E62" s="61"/>
      <c r="F62" s="22" t="s">
        <v>18</v>
      </c>
      <c r="G62" s="18">
        <v>4488</v>
      </c>
      <c r="H62" s="18">
        <f t="shared" si="23"/>
        <v>8976</v>
      </c>
      <c r="I62" s="18">
        <v>1</v>
      </c>
      <c r="J62" s="18">
        <v>8976</v>
      </c>
      <c r="K62" s="18"/>
      <c r="L62" s="22">
        <f t="shared" si="22"/>
        <v>0</v>
      </c>
      <c r="M62" s="24"/>
      <c r="N62" s="22"/>
      <c r="O62" s="24">
        <f t="shared" si="19"/>
        <v>1</v>
      </c>
      <c r="P62" s="22">
        <f t="shared" si="20"/>
        <v>8976</v>
      </c>
    </row>
    <row r="63" spans="1:17" s="25" customFormat="1" x14ac:dyDescent="0.3">
      <c r="A63" s="26"/>
      <c r="B63" s="60" t="s">
        <v>50</v>
      </c>
      <c r="C63" s="61">
        <v>10480032</v>
      </c>
      <c r="D63" s="61"/>
      <c r="E63" s="61"/>
      <c r="F63" s="18" t="s">
        <v>18</v>
      </c>
      <c r="G63" s="18">
        <v>3800</v>
      </c>
      <c r="H63" s="18">
        <f t="shared" si="23"/>
        <v>7600</v>
      </c>
      <c r="I63" s="18">
        <v>1</v>
      </c>
      <c r="J63" s="18">
        <v>7600</v>
      </c>
      <c r="K63" s="18"/>
      <c r="L63" s="22">
        <f t="shared" si="22"/>
        <v>0</v>
      </c>
      <c r="M63" s="24"/>
      <c r="N63" s="22"/>
      <c r="O63" s="24">
        <f t="shared" si="19"/>
        <v>1</v>
      </c>
      <c r="P63" s="22">
        <f t="shared" si="20"/>
        <v>7600</v>
      </c>
    </row>
    <row r="64" spans="1:17" s="25" customFormat="1" x14ac:dyDescent="0.3">
      <c r="A64" s="26"/>
      <c r="B64" s="60" t="s">
        <v>50</v>
      </c>
      <c r="C64" s="61">
        <v>10480041</v>
      </c>
      <c r="D64" s="61"/>
      <c r="E64" s="61"/>
      <c r="F64" s="18" t="s">
        <v>18</v>
      </c>
      <c r="G64" s="18">
        <v>6800</v>
      </c>
      <c r="H64" s="18">
        <f t="shared" si="23"/>
        <v>13600</v>
      </c>
      <c r="I64" s="18">
        <v>1</v>
      </c>
      <c r="J64" s="18">
        <v>13600</v>
      </c>
      <c r="K64" s="18"/>
      <c r="L64" s="22">
        <f t="shared" si="22"/>
        <v>0</v>
      </c>
      <c r="M64" s="24"/>
      <c r="N64" s="22"/>
      <c r="O64" s="24">
        <f t="shared" si="19"/>
        <v>1</v>
      </c>
      <c r="P64" s="22">
        <f t="shared" si="20"/>
        <v>13600</v>
      </c>
    </row>
    <row r="65" spans="1:16" s="25" customFormat="1" x14ac:dyDescent="0.3">
      <c r="A65" s="26"/>
      <c r="B65" s="60" t="s">
        <v>51</v>
      </c>
      <c r="C65" s="61">
        <v>10480037</v>
      </c>
      <c r="D65" s="61"/>
      <c r="E65" s="61"/>
      <c r="F65" s="18" t="s">
        <v>18</v>
      </c>
      <c r="G65" s="18">
        <v>1232</v>
      </c>
      <c r="H65" s="18">
        <f t="shared" si="23"/>
        <v>2464</v>
      </c>
      <c r="I65" s="18">
        <v>1</v>
      </c>
      <c r="J65" s="18">
        <v>2464</v>
      </c>
      <c r="K65" s="18"/>
      <c r="L65" s="22">
        <f t="shared" si="22"/>
        <v>0</v>
      </c>
      <c r="M65" s="24"/>
      <c r="N65" s="22"/>
      <c r="O65" s="24">
        <f t="shared" si="19"/>
        <v>1</v>
      </c>
      <c r="P65" s="22">
        <f t="shared" si="20"/>
        <v>2464</v>
      </c>
    </row>
    <row r="66" spans="1:16" s="25" customFormat="1" x14ac:dyDescent="0.3">
      <c r="A66" s="26"/>
      <c r="B66" s="60" t="s">
        <v>52</v>
      </c>
      <c r="C66" s="61">
        <v>10490105</v>
      </c>
      <c r="D66" s="61"/>
      <c r="E66" s="61"/>
      <c r="F66" s="18" t="s">
        <v>18</v>
      </c>
      <c r="G66" s="18">
        <v>1915</v>
      </c>
      <c r="H66" s="18">
        <f t="shared" si="23"/>
        <v>3830</v>
      </c>
      <c r="I66" s="18">
        <v>1</v>
      </c>
      <c r="J66" s="18">
        <v>3830</v>
      </c>
      <c r="K66" s="18"/>
      <c r="L66" s="22">
        <f t="shared" si="22"/>
        <v>0</v>
      </c>
      <c r="M66" s="24"/>
      <c r="N66" s="22"/>
      <c r="O66" s="24">
        <f t="shared" si="19"/>
        <v>1</v>
      </c>
      <c r="P66" s="22">
        <f t="shared" si="20"/>
        <v>3830</v>
      </c>
    </row>
    <row r="67" spans="1:16" s="25" customFormat="1" x14ac:dyDescent="0.3">
      <c r="A67" s="26"/>
      <c r="B67" s="50" t="s">
        <v>53</v>
      </c>
      <c r="C67" s="61">
        <v>10480049</v>
      </c>
      <c r="D67" s="61"/>
      <c r="E67" s="61"/>
      <c r="F67" s="18" t="s">
        <v>18</v>
      </c>
      <c r="G67" s="22">
        <v>1800</v>
      </c>
      <c r="H67" s="18">
        <f t="shared" si="23"/>
        <v>3600</v>
      </c>
      <c r="I67" s="18">
        <v>1</v>
      </c>
      <c r="J67" s="18">
        <v>3600</v>
      </c>
      <c r="K67" s="18"/>
      <c r="L67" s="22">
        <f t="shared" si="22"/>
        <v>0</v>
      </c>
      <c r="M67" s="24"/>
      <c r="N67" s="22"/>
      <c r="O67" s="24">
        <f t="shared" si="19"/>
        <v>1</v>
      </c>
      <c r="P67" s="22">
        <f t="shared" si="20"/>
        <v>3600</v>
      </c>
    </row>
    <row r="68" spans="1:16" s="25" customFormat="1" x14ac:dyDescent="0.3">
      <c r="A68" s="26"/>
      <c r="B68" s="60" t="s">
        <v>54</v>
      </c>
      <c r="C68" s="61">
        <v>10480012</v>
      </c>
      <c r="D68" s="61"/>
      <c r="E68" s="61"/>
      <c r="F68" s="18" t="s">
        <v>18</v>
      </c>
      <c r="G68" s="22">
        <v>3400</v>
      </c>
      <c r="H68" s="18">
        <f t="shared" si="23"/>
        <v>6800</v>
      </c>
      <c r="I68" s="18">
        <v>1</v>
      </c>
      <c r="J68" s="18">
        <v>6800</v>
      </c>
      <c r="K68" s="18"/>
      <c r="L68" s="22">
        <f t="shared" si="22"/>
        <v>0</v>
      </c>
      <c r="M68" s="24"/>
      <c r="N68" s="22"/>
      <c r="O68" s="24">
        <f t="shared" si="19"/>
        <v>1</v>
      </c>
      <c r="P68" s="22">
        <f t="shared" si="20"/>
        <v>6800</v>
      </c>
    </row>
    <row r="69" spans="1:16" s="25" customFormat="1" x14ac:dyDescent="0.3">
      <c r="A69" s="26"/>
      <c r="B69" s="60" t="s">
        <v>24</v>
      </c>
      <c r="C69" s="61">
        <v>10480054</v>
      </c>
      <c r="D69" s="61"/>
      <c r="E69" s="61"/>
      <c r="F69" s="18" t="s">
        <v>18</v>
      </c>
      <c r="G69" s="22">
        <v>2400</v>
      </c>
      <c r="H69" s="18">
        <f t="shared" si="23"/>
        <v>4800</v>
      </c>
      <c r="I69" s="18">
        <v>1</v>
      </c>
      <c r="J69" s="18">
        <v>4800</v>
      </c>
      <c r="K69" s="18"/>
      <c r="L69" s="22">
        <f t="shared" si="22"/>
        <v>0</v>
      </c>
      <c r="M69" s="24"/>
      <c r="N69" s="22"/>
      <c r="O69" s="24">
        <f t="shared" si="19"/>
        <v>1</v>
      </c>
      <c r="P69" s="22">
        <f t="shared" si="20"/>
        <v>4800</v>
      </c>
    </row>
    <row r="70" spans="1:16" s="25" customFormat="1" x14ac:dyDescent="0.3">
      <c r="A70" s="26"/>
      <c r="B70" s="60" t="s">
        <v>24</v>
      </c>
      <c r="C70" s="61">
        <v>10480053</v>
      </c>
      <c r="D70" s="61"/>
      <c r="E70" s="61"/>
      <c r="F70" s="18" t="s">
        <v>18</v>
      </c>
      <c r="G70" s="22">
        <v>3125</v>
      </c>
      <c r="H70" s="18">
        <f t="shared" si="23"/>
        <v>6250</v>
      </c>
      <c r="I70" s="18">
        <v>1</v>
      </c>
      <c r="J70" s="18">
        <v>6250</v>
      </c>
      <c r="K70" s="18"/>
      <c r="L70" s="22">
        <f t="shared" si="22"/>
        <v>0</v>
      </c>
      <c r="M70" s="24"/>
      <c r="N70" s="22"/>
      <c r="O70" s="24">
        <f t="shared" si="19"/>
        <v>1</v>
      </c>
      <c r="P70" s="22">
        <f t="shared" si="20"/>
        <v>6250</v>
      </c>
    </row>
    <row r="71" spans="1:16" s="25" customFormat="1" x14ac:dyDescent="0.3">
      <c r="A71" s="26"/>
      <c r="B71" s="60" t="s">
        <v>55</v>
      </c>
      <c r="C71" s="61">
        <v>10480035</v>
      </c>
      <c r="D71" s="61"/>
      <c r="E71" s="61"/>
      <c r="F71" s="22" t="s">
        <v>18</v>
      </c>
      <c r="G71" s="22">
        <v>1841</v>
      </c>
      <c r="H71" s="18">
        <f t="shared" si="23"/>
        <v>3682</v>
      </c>
      <c r="I71" s="18">
        <v>1</v>
      </c>
      <c r="J71" s="18">
        <v>3682</v>
      </c>
      <c r="K71" s="18"/>
      <c r="L71" s="22">
        <f t="shared" si="22"/>
        <v>0</v>
      </c>
      <c r="M71" s="24"/>
      <c r="N71" s="22"/>
      <c r="O71" s="24">
        <f t="shared" si="19"/>
        <v>1</v>
      </c>
      <c r="P71" s="22">
        <f t="shared" si="20"/>
        <v>3682</v>
      </c>
    </row>
    <row r="72" spans="1:16" s="25" customFormat="1" x14ac:dyDescent="0.3">
      <c r="A72" s="26"/>
      <c r="B72" s="50" t="s">
        <v>56</v>
      </c>
      <c r="C72" s="61">
        <v>10430005</v>
      </c>
      <c r="D72" s="61"/>
      <c r="E72" s="61"/>
      <c r="F72" s="22" t="s">
        <v>18</v>
      </c>
      <c r="G72" s="22">
        <v>6100</v>
      </c>
      <c r="H72" s="22">
        <f t="shared" si="23"/>
        <v>12200</v>
      </c>
      <c r="I72" s="18">
        <v>1</v>
      </c>
      <c r="J72" s="18">
        <v>12200</v>
      </c>
      <c r="K72" s="18"/>
      <c r="L72" s="22">
        <f t="shared" si="22"/>
        <v>0</v>
      </c>
      <c r="M72" s="24"/>
      <c r="N72" s="22"/>
      <c r="O72" s="24">
        <f t="shared" si="19"/>
        <v>1</v>
      </c>
      <c r="P72" s="22">
        <f t="shared" si="20"/>
        <v>12200</v>
      </c>
    </row>
    <row r="73" spans="1:16" s="25" customFormat="1" x14ac:dyDescent="0.3">
      <c r="A73" s="26"/>
      <c r="B73" s="50" t="s">
        <v>57</v>
      </c>
      <c r="C73" s="61">
        <v>10430006</v>
      </c>
      <c r="D73" s="61"/>
      <c r="E73" s="61"/>
      <c r="F73" s="22" t="s">
        <v>18</v>
      </c>
      <c r="G73" s="22">
        <v>2639</v>
      </c>
      <c r="H73" s="22">
        <f t="shared" si="23"/>
        <v>5278</v>
      </c>
      <c r="I73" s="18">
        <v>1</v>
      </c>
      <c r="J73" s="18">
        <v>5278</v>
      </c>
      <c r="K73" s="18"/>
      <c r="L73" s="22">
        <f t="shared" si="22"/>
        <v>0</v>
      </c>
      <c r="M73" s="24"/>
      <c r="N73" s="22"/>
      <c r="O73" s="24">
        <f t="shared" si="19"/>
        <v>1</v>
      </c>
      <c r="P73" s="22">
        <f t="shared" si="20"/>
        <v>5278</v>
      </c>
    </row>
    <row r="74" spans="1:16" s="25" customFormat="1" x14ac:dyDescent="0.3">
      <c r="A74" s="26"/>
      <c r="B74" s="50" t="s">
        <v>58</v>
      </c>
      <c r="C74" s="61">
        <v>10430006</v>
      </c>
      <c r="D74" s="61"/>
      <c r="E74" s="61"/>
      <c r="F74" s="22" t="s">
        <v>18</v>
      </c>
      <c r="G74" s="22">
        <v>3800</v>
      </c>
      <c r="H74" s="22">
        <f t="shared" si="23"/>
        <v>7600</v>
      </c>
      <c r="I74" s="18">
        <v>1</v>
      </c>
      <c r="J74" s="18">
        <v>7600</v>
      </c>
      <c r="K74" s="18"/>
      <c r="L74" s="22">
        <f t="shared" si="22"/>
        <v>0</v>
      </c>
      <c r="M74" s="24"/>
      <c r="N74" s="22"/>
      <c r="O74" s="24">
        <f t="shared" si="19"/>
        <v>1</v>
      </c>
      <c r="P74" s="22">
        <f t="shared" si="20"/>
        <v>7600</v>
      </c>
    </row>
    <row r="75" spans="1:16" s="25" customFormat="1" x14ac:dyDescent="0.3">
      <c r="A75" s="26"/>
      <c r="B75" s="50" t="s">
        <v>59</v>
      </c>
      <c r="C75" s="61">
        <v>10480044</v>
      </c>
      <c r="D75" s="61"/>
      <c r="E75" s="61"/>
      <c r="F75" s="22" t="s">
        <v>18</v>
      </c>
      <c r="G75" s="22">
        <v>13716</v>
      </c>
      <c r="H75" s="22">
        <f t="shared" si="23"/>
        <v>27432</v>
      </c>
      <c r="I75" s="18">
        <v>1</v>
      </c>
      <c r="J75" s="18">
        <v>27432</v>
      </c>
      <c r="K75" s="18"/>
      <c r="L75" s="22">
        <f t="shared" si="22"/>
        <v>0</v>
      </c>
      <c r="M75" s="24"/>
      <c r="N75" s="22"/>
      <c r="O75" s="24">
        <f t="shared" si="19"/>
        <v>1</v>
      </c>
      <c r="P75" s="22">
        <f t="shared" si="20"/>
        <v>27432</v>
      </c>
    </row>
    <row r="76" spans="1:16" s="25" customFormat="1" x14ac:dyDescent="0.3">
      <c r="A76" s="26"/>
      <c r="B76" s="50" t="s">
        <v>60</v>
      </c>
      <c r="C76" s="61">
        <v>10430007</v>
      </c>
      <c r="D76" s="61"/>
      <c r="E76" s="61"/>
      <c r="F76" s="22" t="s">
        <v>18</v>
      </c>
      <c r="G76" s="22">
        <v>3717</v>
      </c>
      <c r="H76" s="22">
        <v>9034</v>
      </c>
      <c r="I76" s="18">
        <v>1</v>
      </c>
      <c r="J76" s="18">
        <v>9034</v>
      </c>
      <c r="K76" s="18"/>
      <c r="L76" s="22">
        <f t="shared" si="22"/>
        <v>0</v>
      </c>
      <c r="M76" s="24"/>
      <c r="N76" s="22"/>
      <c r="O76" s="24">
        <f t="shared" si="19"/>
        <v>1</v>
      </c>
      <c r="P76" s="22">
        <f t="shared" si="20"/>
        <v>9034</v>
      </c>
    </row>
    <row r="77" spans="1:16" s="25" customFormat="1" x14ac:dyDescent="0.3">
      <c r="A77" s="26"/>
      <c r="B77" s="101" t="s">
        <v>61</v>
      </c>
      <c r="C77" s="28">
        <v>10480038</v>
      </c>
      <c r="D77" s="28"/>
      <c r="E77" s="28"/>
      <c r="F77" s="97" t="s">
        <v>18</v>
      </c>
      <c r="G77" s="97">
        <v>1547</v>
      </c>
      <c r="H77" s="97">
        <f>G77*2</f>
        <v>3094</v>
      </c>
      <c r="I77" s="18">
        <v>1</v>
      </c>
      <c r="J77" s="18">
        <v>3094</v>
      </c>
      <c r="K77" s="18"/>
      <c r="L77" s="22">
        <f t="shared" si="22"/>
        <v>0</v>
      </c>
      <c r="M77" s="54"/>
      <c r="N77" s="32"/>
      <c r="O77" s="24">
        <f t="shared" si="19"/>
        <v>1</v>
      </c>
      <c r="P77" s="22">
        <f t="shared" si="20"/>
        <v>3094</v>
      </c>
    </row>
    <row r="78" spans="1:16" s="25" customFormat="1" x14ac:dyDescent="0.3">
      <c r="A78" s="26"/>
      <c r="B78" s="101" t="s">
        <v>62</v>
      </c>
      <c r="C78" s="28">
        <v>10480047</v>
      </c>
      <c r="D78" s="28"/>
      <c r="E78" s="28"/>
      <c r="F78" s="97" t="s">
        <v>18</v>
      </c>
      <c r="G78" s="97">
        <v>3300</v>
      </c>
      <c r="H78" s="97">
        <f t="shared" ref="H78" si="24">G78*2</f>
        <v>6600</v>
      </c>
      <c r="I78" s="18">
        <v>1</v>
      </c>
      <c r="J78" s="18">
        <v>6600</v>
      </c>
      <c r="K78" s="18"/>
      <c r="L78" s="22">
        <f t="shared" si="22"/>
        <v>0</v>
      </c>
      <c r="M78" s="54"/>
      <c r="N78" s="32"/>
      <c r="O78" s="24">
        <f t="shared" si="19"/>
        <v>1</v>
      </c>
      <c r="P78" s="22">
        <f t="shared" si="20"/>
        <v>6600</v>
      </c>
    </row>
    <row r="79" spans="1:16" s="25" customFormat="1" x14ac:dyDescent="0.3">
      <c r="A79" s="26"/>
      <c r="B79" s="101" t="s">
        <v>24</v>
      </c>
      <c r="C79" s="28">
        <v>10480031</v>
      </c>
      <c r="D79" s="28"/>
      <c r="E79" s="28"/>
      <c r="F79" s="97" t="s">
        <v>18</v>
      </c>
      <c r="G79" s="22"/>
      <c r="H79" s="97">
        <v>3374</v>
      </c>
      <c r="I79" s="18">
        <v>1</v>
      </c>
      <c r="J79" s="18">
        <v>3374</v>
      </c>
      <c r="K79" s="18"/>
      <c r="L79" s="22">
        <f t="shared" si="22"/>
        <v>0</v>
      </c>
      <c r="M79" s="24"/>
      <c r="N79" s="22"/>
      <c r="O79" s="24">
        <f t="shared" si="19"/>
        <v>1</v>
      </c>
      <c r="P79" s="22">
        <f t="shared" si="20"/>
        <v>3374</v>
      </c>
    </row>
    <row r="80" spans="1:16" s="25" customFormat="1" x14ac:dyDescent="0.3">
      <c r="A80" s="26"/>
      <c r="B80" s="27" t="s">
        <v>64</v>
      </c>
      <c r="C80" s="28">
        <v>10480059</v>
      </c>
      <c r="D80" s="28"/>
      <c r="E80" s="28"/>
      <c r="F80" s="22" t="s">
        <v>18</v>
      </c>
      <c r="G80" s="22"/>
      <c r="H80" s="22">
        <v>18828</v>
      </c>
      <c r="I80" s="18">
        <v>1</v>
      </c>
      <c r="J80" s="18">
        <v>18828</v>
      </c>
      <c r="K80" s="18"/>
      <c r="L80" s="22">
        <f t="shared" si="22"/>
        <v>0</v>
      </c>
      <c r="M80" s="24"/>
      <c r="N80" s="22"/>
      <c r="O80" s="24">
        <f t="shared" si="19"/>
        <v>1</v>
      </c>
      <c r="P80" s="22">
        <f t="shared" si="20"/>
        <v>18828</v>
      </c>
    </row>
    <row r="81" spans="1:17" s="25" customFormat="1" x14ac:dyDescent="0.3">
      <c r="A81" s="26"/>
      <c r="B81" s="27" t="s">
        <v>65</v>
      </c>
      <c r="C81" s="28">
        <v>10490089</v>
      </c>
      <c r="D81" s="28"/>
      <c r="E81" s="28"/>
      <c r="F81" s="22" t="s">
        <v>18</v>
      </c>
      <c r="G81" s="22"/>
      <c r="H81" s="22">
        <v>5000</v>
      </c>
      <c r="I81" s="18">
        <v>1</v>
      </c>
      <c r="J81" s="18">
        <f>I81*H81</f>
        <v>5000</v>
      </c>
      <c r="K81" s="18"/>
      <c r="L81" s="22">
        <f t="shared" si="22"/>
        <v>0</v>
      </c>
      <c r="M81" s="24"/>
      <c r="N81" s="22"/>
      <c r="O81" s="24">
        <f t="shared" si="19"/>
        <v>1</v>
      </c>
      <c r="P81" s="22">
        <f t="shared" si="20"/>
        <v>5000</v>
      </c>
    </row>
    <row r="82" spans="1:17" s="29" customFormat="1" x14ac:dyDescent="0.3">
      <c r="B82" s="38" t="s">
        <v>29</v>
      </c>
      <c r="C82" s="39"/>
      <c r="D82" s="39"/>
      <c r="E82" s="39"/>
      <c r="F82" s="32"/>
      <c r="G82" s="91"/>
      <c r="H82" s="91"/>
      <c r="I82" s="91">
        <f>SUM(I52:I81)</f>
        <v>30</v>
      </c>
      <c r="J82" s="91">
        <f t="shared" ref="J82:P82" si="25">SUM(J52:J81)</f>
        <v>239886</v>
      </c>
      <c r="K82" s="91">
        <f t="shared" si="25"/>
        <v>0</v>
      </c>
      <c r="L82" s="91">
        <f t="shared" si="25"/>
        <v>0</v>
      </c>
      <c r="M82" s="91">
        <f t="shared" si="25"/>
        <v>0</v>
      </c>
      <c r="N82" s="91">
        <f t="shared" si="25"/>
        <v>0</v>
      </c>
      <c r="O82" s="91">
        <f t="shared" si="25"/>
        <v>30</v>
      </c>
      <c r="P82" s="91">
        <f t="shared" si="25"/>
        <v>239886</v>
      </c>
      <c r="Q82" s="36"/>
    </row>
    <row r="83" spans="1:17" ht="15.6" x14ac:dyDescent="0.3">
      <c r="B83" s="10" t="s">
        <v>72</v>
      </c>
      <c r="C83" s="11"/>
      <c r="D83" s="11"/>
      <c r="E83" s="11"/>
      <c r="F83" s="11"/>
      <c r="G83" s="11"/>
      <c r="H83" s="11"/>
      <c r="I83" s="51"/>
      <c r="J83" s="11"/>
      <c r="K83" s="11"/>
      <c r="L83" s="11"/>
      <c r="M83" s="11"/>
      <c r="N83" s="11"/>
      <c r="O83" s="11"/>
      <c r="P83" s="13"/>
    </row>
    <row r="84" spans="1:17" x14ac:dyDescent="0.3">
      <c r="A84" s="14"/>
      <c r="B84" s="15" t="s">
        <v>50</v>
      </c>
      <c r="C84" s="16">
        <v>10480043</v>
      </c>
      <c r="D84" s="16"/>
      <c r="E84" s="16"/>
      <c r="F84" s="22" t="s">
        <v>18</v>
      </c>
      <c r="G84" s="17">
        <v>6800</v>
      </c>
      <c r="H84" s="17">
        <f>G84*2</f>
        <v>13600</v>
      </c>
      <c r="I84" s="17">
        <v>1</v>
      </c>
      <c r="J84" s="17">
        <v>13600</v>
      </c>
      <c r="K84" s="24"/>
      <c r="L84" s="17"/>
      <c r="M84" s="19"/>
      <c r="N84" s="17"/>
      <c r="O84" s="19">
        <f t="shared" ref="O84:P87" si="26">I84+K84-M84</f>
        <v>1</v>
      </c>
      <c r="P84" s="17">
        <f t="shared" si="26"/>
        <v>13600</v>
      </c>
    </row>
    <row r="85" spans="1:17" x14ac:dyDescent="0.3">
      <c r="A85" s="14"/>
      <c r="B85" s="15" t="s">
        <v>24</v>
      </c>
      <c r="C85" s="16">
        <v>10480037</v>
      </c>
      <c r="D85" s="16"/>
      <c r="E85" s="16"/>
      <c r="F85" s="22" t="s">
        <v>18</v>
      </c>
      <c r="G85" s="17">
        <v>2890</v>
      </c>
      <c r="H85" s="17">
        <v>6480</v>
      </c>
      <c r="I85" s="17">
        <v>1</v>
      </c>
      <c r="J85" s="17">
        <v>6480</v>
      </c>
      <c r="K85" s="24"/>
      <c r="L85" s="17"/>
      <c r="M85" s="19"/>
      <c r="N85" s="17"/>
      <c r="O85" s="19">
        <f t="shared" si="26"/>
        <v>1</v>
      </c>
      <c r="P85" s="17">
        <f t="shared" si="26"/>
        <v>6480</v>
      </c>
    </row>
    <row r="86" spans="1:17" x14ac:dyDescent="0.3">
      <c r="A86" s="79" t="s">
        <v>73</v>
      </c>
      <c r="B86" s="15" t="s">
        <v>74</v>
      </c>
      <c r="C86" s="16">
        <v>10430007</v>
      </c>
      <c r="D86" s="16"/>
      <c r="E86" s="16"/>
      <c r="F86" s="22" t="s">
        <v>18</v>
      </c>
      <c r="G86" s="17">
        <v>3300</v>
      </c>
      <c r="H86" s="17">
        <f>G86*2</f>
        <v>6600</v>
      </c>
      <c r="I86" s="17">
        <v>1</v>
      </c>
      <c r="J86" s="17">
        <v>6600</v>
      </c>
      <c r="K86" s="24"/>
      <c r="L86" s="17"/>
      <c r="M86" s="19"/>
      <c r="N86" s="17"/>
      <c r="O86" s="19">
        <f t="shared" si="26"/>
        <v>1</v>
      </c>
      <c r="P86" s="17">
        <f t="shared" si="26"/>
        <v>6600</v>
      </c>
    </row>
    <row r="87" spans="1:17" x14ac:dyDescent="0.3">
      <c r="A87" s="79"/>
      <c r="B87" s="15" t="s">
        <v>75</v>
      </c>
      <c r="C87" s="21">
        <v>10480062</v>
      </c>
      <c r="D87" s="21"/>
      <c r="E87" s="21"/>
      <c r="F87" s="22" t="s">
        <v>18</v>
      </c>
      <c r="G87" s="17"/>
      <c r="H87" s="17">
        <v>17299</v>
      </c>
      <c r="I87" s="17">
        <v>1</v>
      </c>
      <c r="J87" s="17">
        <f>I87*H87</f>
        <v>17299</v>
      </c>
      <c r="K87" s="24"/>
      <c r="L87" s="17"/>
      <c r="M87" s="19"/>
      <c r="N87" s="17"/>
      <c r="O87" s="19">
        <f t="shared" si="26"/>
        <v>1</v>
      </c>
      <c r="P87" s="17">
        <f t="shared" si="26"/>
        <v>17299</v>
      </c>
    </row>
    <row r="88" spans="1:17" s="29" customFormat="1" x14ac:dyDescent="0.3">
      <c r="B88" s="30" t="s">
        <v>29</v>
      </c>
      <c r="C88" s="31"/>
      <c r="D88" s="31"/>
      <c r="E88" s="31"/>
      <c r="F88" s="32"/>
      <c r="G88" s="91"/>
      <c r="H88" s="91"/>
      <c r="I88" s="91">
        <f t="shared" ref="I88:P88" si="27">SUM(I84:I87)</f>
        <v>4</v>
      </c>
      <c r="J88" s="91">
        <f t="shared" si="27"/>
        <v>43979</v>
      </c>
      <c r="K88" s="91">
        <f t="shared" si="27"/>
        <v>0</v>
      </c>
      <c r="L88" s="91">
        <f t="shared" si="27"/>
        <v>0</v>
      </c>
      <c r="M88" s="91">
        <f t="shared" si="27"/>
        <v>0</v>
      </c>
      <c r="N88" s="91">
        <f t="shared" si="27"/>
        <v>0</v>
      </c>
      <c r="O88" s="91">
        <f t="shared" si="27"/>
        <v>4</v>
      </c>
      <c r="P88" s="91">
        <f t="shared" si="27"/>
        <v>43979</v>
      </c>
    </row>
    <row r="89" spans="1:17" ht="15.6" x14ac:dyDescent="0.3">
      <c r="B89" s="10" t="s">
        <v>76</v>
      </c>
      <c r="C89" s="11"/>
      <c r="D89" s="11"/>
      <c r="E89" s="11"/>
      <c r="F89" s="11"/>
      <c r="G89" s="11"/>
      <c r="H89" s="11"/>
      <c r="I89" s="51"/>
      <c r="J89" s="11"/>
      <c r="K89" s="11"/>
      <c r="L89" s="11"/>
      <c r="M89" s="11"/>
      <c r="N89" s="11"/>
      <c r="O89" s="11"/>
      <c r="P89" s="13"/>
    </row>
    <row r="90" spans="1:17" x14ac:dyDescent="0.3">
      <c r="A90" s="14"/>
      <c r="B90" s="15" t="s">
        <v>77</v>
      </c>
      <c r="C90" s="16">
        <v>10490101</v>
      </c>
      <c r="D90" s="16"/>
      <c r="E90" s="16"/>
      <c r="F90" s="22" t="s">
        <v>18</v>
      </c>
      <c r="G90" s="17">
        <v>6509</v>
      </c>
      <c r="H90" s="17">
        <f>G90*2</f>
        <v>13018</v>
      </c>
      <c r="I90" s="17">
        <v>1</v>
      </c>
      <c r="J90" s="17">
        <v>13018</v>
      </c>
      <c r="K90" s="24"/>
      <c r="L90" s="17"/>
      <c r="M90" s="19"/>
      <c r="N90" s="17"/>
      <c r="O90" s="19">
        <f t="shared" ref="O90:P91" si="28">I90+K90-M90</f>
        <v>1</v>
      </c>
      <c r="P90" s="17">
        <f t="shared" si="28"/>
        <v>13018</v>
      </c>
    </row>
    <row r="91" spans="1:17" x14ac:dyDescent="0.3">
      <c r="A91" s="14"/>
      <c r="B91" s="15" t="s">
        <v>78</v>
      </c>
      <c r="C91" s="16">
        <v>10480057</v>
      </c>
      <c r="D91" s="16"/>
      <c r="E91" s="16"/>
      <c r="F91" s="22" t="s">
        <v>18</v>
      </c>
      <c r="G91" s="17">
        <v>2616</v>
      </c>
      <c r="H91" s="17">
        <f t="shared" ref="H91" si="29">G91*2</f>
        <v>5232</v>
      </c>
      <c r="I91" s="17">
        <v>1</v>
      </c>
      <c r="J91" s="17">
        <v>5232</v>
      </c>
      <c r="K91" s="24"/>
      <c r="L91" s="17"/>
      <c r="M91" s="19"/>
      <c r="N91" s="17"/>
      <c r="O91" s="19">
        <f t="shared" si="28"/>
        <v>1</v>
      </c>
      <c r="P91" s="17">
        <f t="shared" si="28"/>
        <v>5232</v>
      </c>
    </row>
    <row r="92" spans="1:17" s="29" customFormat="1" x14ac:dyDescent="0.3">
      <c r="B92" s="30" t="s">
        <v>29</v>
      </c>
      <c r="C92" s="31"/>
      <c r="D92" s="31"/>
      <c r="E92" s="31"/>
      <c r="F92" s="32"/>
      <c r="G92" s="91"/>
      <c r="H92" s="91"/>
      <c r="I92" s="91">
        <f>SUM(I90:I91)</f>
        <v>2</v>
      </c>
      <c r="J92" s="91">
        <f>SUM(J90:J91)</f>
        <v>18250</v>
      </c>
      <c r="K92" s="6">
        <f>SUM(K90:K91)</f>
        <v>0</v>
      </c>
      <c r="L92" s="6">
        <f t="shared" ref="L92:N92" si="30">SUM(L90:L91)</f>
        <v>0</v>
      </c>
      <c r="M92" s="6">
        <f t="shared" si="30"/>
        <v>0</v>
      </c>
      <c r="N92" s="6">
        <f t="shared" si="30"/>
        <v>0</v>
      </c>
      <c r="O92" s="7">
        <f>SUM(O90:O91)</f>
        <v>2</v>
      </c>
      <c r="P92" s="91">
        <f>SUM(P90:P91)</f>
        <v>18250</v>
      </c>
    </row>
    <row r="93" spans="1:17" s="29" customFormat="1" ht="15.6" x14ac:dyDescent="0.3">
      <c r="B93" s="10" t="s">
        <v>79</v>
      </c>
      <c r="C93" s="11"/>
      <c r="D93" s="11"/>
      <c r="E93" s="11"/>
      <c r="F93" s="11"/>
      <c r="G93" s="11"/>
      <c r="H93" s="11"/>
      <c r="I93" s="51"/>
      <c r="J93" s="11"/>
      <c r="K93" s="11"/>
      <c r="L93" s="11"/>
      <c r="M93" s="11"/>
      <c r="N93" s="11"/>
      <c r="O93" s="11"/>
      <c r="P93" s="13"/>
    </row>
    <row r="94" spans="1:17" x14ac:dyDescent="0.3">
      <c r="A94" s="14"/>
      <c r="B94" s="62" t="s">
        <v>80</v>
      </c>
      <c r="C94" s="16">
        <v>10480052</v>
      </c>
      <c r="D94" s="16"/>
      <c r="E94" s="16"/>
      <c r="F94" s="18" t="s">
        <v>18</v>
      </c>
      <c r="G94" s="18">
        <v>3870</v>
      </c>
      <c r="H94" s="18">
        <f>G94*2</f>
        <v>7740</v>
      </c>
      <c r="I94" s="18">
        <v>1</v>
      </c>
      <c r="J94" s="18">
        <v>7740</v>
      </c>
      <c r="K94" s="24"/>
      <c r="L94" s="17"/>
      <c r="M94" s="19"/>
      <c r="N94" s="17"/>
      <c r="O94" s="19">
        <f>I94+K94-M94</f>
        <v>1</v>
      </c>
      <c r="P94" s="17">
        <f>J94+L94-N94</f>
        <v>7740</v>
      </c>
    </row>
    <row r="95" spans="1:17" x14ac:dyDescent="0.3">
      <c r="A95" s="14"/>
      <c r="B95" s="62" t="s">
        <v>81</v>
      </c>
      <c r="C95" s="16">
        <v>10480002</v>
      </c>
      <c r="D95" s="16"/>
      <c r="E95" s="16"/>
      <c r="F95" s="22" t="s">
        <v>18</v>
      </c>
      <c r="G95" s="18">
        <v>4350</v>
      </c>
      <c r="H95" s="18">
        <f t="shared" ref="H95:H115" si="31">G95*2</f>
        <v>8700</v>
      </c>
      <c r="I95" s="18">
        <v>1</v>
      </c>
      <c r="J95" s="18">
        <v>8700</v>
      </c>
      <c r="K95" s="24"/>
      <c r="L95" s="17"/>
      <c r="M95" s="19"/>
      <c r="N95" s="17"/>
      <c r="O95" s="19">
        <f>I95+K95-M95</f>
        <v>1</v>
      </c>
      <c r="P95" s="17">
        <f>J95+L95-N95</f>
        <v>8700</v>
      </c>
    </row>
    <row r="96" spans="1:17" x14ac:dyDescent="0.3">
      <c r="A96" s="14"/>
      <c r="B96" s="62" t="s">
        <v>82</v>
      </c>
      <c r="C96" s="16">
        <v>10480036</v>
      </c>
      <c r="D96" s="16"/>
      <c r="E96" s="16"/>
      <c r="F96" s="22" t="s">
        <v>18</v>
      </c>
      <c r="G96" s="18">
        <v>4748</v>
      </c>
      <c r="H96" s="18">
        <f t="shared" si="31"/>
        <v>9496</v>
      </c>
      <c r="I96" s="18">
        <v>1</v>
      </c>
      <c r="J96" s="18">
        <v>9496</v>
      </c>
      <c r="K96" s="24"/>
      <c r="L96" s="17"/>
      <c r="M96" s="19"/>
      <c r="N96" s="17"/>
      <c r="O96" s="19">
        <f t="shared" ref="O96:P111" si="32">I96+K96-M96</f>
        <v>1</v>
      </c>
      <c r="P96" s="17">
        <f t="shared" si="32"/>
        <v>9496</v>
      </c>
    </row>
    <row r="97" spans="1:16" x14ac:dyDescent="0.3">
      <c r="A97" s="14"/>
      <c r="B97" s="62" t="s">
        <v>83</v>
      </c>
      <c r="C97" s="16">
        <v>10480028</v>
      </c>
      <c r="D97" s="16"/>
      <c r="E97" s="16"/>
      <c r="F97" s="18" t="s">
        <v>18</v>
      </c>
      <c r="G97" s="18">
        <v>3800</v>
      </c>
      <c r="H97" s="18">
        <f t="shared" si="31"/>
        <v>7600</v>
      </c>
      <c r="I97" s="18">
        <v>1</v>
      </c>
      <c r="J97" s="18">
        <v>7600</v>
      </c>
      <c r="K97" s="24"/>
      <c r="L97" s="17"/>
      <c r="M97" s="19"/>
      <c r="N97" s="17"/>
      <c r="O97" s="19">
        <f t="shared" si="32"/>
        <v>1</v>
      </c>
      <c r="P97" s="17">
        <f t="shared" si="32"/>
        <v>7600</v>
      </c>
    </row>
    <row r="98" spans="1:16" x14ac:dyDescent="0.3">
      <c r="A98" s="14"/>
      <c r="B98" s="62" t="s">
        <v>83</v>
      </c>
      <c r="C98" s="16">
        <v>10480029</v>
      </c>
      <c r="D98" s="16"/>
      <c r="E98" s="16"/>
      <c r="F98" s="18" t="s">
        <v>18</v>
      </c>
      <c r="G98" s="18">
        <v>3800</v>
      </c>
      <c r="H98" s="18">
        <f t="shared" si="31"/>
        <v>7600</v>
      </c>
      <c r="I98" s="18">
        <v>1</v>
      </c>
      <c r="J98" s="18">
        <v>7600</v>
      </c>
      <c r="K98" s="24"/>
      <c r="L98" s="17"/>
      <c r="M98" s="19"/>
      <c r="N98" s="17"/>
      <c r="O98" s="19">
        <f t="shared" si="32"/>
        <v>1</v>
      </c>
      <c r="P98" s="17">
        <f t="shared" si="32"/>
        <v>7600</v>
      </c>
    </row>
    <row r="99" spans="1:16" x14ac:dyDescent="0.3">
      <c r="A99" s="14"/>
      <c r="B99" s="62" t="s">
        <v>83</v>
      </c>
      <c r="C99" s="16">
        <v>10480018</v>
      </c>
      <c r="D99" s="16"/>
      <c r="E99" s="16"/>
      <c r="F99" s="22" t="s">
        <v>18</v>
      </c>
      <c r="G99" s="18">
        <v>3800</v>
      </c>
      <c r="H99" s="18">
        <f t="shared" si="31"/>
        <v>7600</v>
      </c>
      <c r="I99" s="18">
        <v>1</v>
      </c>
      <c r="J99" s="18">
        <v>7600</v>
      </c>
      <c r="K99" s="24"/>
      <c r="L99" s="17"/>
      <c r="M99" s="19"/>
      <c r="N99" s="17"/>
      <c r="O99" s="19">
        <f t="shared" si="32"/>
        <v>1</v>
      </c>
      <c r="P99" s="17">
        <f t="shared" si="32"/>
        <v>7600</v>
      </c>
    </row>
    <row r="100" spans="1:16" x14ac:dyDescent="0.3">
      <c r="A100" s="14"/>
      <c r="B100" s="62" t="s">
        <v>83</v>
      </c>
      <c r="C100" s="16">
        <v>10480019</v>
      </c>
      <c r="D100" s="16"/>
      <c r="E100" s="16"/>
      <c r="F100" s="22" t="s">
        <v>18</v>
      </c>
      <c r="G100" s="18">
        <v>3800</v>
      </c>
      <c r="H100" s="18">
        <f t="shared" si="31"/>
        <v>7600</v>
      </c>
      <c r="I100" s="18">
        <v>1</v>
      </c>
      <c r="J100" s="18">
        <v>7600</v>
      </c>
      <c r="K100" s="24"/>
      <c r="L100" s="17"/>
      <c r="M100" s="19"/>
      <c r="N100" s="17"/>
      <c r="O100" s="19">
        <f t="shared" si="32"/>
        <v>1</v>
      </c>
      <c r="P100" s="17">
        <f t="shared" si="32"/>
        <v>7600</v>
      </c>
    </row>
    <row r="101" spans="1:16" x14ac:dyDescent="0.3">
      <c r="A101" s="14"/>
      <c r="B101" s="62" t="s">
        <v>83</v>
      </c>
      <c r="C101" s="16">
        <v>10480020</v>
      </c>
      <c r="D101" s="16"/>
      <c r="E101" s="16"/>
      <c r="F101" s="22" t="s">
        <v>18</v>
      </c>
      <c r="G101" s="18">
        <v>3800</v>
      </c>
      <c r="H101" s="18">
        <f t="shared" si="31"/>
        <v>7600</v>
      </c>
      <c r="I101" s="18">
        <v>1</v>
      </c>
      <c r="J101" s="18">
        <v>7600</v>
      </c>
      <c r="K101" s="24"/>
      <c r="L101" s="17"/>
      <c r="M101" s="19"/>
      <c r="N101" s="17"/>
      <c r="O101" s="19">
        <f t="shared" si="32"/>
        <v>1</v>
      </c>
      <c r="P101" s="17">
        <f t="shared" si="32"/>
        <v>7600</v>
      </c>
    </row>
    <row r="102" spans="1:16" x14ac:dyDescent="0.3">
      <c r="A102" s="14"/>
      <c r="B102" s="62" t="s">
        <v>83</v>
      </c>
      <c r="C102" s="16">
        <v>10480021</v>
      </c>
      <c r="D102" s="16"/>
      <c r="E102" s="16"/>
      <c r="F102" s="18" t="s">
        <v>18</v>
      </c>
      <c r="G102" s="18">
        <v>3800</v>
      </c>
      <c r="H102" s="18">
        <f t="shared" si="31"/>
        <v>7600</v>
      </c>
      <c r="I102" s="18">
        <v>1</v>
      </c>
      <c r="J102" s="18">
        <v>7600</v>
      </c>
      <c r="K102" s="24"/>
      <c r="L102" s="17"/>
      <c r="M102" s="19"/>
      <c r="N102" s="17"/>
      <c r="O102" s="19">
        <f t="shared" si="32"/>
        <v>1</v>
      </c>
      <c r="P102" s="17">
        <f t="shared" si="32"/>
        <v>7600</v>
      </c>
    </row>
    <row r="103" spans="1:16" x14ac:dyDescent="0.3">
      <c r="A103" s="14"/>
      <c r="B103" s="62" t="s">
        <v>83</v>
      </c>
      <c r="C103" s="16">
        <v>10480022</v>
      </c>
      <c r="D103" s="16"/>
      <c r="E103" s="16"/>
      <c r="F103" s="18" t="s">
        <v>18</v>
      </c>
      <c r="G103" s="18">
        <v>3800</v>
      </c>
      <c r="H103" s="18">
        <f t="shared" si="31"/>
        <v>7600</v>
      </c>
      <c r="I103" s="18">
        <v>1</v>
      </c>
      <c r="J103" s="18">
        <v>7600</v>
      </c>
      <c r="K103" s="24"/>
      <c r="L103" s="17"/>
      <c r="M103" s="19"/>
      <c r="N103" s="17"/>
      <c r="O103" s="19">
        <f t="shared" si="32"/>
        <v>1</v>
      </c>
      <c r="P103" s="17">
        <f t="shared" si="32"/>
        <v>7600</v>
      </c>
    </row>
    <row r="104" spans="1:16" x14ac:dyDescent="0.3">
      <c r="A104" s="14"/>
      <c r="B104" s="62" t="s">
        <v>83</v>
      </c>
      <c r="C104" s="16">
        <v>10480023</v>
      </c>
      <c r="D104" s="16"/>
      <c r="E104" s="16"/>
      <c r="F104" s="18" t="s">
        <v>18</v>
      </c>
      <c r="G104" s="18">
        <v>3800</v>
      </c>
      <c r="H104" s="18">
        <f t="shared" si="31"/>
        <v>7600</v>
      </c>
      <c r="I104" s="18">
        <v>1</v>
      </c>
      <c r="J104" s="18">
        <v>7600</v>
      </c>
      <c r="K104" s="24"/>
      <c r="L104" s="17"/>
      <c r="M104" s="19"/>
      <c r="N104" s="17"/>
      <c r="O104" s="19">
        <f t="shared" si="32"/>
        <v>1</v>
      </c>
      <c r="P104" s="17">
        <f t="shared" si="32"/>
        <v>7600</v>
      </c>
    </row>
    <row r="105" spans="1:16" x14ac:dyDescent="0.3">
      <c r="A105" s="14"/>
      <c r="B105" s="62" t="s">
        <v>83</v>
      </c>
      <c r="C105" s="16">
        <v>10480024</v>
      </c>
      <c r="D105" s="16"/>
      <c r="E105" s="16"/>
      <c r="F105" s="18" t="s">
        <v>18</v>
      </c>
      <c r="G105" s="18">
        <v>3800</v>
      </c>
      <c r="H105" s="18">
        <f t="shared" si="31"/>
        <v>7600</v>
      </c>
      <c r="I105" s="18">
        <v>1</v>
      </c>
      <c r="J105" s="18">
        <v>7600</v>
      </c>
      <c r="K105" s="24"/>
      <c r="L105" s="17"/>
      <c r="M105" s="19"/>
      <c r="N105" s="17"/>
      <c r="O105" s="19">
        <f t="shared" si="32"/>
        <v>1</v>
      </c>
      <c r="P105" s="17">
        <f t="shared" si="32"/>
        <v>7600</v>
      </c>
    </row>
    <row r="106" spans="1:16" x14ac:dyDescent="0.3">
      <c r="A106" s="14"/>
      <c r="B106" s="62" t="s">
        <v>83</v>
      </c>
      <c r="C106" s="16">
        <v>10480025</v>
      </c>
      <c r="D106" s="16"/>
      <c r="E106" s="16"/>
      <c r="F106" s="18" t="s">
        <v>18</v>
      </c>
      <c r="G106" s="18">
        <v>3800</v>
      </c>
      <c r="H106" s="18">
        <f t="shared" si="31"/>
        <v>7600</v>
      </c>
      <c r="I106" s="18">
        <v>1</v>
      </c>
      <c r="J106" s="18">
        <v>7600</v>
      </c>
      <c r="K106" s="24"/>
      <c r="L106" s="17"/>
      <c r="M106" s="19"/>
      <c r="N106" s="17"/>
      <c r="O106" s="19">
        <f t="shared" si="32"/>
        <v>1</v>
      </c>
      <c r="P106" s="17">
        <f t="shared" si="32"/>
        <v>7600</v>
      </c>
    </row>
    <row r="107" spans="1:16" x14ac:dyDescent="0.3">
      <c r="A107" s="14"/>
      <c r="B107" s="62" t="s">
        <v>83</v>
      </c>
      <c r="C107" s="16">
        <v>10480026</v>
      </c>
      <c r="D107" s="16"/>
      <c r="E107" s="16"/>
      <c r="F107" s="18" t="s">
        <v>18</v>
      </c>
      <c r="G107" s="18">
        <v>3800</v>
      </c>
      <c r="H107" s="18">
        <f t="shared" si="31"/>
        <v>7600</v>
      </c>
      <c r="I107" s="18">
        <v>1</v>
      </c>
      <c r="J107" s="18">
        <v>7600</v>
      </c>
      <c r="K107" s="24"/>
      <c r="L107" s="17"/>
      <c r="M107" s="19"/>
      <c r="N107" s="17"/>
      <c r="O107" s="19">
        <f t="shared" si="32"/>
        <v>1</v>
      </c>
      <c r="P107" s="17">
        <f t="shared" si="32"/>
        <v>7600</v>
      </c>
    </row>
    <row r="108" spans="1:16" x14ac:dyDescent="0.3">
      <c r="A108" s="14"/>
      <c r="B108" s="62" t="s">
        <v>83</v>
      </c>
      <c r="C108" s="16">
        <v>10480027</v>
      </c>
      <c r="D108" s="16"/>
      <c r="E108" s="16"/>
      <c r="F108" s="18" t="s">
        <v>18</v>
      </c>
      <c r="G108" s="18">
        <v>3800</v>
      </c>
      <c r="H108" s="18">
        <f t="shared" si="31"/>
        <v>7600</v>
      </c>
      <c r="I108" s="18">
        <v>1</v>
      </c>
      <c r="J108" s="18">
        <v>7600</v>
      </c>
      <c r="K108" s="24"/>
      <c r="L108" s="17"/>
      <c r="M108" s="19"/>
      <c r="N108" s="17"/>
      <c r="O108" s="19">
        <f t="shared" si="32"/>
        <v>1</v>
      </c>
      <c r="P108" s="17">
        <f t="shared" si="32"/>
        <v>7600</v>
      </c>
    </row>
    <row r="109" spans="1:16" x14ac:dyDescent="0.3">
      <c r="A109" s="14"/>
      <c r="B109" s="62" t="s">
        <v>50</v>
      </c>
      <c r="C109" s="16">
        <v>10480016</v>
      </c>
      <c r="D109" s="16"/>
      <c r="E109" s="16"/>
      <c r="F109" s="22" t="s">
        <v>18</v>
      </c>
      <c r="G109" s="17">
        <v>5500</v>
      </c>
      <c r="H109" s="18">
        <f t="shared" si="31"/>
        <v>11000</v>
      </c>
      <c r="I109" s="18">
        <v>1</v>
      </c>
      <c r="J109" s="18">
        <v>11000</v>
      </c>
      <c r="K109" s="24"/>
      <c r="L109" s="17"/>
      <c r="M109" s="19"/>
      <c r="N109" s="17"/>
      <c r="O109" s="19">
        <f t="shared" si="32"/>
        <v>1</v>
      </c>
      <c r="P109" s="17">
        <f t="shared" si="32"/>
        <v>11000</v>
      </c>
    </row>
    <row r="110" spans="1:16" x14ac:dyDescent="0.3">
      <c r="A110" s="14"/>
      <c r="B110" s="62" t="s">
        <v>84</v>
      </c>
      <c r="C110" s="16">
        <v>10480017</v>
      </c>
      <c r="D110" s="16"/>
      <c r="E110" s="16"/>
      <c r="F110" s="18" t="s">
        <v>18</v>
      </c>
      <c r="G110" s="18">
        <v>3800</v>
      </c>
      <c r="H110" s="18">
        <f t="shared" si="31"/>
        <v>7600</v>
      </c>
      <c r="I110" s="18">
        <v>1</v>
      </c>
      <c r="J110" s="18">
        <v>7600</v>
      </c>
      <c r="K110" s="24"/>
      <c r="L110" s="17"/>
      <c r="M110" s="19"/>
      <c r="N110" s="17"/>
      <c r="O110" s="19">
        <f t="shared" si="32"/>
        <v>1</v>
      </c>
      <c r="P110" s="17">
        <f t="shared" si="32"/>
        <v>7600</v>
      </c>
    </row>
    <row r="111" spans="1:16" x14ac:dyDescent="0.3">
      <c r="A111" s="14"/>
      <c r="B111" s="62" t="s">
        <v>85</v>
      </c>
      <c r="C111" s="16">
        <v>10480040</v>
      </c>
      <c r="D111" s="16"/>
      <c r="E111" s="16"/>
      <c r="F111" s="18" t="s">
        <v>18</v>
      </c>
      <c r="G111" s="17">
        <v>2812</v>
      </c>
      <c r="H111" s="18">
        <v>7224</v>
      </c>
      <c r="I111" s="18">
        <v>1</v>
      </c>
      <c r="J111" s="18">
        <v>7224</v>
      </c>
      <c r="K111" s="24"/>
      <c r="L111" s="17"/>
      <c r="M111" s="19"/>
      <c r="N111" s="17"/>
      <c r="O111" s="19">
        <f t="shared" si="32"/>
        <v>1</v>
      </c>
      <c r="P111" s="17">
        <f t="shared" si="32"/>
        <v>7224</v>
      </c>
    </row>
    <row r="112" spans="1:16" x14ac:dyDescent="0.3">
      <c r="A112" s="14"/>
      <c r="B112" s="62" t="s">
        <v>86</v>
      </c>
      <c r="C112" s="16">
        <v>10490102</v>
      </c>
      <c r="D112" s="16"/>
      <c r="E112" s="16"/>
      <c r="F112" s="18" t="s">
        <v>18</v>
      </c>
      <c r="G112" s="17">
        <v>3616</v>
      </c>
      <c r="H112" s="18">
        <f t="shared" si="31"/>
        <v>7232</v>
      </c>
      <c r="I112" s="18">
        <v>1</v>
      </c>
      <c r="J112" s="18">
        <v>7232</v>
      </c>
      <c r="K112" s="24"/>
      <c r="L112" s="17"/>
      <c r="M112" s="19"/>
      <c r="N112" s="17"/>
      <c r="O112" s="19">
        <f t="shared" ref="O112:P116" si="33">I112+K112-M112</f>
        <v>1</v>
      </c>
      <c r="P112" s="17">
        <f t="shared" si="33"/>
        <v>7232</v>
      </c>
    </row>
    <row r="113" spans="1:16" x14ac:dyDescent="0.3">
      <c r="A113" s="14"/>
      <c r="B113" s="62" t="s">
        <v>87</v>
      </c>
      <c r="C113" s="16">
        <v>10480046</v>
      </c>
      <c r="D113" s="16"/>
      <c r="E113" s="16"/>
      <c r="F113" s="18" t="s">
        <v>18</v>
      </c>
      <c r="G113" s="17">
        <v>1229</v>
      </c>
      <c r="H113" s="18">
        <f t="shared" si="31"/>
        <v>2458</v>
      </c>
      <c r="I113" s="18">
        <v>1</v>
      </c>
      <c r="J113" s="18">
        <v>2458</v>
      </c>
      <c r="K113" s="24"/>
      <c r="L113" s="17"/>
      <c r="M113" s="19"/>
      <c r="N113" s="17"/>
      <c r="O113" s="19">
        <f t="shared" si="33"/>
        <v>1</v>
      </c>
      <c r="P113" s="17">
        <f t="shared" si="33"/>
        <v>2458</v>
      </c>
    </row>
    <row r="114" spans="1:16" x14ac:dyDescent="0.3">
      <c r="A114" s="14"/>
      <c r="B114" s="62" t="s">
        <v>24</v>
      </c>
      <c r="C114" s="16">
        <v>10480050</v>
      </c>
      <c r="D114" s="16"/>
      <c r="E114" s="16"/>
      <c r="F114" s="18" t="s">
        <v>18</v>
      </c>
      <c r="G114" s="17">
        <v>2624</v>
      </c>
      <c r="H114" s="18">
        <f t="shared" si="31"/>
        <v>5248</v>
      </c>
      <c r="I114" s="18">
        <v>1</v>
      </c>
      <c r="J114" s="18">
        <v>5248</v>
      </c>
      <c r="K114" s="24"/>
      <c r="L114" s="17"/>
      <c r="M114" s="19"/>
      <c r="N114" s="17"/>
      <c r="O114" s="19">
        <f t="shared" si="33"/>
        <v>1</v>
      </c>
      <c r="P114" s="17">
        <f t="shared" si="33"/>
        <v>5248</v>
      </c>
    </row>
    <row r="115" spans="1:16" x14ac:dyDescent="0.3">
      <c r="A115" s="14"/>
      <c r="B115" s="62" t="s">
        <v>24</v>
      </c>
      <c r="C115" s="16">
        <v>10480048</v>
      </c>
      <c r="D115" s="16"/>
      <c r="E115" s="16"/>
      <c r="F115" s="22" t="s">
        <v>18</v>
      </c>
      <c r="G115" s="17">
        <v>3930</v>
      </c>
      <c r="H115" s="18">
        <f t="shared" si="31"/>
        <v>7860</v>
      </c>
      <c r="I115" s="18">
        <v>1</v>
      </c>
      <c r="J115" s="18">
        <v>7860</v>
      </c>
      <c r="K115" s="24"/>
      <c r="L115" s="17"/>
      <c r="M115" s="19"/>
      <c r="N115" s="17"/>
      <c r="O115" s="19">
        <f t="shared" si="33"/>
        <v>1</v>
      </c>
      <c r="P115" s="17">
        <f t="shared" si="33"/>
        <v>7860</v>
      </c>
    </row>
    <row r="116" spans="1:16" x14ac:dyDescent="0.3">
      <c r="A116" s="14"/>
      <c r="B116" s="52" t="s">
        <v>88</v>
      </c>
      <c r="C116" s="21">
        <v>10480061</v>
      </c>
      <c r="D116" s="21"/>
      <c r="E116" s="21"/>
      <c r="F116" s="22" t="s">
        <v>18</v>
      </c>
      <c r="G116" s="17"/>
      <c r="H116" s="18">
        <v>19170</v>
      </c>
      <c r="I116" s="18">
        <v>1</v>
      </c>
      <c r="J116" s="18">
        <f>I116*H116</f>
        <v>19170</v>
      </c>
      <c r="K116" s="24"/>
      <c r="L116" s="17">
        <f>K116*H116</f>
        <v>0</v>
      </c>
      <c r="M116" s="19"/>
      <c r="N116" s="17"/>
      <c r="O116" s="19">
        <f t="shared" si="33"/>
        <v>1</v>
      </c>
      <c r="P116" s="17">
        <f t="shared" si="33"/>
        <v>19170</v>
      </c>
    </row>
    <row r="117" spans="1:16" s="29" customFormat="1" x14ac:dyDescent="0.3">
      <c r="B117" s="30" t="s">
        <v>29</v>
      </c>
      <c r="C117" s="31"/>
      <c r="D117" s="31"/>
      <c r="E117" s="31"/>
      <c r="F117" s="32"/>
      <c r="G117" s="91"/>
      <c r="H117" s="91"/>
      <c r="I117" s="91">
        <f>SUM(I94:I116)</f>
        <v>23</v>
      </c>
      <c r="J117" s="91">
        <f>SUM(J94:J116)</f>
        <v>184928</v>
      </c>
      <c r="K117" s="91">
        <f t="shared" ref="K117:P117" si="34">SUM(K94:K116)</f>
        <v>0</v>
      </c>
      <c r="L117" s="91">
        <f t="shared" si="34"/>
        <v>0</v>
      </c>
      <c r="M117" s="91">
        <f t="shared" si="34"/>
        <v>0</v>
      </c>
      <c r="N117" s="91">
        <f t="shared" si="34"/>
        <v>0</v>
      </c>
      <c r="O117" s="91">
        <f t="shared" si="34"/>
        <v>23</v>
      </c>
      <c r="P117" s="91">
        <f t="shared" si="34"/>
        <v>184928</v>
      </c>
    </row>
    <row r="118" spans="1:16" s="29" customFormat="1" ht="15.6" hidden="1" x14ac:dyDescent="0.3">
      <c r="B118" s="10" t="s">
        <v>89</v>
      </c>
      <c r="C118" s="11"/>
      <c r="D118" s="11"/>
      <c r="E118" s="11"/>
      <c r="F118" s="11"/>
      <c r="G118" s="11"/>
      <c r="H118" s="11"/>
      <c r="I118" s="51"/>
      <c r="J118" s="11"/>
      <c r="K118" s="11"/>
      <c r="L118" s="11"/>
      <c r="M118" s="11"/>
      <c r="N118" s="11"/>
      <c r="O118" s="11"/>
      <c r="P118" s="13"/>
    </row>
    <row r="119" spans="1:16" s="29" customFormat="1" hidden="1" x14ac:dyDescent="0.3">
      <c r="B119" s="62" t="s">
        <v>43</v>
      </c>
      <c r="C119" s="16">
        <v>10490107</v>
      </c>
      <c r="D119" s="61"/>
      <c r="E119" s="61"/>
      <c r="F119" s="18" t="s">
        <v>18</v>
      </c>
      <c r="G119" s="18"/>
      <c r="H119" s="18">
        <v>5164</v>
      </c>
      <c r="I119" s="18"/>
      <c r="J119" s="18"/>
      <c r="K119" s="24"/>
      <c r="L119" s="17"/>
      <c r="M119" s="19"/>
      <c r="N119" s="17"/>
      <c r="O119" s="19"/>
      <c r="P119" s="19"/>
    </row>
    <row r="120" spans="1:16" s="29" customFormat="1" hidden="1" x14ac:dyDescent="0.3">
      <c r="B120" s="30" t="s">
        <v>29</v>
      </c>
      <c r="C120" s="31"/>
      <c r="D120" s="31"/>
      <c r="E120" s="31"/>
      <c r="F120" s="32"/>
      <c r="G120" s="91"/>
      <c r="H120" s="91"/>
      <c r="I120" s="75"/>
      <c r="J120" s="75"/>
      <c r="K120" s="91"/>
      <c r="L120" s="91"/>
      <c r="M120" s="91"/>
      <c r="N120" s="91"/>
      <c r="O120" s="19"/>
      <c r="P120" s="19"/>
    </row>
    <row r="121" spans="1:16" x14ac:dyDescent="0.3">
      <c r="B121" s="80" t="s">
        <v>90</v>
      </c>
      <c r="C121" s="81"/>
      <c r="D121" s="81"/>
      <c r="E121" s="81"/>
      <c r="F121" s="82"/>
      <c r="G121" s="83"/>
      <c r="H121" s="83"/>
      <c r="I121" s="84">
        <f>I117+I92+I88+I82+I50+I44+I37+I34+I21</f>
        <v>75</v>
      </c>
      <c r="J121" s="84">
        <f t="shared" ref="J121:P121" si="35">J117+J92+J88+J82+J50+J44+J37+J34+J21</f>
        <v>599247</v>
      </c>
      <c r="K121" s="84">
        <f t="shared" si="35"/>
        <v>0</v>
      </c>
      <c r="L121" s="84">
        <f t="shared" si="35"/>
        <v>0</v>
      </c>
      <c r="M121" s="84">
        <f t="shared" si="35"/>
        <v>0</v>
      </c>
      <c r="N121" s="84">
        <f t="shared" si="35"/>
        <v>0</v>
      </c>
      <c r="O121" s="84">
        <f t="shared" si="35"/>
        <v>75</v>
      </c>
      <c r="P121" s="84">
        <f t="shared" si="35"/>
        <v>599247</v>
      </c>
    </row>
    <row r="122" spans="1:16" customFormat="1" x14ac:dyDescent="0.3"/>
    <row r="123" spans="1:16" customFormat="1" x14ac:dyDescent="0.3"/>
    <row r="124" spans="1:16" customFormat="1" x14ac:dyDescent="0.3"/>
    <row r="125" spans="1:16" customFormat="1" x14ac:dyDescent="0.3"/>
    <row r="126" spans="1:16" customFormat="1" x14ac:dyDescent="0.3"/>
    <row r="127" spans="1:16" customFormat="1" x14ac:dyDescent="0.3"/>
    <row r="128" spans="1:16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</sheetData>
  <mergeCells count="14">
    <mergeCell ref="K6:N6"/>
    <mergeCell ref="O6:P7"/>
    <mergeCell ref="K7:L7"/>
    <mergeCell ref="M7:N7"/>
    <mergeCell ref="B1:P1"/>
    <mergeCell ref="B2:P2"/>
    <mergeCell ref="B3:P3"/>
    <mergeCell ref="B4:P4"/>
    <mergeCell ref="B6:B8"/>
    <mergeCell ref="C6:C8"/>
    <mergeCell ref="F6:F8"/>
    <mergeCell ref="G6:G8"/>
    <mergeCell ref="H6:H8"/>
    <mergeCell ref="I6:J7"/>
  </mergeCells>
  <pageMargins left="0.39370078740157483" right="0.39370078740157483" top="0.39370078740157483" bottom="0.39370078740157483" header="0" footer="0"/>
  <pageSetup paperSize="9" scale="65" orientation="landscape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Normal="100" zoomScaleSheetLayoutView="90" workbookViewId="0">
      <pane xSplit="8" ySplit="7" topLeftCell="I99" activePane="bottomRight" state="frozen"/>
      <selection pane="topRight" activeCell="D1" sqref="D1"/>
      <selection pane="bottomLeft" activeCell="A7" sqref="A7"/>
      <selection pane="bottomRight" activeCell="J8" sqref="J8"/>
    </sheetView>
  </sheetViews>
  <sheetFormatPr defaultColWidth="9.109375" defaultRowHeight="14.4" x14ac:dyDescent="0.3"/>
  <cols>
    <col min="1" max="1" width="3.5546875" style="1" customWidth="1"/>
    <col min="2" max="2" width="42.5546875" style="1" customWidth="1"/>
    <col min="3" max="3" width="19.33203125" style="85" customWidth="1"/>
    <col min="4" max="4" width="5.6640625" style="85" customWidth="1"/>
    <col min="5" max="5" width="19.44140625" style="85" bestFit="1" customWidth="1"/>
    <col min="6" max="6" width="9" style="86" customWidth="1"/>
    <col min="7" max="7" width="11.109375" style="87" hidden="1" customWidth="1"/>
    <col min="8" max="8" width="11.44140625" style="87" customWidth="1"/>
    <col min="9" max="10" width="12.33203125" style="87" customWidth="1"/>
    <col min="11" max="11" width="12.33203125" style="88" customWidth="1"/>
    <col min="12" max="12" width="12.33203125" style="87" customWidth="1"/>
    <col min="13" max="13" width="12.33203125" style="90" customWidth="1"/>
    <col min="14" max="14" width="12.33203125" style="87" customWidth="1"/>
    <col min="15" max="15" width="12.33203125" style="89" customWidth="1"/>
    <col min="16" max="16" width="12.33203125" style="86" customWidth="1"/>
    <col min="17" max="16384" width="9.109375" style="1"/>
  </cols>
  <sheetData>
    <row r="1" spans="1:16" x14ac:dyDescent="0.3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x14ac:dyDescent="0.3">
      <c r="B2" s="116" t="s">
        <v>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6" x14ac:dyDescent="0.3"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16" x14ac:dyDescent="0.3">
      <c r="B4" s="115" t="s">
        <v>93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</row>
    <row r="6" spans="1:16" x14ac:dyDescent="0.3">
      <c r="B6" s="117" t="s">
        <v>3</v>
      </c>
      <c r="C6" s="117" t="s">
        <v>4</v>
      </c>
      <c r="D6" s="92"/>
      <c r="E6" s="92"/>
      <c r="F6" s="120" t="s">
        <v>5</v>
      </c>
      <c r="G6" s="120" t="s">
        <v>6</v>
      </c>
      <c r="H6" s="120" t="s">
        <v>7</v>
      </c>
      <c r="I6" s="114" t="s">
        <v>8</v>
      </c>
      <c r="J6" s="114"/>
      <c r="K6" s="114" t="s">
        <v>9</v>
      </c>
      <c r="L6" s="114"/>
      <c r="M6" s="114"/>
      <c r="N6" s="114"/>
      <c r="O6" s="114" t="s">
        <v>10</v>
      </c>
      <c r="P6" s="114"/>
    </row>
    <row r="7" spans="1:16" x14ac:dyDescent="0.3">
      <c r="B7" s="118"/>
      <c r="C7" s="118"/>
      <c r="D7" s="93"/>
      <c r="E7" s="93"/>
      <c r="F7" s="121"/>
      <c r="G7" s="121"/>
      <c r="H7" s="121"/>
      <c r="I7" s="114"/>
      <c r="J7" s="114"/>
      <c r="K7" s="114" t="s">
        <v>11</v>
      </c>
      <c r="L7" s="114"/>
      <c r="M7" s="114" t="s">
        <v>12</v>
      </c>
      <c r="N7" s="114"/>
      <c r="O7" s="114"/>
      <c r="P7" s="114"/>
    </row>
    <row r="8" spans="1:16" x14ac:dyDescent="0.3">
      <c r="B8" s="119"/>
      <c r="C8" s="119"/>
      <c r="D8" s="94"/>
      <c r="E8" s="94"/>
      <c r="F8" s="122"/>
      <c r="G8" s="122"/>
      <c r="H8" s="122"/>
      <c r="I8" s="91" t="s">
        <v>13</v>
      </c>
      <c r="J8" s="91" t="s">
        <v>14</v>
      </c>
      <c r="K8" s="6" t="s">
        <v>13</v>
      </c>
      <c r="L8" s="91" t="s">
        <v>14</v>
      </c>
      <c r="M8" s="7" t="s">
        <v>13</v>
      </c>
      <c r="N8" s="91" t="s">
        <v>14</v>
      </c>
      <c r="O8" s="8" t="s">
        <v>13</v>
      </c>
      <c r="P8" s="9" t="s">
        <v>14</v>
      </c>
    </row>
    <row r="9" spans="1:16" ht="15.6" hidden="1" x14ac:dyDescent="0.3">
      <c r="B9" s="10" t="s">
        <v>15</v>
      </c>
      <c r="C9" s="11"/>
      <c r="D9" s="11"/>
      <c r="E9" s="11"/>
      <c r="F9" s="11"/>
      <c r="G9" s="11"/>
      <c r="H9" s="11"/>
      <c r="I9" s="12"/>
      <c r="J9" s="12"/>
      <c r="K9" s="11"/>
      <c r="L9" s="11"/>
      <c r="M9" s="11"/>
      <c r="N9" s="11"/>
      <c r="O9" s="11"/>
      <c r="P9" s="13"/>
    </row>
    <row r="10" spans="1:16" hidden="1" x14ac:dyDescent="0.3">
      <c r="A10" s="14"/>
      <c r="B10" s="15" t="s">
        <v>16</v>
      </c>
      <c r="C10" s="16">
        <v>10490099</v>
      </c>
      <c r="D10" s="16">
        <v>4</v>
      </c>
      <c r="E10" s="16" t="s">
        <v>17</v>
      </c>
      <c r="F10" s="17" t="s">
        <v>18</v>
      </c>
      <c r="G10" s="17">
        <v>8200</v>
      </c>
      <c r="H10" s="17">
        <f t="shared" ref="H10:H15" si="0">G10*2</f>
        <v>16400</v>
      </c>
      <c r="I10" s="18">
        <v>1</v>
      </c>
      <c r="J10" s="18">
        <v>16400</v>
      </c>
      <c r="K10" s="19"/>
      <c r="L10" s="17"/>
      <c r="M10" s="18"/>
      <c r="N10" s="17"/>
      <c r="O10" s="19"/>
      <c r="P10" s="17"/>
    </row>
    <row r="11" spans="1:16" hidden="1" x14ac:dyDescent="0.3">
      <c r="A11" s="14"/>
      <c r="B11" s="15" t="s">
        <v>19</v>
      </c>
      <c r="C11" s="16">
        <v>10480051</v>
      </c>
      <c r="D11" s="16">
        <v>4</v>
      </c>
      <c r="E11" s="16" t="s">
        <v>17</v>
      </c>
      <c r="F11" s="17" t="s">
        <v>18</v>
      </c>
      <c r="G11" s="17">
        <v>2478</v>
      </c>
      <c r="H11" s="17">
        <f t="shared" si="0"/>
        <v>4956</v>
      </c>
      <c r="I11" s="18">
        <v>1</v>
      </c>
      <c r="J11" s="18">
        <v>4956</v>
      </c>
      <c r="K11" s="19"/>
      <c r="L11" s="17"/>
      <c r="M11" s="18"/>
      <c r="N11" s="17"/>
      <c r="O11" s="19"/>
      <c r="P11" s="17"/>
    </row>
    <row r="12" spans="1:16" hidden="1" x14ac:dyDescent="0.3">
      <c r="A12" s="14"/>
      <c r="B12" s="15" t="s">
        <v>20</v>
      </c>
      <c r="C12" s="16">
        <v>10490110</v>
      </c>
      <c r="D12" s="16">
        <v>4</v>
      </c>
      <c r="E12" s="16" t="s">
        <v>17</v>
      </c>
      <c r="F12" s="17" t="s">
        <v>18</v>
      </c>
      <c r="G12" s="17">
        <v>3505</v>
      </c>
      <c r="H12" s="17">
        <f t="shared" si="0"/>
        <v>7010</v>
      </c>
      <c r="I12" s="18">
        <v>1</v>
      </c>
      <c r="J12" s="18">
        <v>7010</v>
      </c>
      <c r="K12" s="19"/>
      <c r="L12" s="17"/>
      <c r="M12" s="18"/>
      <c r="N12" s="17"/>
      <c r="O12" s="19"/>
      <c r="P12" s="17"/>
    </row>
    <row r="13" spans="1:16" s="25" customFormat="1" hidden="1" x14ac:dyDescent="0.3">
      <c r="A13" s="14"/>
      <c r="B13" s="20" t="s">
        <v>21</v>
      </c>
      <c r="C13" s="21">
        <v>10490100</v>
      </c>
      <c r="D13" s="21">
        <v>4</v>
      </c>
      <c r="E13" s="16" t="s">
        <v>17</v>
      </c>
      <c r="F13" s="22" t="s">
        <v>18</v>
      </c>
      <c r="G13" s="23">
        <v>3100</v>
      </c>
      <c r="H13" s="17">
        <f t="shared" si="0"/>
        <v>6200</v>
      </c>
      <c r="I13" s="18">
        <v>1</v>
      </c>
      <c r="J13" s="18">
        <v>6200</v>
      </c>
      <c r="K13" s="24"/>
      <c r="L13" s="17"/>
      <c r="M13" s="18"/>
      <c r="N13" s="17"/>
      <c r="O13" s="24"/>
      <c r="P13" s="22"/>
    </row>
    <row r="14" spans="1:16" s="25" customFormat="1" hidden="1" x14ac:dyDescent="0.3">
      <c r="A14" s="14"/>
      <c r="B14" s="20" t="s">
        <v>22</v>
      </c>
      <c r="C14" s="21">
        <v>10490056</v>
      </c>
      <c r="D14" s="21">
        <v>4</v>
      </c>
      <c r="E14" s="21" t="s">
        <v>23</v>
      </c>
      <c r="F14" s="22" t="s">
        <v>18</v>
      </c>
      <c r="G14" s="23">
        <v>2600</v>
      </c>
      <c r="H14" s="17">
        <f t="shared" si="0"/>
        <v>5200</v>
      </c>
      <c r="I14" s="18">
        <v>1</v>
      </c>
      <c r="J14" s="18">
        <v>5200</v>
      </c>
      <c r="K14" s="24"/>
      <c r="L14" s="17"/>
      <c r="M14" s="18"/>
      <c r="N14" s="17"/>
      <c r="O14" s="24"/>
      <c r="P14" s="22"/>
    </row>
    <row r="15" spans="1:16" s="25" customFormat="1" hidden="1" x14ac:dyDescent="0.3">
      <c r="A15" s="14"/>
      <c r="B15" s="20" t="s">
        <v>24</v>
      </c>
      <c r="C15" s="21">
        <v>10480045</v>
      </c>
      <c r="D15" s="21">
        <v>4</v>
      </c>
      <c r="E15" s="16" t="s">
        <v>17</v>
      </c>
      <c r="F15" s="22" t="s">
        <v>18</v>
      </c>
      <c r="G15" s="23">
        <v>2841</v>
      </c>
      <c r="H15" s="17">
        <f t="shared" si="0"/>
        <v>5682</v>
      </c>
      <c r="I15" s="18">
        <v>1</v>
      </c>
      <c r="J15" s="18">
        <v>5682</v>
      </c>
      <c r="K15" s="24"/>
      <c r="L15" s="17"/>
      <c r="M15" s="18"/>
      <c r="N15" s="17"/>
      <c r="O15" s="19"/>
      <c r="P15" s="17"/>
    </row>
    <row r="16" spans="1:16" s="25" customFormat="1" hidden="1" x14ac:dyDescent="0.3">
      <c r="A16" s="26" t="s">
        <v>25</v>
      </c>
      <c r="B16" s="27" t="s">
        <v>26</v>
      </c>
      <c r="C16" s="28">
        <v>10480058</v>
      </c>
      <c r="D16" s="28">
        <v>4</v>
      </c>
      <c r="E16" s="28" t="s">
        <v>27</v>
      </c>
      <c r="F16" s="22" t="s">
        <v>18</v>
      </c>
      <c r="G16" s="23">
        <v>2841</v>
      </c>
      <c r="H16" s="17">
        <v>17000</v>
      </c>
      <c r="I16" s="18">
        <v>1</v>
      </c>
      <c r="J16" s="18">
        <v>17000</v>
      </c>
      <c r="K16" s="24"/>
      <c r="L16" s="17"/>
      <c r="M16" s="18"/>
      <c r="N16" s="17"/>
      <c r="O16" s="19"/>
      <c r="P16" s="17"/>
    </row>
    <row r="17" spans="1:17" s="25" customFormat="1" hidden="1" x14ac:dyDescent="0.3">
      <c r="A17" s="26"/>
      <c r="B17" s="20" t="s">
        <v>28</v>
      </c>
      <c r="C17" s="21">
        <v>10480060</v>
      </c>
      <c r="D17" s="28"/>
      <c r="E17" s="28"/>
      <c r="F17" s="22" t="s">
        <v>18</v>
      </c>
      <c r="G17" s="23"/>
      <c r="H17" s="17">
        <v>6748</v>
      </c>
      <c r="I17" s="18">
        <v>2</v>
      </c>
      <c r="J17" s="18">
        <v>13496</v>
      </c>
      <c r="K17" s="24"/>
      <c r="L17" s="17"/>
      <c r="M17" s="18"/>
      <c r="N17" s="17"/>
      <c r="O17" s="19"/>
      <c r="P17" s="17"/>
    </row>
    <row r="18" spans="1:17" s="29" customFormat="1" hidden="1" x14ac:dyDescent="0.3">
      <c r="B18" s="30" t="s">
        <v>29</v>
      </c>
      <c r="C18" s="31"/>
      <c r="D18" s="31"/>
      <c r="E18" s="31"/>
      <c r="F18" s="32"/>
      <c r="G18" s="91"/>
      <c r="H18" s="91"/>
      <c r="I18" s="91">
        <f>SUM(I10:I17)</f>
        <v>9</v>
      </c>
      <c r="J18" s="91">
        <f>SUM(J10:J17)</f>
        <v>75944</v>
      </c>
      <c r="K18" s="91">
        <f t="shared" ref="K18:L18" si="1">SUM(K10:K16)</f>
        <v>0</v>
      </c>
      <c r="L18" s="91">
        <f t="shared" si="1"/>
        <v>0</v>
      </c>
      <c r="M18" s="91">
        <f>SUM(M10:M17)</f>
        <v>0</v>
      </c>
      <c r="N18" s="91">
        <f>SUM(N10:N17)</f>
        <v>0</v>
      </c>
      <c r="O18" s="91">
        <f>SUM(O10:O17)</f>
        <v>0</v>
      </c>
      <c r="P18" s="91">
        <f>SUM(P10:P17)</f>
        <v>0</v>
      </c>
      <c r="Q18" s="91"/>
    </row>
    <row r="19" spans="1:17" s="29" customFormat="1" ht="15.6" x14ac:dyDescent="0.3">
      <c r="B19" s="33" t="s">
        <v>30</v>
      </c>
      <c r="C19" s="34"/>
      <c r="D19" s="34"/>
      <c r="E19" s="34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/>
    </row>
    <row r="20" spans="1:17" s="29" customFormat="1" x14ac:dyDescent="0.3">
      <c r="B20" s="15" t="s">
        <v>24</v>
      </c>
      <c r="C20" s="21">
        <v>10480045</v>
      </c>
      <c r="D20" s="21">
        <v>4</v>
      </c>
      <c r="E20" s="16" t="s">
        <v>17</v>
      </c>
      <c r="F20" s="22" t="s">
        <v>18</v>
      </c>
      <c r="G20" s="23">
        <v>2841</v>
      </c>
      <c r="H20" s="17">
        <f t="shared" ref="H20" si="2">G20*2</f>
        <v>5682</v>
      </c>
      <c r="I20" s="37">
        <v>1</v>
      </c>
      <c r="J20" s="37">
        <f t="shared" ref="J20" si="3">I20*H20</f>
        <v>5682</v>
      </c>
      <c r="K20" s="18"/>
      <c r="L20" s="18"/>
      <c r="M20" s="37">
        <v>0</v>
      </c>
      <c r="N20" s="37">
        <f t="shared" ref="N20" si="4">M20*H20</f>
        <v>0</v>
      </c>
      <c r="O20" s="37">
        <f t="shared" ref="O20:P21" si="5">I20+K20-M20</f>
        <v>1</v>
      </c>
      <c r="P20" s="37">
        <f t="shared" si="5"/>
        <v>5682</v>
      </c>
      <c r="Q20" s="36"/>
    </row>
    <row r="21" spans="1:17" s="29" customFormat="1" x14ac:dyDescent="0.3">
      <c r="B21" s="38" t="s">
        <v>29</v>
      </c>
      <c r="C21" s="39"/>
      <c r="D21" s="39"/>
      <c r="E21" s="39"/>
      <c r="F21" s="32"/>
      <c r="G21" s="91"/>
      <c r="H21" s="91"/>
      <c r="I21" s="91">
        <f t="shared" ref="I21:N21" si="6">SUM(I20:I20)</f>
        <v>1</v>
      </c>
      <c r="J21" s="91">
        <f t="shared" si="6"/>
        <v>5682</v>
      </c>
      <c r="K21" s="91">
        <f t="shared" si="6"/>
        <v>0</v>
      </c>
      <c r="L21" s="91">
        <f t="shared" si="6"/>
        <v>0</v>
      </c>
      <c r="M21" s="91">
        <f t="shared" si="6"/>
        <v>0</v>
      </c>
      <c r="N21" s="91">
        <f t="shared" si="6"/>
        <v>0</v>
      </c>
      <c r="O21" s="91">
        <f t="shared" si="5"/>
        <v>1</v>
      </c>
      <c r="P21" s="91">
        <f t="shared" si="5"/>
        <v>5682</v>
      </c>
      <c r="Q21" s="36"/>
    </row>
    <row r="22" spans="1:17" s="29" customFormat="1" ht="15.6" hidden="1" x14ac:dyDescent="0.3">
      <c r="B22" s="40" t="s">
        <v>31</v>
      </c>
      <c r="C22" s="41"/>
      <c r="D22" s="42"/>
      <c r="E22" s="42"/>
      <c r="F22" s="43"/>
      <c r="G22" s="44"/>
      <c r="H22" s="45"/>
      <c r="I22" s="45"/>
      <c r="J22" s="46"/>
      <c r="K22" s="46"/>
      <c r="L22" s="46"/>
      <c r="M22" s="46"/>
      <c r="N22" s="46"/>
      <c r="O22" s="46"/>
      <c r="P22" s="46"/>
    </row>
    <row r="23" spans="1:17" s="29" customFormat="1" hidden="1" x14ac:dyDescent="0.3">
      <c r="B23" s="15" t="s">
        <v>32</v>
      </c>
      <c r="C23" s="16">
        <v>10480015</v>
      </c>
      <c r="D23" s="31"/>
      <c r="E23" s="31"/>
      <c r="F23" s="47" t="s">
        <v>18</v>
      </c>
      <c r="G23" s="48"/>
      <c r="H23" s="37">
        <v>9000</v>
      </c>
      <c r="I23" s="37"/>
      <c r="J23" s="37"/>
      <c r="K23" s="91"/>
      <c r="L23" s="91"/>
      <c r="M23" s="37"/>
      <c r="N23" s="37"/>
      <c r="O23" s="91">
        <f>I23+K23-M23</f>
        <v>0</v>
      </c>
      <c r="P23" s="91">
        <f>J23+L23-N23</f>
        <v>0</v>
      </c>
    </row>
    <row r="24" spans="1:17" s="29" customFormat="1" hidden="1" x14ac:dyDescent="0.3">
      <c r="B24" s="15" t="s">
        <v>33</v>
      </c>
      <c r="C24" s="21">
        <v>10490106</v>
      </c>
      <c r="D24" s="31"/>
      <c r="E24" s="31"/>
      <c r="F24" s="47" t="s">
        <v>18</v>
      </c>
      <c r="G24" s="48">
        <v>2832</v>
      </c>
      <c r="H24" s="49">
        <v>5664</v>
      </c>
      <c r="I24" s="37"/>
      <c r="J24" s="37"/>
      <c r="K24" s="37"/>
      <c r="L24" s="37"/>
      <c r="M24" s="37"/>
      <c r="N24" s="37"/>
      <c r="O24" s="91">
        <f>I24+K24-M24</f>
        <v>0</v>
      </c>
      <c r="P24" s="91">
        <f>J24+L24-N24</f>
        <v>0</v>
      </c>
    </row>
    <row r="25" spans="1:17" s="29" customFormat="1" hidden="1" x14ac:dyDescent="0.3">
      <c r="B25" s="38" t="s">
        <v>29</v>
      </c>
      <c r="C25" s="31"/>
      <c r="D25" s="31"/>
      <c r="E25" s="31"/>
      <c r="F25" s="48"/>
      <c r="G25" s="48"/>
      <c r="H25" s="48"/>
      <c r="I25" s="91">
        <f>SUM(I23:I24)</f>
        <v>0</v>
      </c>
      <c r="J25" s="91">
        <f t="shared" ref="J25:P25" si="7">SUM(J23:J24)</f>
        <v>0</v>
      </c>
      <c r="K25" s="91">
        <f t="shared" si="7"/>
        <v>0</v>
      </c>
      <c r="L25" s="91">
        <f t="shared" si="7"/>
        <v>0</v>
      </c>
      <c r="M25" s="91">
        <f t="shared" si="7"/>
        <v>0</v>
      </c>
      <c r="N25" s="91">
        <f t="shared" si="7"/>
        <v>0</v>
      </c>
      <c r="O25" s="91">
        <f>SUM(O23:O24)</f>
        <v>0</v>
      </c>
      <c r="P25" s="91">
        <f t="shared" si="7"/>
        <v>0</v>
      </c>
    </row>
    <row r="26" spans="1:17" s="29" customFormat="1" ht="15.6" x14ac:dyDescent="0.3">
      <c r="B26" s="33" t="s">
        <v>34</v>
      </c>
      <c r="C26" s="34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</row>
    <row r="27" spans="1:17" s="29" customFormat="1" x14ac:dyDescent="0.3">
      <c r="B27" s="15" t="s">
        <v>16</v>
      </c>
      <c r="C27" s="16">
        <v>10490099</v>
      </c>
      <c r="D27" s="16">
        <v>4</v>
      </c>
      <c r="E27" s="16" t="s">
        <v>17</v>
      </c>
      <c r="F27" s="17" t="s">
        <v>18</v>
      </c>
      <c r="G27" s="17">
        <v>8200</v>
      </c>
      <c r="H27" s="17">
        <f t="shared" ref="H27:H31" si="8">G27*2</f>
        <v>16400</v>
      </c>
      <c r="I27" s="37">
        <v>1</v>
      </c>
      <c r="J27" s="37">
        <f>I27*H27</f>
        <v>16400</v>
      </c>
      <c r="K27" s="18"/>
      <c r="L27" s="18">
        <f>K27*H27</f>
        <v>0</v>
      </c>
      <c r="M27" s="91"/>
      <c r="N27" s="91"/>
      <c r="O27" s="37">
        <f>I27+K27-M27</f>
        <v>1</v>
      </c>
      <c r="P27" s="37">
        <f>J27+L27-N27</f>
        <v>16400</v>
      </c>
      <c r="Q27" s="36"/>
    </row>
    <row r="28" spans="1:17" s="29" customFormat="1" x14ac:dyDescent="0.3">
      <c r="B28" s="15" t="s">
        <v>19</v>
      </c>
      <c r="C28" s="16">
        <v>10480051</v>
      </c>
      <c r="D28" s="16">
        <v>4</v>
      </c>
      <c r="E28" s="16" t="s">
        <v>17</v>
      </c>
      <c r="F28" s="17" t="s">
        <v>18</v>
      </c>
      <c r="G28" s="17">
        <v>2478</v>
      </c>
      <c r="H28" s="17">
        <f t="shared" si="8"/>
        <v>4956</v>
      </c>
      <c r="I28" s="37">
        <v>1</v>
      </c>
      <c r="J28" s="37">
        <f t="shared" ref="J28:J33" si="9">I28*H28</f>
        <v>4956</v>
      </c>
      <c r="K28" s="18"/>
      <c r="L28" s="18">
        <f t="shared" ref="L28:L33" si="10">K28*H28</f>
        <v>0</v>
      </c>
      <c r="M28" s="91"/>
      <c r="N28" s="91"/>
      <c r="O28" s="37">
        <f t="shared" ref="O28:P34" si="11">I28+K28-M28</f>
        <v>1</v>
      </c>
      <c r="P28" s="37">
        <f t="shared" si="11"/>
        <v>4956</v>
      </c>
      <c r="Q28" s="36"/>
    </row>
    <row r="29" spans="1:17" s="29" customFormat="1" x14ac:dyDescent="0.3">
      <c r="B29" s="15" t="s">
        <v>20</v>
      </c>
      <c r="C29" s="16">
        <v>10490110</v>
      </c>
      <c r="D29" s="16">
        <v>4</v>
      </c>
      <c r="E29" s="16" t="s">
        <v>17</v>
      </c>
      <c r="F29" s="17" t="s">
        <v>18</v>
      </c>
      <c r="G29" s="17">
        <v>3505</v>
      </c>
      <c r="H29" s="17">
        <f t="shared" si="8"/>
        <v>7010</v>
      </c>
      <c r="I29" s="37">
        <v>1</v>
      </c>
      <c r="J29" s="37">
        <f t="shared" si="9"/>
        <v>7010</v>
      </c>
      <c r="K29" s="18"/>
      <c r="L29" s="18">
        <f t="shared" si="10"/>
        <v>0</v>
      </c>
      <c r="M29" s="91"/>
      <c r="N29" s="91"/>
      <c r="O29" s="37">
        <f t="shared" si="11"/>
        <v>1</v>
      </c>
      <c r="P29" s="37">
        <f t="shared" si="11"/>
        <v>7010</v>
      </c>
      <c r="Q29" s="36"/>
    </row>
    <row r="30" spans="1:17" s="29" customFormat="1" x14ac:dyDescent="0.3">
      <c r="B30" s="15" t="s">
        <v>21</v>
      </c>
      <c r="C30" s="21">
        <v>10490100</v>
      </c>
      <c r="D30" s="21">
        <v>4</v>
      </c>
      <c r="E30" s="16" t="s">
        <v>17</v>
      </c>
      <c r="F30" s="22" t="s">
        <v>18</v>
      </c>
      <c r="G30" s="23">
        <v>3100</v>
      </c>
      <c r="H30" s="17">
        <f t="shared" si="8"/>
        <v>6200</v>
      </c>
      <c r="I30" s="37">
        <v>1</v>
      </c>
      <c r="J30" s="37">
        <f t="shared" si="9"/>
        <v>6200</v>
      </c>
      <c r="K30" s="18"/>
      <c r="L30" s="18">
        <f t="shared" si="10"/>
        <v>0</v>
      </c>
      <c r="M30" s="91"/>
      <c r="N30" s="91"/>
      <c r="O30" s="37">
        <f t="shared" si="11"/>
        <v>1</v>
      </c>
      <c r="P30" s="37">
        <f t="shared" si="11"/>
        <v>6200</v>
      </c>
      <c r="Q30" s="36"/>
    </row>
    <row r="31" spans="1:17" s="29" customFormat="1" x14ac:dyDescent="0.3">
      <c r="B31" s="15" t="s">
        <v>22</v>
      </c>
      <c r="C31" s="21">
        <v>10490056</v>
      </c>
      <c r="D31" s="21">
        <v>4</v>
      </c>
      <c r="E31" s="21" t="s">
        <v>23</v>
      </c>
      <c r="F31" s="22" t="s">
        <v>18</v>
      </c>
      <c r="G31" s="23">
        <v>2600</v>
      </c>
      <c r="H31" s="17">
        <f t="shared" si="8"/>
        <v>5200</v>
      </c>
      <c r="I31" s="37">
        <v>1</v>
      </c>
      <c r="J31" s="37">
        <f t="shared" si="9"/>
        <v>5200</v>
      </c>
      <c r="K31" s="18"/>
      <c r="L31" s="18">
        <f t="shared" si="10"/>
        <v>0</v>
      </c>
      <c r="M31" s="91"/>
      <c r="N31" s="91"/>
      <c r="O31" s="37">
        <f t="shared" si="11"/>
        <v>1</v>
      </c>
      <c r="P31" s="37">
        <f t="shared" si="11"/>
        <v>5200</v>
      </c>
      <c r="Q31" s="36"/>
    </row>
    <row r="32" spans="1:17" s="29" customFormat="1" x14ac:dyDescent="0.3">
      <c r="B32" s="50" t="s">
        <v>26</v>
      </c>
      <c r="C32" s="28">
        <v>10480058</v>
      </c>
      <c r="D32" s="28">
        <v>4</v>
      </c>
      <c r="E32" s="28" t="s">
        <v>27</v>
      </c>
      <c r="F32" s="22" t="s">
        <v>18</v>
      </c>
      <c r="G32" s="23">
        <v>2841</v>
      </c>
      <c r="H32" s="17">
        <v>17000</v>
      </c>
      <c r="I32" s="37">
        <v>1</v>
      </c>
      <c r="J32" s="37">
        <f t="shared" si="9"/>
        <v>17000</v>
      </c>
      <c r="K32" s="18"/>
      <c r="L32" s="18">
        <f t="shared" si="10"/>
        <v>0</v>
      </c>
      <c r="M32" s="91"/>
      <c r="N32" s="91"/>
      <c r="O32" s="37">
        <f t="shared" si="11"/>
        <v>1</v>
      </c>
      <c r="P32" s="37">
        <f t="shared" si="11"/>
        <v>17000</v>
      </c>
      <c r="Q32" s="36"/>
    </row>
    <row r="33" spans="1:17" s="29" customFormat="1" x14ac:dyDescent="0.3">
      <c r="B33" s="15" t="s">
        <v>28</v>
      </c>
      <c r="C33" s="21">
        <v>10480060</v>
      </c>
      <c r="D33" s="39"/>
      <c r="E33" s="39"/>
      <c r="F33" s="22" t="s">
        <v>18</v>
      </c>
      <c r="G33" s="23"/>
      <c r="H33" s="17">
        <v>6748</v>
      </c>
      <c r="I33" s="37">
        <v>2</v>
      </c>
      <c r="J33" s="37">
        <f t="shared" si="9"/>
        <v>13496</v>
      </c>
      <c r="K33" s="18"/>
      <c r="L33" s="18">
        <f t="shared" si="10"/>
        <v>0</v>
      </c>
      <c r="M33" s="91"/>
      <c r="N33" s="91"/>
      <c r="O33" s="37">
        <f t="shared" si="11"/>
        <v>2</v>
      </c>
      <c r="P33" s="37">
        <f t="shared" si="11"/>
        <v>13496</v>
      </c>
      <c r="Q33" s="36"/>
    </row>
    <row r="34" spans="1:17" s="29" customFormat="1" x14ac:dyDescent="0.3">
      <c r="B34" s="38" t="s">
        <v>29</v>
      </c>
      <c r="C34" s="39"/>
      <c r="D34" s="39"/>
      <c r="E34" s="39"/>
      <c r="F34" s="32"/>
      <c r="G34" s="91"/>
      <c r="H34" s="91"/>
      <c r="I34" s="91">
        <f t="shared" ref="I34:N34" si="12">SUM(I27:I33)</f>
        <v>8</v>
      </c>
      <c r="J34" s="91">
        <f t="shared" si="12"/>
        <v>70262</v>
      </c>
      <c r="K34" s="91">
        <f t="shared" si="12"/>
        <v>0</v>
      </c>
      <c r="L34" s="91">
        <f t="shared" si="12"/>
        <v>0</v>
      </c>
      <c r="M34" s="91">
        <f t="shared" si="12"/>
        <v>0</v>
      </c>
      <c r="N34" s="91">
        <f t="shared" si="12"/>
        <v>0</v>
      </c>
      <c r="O34" s="91">
        <f t="shared" si="11"/>
        <v>8</v>
      </c>
      <c r="P34" s="91">
        <f t="shared" si="11"/>
        <v>70262</v>
      </c>
      <c r="Q34" s="36"/>
    </row>
    <row r="35" spans="1:17" ht="15.6" x14ac:dyDescent="0.3">
      <c r="B35" s="10" t="s">
        <v>35</v>
      </c>
      <c r="C35" s="11"/>
      <c r="D35" s="11"/>
      <c r="E35" s="11"/>
      <c r="F35" s="11"/>
      <c r="G35" s="11"/>
      <c r="H35" s="11"/>
      <c r="I35" s="51"/>
      <c r="J35" s="11"/>
      <c r="K35" s="11"/>
      <c r="L35" s="11"/>
      <c r="M35" s="11"/>
      <c r="N35" s="11"/>
      <c r="O35" s="11"/>
      <c r="P35" s="13"/>
    </row>
    <row r="36" spans="1:17" x14ac:dyDescent="0.3">
      <c r="A36" s="14"/>
      <c r="B36" s="52" t="s">
        <v>36</v>
      </c>
      <c r="C36" s="21">
        <v>10480056</v>
      </c>
      <c r="D36" s="21">
        <v>3</v>
      </c>
      <c r="E36" s="21" t="s">
        <v>37</v>
      </c>
      <c r="F36" s="47" t="s">
        <v>18</v>
      </c>
      <c r="G36" s="47">
        <v>3245</v>
      </c>
      <c r="H36" s="47">
        <f>G36*2</f>
        <v>6490</v>
      </c>
      <c r="I36" s="53">
        <v>1</v>
      </c>
      <c r="J36" s="53">
        <v>6490</v>
      </c>
      <c r="K36" s="54"/>
      <c r="L36" s="91"/>
      <c r="M36" s="55"/>
      <c r="N36" s="91"/>
      <c r="O36" s="56">
        <f>I36+K36-M36</f>
        <v>1</v>
      </c>
      <c r="P36" s="53">
        <f>J36+L36-N36</f>
        <v>6490</v>
      </c>
    </row>
    <row r="37" spans="1:17" s="29" customFormat="1" x14ac:dyDescent="0.3">
      <c r="A37" s="57"/>
      <c r="B37" s="58" t="s">
        <v>29</v>
      </c>
      <c r="C37" s="59"/>
      <c r="D37" s="59"/>
      <c r="E37" s="59"/>
      <c r="F37" s="48"/>
      <c r="G37" s="48"/>
      <c r="H37" s="48"/>
      <c r="I37" s="91">
        <f>SUM(I36:I36)</f>
        <v>1</v>
      </c>
      <c r="J37" s="91">
        <f>SUM(J36:J36)</f>
        <v>6490</v>
      </c>
      <c r="K37" s="54"/>
      <c r="L37" s="91"/>
      <c r="M37" s="55"/>
      <c r="N37" s="91"/>
      <c r="O37" s="7">
        <f>SUM(O36:O36)</f>
        <v>1</v>
      </c>
      <c r="P37" s="91">
        <f>SUM(P36:P36)</f>
        <v>6490</v>
      </c>
    </row>
    <row r="38" spans="1:17" s="29" customFormat="1" ht="15.6" x14ac:dyDescent="0.3">
      <c r="B38" s="10" t="s">
        <v>38</v>
      </c>
      <c r="C38" s="11"/>
      <c r="D38" s="11"/>
      <c r="E38" s="11"/>
      <c r="F38" s="11"/>
      <c r="G38" s="11"/>
      <c r="H38" s="11"/>
      <c r="I38" s="51"/>
      <c r="J38" s="11"/>
      <c r="K38" s="11"/>
      <c r="L38" s="11"/>
      <c r="M38" s="11"/>
      <c r="N38" s="11"/>
      <c r="O38" s="11"/>
      <c r="P38" s="13"/>
    </row>
    <row r="39" spans="1:17" x14ac:dyDescent="0.3">
      <c r="B39" s="60" t="s">
        <v>39</v>
      </c>
      <c r="C39" s="61">
        <v>10490103</v>
      </c>
      <c r="D39" s="61"/>
      <c r="E39" s="61"/>
      <c r="F39" s="18" t="s">
        <v>18</v>
      </c>
      <c r="G39" s="18">
        <v>1069</v>
      </c>
      <c r="H39" s="18">
        <f>G39*2</f>
        <v>2138</v>
      </c>
      <c r="I39" s="18">
        <v>1</v>
      </c>
      <c r="J39" s="18">
        <v>2138</v>
      </c>
      <c r="K39" s="24"/>
      <c r="L39" s="17"/>
      <c r="M39" s="19"/>
      <c r="N39" s="17"/>
      <c r="O39" s="19">
        <v>1</v>
      </c>
      <c r="P39" s="17">
        <f>J39+L39-N39</f>
        <v>2138</v>
      </c>
    </row>
    <row r="40" spans="1:17" x14ac:dyDescent="0.3">
      <c r="A40" s="14"/>
      <c r="B40" s="62" t="s">
        <v>40</v>
      </c>
      <c r="C40" s="16">
        <v>10490109</v>
      </c>
      <c r="D40" s="16"/>
      <c r="E40" s="16"/>
      <c r="F40" s="22" t="s">
        <v>18</v>
      </c>
      <c r="G40" s="18">
        <v>1160</v>
      </c>
      <c r="H40" s="18">
        <f t="shared" ref="H40:H43" si="13">G40*2</f>
        <v>2320</v>
      </c>
      <c r="I40" s="18">
        <v>1</v>
      </c>
      <c r="J40" s="18">
        <v>2320</v>
      </c>
      <c r="K40" s="24"/>
      <c r="L40" s="17"/>
      <c r="M40" s="19"/>
      <c r="N40" s="17"/>
      <c r="O40" s="19">
        <v>1</v>
      </c>
      <c r="P40" s="17">
        <f t="shared" ref="P40:P43" si="14">J40+L40-N40</f>
        <v>2320</v>
      </c>
    </row>
    <row r="41" spans="1:17" x14ac:dyDescent="0.3">
      <c r="A41" s="14"/>
      <c r="B41" s="62" t="s">
        <v>41</v>
      </c>
      <c r="C41" s="16">
        <v>10490108</v>
      </c>
      <c r="D41" s="16"/>
      <c r="E41" s="16"/>
      <c r="F41" s="22" t="s">
        <v>18</v>
      </c>
      <c r="G41" s="18">
        <v>6416</v>
      </c>
      <c r="H41" s="18">
        <f t="shared" si="13"/>
        <v>12832</v>
      </c>
      <c r="I41" s="18">
        <v>1</v>
      </c>
      <c r="J41" s="18">
        <v>12832</v>
      </c>
      <c r="K41" s="24"/>
      <c r="L41" s="17"/>
      <c r="M41" s="19"/>
      <c r="N41" s="17"/>
      <c r="O41" s="19">
        <v>1</v>
      </c>
      <c r="P41" s="17">
        <f t="shared" si="14"/>
        <v>12832</v>
      </c>
    </row>
    <row r="42" spans="1:17" x14ac:dyDescent="0.3">
      <c r="A42" s="14"/>
      <c r="B42" s="62" t="s">
        <v>42</v>
      </c>
      <c r="C42" s="16">
        <v>10490104</v>
      </c>
      <c r="D42" s="16"/>
      <c r="E42" s="16"/>
      <c r="F42" s="18" t="s">
        <v>18</v>
      </c>
      <c r="G42" s="18">
        <v>1158</v>
      </c>
      <c r="H42" s="18">
        <f t="shared" si="13"/>
        <v>2316</v>
      </c>
      <c r="I42" s="18">
        <v>1</v>
      </c>
      <c r="J42" s="18">
        <v>2316</v>
      </c>
      <c r="K42" s="24"/>
      <c r="L42" s="17"/>
      <c r="M42" s="19"/>
      <c r="N42" s="17"/>
      <c r="O42" s="19">
        <v>1</v>
      </c>
      <c r="P42" s="17">
        <f t="shared" si="14"/>
        <v>2316</v>
      </c>
    </row>
    <row r="43" spans="1:17" x14ac:dyDescent="0.3">
      <c r="A43" s="14"/>
      <c r="B43" s="62" t="s">
        <v>43</v>
      </c>
      <c r="C43" s="16">
        <v>10490107</v>
      </c>
      <c r="D43" s="16"/>
      <c r="E43" s="16"/>
      <c r="F43" s="18" t="s">
        <v>18</v>
      </c>
      <c r="G43" s="18">
        <v>2582</v>
      </c>
      <c r="H43" s="18">
        <f t="shared" si="13"/>
        <v>5164</v>
      </c>
      <c r="I43" s="18">
        <v>1</v>
      </c>
      <c r="J43" s="18">
        <v>5164</v>
      </c>
      <c r="K43" s="24"/>
      <c r="L43" s="17"/>
      <c r="M43" s="19"/>
      <c r="N43" s="17"/>
      <c r="O43" s="19">
        <f>I43+K43-M43</f>
        <v>1</v>
      </c>
      <c r="P43" s="17">
        <f t="shared" si="14"/>
        <v>5164</v>
      </c>
    </row>
    <row r="44" spans="1:17" s="29" customFormat="1" x14ac:dyDescent="0.3">
      <c r="B44" s="30" t="s">
        <v>29</v>
      </c>
      <c r="C44" s="31"/>
      <c r="D44" s="31"/>
      <c r="E44" s="31"/>
      <c r="F44" s="32"/>
      <c r="G44" s="91"/>
      <c r="H44" s="91"/>
      <c r="I44" s="91">
        <f>SUM(I39:I43)</f>
        <v>5</v>
      </c>
      <c r="J44" s="91">
        <f>SUM(J39:J43)</f>
        <v>24770</v>
      </c>
      <c r="K44" s="6">
        <f>SUM(K43)</f>
        <v>0</v>
      </c>
      <c r="L44" s="91">
        <f>SUM(L43)</f>
        <v>0</v>
      </c>
      <c r="M44" s="7">
        <f>M43</f>
        <v>0</v>
      </c>
      <c r="N44" s="91">
        <f>N43</f>
        <v>0</v>
      </c>
      <c r="O44" s="7">
        <f>SUM(O39:O43)</f>
        <v>5</v>
      </c>
      <c r="P44" s="91">
        <f>SUM(P39:P43)</f>
        <v>24770</v>
      </c>
    </row>
    <row r="45" spans="1:17" s="29" customFormat="1" ht="15.6" hidden="1" x14ac:dyDescent="0.3">
      <c r="B45" s="76" t="s">
        <v>67</v>
      </c>
      <c r="C45" s="77"/>
      <c r="D45" s="77"/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36"/>
    </row>
    <row r="46" spans="1:17" s="29" customFormat="1" hidden="1" x14ac:dyDescent="0.3">
      <c r="B46" s="15" t="s">
        <v>66</v>
      </c>
      <c r="C46" s="16">
        <v>10480034</v>
      </c>
      <c r="D46" s="39"/>
      <c r="E46" s="39"/>
      <c r="F46" s="17" t="s">
        <v>18</v>
      </c>
      <c r="G46" s="91"/>
      <c r="H46" s="91">
        <v>5000</v>
      </c>
      <c r="I46" s="37"/>
      <c r="J46" s="37"/>
      <c r="K46" s="37"/>
      <c r="L46" s="37"/>
      <c r="M46" s="37"/>
      <c r="N46" s="37"/>
      <c r="O46" s="37">
        <f>I46+K46-M46</f>
        <v>0</v>
      </c>
      <c r="P46" s="37">
        <f>J46+L46-N46</f>
        <v>0</v>
      </c>
      <c r="Q46" s="36"/>
    </row>
    <row r="47" spans="1:17" s="29" customFormat="1" hidden="1" x14ac:dyDescent="0.3">
      <c r="B47" s="38" t="s">
        <v>29</v>
      </c>
      <c r="C47" s="39"/>
      <c r="D47" s="39"/>
      <c r="E47" s="39"/>
      <c r="F47" s="32"/>
      <c r="G47" s="91"/>
      <c r="H47" s="91"/>
      <c r="I47" s="91">
        <f>I46</f>
        <v>0</v>
      </c>
      <c r="J47" s="91">
        <f>J46</f>
        <v>0</v>
      </c>
      <c r="K47" s="91">
        <f>K46</f>
        <v>0</v>
      </c>
      <c r="L47" s="91">
        <f>L46</f>
        <v>0</v>
      </c>
      <c r="M47" s="91">
        <f t="shared" ref="M47:N47" si="15">M46</f>
        <v>0</v>
      </c>
      <c r="N47" s="91">
        <f t="shared" si="15"/>
        <v>0</v>
      </c>
      <c r="O47" s="91">
        <f>O46</f>
        <v>0</v>
      </c>
      <c r="P47" s="91">
        <f>P46</f>
        <v>0</v>
      </c>
      <c r="Q47" s="36"/>
    </row>
    <row r="48" spans="1:17" s="29" customFormat="1" ht="15.6" x14ac:dyDescent="0.3">
      <c r="B48" s="76" t="s">
        <v>68</v>
      </c>
      <c r="C48" s="77"/>
      <c r="D48" s="77"/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36"/>
    </row>
    <row r="49" spans="1:17" s="29" customFormat="1" x14ac:dyDescent="0.3">
      <c r="B49" s="15" t="s">
        <v>66</v>
      </c>
      <c r="C49" s="16">
        <v>10480034</v>
      </c>
      <c r="D49" s="39"/>
      <c r="E49" s="39"/>
      <c r="F49" s="17" t="s">
        <v>18</v>
      </c>
      <c r="G49" s="91"/>
      <c r="H49" s="91">
        <v>5000</v>
      </c>
      <c r="I49" s="37">
        <v>1</v>
      </c>
      <c r="J49" s="37">
        <f>I49*H49</f>
        <v>5000</v>
      </c>
      <c r="K49" s="37"/>
      <c r="L49" s="37">
        <f>K49*H49</f>
        <v>0</v>
      </c>
      <c r="M49" s="37"/>
      <c r="N49" s="37">
        <f>M49*H49</f>
        <v>0</v>
      </c>
      <c r="O49" s="37">
        <f>I49+K49-M49</f>
        <v>1</v>
      </c>
      <c r="P49" s="37">
        <f>J49+L49-N49</f>
        <v>5000</v>
      </c>
      <c r="Q49" s="36"/>
    </row>
    <row r="50" spans="1:17" s="29" customFormat="1" x14ac:dyDescent="0.3">
      <c r="B50" s="38" t="s">
        <v>29</v>
      </c>
      <c r="C50" s="39"/>
      <c r="D50" s="39"/>
      <c r="E50" s="39"/>
      <c r="F50" s="32"/>
      <c r="G50" s="91"/>
      <c r="H50" s="91"/>
      <c r="I50" s="91">
        <f>I49</f>
        <v>1</v>
      </c>
      <c r="J50" s="91">
        <f>J49</f>
        <v>5000</v>
      </c>
      <c r="K50" s="91">
        <f>K49</f>
        <v>0</v>
      </c>
      <c r="L50" s="91">
        <f>L49</f>
        <v>0</v>
      </c>
      <c r="M50" s="91">
        <f t="shared" ref="M50:N50" si="16">M49</f>
        <v>0</v>
      </c>
      <c r="N50" s="91">
        <f t="shared" si="16"/>
        <v>0</v>
      </c>
      <c r="O50" s="91">
        <f>O49</f>
        <v>1</v>
      </c>
      <c r="P50" s="91">
        <f>P49</f>
        <v>5000</v>
      </c>
      <c r="Q50" s="36"/>
    </row>
    <row r="51" spans="1:17" s="29" customFormat="1" ht="15.6" x14ac:dyDescent="0.3">
      <c r="B51" s="76" t="s">
        <v>69</v>
      </c>
      <c r="C51" s="77"/>
      <c r="D51" s="77"/>
      <c r="E51" s="77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36"/>
    </row>
    <row r="52" spans="1:17" s="25" customFormat="1" x14ac:dyDescent="0.3">
      <c r="A52" s="26"/>
      <c r="B52" s="50" t="s">
        <v>32</v>
      </c>
      <c r="C52" s="61">
        <v>10480015</v>
      </c>
      <c r="D52" s="96"/>
      <c r="E52" s="96"/>
      <c r="F52" s="97" t="s">
        <v>18</v>
      </c>
      <c r="G52" s="98"/>
      <c r="H52" s="99">
        <v>9000</v>
      </c>
      <c r="I52" s="99">
        <v>1</v>
      </c>
      <c r="J52" s="18">
        <f t="shared" ref="J52:J54" si="17">I52*H52</f>
        <v>9000</v>
      </c>
      <c r="K52" s="24"/>
      <c r="L52" s="22">
        <f t="shared" ref="L52:L54" si="18">K52*H52</f>
        <v>0</v>
      </c>
      <c r="M52" s="24"/>
      <c r="N52" s="22"/>
      <c r="O52" s="24">
        <f>I52+K52-M52</f>
        <v>1</v>
      </c>
      <c r="P52" s="22">
        <f>O52*H52</f>
        <v>9000</v>
      </c>
    </row>
    <row r="53" spans="1:17" s="25" customFormat="1" x14ac:dyDescent="0.3">
      <c r="A53" s="26"/>
      <c r="B53" s="50" t="s">
        <v>33</v>
      </c>
      <c r="C53" s="28">
        <v>10490106</v>
      </c>
      <c r="D53" s="96"/>
      <c r="E53" s="96"/>
      <c r="F53" s="97" t="s">
        <v>18</v>
      </c>
      <c r="G53" s="98">
        <v>2832</v>
      </c>
      <c r="H53" s="100">
        <v>5664</v>
      </c>
      <c r="I53" s="99">
        <v>1</v>
      </c>
      <c r="J53" s="18">
        <f t="shared" si="17"/>
        <v>5664</v>
      </c>
      <c r="K53" s="24"/>
      <c r="L53" s="22">
        <f t="shared" si="18"/>
        <v>0</v>
      </c>
      <c r="M53" s="24"/>
      <c r="N53" s="22"/>
      <c r="O53" s="24">
        <f t="shared" ref="O53:O81" si="19">I53+K53-M53</f>
        <v>1</v>
      </c>
      <c r="P53" s="22">
        <f t="shared" ref="P53:P81" si="20">O53*H53</f>
        <v>5664</v>
      </c>
    </row>
    <row r="54" spans="1:17" s="25" customFormat="1" x14ac:dyDescent="0.3">
      <c r="A54" s="26" t="s">
        <v>70</v>
      </c>
      <c r="B54" s="50" t="s">
        <v>71</v>
      </c>
      <c r="C54" s="28">
        <v>10420339</v>
      </c>
      <c r="D54" s="96"/>
      <c r="E54" s="96"/>
      <c r="F54" s="97" t="s">
        <v>18</v>
      </c>
      <c r="G54" s="98"/>
      <c r="H54" s="100">
        <v>3300</v>
      </c>
      <c r="I54" s="99">
        <v>1</v>
      </c>
      <c r="J54" s="18">
        <f t="shared" si="17"/>
        <v>3300</v>
      </c>
      <c r="K54" s="24"/>
      <c r="L54" s="22">
        <f t="shared" si="18"/>
        <v>0</v>
      </c>
      <c r="M54" s="24"/>
      <c r="N54" s="22"/>
      <c r="O54" s="24">
        <f t="shared" si="19"/>
        <v>1</v>
      </c>
      <c r="P54" s="22">
        <f t="shared" si="20"/>
        <v>3300</v>
      </c>
    </row>
    <row r="55" spans="1:17" s="25" customFormat="1" x14ac:dyDescent="0.3">
      <c r="A55" s="26"/>
      <c r="B55" s="60" t="s">
        <v>24</v>
      </c>
      <c r="C55" s="61">
        <v>10480055</v>
      </c>
      <c r="D55" s="61"/>
      <c r="E55" s="61"/>
      <c r="F55" s="18" t="s">
        <v>18</v>
      </c>
      <c r="G55" s="18">
        <v>2400</v>
      </c>
      <c r="H55" s="18">
        <f>G55*2</f>
        <v>4800</v>
      </c>
      <c r="I55" s="18">
        <v>1</v>
      </c>
      <c r="J55" s="18">
        <v>4800</v>
      </c>
      <c r="K55" s="18"/>
      <c r="L55" s="22">
        <f>K55*H55</f>
        <v>0</v>
      </c>
      <c r="M55" s="24"/>
      <c r="N55" s="22"/>
      <c r="O55" s="24">
        <f t="shared" si="19"/>
        <v>1</v>
      </c>
      <c r="P55" s="22">
        <f t="shared" si="20"/>
        <v>4800</v>
      </c>
    </row>
    <row r="56" spans="1:17" s="25" customFormat="1" x14ac:dyDescent="0.3">
      <c r="A56" s="26"/>
      <c r="B56" s="60" t="s">
        <v>32</v>
      </c>
      <c r="C56" s="61">
        <v>10480005</v>
      </c>
      <c r="D56" s="61"/>
      <c r="E56" s="61"/>
      <c r="F56" s="22" t="s">
        <v>18</v>
      </c>
      <c r="G56" s="18">
        <v>6700</v>
      </c>
      <c r="H56" s="18">
        <f t="shared" ref="H56:H58" si="21">G56*2</f>
        <v>13400</v>
      </c>
      <c r="I56" s="18">
        <v>1</v>
      </c>
      <c r="J56" s="18">
        <v>13400</v>
      </c>
      <c r="K56" s="18"/>
      <c r="L56" s="22">
        <f t="shared" ref="L56:L81" si="22">K56*H56</f>
        <v>0</v>
      </c>
      <c r="M56" s="24"/>
      <c r="N56" s="22"/>
      <c r="O56" s="24">
        <f t="shared" si="19"/>
        <v>1</v>
      </c>
      <c r="P56" s="22">
        <f t="shared" si="20"/>
        <v>13400</v>
      </c>
    </row>
    <row r="57" spans="1:17" s="25" customFormat="1" x14ac:dyDescent="0.3">
      <c r="A57" s="26"/>
      <c r="B57" s="60" t="s">
        <v>32</v>
      </c>
      <c r="C57" s="61">
        <v>10480006</v>
      </c>
      <c r="D57" s="61"/>
      <c r="E57" s="61"/>
      <c r="F57" s="22" t="s">
        <v>18</v>
      </c>
      <c r="G57" s="18">
        <v>6700</v>
      </c>
      <c r="H57" s="18">
        <f t="shared" si="21"/>
        <v>13400</v>
      </c>
      <c r="I57" s="18">
        <v>1</v>
      </c>
      <c r="J57" s="18">
        <v>13400</v>
      </c>
      <c r="K57" s="18"/>
      <c r="L57" s="22">
        <f t="shared" si="22"/>
        <v>0</v>
      </c>
      <c r="M57" s="24"/>
      <c r="N57" s="22"/>
      <c r="O57" s="24">
        <f t="shared" si="19"/>
        <v>1</v>
      </c>
      <c r="P57" s="22">
        <f t="shared" si="20"/>
        <v>13400</v>
      </c>
    </row>
    <row r="58" spans="1:17" s="25" customFormat="1" x14ac:dyDescent="0.3">
      <c r="A58" s="26"/>
      <c r="B58" s="60" t="s">
        <v>45</v>
      </c>
      <c r="C58" s="61">
        <v>10490092</v>
      </c>
      <c r="D58" s="61"/>
      <c r="E58" s="61"/>
      <c r="F58" s="18" t="s">
        <v>18</v>
      </c>
      <c r="G58" s="18">
        <v>2890</v>
      </c>
      <c r="H58" s="18">
        <f t="shared" si="21"/>
        <v>5780</v>
      </c>
      <c r="I58" s="18">
        <v>1</v>
      </c>
      <c r="J58" s="18">
        <v>5780</v>
      </c>
      <c r="K58" s="18"/>
      <c r="L58" s="22">
        <f t="shared" si="22"/>
        <v>0</v>
      </c>
      <c r="M58" s="24"/>
      <c r="N58" s="22"/>
      <c r="O58" s="24">
        <f t="shared" si="19"/>
        <v>1</v>
      </c>
      <c r="P58" s="22">
        <f t="shared" si="20"/>
        <v>5780</v>
      </c>
    </row>
    <row r="59" spans="1:17" s="25" customFormat="1" x14ac:dyDescent="0.3">
      <c r="A59" s="26"/>
      <c r="B59" s="60" t="s">
        <v>46</v>
      </c>
      <c r="C59" s="61">
        <v>10490093</v>
      </c>
      <c r="D59" s="61"/>
      <c r="E59" s="61"/>
      <c r="F59" s="18" t="s">
        <v>18</v>
      </c>
      <c r="G59" s="18">
        <v>3800</v>
      </c>
      <c r="H59" s="18">
        <v>9600</v>
      </c>
      <c r="I59" s="18">
        <v>1</v>
      </c>
      <c r="J59" s="18">
        <v>9600</v>
      </c>
      <c r="K59" s="18"/>
      <c r="L59" s="22">
        <f t="shared" si="22"/>
        <v>0</v>
      </c>
      <c r="M59" s="24"/>
      <c r="N59" s="22"/>
      <c r="O59" s="24">
        <f t="shared" si="19"/>
        <v>1</v>
      </c>
      <c r="P59" s="22">
        <f t="shared" si="20"/>
        <v>9600</v>
      </c>
    </row>
    <row r="60" spans="1:17" s="25" customFormat="1" x14ac:dyDescent="0.3">
      <c r="A60" s="26"/>
      <c r="B60" s="60" t="s">
        <v>47</v>
      </c>
      <c r="C60" s="61">
        <v>10490016</v>
      </c>
      <c r="D60" s="61"/>
      <c r="E60" s="61"/>
      <c r="F60" s="22" t="s">
        <v>18</v>
      </c>
      <c r="G60" s="18">
        <v>3000</v>
      </c>
      <c r="H60" s="18">
        <f t="shared" ref="H60:H75" si="23">G60*2</f>
        <v>6000</v>
      </c>
      <c r="I60" s="18">
        <v>1</v>
      </c>
      <c r="J60" s="18">
        <v>6000</v>
      </c>
      <c r="K60" s="18"/>
      <c r="L60" s="22">
        <f t="shared" si="22"/>
        <v>0</v>
      </c>
      <c r="M60" s="24"/>
      <c r="N60" s="22"/>
      <c r="O60" s="24">
        <f t="shared" si="19"/>
        <v>1</v>
      </c>
      <c r="P60" s="22">
        <f t="shared" si="20"/>
        <v>6000</v>
      </c>
    </row>
    <row r="61" spans="1:17" s="25" customFormat="1" x14ac:dyDescent="0.3">
      <c r="A61" s="26"/>
      <c r="B61" s="60" t="s">
        <v>48</v>
      </c>
      <c r="C61" s="61">
        <v>10480033</v>
      </c>
      <c r="D61" s="61"/>
      <c r="E61" s="61"/>
      <c r="F61" s="22" t="s">
        <v>18</v>
      </c>
      <c r="G61" s="18">
        <v>4450</v>
      </c>
      <c r="H61" s="18">
        <f t="shared" si="23"/>
        <v>8900</v>
      </c>
      <c r="I61" s="18">
        <v>1</v>
      </c>
      <c r="J61" s="18">
        <v>8900</v>
      </c>
      <c r="K61" s="18"/>
      <c r="L61" s="22">
        <f t="shared" si="22"/>
        <v>0</v>
      </c>
      <c r="M61" s="24"/>
      <c r="N61" s="22"/>
      <c r="O61" s="24">
        <f t="shared" si="19"/>
        <v>1</v>
      </c>
      <c r="P61" s="22">
        <f t="shared" si="20"/>
        <v>8900</v>
      </c>
    </row>
    <row r="62" spans="1:17" s="25" customFormat="1" x14ac:dyDescent="0.3">
      <c r="A62" s="26"/>
      <c r="B62" s="60" t="s">
        <v>49</v>
      </c>
      <c r="C62" s="61">
        <v>10480039</v>
      </c>
      <c r="D62" s="61"/>
      <c r="E62" s="61"/>
      <c r="F62" s="22" t="s">
        <v>18</v>
      </c>
      <c r="G62" s="18">
        <v>4488</v>
      </c>
      <c r="H62" s="18">
        <f t="shared" si="23"/>
        <v>8976</v>
      </c>
      <c r="I62" s="18">
        <v>1</v>
      </c>
      <c r="J62" s="18">
        <v>8976</v>
      </c>
      <c r="K62" s="18"/>
      <c r="L62" s="22">
        <f t="shared" si="22"/>
        <v>0</v>
      </c>
      <c r="M62" s="24"/>
      <c r="N62" s="22"/>
      <c r="O62" s="24">
        <f t="shared" si="19"/>
        <v>1</v>
      </c>
      <c r="P62" s="22">
        <f t="shared" si="20"/>
        <v>8976</v>
      </c>
    </row>
    <row r="63" spans="1:17" s="25" customFormat="1" x14ac:dyDescent="0.3">
      <c r="A63" s="26"/>
      <c r="B63" s="60" t="s">
        <v>50</v>
      </c>
      <c r="C63" s="61">
        <v>10480032</v>
      </c>
      <c r="D63" s="61"/>
      <c r="E63" s="61"/>
      <c r="F63" s="18" t="s">
        <v>18</v>
      </c>
      <c r="G63" s="18">
        <v>3800</v>
      </c>
      <c r="H63" s="18">
        <f t="shared" si="23"/>
        <v>7600</v>
      </c>
      <c r="I63" s="18">
        <v>1</v>
      </c>
      <c r="J63" s="18">
        <v>7600</v>
      </c>
      <c r="K63" s="18"/>
      <c r="L63" s="22">
        <f t="shared" si="22"/>
        <v>0</v>
      </c>
      <c r="M63" s="24"/>
      <c r="N63" s="22"/>
      <c r="O63" s="24">
        <f t="shared" si="19"/>
        <v>1</v>
      </c>
      <c r="P63" s="22">
        <f t="shared" si="20"/>
        <v>7600</v>
      </c>
    </row>
    <row r="64" spans="1:17" s="25" customFormat="1" x14ac:dyDescent="0.3">
      <c r="A64" s="26"/>
      <c r="B64" s="60" t="s">
        <v>50</v>
      </c>
      <c r="C64" s="61">
        <v>10480041</v>
      </c>
      <c r="D64" s="61"/>
      <c r="E64" s="61"/>
      <c r="F64" s="18" t="s">
        <v>18</v>
      </c>
      <c r="G64" s="18">
        <v>6800</v>
      </c>
      <c r="H64" s="18">
        <f t="shared" si="23"/>
        <v>13600</v>
      </c>
      <c r="I64" s="18">
        <v>1</v>
      </c>
      <c r="J64" s="18">
        <v>13600</v>
      </c>
      <c r="K64" s="18"/>
      <c r="L64" s="22">
        <f t="shared" si="22"/>
        <v>0</v>
      </c>
      <c r="M64" s="24"/>
      <c r="N64" s="22"/>
      <c r="O64" s="24">
        <f t="shared" si="19"/>
        <v>1</v>
      </c>
      <c r="P64" s="22">
        <f t="shared" si="20"/>
        <v>13600</v>
      </c>
    </row>
    <row r="65" spans="1:16" s="25" customFormat="1" x14ac:dyDescent="0.3">
      <c r="A65" s="26"/>
      <c r="B65" s="60" t="s">
        <v>51</v>
      </c>
      <c r="C65" s="61">
        <v>10480037</v>
      </c>
      <c r="D65" s="61"/>
      <c r="E65" s="61"/>
      <c r="F65" s="18" t="s">
        <v>18</v>
      </c>
      <c r="G65" s="18">
        <v>1232</v>
      </c>
      <c r="H65" s="18">
        <f t="shared" si="23"/>
        <v>2464</v>
      </c>
      <c r="I65" s="18">
        <v>1</v>
      </c>
      <c r="J65" s="18">
        <v>2464</v>
      </c>
      <c r="K65" s="18"/>
      <c r="L65" s="22">
        <f t="shared" si="22"/>
        <v>0</v>
      </c>
      <c r="M65" s="24"/>
      <c r="N65" s="22"/>
      <c r="O65" s="24">
        <f t="shared" si="19"/>
        <v>1</v>
      </c>
      <c r="P65" s="22">
        <f t="shared" si="20"/>
        <v>2464</v>
      </c>
    </row>
    <row r="66" spans="1:16" s="25" customFormat="1" x14ac:dyDescent="0.3">
      <c r="A66" s="26"/>
      <c r="B66" s="60" t="s">
        <v>52</v>
      </c>
      <c r="C66" s="61">
        <v>10490105</v>
      </c>
      <c r="D66" s="61"/>
      <c r="E66" s="61"/>
      <c r="F66" s="18" t="s">
        <v>18</v>
      </c>
      <c r="G66" s="18">
        <v>1915</v>
      </c>
      <c r="H66" s="18">
        <f t="shared" si="23"/>
        <v>3830</v>
      </c>
      <c r="I66" s="18">
        <v>1</v>
      </c>
      <c r="J66" s="18">
        <v>3830</v>
      </c>
      <c r="K66" s="18"/>
      <c r="L66" s="22">
        <f t="shared" si="22"/>
        <v>0</v>
      </c>
      <c r="M66" s="24"/>
      <c r="N66" s="22"/>
      <c r="O66" s="24">
        <f t="shared" si="19"/>
        <v>1</v>
      </c>
      <c r="P66" s="22">
        <f t="shared" si="20"/>
        <v>3830</v>
      </c>
    </row>
    <row r="67" spans="1:16" s="25" customFormat="1" x14ac:dyDescent="0.3">
      <c r="A67" s="26"/>
      <c r="B67" s="50" t="s">
        <v>53</v>
      </c>
      <c r="C67" s="61">
        <v>10480049</v>
      </c>
      <c r="D67" s="61"/>
      <c r="E67" s="61"/>
      <c r="F67" s="18" t="s">
        <v>18</v>
      </c>
      <c r="G67" s="22">
        <v>1800</v>
      </c>
      <c r="H67" s="18">
        <f t="shared" si="23"/>
        <v>3600</v>
      </c>
      <c r="I67" s="18">
        <v>1</v>
      </c>
      <c r="J67" s="18">
        <v>3600</v>
      </c>
      <c r="K67" s="18"/>
      <c r="L67" s="22">
        <f t="shared" si="22"/>
        <v>0</v>
      </c>
      <c r="M67" s="24"/>
      <c r="N67" s="22"/>
      <c r="O67" s="24">
        <f t="shared" si="19"/>
        <v>1</v>
      </c>
      <c r="P67" s="22">
        <f t="shared" si="20"/>
        <v>3600</v>
      </c>
    </row>
    <row r="68" spans="1:16" s="25" customFormat="1" x14ac:dyDescent="0.3">
      <c r="A68" s="26"/>
      <c r="B68" s="60" t="s">
        <v>54</v>
      </c>
      <c r="C68" s="61">
        <v>10480012</v>
      </c>
      <c r="D68" s="61"/>
      <c r="E68" s="61"/>
      <c r="F68" s="18" t="s">
        <v>18</v>
      </c>
      <c r="G68" s="22">
        <v>3400</v>
      </c>
      <c r="H68" s="18">
        <f t="shared" si="23"/>
        <v>6800</v>
      </c>
      <c r="I68" s="18">
        <v>1</v>
      </c>
      <c r="J68" s="18">
        <v>6800</v>
      </c>
      <c r="K68" s="18"/>
      <c r="L68" s="22">
        <f t="shared" si="22"/>
        <v>0</v>
      </c>
      <c r="M68" s="24"/>
      <c r="N68" s="22"/>
      <c r="O68" s="24">
        <f t="shared" si="19"/>
        <v>1</v>
      </c>
      <c r="P68" s="22">
        <f t="shared" si="20"/>
        <v>6800</v>
      </c>
    </row>
    <row r="69" spans="1:16" s="25" customFormat="1" x14ac:dyDescent="0.3">
      <c r="A69" s="26"/>
      <c r="B69" s="60" t="s">
        <v>24</v>
      </c>
      <c r="C69" s="61">
        <v>10480054</v>
      </c>
      <c r="D69" s="61"/>
      <c r="E69" s="61"/>
      <c r="F69" s="18" t="s">
        <v>18</v>
      </c>
      <c r="G69" s="22">
        <v>2400</v>
      </c>
      <c r="H69" s="18">
        <f t="shared" si="23"/>
        <v>4800</v>
      </c>
      <c r="I69" s="18">
        <v>1</v>
      </c>
      <c r="J69" s="18">
        <v>4800</v>
      </c>
      <c r="K69" s="18"/>
      <c r="L69" s="22">
        <f t="shared" si="22"/>
        <v>0</v>
      </c>
      <c r="M69" s="24"/>
      <c r="N69" s="22"/>
      <c r="O69" s="24">
        <f t="shared" si="19"/>
        <v>1</v>
      </c>
      <c r="P69" s="22">
        <f t="shared" si="20"/>
        <v>4800</v>
      </c>
    </row>
    <row r="70" spans="1:16" s="25" customFormat="1" x14ac:dyDescent="0.3">
      <c r="A70" s="26"/>
      <c r="B70" s="60" t="s">
        <v>24</v>
      </c>
      <c r="C70" s="61">
        <v>10480053</v>
      </c>
      <c r="D70" s="61"/>
      <c r="E70" s="61"/>
      <c r="F70" s="18" t="s">
        <v>18</v>
      </c>
      <c r="G70" s="22">
        <v>3125</v>
      </c>
      <c r="H70" s="18">
        <f t="shared" si="23"/>
        <v>6250</v>
      </c>
      <c r="I70" s="18">
        <v>1</v>
      </c>
      <c r="J70" s="18">
        <v>6250</v>
      </c>
      <c r="K70" s="18"/>
      <c r="L70" s="22">
        <f t="shared" si="22"/>
        <v>0</v>
      </c>
      <c r="M70" s="24"/>
      <c r="N70" s="22"/>
      <c r="O70" s="24">
        <f t="shared" si="19"/>
        <v>1</v>
      </c>
      <c r="P70" s="22">
        <f t="shared" si="20"/>
        <v>6250</v>
      </c>
    </row>
    <row r="71" spans="1:16" s="25" customFormat="1" x14ac:dyDescent="0.3">
      <c r="A71" s="26"/>
      <c r="B71" s="60" t="s">
        <v>55</v>
      </c>
      <c r="C71" s="61">
        <v>10480035</v>
      </c>
      <c r="D71" s="61"/>
      <c r="E71" s="61"/>
      <c r="F71" s="22" t="s">
        <v>18</v>
      </c>
      <c r="G71" s="22">
        <v>1841</v>
      </c>
      <c r="H71" s="18">
        <f t="shared" si="23"/>
        <v>3682</v>
      </c>
      <c r="I71" s="18">
        <v>1</v>
      </c>
      <c r="J71" s="18">
        <v>3682</v>
      </c>
      <c r="K71" s="18"/>
      <c r="L71" s="22">
        <f t="shared" si="22"/>
        <v>0</v>
      </c>
      <c r="M71" s="24"/>
      <c r="N71" s="22"/>
      <c r="O71" s="24">
        <f t="shared" si="19"/>
        <v>1</v>
      </c>
      <c r="P71" s="22">
        <f t="shared" si="20"/>
        <v>3682</v>
      </c>
    </row>
    <row r="72" spans="1:16" s="25" customFormat="1" x14ac:dyDescent="0.3">
      <c r="A72" s="26"/>
      <c r="B72" s="50" t="s">
        <v>56</v>
      </c>
      <c r="C72" s="61">
        <v>10430005</v>
      </c>
      <c r="D72" s="61"/>
      <c r="E72" s="61"/>
      <c r="F72" s="22" t="s">
        <v>18</v>
      </c>
      <c r="G72" s="22">
        <v>6100</v>
      </c>
      <c r="H72" s="22">
        <f t="shared" si="23"/>
        <v>12200</v>
      </c>
      <c r="I72" s="18">
        <v>1</v>
      </c>
      <c r="J72" s="18">
        <v>12200</v>
      </c>
      <c r="K72" s="18"/>
      <c r="L72" s="22">
        <f t="shared" si="22"/>
        <v>0</v>
      </c>
      <c r="M72" s="24"/>
      <c r="N72" s="22"/>
      <c r="O72" s="24">
        <f t="shared" si="19"/>
        <v>1</v>
      </c>
      <c r="P72" s="22">
        <f t="shared" si="20"/>
        <v>12200</v>
      </c>
    </row>
    <row r="73" spans="1:16" s="25" customFormat="1" x14ac:dyDescent="0.3">
      <c r="A73" s="26"/>
      <c r="B73" s="50" t="s">
        <v>57</v>
      </c>
      <c r="C73" s="61">
        <v>10430006</v>
      </c>
      <c r="D73" s="61"/>
      <c r="E73" s="61"/>
      <c r="F73" s="22" t="s">
        <v>18</v>
      </c>
      <c r="G73" s="22">
        <v>2639</v>
      </c>
      <c r="H73" s="22">
        <f t="shared" si="23"/>
        <v>5278</v>
      </c>
      <c r="I73" s="18">
        <v>1</v>
      </c>
      <c r="J73" s="18">
        <v>5278</v>
      </c>
      <c r="K73" s="18"/>
      <c r="L73" s="22">
        <f t="shared" si="22"/>
        <v>0</v>
      </c>
      <c r="M73" s="24"/>
      <c r="N73" s="22"/>
      <c r="O73" s="24">
        <f t="shared" si="19"/>
        <v>1</v>
      </c>
      <c r="P73" s="22">
        <f t="shared" si="20"/>
        <v>5278</v>
      </c>
    </row>
    <row r="74" spans="1:16" s="25" customFormat="1" x14ac:dyDescent="0.3">
      <c r="A74" s="26"/>
      <c r="B74" s="50" t="s">
        <v>58</v>
      </c>
      <c r="C74" s="61">
        <v>10430006</v>
      </c>
      <c r="D74" s="61"/>
      <c r="E74" s="61"/>
      <c r="F74" s="22" t="s">
        <v>18</v>
      </c>
      <c r="G74" s="22">
        <v>3800</v>
      </c>
      <c r="H74" s="22">
        <f t="shared" si="23"/>
        <v>7600</v>
      </c>
      <c r="I74" s="18">
        <v>1</v>
      </c>
      <c r="J74" s="18">
        <v>7600</v>
      </c>
      <c r="K74" s="18"/>
      <c r="L74" s="22">
        <f t="shared" si="22"/>
        <v>0</v>
      </c>
      <c r="M74" s="24"/>
      <c r="N74" s="22"/>
      <c r="O74" s="24">
        <f t="shared" si="19"/>
        <v>1</v>
      </c>
      <c r="P74" s="22">
        <f t="shared" si="20"/>
        <v>7600</v>
      </c>
    </row>
    <row r="75" spans="1:16" s="25" customFormat="1" x14ac:dyDescent="0.3">
      <c r="A75" s="26"/>
      <c r="B75" s="50" t="s">
        <v>59</v>
      </c>
      <c r="C75" s="61">
        <v>10480044</v>
      </c>
      <c r="D75" s="61"/>
      <c r="E75" s="61"/>
      <c r="F75" s="22" t="s">
        <v>18</v>
      </c>
      <c r="G75" s="22">
        <v>13716</v>
      </c>
      <c r="H75" s="22">
        <f t="shared" si="23"/>
        <v>27432</v>
      </c>
      <c r="I75" s="18">
        <v>1</v>
      </c>
      <c r="J75" s="18">
        <v>27432</v>
      </c>
      <c r="K75" s="18"/>
      <c r="L75" s="22">
        <f t="shared" si="22"/>
        <v>0</v>
      </c>
      <c r="M75" s="24"/>
      <c r="N75" s="22"/>
      <c r="O75" s="24">
        <f t="shared" si="19"/>
        <v>1</v>
      </c>
      <c r="P75" s="22">
        <f t="shared" si="20"/>
        <v>27432</v>
      </c>
    </row>
    <row r="76" spans="1:16" s="25" customFormat="1" x14ac:dyDescent="0.3">
      <c r="A76" s="26"/>
      <c r="B76" s="50" t="s">
        <v>60</v>
      </c>
      <c r="C76" s="61">
        <v>10430007</v>
      </c>
      <c r="D76" s="61"/>
      <c r="E76" s="61"/>
      <c r="F76" s="22" t="s">
        <v>18</v>
      </c>
      <c r="G76" s="22">
        <v>3717</v>
      </c>
      <c r="H76" s="22">
        <v>9034</v>
      </c>
      <c r="I76" s="18">
        <v>1</v>
      </c>
      <c r="J76" s="18">
        <v>9034</v>
      </c>
      <c r="K76" s="18"/>
      <c r="L76" s="22">
        <f t="shared" si="22"/>
        <v>0</v>
      </c>
      <c r="M76" s="24"/>
      <c r="N76" s="22"/>
      <c r="O76" s="24">
        <f t="shared" si="19"/>
        <v>1</v>
      </c>
      <c r="P76" s="22">
        <f t="shared" si="20"/>
        <v>9034</v>
      </c>
    </row>
    <row r="77" spans="1:16" s="25" customFormat="1" x14ac:dyDescent="0.3">
      <c r="A77" s="26"/>
      <c r="B77" s="101" t="s">
        <v>61</v>
      </c>
      <c r="C77" s="28">
        <v>10480038</v>
      </c>
      <c r="D77" s="28"/>
      <c r="E77" s="28"/>
      <c r="F77" s="97" t="s">
        <v>18</v>
      </c>
      <c r="G77" s="97">
        <v>1547</v>
      </c>
      <c r="H77" s="97">
        <f>G77*2</f>
        <v>3094</v>
      </c>
      <c r="I77" s="18">
        <v>1</v>
      </c>
      <c r="J77" s="18">
        <v>3094</v>
      </c>
      <c r="K77" s="18"/>
      <c r="L77" s="22">
        <f t="shared" si="22"/>
        <v>0</v>
      </c>
      <c r="M77" s="54"/>
      <c r="N77" s="32"/>
      <c r="O77" s="24">
        <f t="shared" si="19"/>
        <v>1</v>
      </c>
      <c r="P77" s="22">
        <f t="shared" si="20"/>
        <v>3094</v>
      </c>
    </row>
    <row r="78" spans="1:16" s="25" customFormat="1" x14ac:dyDescent="0.3">
      <c r="A78" s="26"/>
      <c r="B78" s="101" t="s">
        <v>62</v>
      </c>
      <c r="C78" s="28">
        <v>10480047</v>
      </c>
      <c r="D78" s="28"/>
      <c r="E78" s="28"/>
      <c r="F78" s="97" t="s">
        <v>18</v>
      </c>
      <c r="G78" s="97">
        <v>3300</v>
      </c>
      <c r="H78" s="97">
        <f t="shared" ref="H78" si="24">G78*2</f>
        <v>6600</v>
      </c>
      <c r="I78" s="18">
        <v>1</v>
      </c>
      <c r="J78" s="18">
        <v>6600</v>
      </c>
      <c r="K78" s="18"/>
      <c r="L78" s="22">
        <f t="shared" si="22"/>
        <v>0</v>
      </c>
      <c r="M78" s="54"/>
      <c r="N78" s="32"/>
      <c r="O78" s="24">
        <f t="shared" si="19"/>
        <v>1</v>
      </c>
      <c r="P78" s="22">
        <f t="shared" si="20"/>
        <v>6600</v>
      </c>
    </row>
    <row r="79" spans="1:16" s="25" customFormat="1" x14ac:dyDescent="0.3">
      <c r="A79" s="26"/>
      <c r="B79" s="101" t="s">
        <v>24</v>
      </c>
      <c r="C79" s="28">
        <v>10480031</v>
      </c>
      <c r="D79" s="28"/>
      <c r="E79" s="28"/>
      <c r="F79" s="97" t="s">
        <v>18</v>
      </c>
      <c r="G79" s="22"/>
      <c r="H79" s="97">
        <v>3374</v>
      </c>
      <c r="I79" s="18">
        <v>1</v>
      </c>
      <c r="J79" s="18">
        <v>3374</v>
      </c>
      <c r="K79" s="18"/>
      <c r="L79" s="22">
        <f t="shared" si="22"/>
        <v>0</v>
      </c>
      <c r="M79" s="24"/>
      <c r="N79" s="22"/>
      <c r="O79" s="24">
        <f t="shared" si="19"/>
        <v>1</v>
      </c>
      <c r="P79" s="22">
        <f t="shared" si="20"/>
        <v>3374</v>
      </c>
    </row>
    <row r="80" spans="1:16" s="25" customFormat="1" x14ac:dyDescent="0.3">
      <c r="A80" s="26"/>
      <c r="B80" s="27" t="s">
        <v>64</v>
      </c>
      <c r="C80" s="28">
        <v>10480059</v>
      </c>
      <c r="D80" s="28"/>
      <c r="E80" s="28"/>
      <c r="F80" s="22" t="s">
        <v>18</v>
      </c>
      <c r="G80" s="22"/>
      <c r="H80" s="22">
        <v>18828</v>
      </c>
      <c r="I80" s="18">
        <v>1</v>
      </c>
      <c r="J80" s="18">
        <v>18828</v>
      </c>
      <c r="K80" s="18"/>
      <c r="L80" s="22">
        <f t="shared" si="22"/>
        <v>0</v>
      </c>
      <c r="M80" s="24"/>
      <c r="N80" s="22"/>
      <c r="O80" s="24">
        <f t="shared" si="19"/>
        <v>1</v>
      </c>
      <c r="P80" s="22">
        <f t="shared" si="20"/>
        <v>18828</v>
      </c>
    </row>
    <row r="81" spans="1:17" s="25" customFormat="1" x14ac:dyDescent="0.3">
      <c r="A81" s="26"/>
      <c r="B81" s="27" t="s">
        <v>65</v>
      </c>
      <c r="C81" s="28">
        <v>10490089</v>
      </c>
      <c r="D81" s="28"/>
      <c r="E81" s="28"/>
      <c r="F81" s="22" t="s">
        <v>18</v>
      </c>
      <c r="G81" s="22"/>
      <c r="H81" s="22">
        <v>5000</v>
      </c>
      <c r="I81" s="18">
        <v>1</v>
      </c>
      <c r="J81" s="18">
        <f>I81*H81</f>
        <v>5000</v>
      </c>
      <c r="K81" s="18"/>
      <c r="L81" s="22">
        <f t="shared" si="22"/>
        <v>0</v>
      </c>
      <c r="M81" s="24"/>
      <c r="N81" s="22"/>
      <c r="O81" s="24">
        <f t="shared" si="19"/>
        <v>1</v>
      </c>
      <c r="P81" s="22">
        <f t="shared" si="20"/>
        <v>5000</v>
      </c>
    </row>
    <row r="82" spans="1:17" s="29" customFormat="1" x14ac:dyDescent="0.3">
      <c r="B82" s="38" t="s">
        <v>29</v>
      </c>
      <c r="C82" s="39"/>
      <c r="D82" s="39"/>
      <c r="E82" s="39"/>
      <c r="F82" s="32"/>
      <c r="G82" s="91"/>
      <c r="H82" s="91"/>
      <c r="I82" s="91">
        <f>SUM(I52:I81)</f>
        <v>30</v>
      </c>
      <c r="J82" s="91">
        <f t="shared" ref="J82:P82" si="25">SUM(J52:J81)</f>
        <v>239886</v>
      </c>
      <c r="K82" s="91">
        <f t="shared" si="25"/>
        <v>0</v>
      </c>
      <c r="L82" s="91">
        <f t="shared" si="25"/>
        <v>0</v>
      </c>
      <c r="M82" s="91">
        <f t="shared" si="25"/>
        <v>0</v>
      </c>
      <c r="N82" s="91">
        <f t="shared" si="25"/>
        <v>0</v>
      </c>
      <c r="O82" s="91">
        <f t="shared" si="25"/>
        <v>30</v>
      </c>
      <c r="P82" s="91">
        <f t="shared" si="25"/>
        <v>239886</v>
      </c>
      <c r="Q82" s="36"/>
    </row>
    <row r="83" spans="1:17" ht="15.6" x14ac:dyDescent="0.3">
      <c r="B83" s="10" t="s">
        <v>72</v>
      </c>
      <c r="C83" s="11"/>
      <c r="D83" s="11"/>
      <c r="E83" s="11"/>
      <c r="F83" s="11"/>
      <c r="G83" s="11"/>
      <c r="H83" s="11"/>
      <c r="I83" s="51"/>
      <c r="J83" s="11"/>
      <c r="K83" s="11"/>
      <c r="L83" s="11"/>
      <c r="M83" s="11"/>
      <c r="N83" s="11"/>
      <c r="O83" s="11"/>
      <c r="P83" s="13"/>
    </row>
    <row r="84" spans="1:17" x14ac:dyDescent="0.3">
      <c r="A84" s="14"/>
      <c r="B84" s="15" t="s">
        <v>50</v>
      </c>
      <c r="C84" s="16">
        <v>10480043</v>
      </c>
      <c r="D84" s="16"/>
      <c r="E84" s="16"/>
      <c r="F84" s="22" t="s">
        <v>18</v>
      </c>
      <c r="G84" s="17">
        <v>6800</v>
      </c>
      <c r="H84" s="17">
        <f>G84*2</f>
        <v>13600</v>
      </c>
      <c r="I84" s="17">
        <v>1</v>
      </c>
      <c r="J84" s="17">
        <v>13600</v>
      </c>
      <c r="K84" s="24"/>
      <c r="L84" s="17"/>
      <c r="M84" s="19"/>
      <c r="N84" s="17"/>
      <c r="O84" s="19">
        <f t="shared" ref="O84:P87" si="26">I84+K84-M84</f>
        <v>1</v>
      </c>
      <c r="P84" s="17">
        <f t="shared" si="26"/>
        <v>13600</v>
      </c>
    </row>
    <row r="85" spans="1:17" x14ac:dyDescent="0.3">
      <c r="A85" s="14"/>
      <c r="B85" s="15" t="s">
        <v>24</v>
      </c>
      <c r="C85" s="16">
        <v>10480037</v>
      </c>
      <c r="D85" s="16"/>
      <c r="E85" s="16"/>
      <c r="F85" s="22" t="s">
        <v>18</v>
      </c>
      <c r="G85" s="17">
        <v>2890</v>
      </c>
      <c r="H85" s="17">
        <v>6480</v>
      </c>
      <c r="I85" s="17">
        <v>1</v>
      </c>
      <c r="J85" s="17">
        <v>6480</v>
      </c>
      <c r="K85" s="24"/>
      <c r="L85" s="17"/>
      <c r="M85" s="19"/>
      <c r="N85" s="17"/>
      <c r="O85" s="19">
        <f t="shared" si="26"/>
        <v>1</v>
      </c>
      <c r="P85" s="17">
        <f t="shared" si="26"/>
        <v>6480</v>
      </c>
    </row>
    <row r="86" spans="1:17" x14ac:dyDescent="0.3">
      <c r="A86" s="79" t="s">
        <v>73</v>
      </c>
      <c r="B86" s="15" t="s">
        <v>74</v>
      </c>
      <c r="C86" s="16">
        <v>10430007</v>
      </c>
      <c r="D86" s="16"/>
      <c r="E86" s="16"/>
      <c r="F86" s="22" t="s">
        <v>18</v>
      </c>
      <c r="G86" s="17">
        <v>3300</v>
      </c>
      <c r="H86" s="17">
        <f>G86*2</f>
        <v>6600</v>
      </c>
      <c r="I86" s="17">
        <v>1</v>
      </c>
      <c r="J86" s="17">
        <v>6600</v>
      </c>
      <c r="K86" s="24"/>
      <c r="L86" s="17"/>
      <c r="M86" s="19"/>
      <c r="N86" s="17"/>
      <c r="O86" s="19">
        <f t="shared" si="26"/>
        <v>1</v>
      </c>
      <c r="P86" s="17">
        <f t="shared" si="26"/>
        <v>6600</v>
      </c>
    </row>
    <row r="87" spans="1:17" x14ac:dyDescent="0.3">
      <c r="A87" s="79"/>
      <c r="B87" s="15" t="s">
        <v>75</v>
      </c>
      <c r="C87" s="21">
        <v>10480062</v>
      </c>
      <c r="D87" s="21"/>
      <c r="E87" s="21"/>
      <c r="F87" s="22" t="s">
        <v>18</v>
      </c>
      <c r="G87" s="17"/>
      <c r="H87" s="17">
        <v>17299</v>
      </c>
      <c r="I87" s="17">
        <v>1</v>
      </c>
      <c r="J87" s="17">
        <f>I87*H87</f>
        <v>17299</v>
      </c>
      <c r="K87" s="24"/>
      <c r="L87" s="17"/>
      <c r="M87" s="19"/>
      <c r="N87" s="17"/>
      <c r="O87" s="19">
        <f t="shared" si="26"/>
        <v>1</v>
      </c>
      <c r="P87" s="17">
        <f t="shared" si="26"/>
        <v>17299</v>
      </c>
    </row>
    <row r="88" spans="1:17" s="29" customFormat="1" x14ac:dyDescent="0.3">
      <c r="B88" s="30" t="s">
        <v>29</v>
      </c>
      <c r="C88" s="31"/>
      <c r="D88" s="31"/>
      <c r="E88" s="31"/>
      <c r="F88" s="32"/>
      <c r="G88" s="91"/>
      <c r="H88" s="91"/>
      <c r="I88" s="91">
        <f t="shared" ref="I88:P88" si="27">SUM(I84:I87)</f>
        <v>4</v>
      </c>
      <c r="J88" s="91">
        <f t="shared" si="27"/>
        <v>43979</v>
      </c>
      <c r="K88" s="91">
        <f t="shared" si="27"/>
        <v>0</v>
      </c>
      <c r="L88" s="91">
        <f t="shared" si="27"/>
        <v>0</v>
      </c>
      <c r="M88" s="91">
        <f t="shared" si="27"/>
        <v>0</v>
      </c>
      <c r="N88" s="91">
        <f t="shared" si="27"/>
        <v>0</v>
      </c>
      <c r="O88" s="91">
        <f t="shared" si="27"/>
        <v>4</v>
      </c>
      <c r="P88" s="91">
        <f t="shared" si="27"/>
        <v>43979</v>
      </c>
    </row>
    <row r="89" spans="1:17" ht="15.6" x14ac:dyDescent="0.3">
      <c r="B89" s="10" t="s">
        <v>76</v>
      </c>
      <c r="C89" s="11"/>
      <c r="D89" s="11"/>
      <c r="E89" s="11"/>
      <c r="F89" s="11"/>
      <c r="G89" s="11"/>
      <c r="H89" s="11"/>
      <c r="I89" s="51"/>
      <c r="J89" s="11"/>
      <c r="K89" s="11"/>
      <c r="L89" s="11"/>
      <c r="M89" s="11"/>
      <c r="N89" s="11"/>
      <c r="O89" s="11"/>
      <c r="P89" s="13"/>
    </row>
    <row r="90" spans="1:17" x14ac:dyDescent="0.3">
      <c r="A90" s="14"/>
      <c r="B90" s="15" t="s">
        <v>77</v>
      </c>
      <c r="C90" s="16">
        <v>10490101</v>
      </c>
      <c r="D90" s="16"/>
      <c r="E90" s="16"/>
      <c r="F90" s="22" t="s">
        <v>18</v>
      </c>
      <c r="G90" s="17">
        <v>6509</v>
      </c>
      <c r="H90" s="17">
        <f>G90*2</f>
        <v>13018</v>
      </c>
      <c r="I90" s="17">
        <v>1</v>
      </c>
      <c r="J90" s="17">
        <v>13018</v>
      </c>
      <c r="K90" s="24"/>
      <c r="L90" s="17"/>
      <c r="M90" s="19"/>
      <c r="N90" s="17"/>
      <c r="O90" s="19">
        <f t="shared" ref="O90:P91" si="28">I90+K90-M90</f>
        <v>1</v>
      </c>
      <c r="P90" s="17">
        <f t="shared" si="28"/>
        <v>13018</v>
      </c>
    </row>
    <row r="91" spans="1:17" x14ac:dyDescent="0.3">
      <c r="A91" s="14"/>
      <c r="B91" s="15" t="s">
        <v>78</v>
      </c>
      <c r="C91" s="16">
        <v>10480057</v>
      </c>
      <c r="D91" s="16"/>
      <c r="E91" s="16"/>
      <c r="F91" s="22" t="s">
        <v>18</v>
      </c>
      <c r="G91" s="17">
        <v>2616</v>
      </c>
      <c r="H91" s="17">
        <f t="shared" ref="H91" si="29">G91*2</f>
        <v>5232</v>
      </c>
      <c r="I91" s="17">
        <v>1</v>
      </c>
      <c r="J91" s="17">
        <v>5232</v>
      </c>
      <c r="K91" s="24"/>
      <c r="L91" s="17"/>
      <c r="M91" s="19"/>
      <c r="N91" s="17"/>
      <c r="O91" s="19">
        <f t="shared" si="28"/>
        <v>1</v>
      </c>
      <c r="P91" s="17">
        <f t="shared" si="28"/>
        <v>5232</v>
      </c>
    </row>
    <row r="92" spans="1:17" s="29" customFormat="1" x14ac:dyDescent="0.3">
      <c r="B92" s="30" t="s">
        <v>29</v>
      </c>
      <c r="C92" s="31"/>
      <c r="D92" s="31"/>
      <c r="E92" s="31"/>
      <c r="F92" s="32"/>
      <c r="G92" s="91"/>
      <c r="H92" s="91"/>
      <c r="I92" s="91">
        <f>SUM(I90:I91)</f>
        <v>2</v>
      </c>
      <c r="J92" s="91">
        <f>SUM(J90:J91)</f>
        <v>18250</v>
      </c>
      <c r="K92" s="6">
        <f>SUM(K90:K91)</f>
        <v>0</v>
      </c>
      <c r="L92" s="6">
        <f t="shared" ref="L92:N92" si="30">SUM(L90:L91)</f>
        <v>0</v>
      </c>
      <c r="M92" s="6">
        <f t="shared" si="30"/>
        <v>0</v>
      </c>
      <c r="N92" s="6">
        <f t="shared" si="30"/>
        <v>0</v>
      </c>
      <c r="O92" s="7">
        <f>SUM(O90:O91)</f>
        <v>2</v>
      </c>
      <c r="P92" s="91">
        <f>SUM(P90:P91)</f>
        <v>18250</v>
      </c>
    </row>
    <row r="93" spans="1:17" s="29" customFormat="1" ht="15.6" x14ac:dyDescent="0.3">
      <c r="B93" s="10" t="s">
        <v>79</v>
      </c>
      <c r="C93" s="11"/>
      <c r="D93" s="11"/>
      <c r="E93" s="11"/>
      <c r="F93" s="11"/>
      <c r="G93" s="11"/>
      <c r="H93" s="11"/>
      <c r="I93" s="51"/>
      <c r="J93" s="11"/>
      <c r="K93" s="11"/>
      <c r="L93" s="11"/>
      <c r="M93" s="11"/>
      <c r="N93" s="11"/>
      <c r="O93" s="11"/>
      <c r="P93" s="13"/>
    </row>
    <row r="94" spans="1:17" x14ac:dyDescent="0.3">
      <c r="A94" s="14"/>
      <c r="B94" s="62" t="s">
        <v>80</v>
      </c>
      <c r="C94" s="16">
        <v>10480052</v>
      </c>
      <c r="D94" s="16"/>
      <c r="E94" s="16"/>
      <c r="F94" s="18" t="s">
        <v>18</v>
      </c>
      <c r="G94" s="18">
        <v>3870</v>
      </c>
      <c r="H94" s="18">
        <f>G94*2</f>
        <v>7740</v>
      </c>
      <c r="I94" s="18">
        <v>1</v>
      </c>
      <c r="J94" s="18">
        <v>7740</v>
      </c>
      <c r="K94" s="24"/>
      <c r="L94" s="17"/>
      <c r="M94" s="19"/>
      <c r="N94" s="17"/>
      <c r="O94" s="19">
        <f>I94+K94-M94</f>
        <v>1</v>
      </c>
      <c r="P94" s="17">
        <f>J94+L94-N94</f>
        <v>7740</v>
      </c>
    </row>
    <row r="95" spans="1:17" x14ac:dyDescent="0.3">
      <c r="A95" s="14"/>
      <c r="B95" s="62" t="s">
        <v>81</v>
      </c>
      <c r="C95" s="16">
        <v>10480002</v>
      </c>
      <c r="D95" s="16"/>
      <c r="E95" s="16"/>
      <c r="F95" s="22" t="s">
        <v>18</v>
      </c>
      <c r="G95" s="18">
        <v>4350</v>
      </c>
      <c r="H95" s="18">
        <f t="shared" ref="H95:H115" si="31">G95*2</f>
        <v>8700</v>
      </c>
      <c r="I95" s="18">
        <v>1</v>
      </c>
      <c r="J95" s="18">
        <v>8700</v>
      </c>
      <c r="K95" s="24"/>
      <c r="L95" s="17"/>
      <c r="M95" s="19"/>
      <c r="N95" s="17"/>
      <c r="O95" s="19">
        <f>I95+K95-M95</f>
        <v>1</v>
      </c>
      <c r="P95" s="17">
        <f>J95+L95-N95</f>
        <v>8700</v>
      </c>
    </row>
    <row r="96" spans="1:17" x14ac:dyDescent="0.3">
      <c r="A96" s="14"/>
      <c r="B96" s="62" t="s">
        <v>82</v>
      </c>
      <c r="C96" s="16">
        <v>10480036</v>
      </c>
      <c r="D96" s="16"/>
      <c r="E96" s="16"/>
      <c r="F96" s="22" t="s">
        <v>18</v>
      </c>
      <c r="G96" s="18">
        <v>4748</v>
      </c>
      <c r="H96" s="18">
        <f t="shared" si="31"/>
        <v>9496</v>
      </c>
      <c r="I96" s="18">
        <v>1</v>
      </c>
      <c r="J96" s="18">
        <v>9496</v>
      </c>
      <c r="K96" s="24"/>
      <c r="L96" s="17"/>
      <c r="M96" s="19"/>
      <c r="N96" s="17"/>
      <c r="O96" s="19">
        <f t="shared" ref="O96:P111" si="32">I96+K96-M96</f>
        <v>1</v>
      </c>
      <c r="P96" s="17">
        <f t="shared" si="32"/>
        <v>9496</v>
      </c>
    </row>
    <row r="97" spans="1:16" x14ac:dyDescent="0.3">
      <c r="A97" s="14"/>
      <c r="B97" s="62" t="s">
        <v>83</v>
      </c>
      <c r="C97" s="16">
        <v>10480028</v>
      </c>
      <c r="D97" s="16"/>
      <c r="E97" s="16"/>
      <c r="F97" s="18" t="s">
        <v>18</v>
      </c>
      <c r="G97" s="18">
        <v>3800</v>
      </c>
      <c r="H97" s="18">
        <f t="shared" si="31"/>
        <v>7600</v>
      </c>
      <c r="I97" s="18">
        <v>1</v>
      </c>
      <c r="J97" s="18">
        <v>7600</v>
      </c>
      <c r="K97" s="24"/>
      <c r="L97" s="17"/>
      <c r="M97" s="19"/>
      <c r="N97" s="17"/>
      <c r="O97" s="19">
        <f t="shared" si="32"/>
        <v>1</v>
      </c>
      <c r="P97" s="17">
        <f t="shared" si="32"/>
        <v>7600</v>
      </c>
    </row>
    <row r="98" spans="1:16" x14ac:dyDescent="0.3">
      <c r="A98" s="14"/>
      <c r="B98" s="62" t="s">
        <v>83</v>
      </c>
      <c r="C98" s="16">
        <v>10480029</v>
      </c>
      <c r="D98" s="16"/>
      <c r="E98" s="16"/>
      <c r="F98" s="18" t="s">
        <v>18</v>
      </c>
      <c r="G98" s="18">
        <v>3800</v>
      </c>
      <c r="H98" s="18">
        <f t="shared" si="31"/>
        <v>7600</v>
      </c>
      <c r="I98" s="18">
        <v>1</v>
      </c>
      <c r="J98" s="18">
        <v>7600</v>
      </c>
      <c r="K98" s="24"/>
      <c r="L98" s="17"/>
      <c r="M98" s="19"/>
      <c r="N98" s="17"/>
      <c r="O98" s="19">
        <f t="shared" si="32"/>
        <v>1</v>
      </c>
      <c r="P98" s="17">
        <f t="shared" si="32"/>
        <v>7600</v>
      </c>
    </row>
    <row r="99" spans="1:16" x14ac:dyDescent="0.3">
      <c r="A99" s="14"/>
      <c r="B99" s="62" t="s">
        <v>83</v>
      </c>
      <c r="C99" s="16">
        <v>10480018</v>
      </c>
      <c r="D99" s="16"/>
      <c r="E99" s="16"/>
      <c r="F99" s="22" t="s">
        <v>18</v>
      </c>
      <c r="G99" s="18">
        <v>3800</v>
      </c>
      <c r="H99" s="18">
        <f t="shared" si="31"/>
        <v>7600</v>
      </c>
      <c r="I99" s="18">
        <v>1</v>
      </c>
      <c r="J99" s="18">
        <v>7600</v>
      </c>
      <c r="K99" s="24"/>
      <c r="L99" s="17"/>
      <c r="M99" s="19"/>
      <c r="N99" s="17"/>
      <c r="O99" s="19">
        <f t="shared" si="32"/>
        <v>1</v>
      </c>
      <c r="P99" s="17">
        <f t="shared" si="32"/>
        <v>7600</v>
      </c>
    </row>
    <row r="100" spans="1:16" x14ac:dyDescent="0.3">
      <c r="A100" s="14"/>
      <c r="B100" s="62" t="s">
        <v>83</v>
      </c>
      <c r="C100" s="16">
        <v>10480019</v>
      </c>
      <c r="D100" s="16"/>
      <c r="E100" s="16"/>
      <c r="F100" s="22" t="s">
        <v>18</v>
      </c>
      <c r="G100" s="18">
        <v>3800</v>
      </c>
      <c r="H100" s="18">
        <f t="shared" si="31"/>
        <v>7600</v>
      </c>
      <c r="I100" s="18">
        <v>1</v>
      </c>
      <c r="J100" s="18">
        <v>7600</v>
      </c>
      <c r="K100" s="24"/>
      <c r="L100" s="17"/>
      <c r="M100" s="19"/>
      <c r="N100" s="17"/>
      <c r="O100" s="19">
        <f t="shared" si="32"/>
        <v>1</v>
      </c>
      <c r="P100" s="17">
        <f t="shared" si="32"/>
        <v>7600</v>
      </c>
    </row>
    <row r="101" spans="1:16" x14ac:dyDescent="0.3">
      <c r="A101" s="14"/>
      <c r="B101" s="62" t="s">
        <v>83</v>
      </c>
      <c r="C101" s="16">
        <v>10480020</v>
      </c>
      <c r="D101" s="16"/>
      <c r="E101" s="16"/>
      <c r="F101" s="22" t="s">
        <v>18</v>
      </c>
      <c r="G101" s="18">
        <v>3800</v>
      </c>
      <c r="H101" s="18">
        <f t="shared" si="31"/>
        <v>7600</v>
      </c>
      <c r="I101" s="18">
        <v>1</v>
      </c>
      <c r="J101" s="18">
        <v>7600</v>
      </c>
      <c r="K101" s="24"/>
      <c r="L101" s="17"/>
      <c r="M101" s="19"/>
      <c r="N101" s="17"/>
      <c r="O101" s="19">
        <f t="shared" si="32"/>
        <v>1</v>
      </c>
      <c r="P101" s="17">
        <f t="shared" si="32"/>
        <v>7600</v>
      </c>
    </row>
    <row r="102" spans="1:16" x14ac:dyDescent="0.3">
      <c r="A102" s="14"/>
      <c r="B102" s="62" t="s">
        <v>83</v>
      </c>
      <c r="C102" s="16">
        <v>10480021</v>
      </c>
      <c r="D102" s="16"/>
      <c r="E102" s="16"/>
      <c r="F102" s="18" t="s">
        <v>18</v>
      </c>
      <c r="G102" s="18">
        <v>3800</v>
      </c>
      <c r="H102" s="18">
        <f t="shared" si="31"/>
        <v>7600</v>
      </c>
      <c r="I102" s="18">
        <v>1</v>
      </c>
      <c r="J102" s="18">
        <v>7600</v>
      </c>
      <c r="K102" s="24"/>
      <c r="L102" s="17"/>
      <c r="M102" s="19"/>
      <c r="N102" s="17"/>
      <c r="O102" s="19">
        <f t="shared" si="32"/>
        <v>1</v>
      </c>
      <c r="P102" s="17">
        <f t="shared" si="32"/>
        <v>7600</v>
      </c>
    </row>
    <row r="103" spans="1:16" x14ac:dyDescent="0.3">
      <c r="A103" s="14"/>
      <c r="B103" s="62" t="s">
        <v>83</v>
      </c>
      <c r="C103" s="16">
        <v>10480022</v>
      </c>
      <c r="D103" s="16"/>
      <c r="E103" s="16"/>
      <c r="F103" s="18" t="s">
        <v>18</v>
      </c>
      <c r="G103" s="18">
        <v>3800</v>
      </c>
      <c r="H103" s="18">
        <f t="shared" si="31"/>
        <v>7600</v>
      </c>
      <c r="I103" s="18">
        <v>1</v>
      </c>
      <c r="J103" s="18">
        <v>7600</v>
      </c>
      <c r="K103" s="24"/>
      <c r="L103" s="17"/>
      <c r="M103" s="19"/>
      <c r="N103" s="17"/>
      <c r="O103" s="19">
        <f t="shared" si="32"/>
        <v>1</v>
      </c>
      <c r="P103" s="17">
        <f t="shared" si="32"/>
        <v>7600</v>
      </c>
    </row>
    <row r="104" spans="1:16" x14ac:dyDescent="0.3">
      <c r="A104" s="14"/>
      <c r="B104" s="62" t="s">
        <v>83</v>
      </c>
      <c r="C104" s="16">
        <v>10480023</v>
      </c>
      <c r="D104" s="16"/>
      <c r="E104" s="16"/>
      <c r="F104" s="18" t="s">
        <v>18</v>
      </c>
      <c r="G104" s="18">
        <v>3800</v>
      </c>
      <c r="H104" s="18">
        <f t="shared" si="31"/>
        <v>7600</v>
      </c>
      <c r="I104" s="18">
        <v>1</v>
      </c>
      <c r="J104" s="18">
        <v>7600</v>
      </c>
      <c r="K104" s="24"/>
      <c r="L104" s="17"/>
      <c r="M104" s="19"/>
      <c r="N104" s="17"/>
      <c r="O104" s="19">
        <f t="shared" si="32"/>
        <v>1</v>
      </c>
      <c r="P104" s="17">
        <f t="shared" si="32"/>
        <v>7600</v>
      </c>
    </row>
    <row r="105" spans="1:16" x14ac:dyDescent="0.3">
      <c r="A105" s="14"/>
      <c r="B105" s="62" t="s">
        <v>83</v>
      </c>
      <c r="C105" s="16">
        <v>10480024</v>
      </c>
      <c r="D105" s="16"/>
      <c r="E105" s="16"/>
      <c r="F105" s="18" t="s">
        <v>18</v>
      </c>
      <c r="G105" s="18">
        <v>3800</v>
      </c>
      <c r="H105" s="18">
        <f t="shared" si="31"/>
        <v>7600</v>
      </c>
      <c r="I105" s="18">
        <v>1</v>
      </c>
      <c r="J105" s="18">
        <v>7600</v>
      </c>
      <c r="K105" s="24"/>
      <c r="L105" s="17"/>
      <c r="M105" s="19"/>
      <c r="N105" s="17"/>
      <c r="O105" s="19">
        <f t="shared" si="32"/>
        <v>1</v>
      </c>
      <c r="P105" s="17">
        <f t="shared" si="32"/>
        <v>7600</v>
      </c>
    </row>
    <row r="106" spans="1:16" x14ac:dyDescent="0.3">
      <c r="A106" s="14"/>
      <c r="B106" s="62" t="s">
        <v>83</v>
      </c>
      <c r="C106" s="16">
        <v>10480025</v>
      </c>
      <c r="D106" s="16"/>
      <c r="E106" s="16"/>
      <c r="F106" s="18" t="s">
        <v>18</v>
      </c>
      <c r="G106" s="18">
        <v>3800</v>
      </c>
      <c r="H106" s="18">
        <f t="shared" si="31"/>
        <v>7600</v>
      </c>
      <c r="I106" s="18">
        <v>1</v>
      </c>
      <c r="J106" s="18">
        <v>7600</v>
      </c>
      <c r="K106" s="24"/>
      <c r="L106" s="17"/>
      <c r="M106" s="19"/>
      <c r="N106" s="17"/>
      <c r="O106" s="19">
        <f t="shared" si="32"/>
        <v>1</v>
      </c>
      <c r="P106" s="17">
        <f t="shared" si="32"/>
        <v>7600</v>
      </c>
    </row>
    <row r="107" spans="1:16" x14ac:dyDescent="0.3">
      <c r="A107" s="14"/>
      <c r="B107" s="62" t="s">
        <v>83</v>
      </c>
      <c r="C107" s="16">
        <v>10480026</v>
      </c>
      <c r="D107" s="16"/>
      <c r="E107" s="16"/>
      <c r="F107" s="18" t="s">
        <v>18</v>
      </c>
      <c r="G107" s="18">
        <v>3800</v>
      </c>
      <c r="H107" s="18">
        <f t="shared" si="31"/>
        <v>7600</v>
      </c>
      <c r="I107" s="18">
        <v>1</v>
      </c>
      <c r="J107" s="18">
        <v>7600</v>
      </c>
      <c r="K107" s="24"/>
      <c r="L107" s="17"/>
      <c r="M107" s="19"/>
      <c r="N107" s="17"/>
      <c r="O107" s="19">
        <f t="shared" si="32"/>
        <v>1</v>
      </c>
      <c r="P107" s="17">
        <f t="shared" si="32"/>
        <v>7600</v>
      </c>
    </row>
    <row r="108" spans="1:16" x14ac:dyDescent="0.3">
      <c r="A108" s="14"/>
      <c r="B108" s="62" t="s">
        <v>83</v>
      </c>
      <c r="C108" s="16">
        <v>10480027</v>
      </c>
      <c r="D108" s="16"/>
      <c r="E108" s="16"/>
      <c r="F108" s="18" t="s">
        <v>18</v>
      </c>
      <c r="G108" s="18">
        <v>3800</v>
      </c>
      <c r="H108" s="18">
        <f t="shared" si="31"/>
        <v>7600</v>
      </c>
      <c r="I108" s="18">
        <v>1</v>
      </c>
      <c r="J108" s="18">
        <v>7600</v>
      </c>
      <c r="K108" s="24"/>
      <c r="L108" s="17"/>
      <c r="M108" s="19"/>
      <c r="N108" s="17"/>
      <c r="O108" s="19">
        <f t="shared" si="32"/>
        <v>1</v>
      </c>
      <c r="P108" s="17">
        <f t="shared" si="32"/>
        <v>7600</v>
      </c>
    </row>
    <row r="109" spans="1:16" x14ac:dyDescent="0.3">
      <c r="A109" s="14"/>
      <c r="B109" s="62" t="s">
        <v>50</v>
      </c>
      <c r="C109" s="16">
        <v>10480016</v>
      </c>
      <c r="D109" s="16"/>
      <c r="E109" s="16"/>
      <c r="F109" s="22" t="s">
        <v>18</v>
      </c>
      <c r="G109" s="17">
        <v>5500</v>
      </c>
      <c r="H109" s="18">
        <f t="shared" si="31"/>
        <v>11000</v>
      </c>
      <c r="I109" s="18">
        <v>1</v>
      </c>
      <c r="J109" s="18">
        <v>11000</v>
      </c>
      <c r="K109" s="24"/>
      <c r="L109" s="17"/>
      <c r="M109" s="19"/>
      <c r="N109" s="17"/>
      <c r="O109" s="19">
        <f t="shared" si="32"/>
        <v>1</v>
      </c>
      <c r="P109" s="17">
        <f t="shared" si="32"/>
        <v>11000</v>
      </c>
    </row>
    <row r="110" spans="1:16" x14ac:dyDescent="0.3">
      <c r="A110" s="14"/>
      <c r="B110" s="62" t="s">
        <v>84</v>
      </c>
      <c r="C110" s="16">
        <v>10480017</v>
      </c>
      <c r="D110" s="16"/>
      <c r="E110" s="16"/>
      <c r="F110" s="18" t="s">
        <v>18</v>
      </c>
      <c r="G110" s="18">
        <v>3800</v>
      </c>
      <c r="H110" s="18">
        <f t="shared" si="31"/>
        <v>7600</v>
      </c>
      <c r="I110" s="18">
        <v>1</v>
      </c>
      <c r="J110" s="18">
        <v>7600</v>
      </c>
      <c r="K110" s="24"/>
      <c r="L110" s="17"/>
      <c r="M110" s="19"/>
      <c r="N110" s="17"/>
      <c r="O110" s="19">
        <f t="shared" si="32"/>
        <v>1</v>
      </c>
      <c r="P110" s="17">
        <f t="shared" si="32"/>
        <v>7600</v>
      </c>
    </row>
    <row r="111" spans="1:16" x14ac:dyDescent="0.3">
      <c r="A111" s="14"/>
      <c r="B111" s="62" t="s">
        <v>85</v>
      </c>
      <c r="C111" s="16">
        <v>10480040</v>
      </c>
      <c r="D111" s="16"/>
      <c r="E111" s="16"/>
      <c r="F111" s="18" t="s">
        <v>18</v>
      </c>
      <c r="G111" s="17">
        <v>2812</v>
      </c>
      <c r="H111" s="18">
        <v>7224</v>
      </c>
      <c r="I111" s="18">
        <v>1</v>
      </c>
      <c r="J111" s="18">
        <v>7224</v>
      </c>
      <c r="K111" s="24"/>
      <c r="L111" s="17"/>
      <c r="M111" s="19"/>
      <c r="N111" s="17"/>
      <c r="O111" s="19">
        <f t="shared" si="32"/>
        <v>1</v>
      </c>
      <c r="P111" s="17">
        <f t="shared" si="32"/>
        <v>7224</v>
      </c>
    </row>
    <row r="112" spans="1:16" x14ac:dyDescent="0.3">
      <c r="A112" s="14"/>
      <c r="B112" s="62" t="s">
        <v>86</v>
      </c>
      <c r="C112" s="16">
        <v>10490102</v>
      </c>
      <c r="D112" s="16"/>
      <c r="E112" s="16"/>
      <c r="F112" s="18" t="s">
        <v>18</v>
      </c>
      <c r="G112" s="17">
        <v>3616</v>
      </c>
      <c r="H112" s="18">
        <f t="shared" si="31"/>
        <v>7232</v>
      </c>
      <c r="I112" s="18">
        <v>1</v>
      </c>
      <c r="J112" s="18">
        <v>7232</v>
      </c>
      <c r="K112" s="24"/>
      <c r="L112" s="17"/>
      <c r="M112" s="19"/>
      <c r="N112" s="17"/>
      <c r="O112" s="19">
        <f t="shared" ref="O112:P116" si="33">I112+K112-M112</f>
        <v>1</v>
      </c>
      <c r="P112" s="17">
        <f t="shared" si="33"/>
        <v>7232</v>
      </c>
    </row>
    <row r="113" spans="1:16" x14ac:dyDescent="0.3">
      <c r="A113" s="14"/>
      <c r="B113" s="62" t="s">
        <v>87</v>
      </c>
      <c r="C113" s="16">
        <v>10480046</v>
      </c>
      <c r="D113" s="16"/>
      <c r="E113" s="16"/>
      <c r="F113" s="18" t="s">
        <v>18</v>
      </c>
      <c r="G113" s="17">
        <v>1229</v>
      </c>
      <c r="H113" s="18">
        <f t="shared" si="31"/>
        <v>2458</v>
      </c>
      <c r="I113" s="18">
        <v>1</v>
      </c>
      <c r="J113" s="18">
        <v>2458</v>
      </c>
      <c r="K113" s="24"/>
      <c r="L113" s="17"/>
      <c r="M113" s="19"/>
      <c r="N113" s="17"/>
      <c r="O113" s="19">
        <f t="shared" si="33"/>
        <v>1</v>
      </c>
      <c r="P113" s="17">
        <f t="shared" si="33"/>
        <v>2458</v>
      </c>
    </row>
    <row r="114" spans="1:16" x14ac:dyDescent="0.3">
      <c r="A114" s="14"/>
      <c r="B114" s="62" t="s">
        <v>24</v>
      </c>
      <c r="C114" s="16">
        <v>10480050</v>
      </c>
      <c r="D114" s="16"/>
      <c r="E114" s="16"/>
      <c r="F114" s="18" t="s">
        <v>18</v>
      </c>
      <c r="G114" s="17">
        <v>2624</v>
      </c>
      <c r="H114" s="18">
        <f t="shared" si="31"/>
        <v>5248</v>
      </c>
      <c r="I114" s="18">
        <v>1</v>
      </c>
      <c r="J114" s="18">
        <v>5248</v>
      </c>
      <c r="K114" s="24"/>
      <c r="L114" s="17"/>
      <c r="M114" s="19"/>
      <c r="N114" s="17"/>
      <c r="O114" s="19">
        <f t="shared" si="33"/>
        <v>1</v>
      </c>
      <c r="P114" s="17">
        <f t="shared" si="33"/>
        <v>5248</v>
      </c>
    </row>
    <row r="115" spans="1:16" x14ac:dyDescent="0.3">
      <c r="A115" s="14"/>
      <c r="B115" s="62" t="s">
        <v>24</v>
      </c>
      <c r="C115" s="16">
        <v>10480048</v>
      </c>
      <c r="D115" s="16"/>
      <c r="E115" s="16"/>
      <c r="F115" s="22" t="s">
        <v>18</v>
      </c>
      <c r="G115" s="17">
        <v>3930</v>
      </c>
      <c r="H115" s="18">
        <f t="shared" si="31"/>
        <v>7860</v>
      </c>
      <c r="I115" s="18">
        <v>1</v>
      </c>
      <c r="J115" s="18">
        <v>7860</v>
      </c>
      <c r="K115" s="24"/>
      <c r="L115" s="17"/>
      <c r="M115" s="19"/>
      <c r="N115" s="17"/>
      <c r="O115" s="19">
        <f t="shared" si="33"/>
        <v>1</v>
      </c>
      <c r="P115" s="17">
        <f t="shared" si="33"/>
        <v>7860</v>
      </c>
    </row>
    <row r="116" spans="1:16" x14ac:dyDescent="0.3">
      <c r="A116" s="14"/>
      <c r="B116" s="52" t="s">
        <v>88</v>
      </c>
      <c r="C116" s="21">
        <v>10480061</v>
      </c>
      <c r="D116" s="21"/>
      <c r="E116" s="21"/>
      <c r="F116" s="22" t="s">
        <v>18</v>
      </c>
      <c r="G116" s="17"/>
      <c r="H116" s="18">
        <v>19170</v>
      </c>
      <c r="I116" s="18">
        <v>1</v>
      </c>
      <c r="J116" s="18">
        <f>I116*H116</f>
        <v>19170</v>
      </c>
      <c r="K116" s="24"/>
      <c r="L116" s="17">
        <f>K116*H116</f>
        <v>0</v>
      </c>
      <c r="M116" s="19"/>
      <c r="N116" s="17"/>
      <c r="O116" s="19">
        <f t="shared" si="33"/>
        <v>1</v>
      </c>
      <c r="P116" s="17">
        <f t="shared" si="33"/>
        <v>19170</v>
      </c>
    </row>
    <row r="117" spans="1:16" s="29" customFormat="1" x14ac:dyDescent="0.3">
      <c r="B117" s="30" t="s">
        <v>29</v>
      </c>
      <c r="C117" s="31"/>
      <c r="D117" s="31"/>
      <c r="E117" s="31"/>
      <c r="F117" s="32"/>
      <c r="G117" s="91"/>
      <c r="H117" s="91"/>
      <c r="I117" s="91">
        <f>SUM(I94:I116)</f>
        <v>23</v>
      </c>
      <c r="J117" s="91">
        <f>SUM(J94:J116)</f>
        <v>184928</v>
      </c>
      <c r="K117" s="91">
        <f t="shared" ref="K117:P117" si="34">SUM(K94:K116)</f>
        <v>0</v>
      </c>
      <c r="L117" s="91">
        <f t="shared" si="34"/>
        <v>0</v>
      </c>
      <c r="M117" s="91">
        <f t="shared" si="34"/>
        <v>0</v>
      </c>
      <c r="N117" s="91">
        <f t="shared" si="34"/>
        <v>0</v>
      </c>
      <c r="O117" s="91">
        <f t="shared" si="34"/>
        <v>23</v>
      </c>
      <c r="P117" s="91">
        <f t="shared" si="34"/>
        <v>184928</v>
      </c>
    </row>
    <row r="118" spans="1:16" s="29" customFormat="1" ht="15.6" hidden="1" x14ac:dyDescent="0.3">
      <c r="B118" s="10" t="s">
        <v>89</v>
      </c>
      <c r="C118" s="11"/>
      <c r="D118" s="11"/>
      <c r="E118" s="11"/>
      <c r="F118" s="11"/>
      <c r="G118" s="11"/>
      <c r="H118" s="11"/>
      <c r="I118" s="51"/>
      <c r="J118" s="11"/>
      <c r="K118" s="11"/>
      <c r="L118" s="11"/>
      <c r="M118" s="11"/>
      <c r="N118" s="11"/>
      <c r="O118" s="11"/>
      <c r="P118" s="13"/>
    </row>
    <row r="119" spans="1:16" s="29" customFormat="1" hidden="1" x14ac:dyDescent="0.3">
      <c r="B119" s="62" t="s">
        <v>43</v>
      </c>
      <c r="C119" s="16">
        <v>10490107</v>
      </c>
      <c r="D119" s="61"/>
      <c r="E119" s="61"/>
      <c r="F119" s="18" t="s">
        <v>18</v>
      </c>
      <c r="G119" s="18"/>
      <c r="H119" s="18">
        <v>5164</v>
      </c>
      <c r="I119" s="18"/>
      <c r="J119" s="18"/>
      <c r="K119" s="24"/>
      <c r="L119" s="17"/>
      <c r="M119" s="19"/>
      <c r="N119" s="17"/>
      <c r="O119" s="19"/>
      <c r="P119" s="19"/>
    </row>
    <row r="120" spans="1:16" s="29" customFormat="1" hidden="1" x14ac:dyDescent="0.3">
      <c r="B120" s="30" t="s">
        <v>29</v>
      </c>
      <c r="C120" s="31"/>
      <c r="D120" s="31"/>
      <c r="E120" s="31"/>
      <c r="F120" s="32"/>
      <c r="G120" s="91"/>
      <c r="H120" s="91"/>
      <c r="I120" s="75"/>
      <c r="J120" s="75"/>
      <c r="K120" s="91"/>
      <c r="L120" s="91"/>
      <c r="M120" s="91"/>
      <c r="N120" s="91"/>
      <c r="O120" s="19"/>
      <c r="P120" s="19"/>
    </row>
    <row r="121" spans="1:16" x14ac:dyDescent="0.3">
      <c r="B121" s="80" t="s">
        <v>90</v>
      </c>
      <c r="C121" s="81"/>
      <c r="D121" s="81"/>
      <c r="E121" s="81"/>
      <c r="F121" s="82"/>
      <c r="G121" s="83"/>
      <c r="H121" s="83"/>
      <c r="I121" s="84">
        <f>I117+I92+I88+I82+I50+I44+I37+I34+I21</f>
        <v>75</v>
      </c>
      <c r="J121" s="84">
        <f t="shared" ref="J121:P121" si="35">J117+J92+J88+J82+J50+J44+J37+J34+J21</f>
        <v>599247</v>
      </c>
      <c r="K121" s="84">
        <f t="shared" si="35"/>
        <v>0</v>
      </c>
      <c r="L121" s="84">
        <f t="shared" si="35"/>
        <v>0</v>
      </c>
      <c r="M121" s="84">
        <f t="shared" si="35"/>
        <v>0</v>
      </c>
      <c r="N121" s="84">
        <f t="shared" si="35"/>
        <v>0</v>
      </c>
      <c r="O121" s="84">
        <f t="shared" si="35"/>
        <v>75</v>
      </c>
      <c r="P121" s="84">
        <f t="shared" si="35"/>
        <v>599247</v>
      </c>
    </row>
    <row r="122" spans="1:16" customFormat="1" x14ac:dyDescent="0.3"/>
    <row r="123" spans="1:16" customFormat="1" x14ac:dyDescent="0.3"/>
    <row r="124" spans="1:16" customFormat="1" x14ac:dyDescent="0.3"/>
    <row r="125" spans="1:16" customFormat="1" x14ac:dyDescent="0.3"/>
    <row r="126" spans="1:16" customFormat="1" x14ac:dyDescent="0.3"/>
    <row r="127" spans="1:16" customFormat="1" x14ac:dyDescent="0.3"/>
    <row r="128" spans="1:16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</sheetData>
  <mergeCells count="14">
    <mergeCell ref="K6:N6"/>
    <mergeCell ref="O6:P7"/>
    <mergeCell ref="K7:L7"/>
    <mergeCell ref="M7:N7"/>
    <mergeCell ref="B1:P1"/>
    <mergeCell ref="B2:P2"/>
    <mergeCell ref="B3:P3"/>
    <mergeCell ref="B4:P4"/>
    <mergeCell ref="B6:B8"/>
    <mergeCell ref="C6:C8"/>
    <mergeCell ref="F6:F8"/>
    <mergeCell ref="G6:G8"/>
    <mergeCell ref="H6:H8"/>
    <mergeCell ref="I6:J7"/>
  </mergeCells>
  <pageMargins left="0.39370078740157483" right="0.39370078740157483" top="0.39370078740157483" bottom="0.39370078740157483" header="0" footer="0"/>
  <pageSetup paperSize="9" scale="65" orientation="landscape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zoomScaleNormal="100" zoomScaleSheetLayoutView="90" workbookViewId="0">
      <pane xSplit="8" ySplit="7" topLeftCell="I8" activePane="bottomRight" state="frozen"/>
      <selection pane="topRight" activeCell="D1" sqref="D1"/>
      <selection pane="bottomLeft" activeCell="A7" sqref="A7"/>
      <selection pane="bottomRight" activeCell="J76" sqref="J76"/>
    </sheetView>
  </sheetViews>
  <sheetFormatPr defaultColWidth="9.109375" defaultRowHeight="14.4" x14ac:dyDescent="0.3"/>
  <cols>
    <col min="1" max="1" width="3.5546875" style="1" customWidth="1"/>
    <col min="2" max="2" width="42.5546875" style="1" customWidth="1"/>
    <col min="3" max="3" width="19.33203125" style="85" customWidth="1"/>
    <col min="4" max="4" width="5.6640625" style="85" customWidth="1"/>
    <col min="5" max="5" width="19.44140625" style="85" bestFit="1" customWidth="1"/>
    <col min="6" max="6" width="9" style="86" customWidth="1"/>
    <col min="7" max="7" width="11.109375" style="87" hidden="1" customWidth="1"/>
    <col min="8" max="8" width="11.44140625" style="87" customWidth="1"/>
    <col min="9" max="10" width="12.33203125" style="87" customWidth="1"/>
    <col min="11" max="11" width="12.33203125" style="88" customWidth="1"/>
    <col min="12" max="12" width="12.33203125" style="87" customWidth="1"/>
    <col min="13" max="13" width="12.33203125" style="90" customWidth="1"/>
    <col min="14" max="14" width="12.33203125" style="87" customWidth="1"/>
    <col min="15" max="15" width="12.33203125" style="89" customWidth="1"/>
    <col min="16" max="16" width="12.33203125" style="86" customWidth="1"/>
    <col min="17" max="16384" width="9.109375" style="1"/>
  </cols>
  <sheetData>
    <row r="1" spans="1:16" x14ac:dyDescent="0.3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x14ac:dyDescent="0.3">
      <c r="B2" s="116" t="s">
        <v>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6" x14ac:dyDescent="0.3"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16" x14ac:dyDescent="0.3">
      <c r="B4" s="115" t="s">
        <v>94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</row>
    <row r="6" spans="1:16" x14ac:dyDescent="0.3">
      <c r="B6" s="117" t="s">
        <v>3</v>
      </c>
      <c r="C6" s="117" t="s">
        <v>4</v>
      </c>
      <c r="D6" s="92"/>
      <c r="E6" s="92"/>
      <c r="F6" s="120" t="s">
        <v>5</v>
      </c>
      <c r="G6" s="120" t="s">
        <v>6</v>
      </c>
      <c r="H6" s="120" t="s">
        <v>7</v>
      </c>
      <c r="I6" s="114" t="s">
        <v>8</v>
      </c>
      <c r="J6" s="114"/>
      <c r="K6" s="114" t="s">
        <v>9</v>
      </c>
      <c r="L6" s="114"/>
      <c r="M6" s="114"/>
      <c r="N6" s="114"/>
      <c r="O6" s="114" t="s">
        <v>10</v>
      </c>
      <c r="P6" s="114"/>
    </row>
    <row r="7" spans="1:16" x14ac:dyDescent="0.3">
      <c r="B7" s="118"/>
      <c r="C7" s="118"/>
      <c r="D7" s="93"/>
      <c r="E7" s="93"/>
      <c r="F7" s="121"/>
      <c r="G7" s="121"/>
      <c r="H7" s="121"/>
      <c r="I7" s="114"/>
      <c r="J7" s="114"/>
      <c r="K7" s="114" t="s">
        <v>11</v>
      </c>
      <c r="L7" s="114"/>
      <c r="M7" s="114" t="s">
        <v>12</v>
      </c>
      <c r="N7" s="114"/>
      <c r="O7" s="114"/>
      <c r="P7" s="114"/>
    </row>
    <row r="8" spans="1:16" x14ac:dyDescent="0.3">
      <c r="B8" s="119"/>
      <c r="C8" s="119"/>
      <c r="D8" s="94"/>
      <c r="E8" s="94"/>
      <c r="F8" s="122"/>
      <c r="G8" s="122"/>
      <c r="H8" s="122"/>
      <c r="I8" s="91" t="s">
        <v>13</v>
      </c>
      <c r="J8" s="91" t="s">
        <v>14</v>
      </c>
      <c r="K8" s="6" t="s">
        <v>13</v>
      </c>
      <c r="L8" s="91" t="s">
        <v>14</v>
      </c>
      <c r="M8" s="7" t="s">
        <v>13</v>
      </c>
      <c r="N8" s="91" t="s">
        <v>14</v>
      </c>
      <c r="O8" s="8" t="s">
        <v>13</v>
      </c>
      <c r="P8" s="9" t="s">
        <v>14</v>
      </c>
    </row>
    <row r="9" spans="1:16" ht="15.6" hidden="1" x14ac:dyDescent="0.3">
      <c r="B9" s="10" t="s">
        <v>15</v>
      </c>
      <c r="C9" s="11"/>
      <c r="D9" s="11"/>
      <c r="E9" s="11"/>
      <c r="F9" s="11"/>
      <c r="G9" s="11"/>
      <c r="H9" s="11"/>
      <c r="I9" s="12"/>
      <c r="J9" s="12"/>
      <c r="K9" s="11"/>
      <c r="L9" s="11"/>
      <c r="M9" s="11"/>
      <c r="N9" s="11"/>
      <c r="O9" s="11"/>
      <c r="P9" s="13"/>
    </row>
    <row r="10" spans="1:16" hidden="1" x14ac:dyDescent="0.3">
      <c r="A10" s="14"/>
      <c r="B10" s="15" t="s">
        <v>16</v>
      </c>
      <c r="C10" s="16">
        <v>10490099</v>
      </c>
      <c r="D10" s="16">
        <v>4</v>
      </c>
      <c r="E10" s="16" t="s">
        <v>17</v>
      </c>
      <c r="F10" s="17" t="s">
        <v>18</v>
      </c>
      <c r="G10" s="17">
        <v>8200</v>
      </c>
      <c r="H10" s="17">
        <f t="shared" ref="H10:H15" si="0">G10*2</f>
        <v>16400</v>
      </c>
      <c r="I10" s="18">
        <v>1</v>
      </c>
      <c r="J10" s="18">
        <v>16400</v>
      </c>
      <c r="K10" s="19"/>
      <c r="L10" s="17"/>
      <c r="M10" s="18"/>
      <c r="N10" s="17"/>
      <c r="O10" s="19"/>
      <c r="P10" s="17"/>
    </row>
    <row r="11" spans="1:16" hidden="1" x14ac:dyDescent="0.3">
      <c r="A11" s="14"/>
      <c r="B11" s="15" t="s">
        <v>19</v>
      </c>
      <c r="C11" s="16">
        <v>10480051</v>
      </c>
      <c r="D11" s="16">
        <v>4</v>
      </c>
      <c r="E11" s="16" t="s">
        <v>17</v>
      </c>
      <c r="F11" s="17" t="s">
        <v>18</v>
      </c>
      <c r="G11" s="17">
        <v>2478</v>
      </c>
      <c r="H11" s="17">
        <f t="shared" si="0"/>
        <v>4956</v>
      </c>
      <c r="I11" s="18">
        <v>1</v>
      </c>
      <c r="J11" s="18">
        <v>4956</v>
      </c>
      <c r="K11" s="19"/>
      <c r="L11" s="17"/>
      <c r="M11" s="18"/>
      <c r="N11" s="17"/>
      <c r="O11" s="19"/>
      <c r="P11" s="17"/>
    </row>
    <row r="12" spans="1:16" hidden="1" x14ac:dyDescent="0.3">
      <c r="A12" s="14"/>
      <c r="B12" s="15" t="s">
        <v>20</v>
      </c>
      <c r="C12" s="16">
        <v>10490110</v>
      </c>
      <c r="D12" s="16">
        <v>4</v>
      </c>
      <c r="E12" s="16" t="s">
        <v>17</v>
      </c>
      <c r="F12" s="17" t="s">
        <v>18</v>
      </c>
      <c r="G12" s="17">
        <v>3505</v>
      </c>
      <c r="H12" s="17">
        <f t="shared" si="0"/>
        <v>7010</v>
      </c>
      <c r="I12" s="18">
        <v>1</v>
      </c>
      <c r="J12" s="18">
        <v>7010</v>
      </c>
      <c r="K12" s="19"/>
      <c r="L12" s="17"/>
      <c r="M12" s="18"/>
      <c r="N12" s="17"/>
      <c r="O12" s="19"/>
      <c r="P12" s="17"/>
    </row>
    <row r="13" spans="1:16" s="25" customFormat="1" hidden="1" x14ac:dyDescent="0.3">
      <c r="A13" s="14"/>
      <c r="B13" s="20" t="s">
        <v>21</v>
      </c>
      <c r="C13" s="21">
        <v>10490100</v>
      </c>
      <c r="D13" s="21">
        <v>4</v>
      </c>
      <c r="E13" s="16" t="s">
        <v>17</v>
      </c>
      <c r="F13" s="22" t="s">
        <v>18</v>
      </c>
      <c r="G13" s="23">
        <v>3100</v>
      </c>
      <c r="H13" s="17">
        <f t="shared" si="0"/>
        <v>6200</v>
      </c>
      <c r="I13" s="18">
        <v>1</v>
      </c>
      <c r="J13" s="18">
        <v>6200</v>
      </c>
      <c r="K13" s="24"/>
      <c r="L13" s="17"/>
      <c r="M13" s="18"/>
      <c r="N13" s="17"/>
      <c r="O13" s="24"/>
      <c r="P13" s="22"/>
    </row>
    <row r="14" spans="1:16" s="25" customFormat="1" hidden="1" x14ac:dyDescent="0.3">
      <c r="A14" s="14"/>
      <c r="B14" s="20" t="s">
        <v>22</v>
      </c>
      <c r="C14" s="21">
        <v>10490056</v>
      </c>
      <c r="D14" s="21">
        <v>4</v>
      </c>
      <c r="E14" s="21" t="s">
        <v>23</v>
      </c>
      <c r="F14" s="22" t="s">
        <v>18</v>
      </c>
      <c r="G14" s="23">
        <v>2600</v>
      </c>
      <c r="H14" s="17">
        <f t="shared" si="0"/>
        <v>5200</v>
      </c>
      <c r="I14" s="18">
        <v>1</v>
      </c>
      <c r="J14" s="18">
        <v>5200</v>
      </c>
      <c r="K14" s="24"/>
      <c r="L14" s="17"/>
      <c r="M14" s="18"/>
      <c r="N14" s="17"/>
      <c r="O14" s="24"/>
      <c r="P14" s="22"/>
    </row>
    <row r="15" spans="1:16" s="25" customFormat="1" hidden="1" x14ac:dyDescent="0.3">
      <c r="A15" s="14"/>
      <c r="B15" s="20" t="s">
        <v>24</v>
      </c>
      <c r="C15" s="21">
        <v>10480045</v>
      </c>
      <c r="D15" s="21">
        <v>4</v>
      </c>
      <c r="E15" s="16" t="s">
        <v>17</v>
      </c>
      <c r="F15" s="22" t="s">
        <v>18</v>
      </c>
      <c r="G15" s="23">
        <v>2841</v>
      </c>
      <c r="H15" s="17">
        <f t="shared" si="0"/>
        <v>5682</v>
      </c>
      <c r="I15" s="18">
        <v>1</v>
      </c>
      <c r="J15" s="18">
        <v>5682</v>
      </c>
      <c r="K15" s="24"/>
      <c r="L15" s="17"/>
      <c r="M15" s="18"/>
      <c r="N15" s="17"/>
      <c r="O15" s="19"/>
      <c r="P15" s="17"/>
    </row>
    <row r="16" spans="1:16" s="25" customFormat="1" hidden="1" x14ac:dyDescent="0.3">
      <c r="A16" s="26" t="s">
        <v>25</v>
      </c>
      <c r="B16" s="27" t="s">
        <v>26</v>
      </c>
      <c r="C16" s="28">
        <v>10480058</v>
      </c>
      <c r="D16" s="28">
        <v>4</v>
      </c>
      <c r="E16" s="28" t="s">
        <v>27</v>
      </c>
      <c r="F16" s="22" t="s">
        <v>18</v>
      </c>
      <c r="G16" s="23">
        <v>2841</v>
      </c>
      <c r="H16" s="17">
        <v>17000</v>
      </c>
      <c r="I16" s="18">
        <v>1</v>
      </c>
      <c r="J16" s="18">
        <v>17000</v>
      </c>
      <c r="K16" s="24"/>
      <c r="L16" s="17"/>
      <c r="M16" s="18"/>
      <c r="N16" s="17"/>
      <c r="O16" s="19"/>
      <c r="P16" s="17"/>
    </row>
    <row r="17" spans="1:17" s="25" customFormat="1" hidden="1" x14ac:dyDescent="0.3">
      <c r="A17" s="26"/>
      <c r="B17" s="20" t="s">
        <v>28</v>
      </c>
      <c r="C17" s="21">
        <v>10480060</v>
      </c>
      <c r="D17" s="28"/>
      <c r="E17" s="28"/>
      <c r="F17" s="22" t="s">
        <v>18</v>
      </c>
      <c r="G17" s="23"/>
      <c r="H17" s="17">
        <v>6748</v>
      </c>
      <c r="I17" s="18">
        <v>2</v>
      </c>
      <c r="J17" s="18">
        <v>13496</v>
      </c>
      <c r="K17" s="24"/>
      <c r="L17" s="17"/>
      <c r="M17" s="18"/>
      <c r="N17" s="17"/>
      <c r="O17" s="19"/>
      <c r="P17" s="17"/>
    </row>
    <row r="18" spans="1:17" s="29" customFormat="1" hidden="1" x14ac:dyDescent="0.3">
      <c r="B18" s="30" t="s">
        <v>29</v>
      </c>
      <c r="C18" s="31"/>
      <c r="D18" s="31"/>
      <c r="E18" s="31"/>
      <c r="F18" s="32"/>
      <c r="G18" s="91"/>
      <c r="H18" s="91"/>
      <c r="I18" s="91">
        <f>SUM(I10:I17)</f>
        <v>9</v>
      </c>
      <c r="J18" s="91">
        <f>SUM(J10:J17)</f>
        <v>75944</v>
      </c>
      <c r="K18" s="91">
        <f t="shared" ref="K18:L18" si="1">SUM(K10:K16)</f>
        <v>0</v>
      </c>
      <c r="L18" s="91">
        <f t="shared" si="1"/>
        <v>0</v>
      </c>
      <c r="M18" s="91">
        <f>SUM(M10:M17)</f>
        <v>0</v>
      </c>
      <c r="N18" s="91">
        <f>SUM(N10:N17)</f>
        <v>0</v>
      </c>
      <c r="O18" s="91">
        <f>SUM(O10:O17)</f>
        <v>0</v>
      </c>
      <c r="P18" s="91">
        <f>SUM(P10:P17)</f>
        <v>0</v>
      </c>
      <c r="Q18" s="91"/>
    </row>
    <row r="19" spans="1:17" s="29" customFormat="1" ht="15.6" x14ac:dyDescent="0.3">
      <c r="B19" s="33" t="s">
        <v>30</v>
      </c>
      <c r="C19" s="34"/>
      <c r="D19" s="34"/>
      <c r="E19" s="34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/>
    </row>
    <row r="20" spans="1:17" s="29" customFormat="1" x14ac:dyDescent="0.3">
      <c r="B20" s="15" t="s">
        <v>24</v>
      </c>
      <c r="C20" s="21">
        <v>10480045</v>
      </c>
      <c r="D20" s="21">
        <v>4</v>
      </c>
      <c r="E20" s="16" t="s">
        <v>17</v>
      </c>
      <c r="F20" s="22" t="s">
        <v>18</v>
      </c>
      <c r="G20" s="23">
        <v>2841</v>
      </c>
      <c r="H20" s="17">
        <f t="shared" ref="H20" si="2">G20*2</f>
        <v>5682</v>
      </c>
      <c r="I20" s="37">
        <v>1</v>
      </c>
      <c r="J20" s="37">
        <f t="shared" ref="J20" si="3">I20*H20</f>
        <v>5682</v>
      </c>
      <c r="K20" s="18"/>
      <c r="L20" s="18"/>
      <c r="M20" s="37">
        <v>0</v>
      </c>
      <c r="N20" s="37">
        <f t="shared" ref="N20" si="4">M20*H20</f>
        <v>0</v>
      </c>
      <c r="O20" s="37">
        <f t="shared" ref="O20:P21" si="5">I20+K20-M20</f>
        <v>1</v>
      </c>
      <c r="P20" s="37">
        <f t="shared" si="5"/>
        <v>5682</v>
      </c>
      <c r="Q20" s="36"/>
    </row>
    <row r="21" spans="1:17" s="29" customFormat="1" x14ac:dyDescent="0.3">
      <c r="B21" s="38" t="s">
        <v>29</v>
      </c>
      <c r="C21" s="39"/>
      <c r="D21" s="39"/>
      <c r="E21" s="39"/>
      <c r="F21" s="32"/>
      <c r="G21" s="91"/>
      <c r="H21" s="91"/>
      <c r="I21" s="91">
        <f t="shared" ref="I21:N21" si="6">SUM(I20:I20)</f>
        <v>1</v>
      </c>
      <c r="J21" s="91">
        <f t="shared" si="6"/>
        <v>5682</v>
      </c>
      <c r="K21" s="91">
        <f t="shared" si="6"/>
        <v>0</v>
      </c>
      <c r="L21" s="91">
        <f t="shared" si="6"/>
        <v>0</v>
      </c>
      <c r="M21" s="91">
        <f t="shared" si="6"/>
        <v>0</v>
      </c>
      <c r="N21" s="91">
        <f t="shared" si="6"/>
        <v>0</v>
      </c>
      <c r="O21" s="91">
        <f t="shared" si="5"/>
        <v>1</v>
      </c>
      <c r="P21" s="91">
        <f t="shared" si="5"/>
        <v>5682</v>
      </c>
      <c r="Q21" s="36"/>
    </row>
    <row r="22" spans="1:17" s="29" customFormat="1" ht="15.6" hidden="1" x14ac:dyDescent="0.3">
      <c r="B22" s="40" t="s">
        <v>31</v>
      </c>
      <c r="C22" s="41"/>
      <c r="D22" s="42"/>
      <c r="E22" s="42"/>
      <c r="F22" s="43"/>
      <c r="G22" s="44"/>
      <c r="H22" s="45"/>
      <c r="I22" s="45"/>
      <c r="J22" s="46"/>
      <c r="K22" s="46"/>
      <c r="L22" s="46"/>
      <c r="M22" s="46"/>
      <c r="N22" s="46"/>
      <c r="O22" s="46"/>
      <c r="P22" s="46"/>
    </row>
    <row r="23" spans="1:17" s="29" customFormat="1" hidden="1" x14ac:dyDescent="0.3">
      <c r="B23" s="15" t="s">
        <v>32</v>
      </c>
      <c r="C23" s="16">
        <v>10480015</v>
      </c>
      <c r="D23" s="31"/>
      <c r="E23" s="31"/>
      <c r="F23" s="47" t="s">
        <v>18</v>
      </c>
      <c r="G23" s="48"/>
      <c r="H23" s="37">
        <v>9000</v>
      </c>
      <c r="I23" s="37"/>
      <c r="J23" s="37"/>
      <c r="K23" s="91"/>
      <c r="L23" s="91"/>
      <c r="M23" s="37"/>
      <c r="N23" s="37"/>
      <c r="O23" s="91">
        <f>I23+K23-M23</f>
        <v>0</v>
      </c>
      <c r="P23" s="91">
        <f>J23+L23-N23</f>
        <v>0</v>
      </c>
    </row>
    <row r="24" spans="1:17" s="29" customFormat="1" hidden="1" x14ac:dyDescent="0.3">
      <c r="B24" s="15" t="s">
        <v>33</v>
      </c>
      <c r="C24" s="21">
        <v>10490106</v>
      </c>
      <c r="D24" s="31"/>
      <c r="E24" s="31"/>
      <c r="F24" s="47" t="s">
        <v>18</v>
      </c>
      <c r="G24" s="48">
        <v>2832</v>
      </c>
      <c r="H24" s="49">
        <v>5664</v>
      </c>
      <c r="I24" s="37"/>
      <c r="J24" s="37"/>
      <c r="K24" s="37"/>
      <c r="L24" s="37"/>
      <c r="M24" s="37"/>
      <c r="N24" s="37"/>
      <c r="O24" s="91">
        <f>I24+K24-M24</f>
        <v>0</v>
      </c>
      <c r="P24" s="91">
        <f>J24+L24-N24</f>
        <v>0</v>
      </c>
    </row>
    <row r="25" spans="1:17" s="29" customFormat="1" hidden="1" x14ac:dyDescent="0.3">
      <c r="B25" s="38" t="s">
        <v>29</v>
      </c>
      <c r="C25" s="31"/>
      <c r="D25" s="31"/>
      <c r="E25" s="31"/>
      <c r="F25" s="48"/>
      <c r="G25" s="48"/>
      <c r="H25" s="48"/>
      <c r="I25" s="91">
        <f>SUM(I23:I24)</f>
        <v>0</v>
      </c>
      <c r="J25" s="91">
        <f t="shared" ref="J25:P25" si="7">SUM(J23:J24)</f>
        <v>0</v>
      </c>
      <c r="K25" s="91">
        <f t="shared" si="7"/>
        <v>0</v>
      </c>
      <c r="L25" s="91">
        <f t="shared" si="7"/>
        <v>0</v>
      </c>
      <c r="M25" s="91">
        <f t="shared" si="7"/>
        <v>0</v>
      </c>
      <c r="N25" s="91">
        <f t="shared" si="7"/>
        <v>0</v>
      </c>
      <c r="O25" s="91">
        <f>SUM(O23:O24)</f>
        <v>0</v>
      </c>
      <c r="P25" s="91">
        <f t="shared" si="7"/>
        <v>0</v>
      </c>
    </row>
    <row r="26" spans="1:17" s="29" customFormat="1" ht="15.6" x14ac:dyDescent="0.3">
      <c r="B26" s="33" t="s">
        <v>34</v>
      </c>
      <c r="C26" s="34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</row>
    <row r="27" spans="1:17" s="29" customFormat="1" x14ac:dyDescent="0.3">
      <c r="B27" s="15" t="s">
        <v>16</v>
      </c>
      <c r="C27" s="16">
        <v>10490099</v>
      </c>
      <c r="D27" s="16">
        <v>4</v>
      </c>
      <c r="E27" s="16" t="s">
        <v>17</v>
      </c>
      <c r="F27" s="17" t="s">
        <v>18</v>
      </c>
      <c r="G27" s="17">
        <v>8200</v>
      </c>
      <c r="H27" s="17">
        <f t="shared" ref="H27:H31" si="8">G27*2</f>
        <v>16400</v>
      </c>
      <c r="I27" s="37">
        <v>1</v>
      </c>
      <c r="J27" s="37">
        <f>I27*H27</f>
        <v>16400</v>
      </c>
      <c r="K27" s="18"/>
      <c r="L27" s="18">
        <f>K27*H27</f>
        <v>0</v>
      </c>
      <c r="M27" s="91"/>
      <c r="N27" s="91"/>
      <c r="O27" s="37">
        <f>I27+K27-M27</f>
        <v>1</v>
      </c>
      <c r="P27" s="37">
        <f>J27+L27-N27</f>
        <v>16400</v>
      </c>
      <c r="Q27" s="36"/>
    </row>
    <row r="28" spans="1:17" s="29" customFormat="1" x14ac:dyDescent="0.3">
      <c r="B28" s="15" t="s">
        <v>19</v>
      </c>
      <c r="C28" s="16">
        <v>10480051</v>
      </c>
      <c r="D28" s="16">
        <v>4</v>
      </c>
      <c r="E28" s="16" t="s">
        <v>17</v>
      </c>
      <c r="F28" s="17" t="s">
        <v>18</v>
      </c>
      <c r="G28" s="17">
        <v>2478</v>
      </c>
      <c r="H28" s="17">
        <f t="shared" si="8"/>
        <v>4956</v>
      </c>
      <c r="I28" s="37">
        <v>1</v>
      </c>
      <c r="J28" s="37">
        <f t="shared" ref="J28:J33" si="9">I28*H28</f>
        <v>4956</v>
      </c>
      <c r="K28" s="18"/>
      <c r="L28" s="18">
        <f t="shared" ref="L28:L33" si="10">K28*H28</f>
        <v>0</v>
      </c>
      <c r="M28" s="91"/>
      <c r="N28" s="91"/>
      <c r="O28" s="37">
        <f t="shared" ref="O28:P34" si="11">I28+K28-M28</f>
        <v>1</v>
      </c>
      <c r="P28" s="37">
        <f t="shared" si="11"/>
        <v>4956</v>
      </c>
      <c r="Q28" s="36"/>
    </row>
    <row r="29" spans="1:17" s="29" customFormat="1" x14ac:dyDescent="0.3">
      <c r="B29" s="15" t="s">
        <v>20</v>
      </c>
      <c r="C29" s="16">
        <v>10490110</v>
      </c>
      <c r="D29" s="16">
        <v>4</v>
      </c>
      <c r="E29" s="16" t="s">
        <v>17</v>
      </c>
      <c r="F29" s="17" t="s">
        <v>18</v>
      </c>
      <c r="G29" s="17">
        <v>3505</v>
      </c>
      <c r="H29" s="17">
        <f t="shared" si="8"/>
        <v>7010</v>
      </c>
      <c r="I29" s="37">
        <v>1</v>
      </c>
      <c r="J29" s="37">
        <f t="shared" si="9"/>
        <v>7010</v>
      </c>
      <c r="K29" s="18"/>
      <c r="L29" s="18">
        <f t="shared" si="10"/>
        <v>0</v>
      </c>
      <c r="M29" s="91"/>
      <c r="N29" s="91"/>
      <c r="O29" s="37">
        <f t="shared" si="11"/>
        <v>1</v>
      </c>
      <c r="P29" s="37">
        <f t="shared" si="11"/>
        <v>7010</v>
      </c>
      <c r="Q29" s="36"/>
    </row>
    <row r="30" spans="1:17" s="29" customFormat="1" x14ac:dyDescent="0.3">
      <c r="B30" s="15" t="s">
        <v>21</v>
      </c>
      <c r="C30" s="21">
        <v>10490100</v>
      </c>
      <c r="D30" s="21">
        <v>4</v>
      </c>
      <c r="E30" s="16" t="s">
        <v>17</v>
      </c>
      <c r="F30" s="22" t="s">
        <v>18</v>
      </c>
      <c r="G30" s="23">
        <v>3100</v>
      </c>
      <c r="H30" s="17">
        <f t="shared" si="8"/>
        <v>6200</v>
      </c>
      <c r="I30" s="37">
        <v>1</v>
      </c>
      <c r="J30" s="37">
        <f t="shared" si="9"/>
        <v>6200</v>
      </c>
      <c r="K30" s="18"/>
      <c r="L30" s="18">
        <f t="shared" si="10"/>
        <v>0</v>
      </c>
      <c r="M30" s="91"/>
      <c r="N30" s="91"/>
      <c r="O30" s="37">
        <f t="shared" si="11"/>
        <v>1</v>
      </c>
      <c r="P30" s="37">
        <f t="shared" si="11"/>
        <v>6200</v>
      </c>
      <c r="Q30" s="36"/>
    </row>
    <row r="31" spans="1:17" s="29" customFormat="1" x14ac:dyDescent="0.3">
      <c r="B31" s="15" t="s">
        <v>22</v>
      </c>
      <c r="C31" s="21">
        <v>10490056</v>
      </c>
      <c r="D31" s="21">
        <v>4</v>
      </c>
      <c r="E31" s="21" t="s">
        <v>23</v>
      </c>
      <c r="F31" s="22" t="s">
        <v>18</v>
      </c>
      <c r="G31" s="23">
        <v>2600</v>
      </c>
      <c r="H31" s="17">
        <f t="shared" si="8"/>
        <v>5200</v>
      </c>
      <c r="I31" s="37">
        <v>1</v>
      </c>
      <c r="J31" s="37">
        <f t="shared" si="9"/>
        <v>5200</v>
      </c>
      <c r="K31" s="18"/>
      <c r="L31" s="18">
        <f t="shared" si="10"/>
        <v>0</v>
      </c>
      <c r="M31" s="91"/>
      <c r="N31" s="91"/>
      <c r="O31" s="37">
        <f t="shared" si="11"/>
        <v>1</v>
      </c>
      <c r="P31" s="37">
        <f t="shared" si="11"/>
        <v>5200</v>
      </c>
      <c r="Q31" s="36"/>
    </row>
    <row r="32" spans="1:17" s="29" customFormat="1" x14ac:dyDescent="0.3">
      <c r="B32" s="50" t="s">
        <v>26</v>
      </c>
      <c r="C32" s="28">
        <v>10480058</v>
      </c>
      <c r="D32" s="28">
        <v>4</v>
      </c>
      <c r="E32" s="28" t="s">
        <v>27</v>
      </c>
      <c r="F32" s="22" t="s">
        <v>18</v>
      </c>
      <c r="G32" s="23">
        <v>2841</v>
      </c>
      <c r="H32" s="17">
        <v>17000</v>
      </c>
      <c r="I32" s="37">
        <v>1</v>
      </c>
      <c r="J32" s="37">
        <f t="shared" si="9"/>
        <v>17000</v>
      </c>
      <c r="K32" s="18"/>
      <c r="L32" s="18">
        <f t="shared" si="10"/>
        <v>0</v>
      </c>
      <c r="M32" s="91"/>
      <c r="N32" s="91"/>
      <c r="O32" s="37">
        <f t="shared" si="11"/>
        <v>1</v>
      </c>
      <c r="P32" s="37">
        <f t="shared" si="11"/>
        <v>17000</v>
      </c>
      <c r="Q32" s="36"/>
    </row>
    <row r="33" spans="1:17" s="29" customFormat="1" x14ac:dyDescent="0.3">
      <c r="B33" s="15" t="s">
        <v>28</v>
      </c>
      <c r="C33" s="21">
        <v>10480060</v>
      </c>
      <c r="D33" s="39"/>
      <c r="E33" s="39"/>
      <c r="F33" s="22" t="s">
        <v>18</v>
      </c>
      <c r="G33" s="23"/>
      <c r="H33" s="17">
        <v>6748</v>
      </c>
      <c r="I33" s="37">
        <v>2</v>
      </c>
      <c r="J33" s="37">
        <f t="shared" si="9"/>
        <v>13496</v>
      </c>
      <c r="K33" s="18"/>
      <c r="L33" s="18">
        <f t="shared" si="10"/>
        <v>0</v>
      </c>
      <c r="M33" s="91"/>
      <c r="N33" s="91"/>
      <c r="O33" s="37">
        <f t="shared" si="11"/>
        <v>2</v>
      </c>
      <c r="P33" s="37">
        <f t="shared" si="11"/>
        <v>13496</v>
      </c>
      <c r="Q33" s="36"/>
    </row>
    <row r="34" spans="1:17" s="29" customFormat="1" x14ac:dyDescent="0.3">
      <c r="B34" s="38" t="s">
        <v>29</v>
      </c>
      <c r="C34" s="39"/>
      <c r="D34" s="39"/>
      <c r="E34" s="39"/>
      <c r="F34" s="32"/>
      <c r="G34" s="91"/>
      <c r="H34" s="91"/>
      <c r="I34" s="91">
        <f t="shared" ref="I34:N34" si="12">SUM(I27:I33)</f>
        <v>8</v>
      </c>
      <c r="J34" s="91">
        <f t="shared" si="12"/>
        <v>70262</v>
      </c>
      <c r="K34" s="91">
        <f t="shared" si="12"/>
        <v>0</v>
      </c>
      <c r="L34" s="91">
        <f t="shared" si="12"/>
        <v>0</v>
      </c>
      <c r="M34" s="91">
        <f t="shared" si="12"/>
        <v>0</v>
      </c>
      <c r="N34" s="91">
        <f t="shared" si="12"/>
        <v>0</v>
      </c>
      <c r="O34" s="91">
        <f t="shared" si="11"/>
        <v>8</v>
      </c>
      <c r="P34" s="91">
        <f t="shared" si="11"/>
        <v>70262</v>
      </c>
      <c r="Q34" s="36"/>
    </row>
    <row r="35" spans="1:17" ht="15.6" x14ac:dyDescent="0.3">
      <c r="B35" s="10" t="s">
        <v>35</v>
      </c>
      <c r="C35" s="11"/>
      <c r="D35" s="11"/>
      <c r="E35" s="11"/>
      <c r="F35" s="11"/>
      <c r="G35" s="11"/>
      <c r="H35" s="11"/>
      <c r="I35" s="51"/>
      <c r="J35" s="11"/>
      <c r="K35" s="11"/>
      <c r="L35" s="11"/>
      <c r="M35" s="11"/>
      <c r="N35" s="11"/>
      <c r="O35" s="11"/>
      <c r="P35" s="13"/>
    </row>
    <row r="36" spans="1:17" x14ac:dyDescent="0.3">
      <c r="A36" s="14"/>
      <c r="B36" s="52" t="s">
        <v>36</v>
      </c>
      <c r="C36" s="21">
        <v>10480056</v>
      </c>
      <c r="D36" s="21">
        <v>3</v>
      </c>
      <c r="E36" s="21" t="s">
        <v>37</v>
      </c>
      <c r="F36" s="47" t="s">
        <v>18</v>
      </c>
      <c r="G36" s="47">
        <v>3245</v>
      </c>
      <c r="H36" s="47">
        <f>G36*2</f>
        <v>6490</v>
      </c>
      <c r="I36" s="53">
        <v>1</v>
      </c>
      <c r="J36" s="53">
        <v>6490</v>
      </c>
      <c r="K36" s="54"/>
      <c r="L36" s="91"/>
      <c r="M36" s="55"/>
      <c r="N36" s="91"/>
      <c r="O36" s="56">
        <f>I36+K36-M36</f>
        <v>1</v>
      </c>
      <c r="P36" s="53">
        <f>J36+L36-N36</f>
        <v>6490</v>
      </c>
    </row>
    <row r="37" spans="1:17" s="29" customFormat="1" x14ac:dyDescent="0.3">
      <c r="A37" s="57"/>
      <c r="B37" s="58" t="s">
        <v>29</v>
      </c>
      <c r="C37" s="59"/>
      <c r="D37" s="59"/>
      <c r="E37" s="59"/>
      <c r="F37" s="48"/>
      <c r="G37" s="48"/>
      <c r="H37" s="48"/>
      <c r="I37" s="91">
        <f>SUM(I36:I36)</f>
        <v>1</v>
      </c>
      <c r="J37" s="91">
        <f>SUM(J36:J36)</f>
        <v>6490</v>
      </c>
      <c r="K37" s="54"/>
      <c r="L37" s="91"/>
      <c r="M37" s="55"/>
      <c r="N37" s="91"/>
      <c r="O37" s="7">
        <f>SUM(O36:O36)</f>
        <v>1</v>
      </c>
      <c r="P37" s="91">
        <f>SUM(P36:P36)</f>
        <v>6490</v>
      </c>
    </row>
    <row r="38" spans="1:17" s="29" customFormat="1" ht="15.6" x14ac:dyDescent="0.3">
      <c r="B38" s="10" t="s">
        <v>38</v>
      </c>
      <c r="C38" s="11"/>
      <c r="D38" s="11"/>
      <c r="E38" s="11"/>
      <c r="F38" s="11"/>
      <c r="G38" s="11"/>
      <c r="H38" s="11"/>
      <c r="I38" s="51"/>
      <c r="J38" s="11"/>
      <c r="K38" s="11"/>
      <c r="L38" s="11"/>
      <c r="M38" s="11"/>
      <c r="N38" s="11"/>
      <c r="O38" s="11"/>
      <c r="P38" s="13"/>
    </row>
    <row r="39" spans="1:17" x14ac:dyDescent="0.3">
      <c r="B39" s="60" t="s">
        <v>39</v>
      </c>
      <c r="C39" s="61">
        <v>10490103</v>
      </c>
      <c r="D39" s="61"/>
      <c r="E39" s="61"/>
      <c r="F39" s="18" t="s">
        <v>18</v>
      </c>
      <c r="G39" s="18">
        <v>1069</v>
      </c>
      <c r="H39" s="18">
        <f>G39*2</f>
        <v>2138</v>
      </c>
      <c r="I39" s="18">
        <v>1</v>
      </c>
      <c r="J39" s="18">
        <v>2138</v>
      </c>
      <c r="K39" s="24"/>
      <c r="L39" s="17"/>
      <c r="M39" s="19"/>
      <c r="N39" s="17"/>
      <c r="O39" s="19">
        <v>1</v>
      </c>
      <c r="P39" s="17">
        <f>J39+L39-N39</f>
        <v>2138</v>
      </c>
    </row>
    <row r="40" spans="1:17" x14ac:dyDescent="0.3">
      <c r="A40" s="14"/>
      <c r="B40" s="62" t="s">
        <v>40</v>
      </c>
      <c r="C40" s="16">
        <v>10490109</v>
      </c>
      <c r="D40" s="16"/>
      <c r="E40" s="16"/>
      <c r="F40" s="22" t="s">
        <v>18</v>
      </c>
      <c r="G40" s="18">
        <v>1160</v>
      </c>
      <c r="H40" s="18">
        <f t="shared" ref="H40:H43" si="13">G40*2</f>
        <v>2320</v>
      </c>
      <c r="I40" s="18">
        <v>1</v>
      </c>
      <c r="J40" s="18">
        <v>2320</v>
      </c>
      <c r="K40" s="24"/>
      <c r="L40" s="17"/>
      <c r="M40" s="19"/>
      <c r="N40" s="17"/>
      <c r="O40" s="19">
        <v>1</v>
      </c>
      <c r="P40" s="17">
        <f t="shared" ref="P40:P43" si="14">J40+L40-N40</f>
        <v>2320</v>
      </c>
    </row>
    <row r="41" spans="1:17" x14ac:dyDescent="0.3">
      <c r="A41" s="14"/>
      <c r="B41" s="62" t="s">
        <v>41</v>
      </c>
      <c r="C41" s="16">
        <v>10490108</v>
      </c>
      <c r="D41" s="16"/>
      <c r="E41" s="16"/>
      <c r="F41" s="22" t="s">
        <v>18</v>
      </c>
      <c r="G41" s="18">
        <v>6416</v>
      </c>
      <c r="H41" s="18">
        <f t="shared" si="13"/>
        <v>12832</v>
      </c>
      <c r="I41" s="18">
        <v>1</v>
      </c>
      <c r="J41" s="18">
        <v>12832</v>
      </c>
      <c r="K41" s="24"/>
      <c r="L41" s="17"/>
      <c r="M41" s="19"/>
      <c r="N41" s="17"/>
      <c r="O41" s="19">
        <v>1</v>
      </c>
      <c r="P41" s="17">
        <f t="shared" si="14"/>
        <v>12832</v>
      </c>
    </row>
    <row r="42" spans="1:17" x14ac:dyDescent="0.3">
      <c r="A42" s="14"/>
      <c r="B42" s="62" t="s">
        <v>42</v>
      </c>
      <c r="C42" s="16">
        <v>10490104</v>
      </c>
      <c r="D42" s="16"/>
      <c r="E42" s="16"/>
      <c r="F42" s="18" t="s">
        <v>18</v>
      </c>
      <c r="G42" s="18">
        <v>1158</v>
      </c>
      <c r="H42" s="18">
        <f t="shared" si="13"/>
        <v>2316</v>
      </c>
      <c r="I42" s="18">
        <v>1</v>
      </c>
      <c r="J42" s="18">
        <v>2316</v>
      </c>
      <c r="K42" s="24"/>
      <c r="L42" s="17"/>
      <c r="M42" s="19"/>
      <c r="N42" s="17"/>
      <c r="O42" s="19">
        <v>1</v>
      </c>
      <c r="P42" s="17">
        <f t="shared" si="14"/>
        <v>2316</v>
      </c>
    </row>
    <row r="43" spans="1:17" x14ac:dyDescent="0.3">
      <c r="A43" s="14"/>
      <c r="B43" s="62" t="s">
        <v>43</v>
      </c>
      <c r="C43" s="16">
        <v>10490107</v>
      </c>
      <c r="D43" s="16"/>
      <c r="E43" s="16"/>
      <c r="F43" s="18" t="s">
        <v>18</v>
      </c>
      <c r="G43" s="18">
        <v>2582</v>
      </c>
      <c r="H43" s="18">
        <f t="shared" si="13"/>
        <v>5164</v>
      </c>
      <c r="I43" s="18">
        <v>1</v>
      </c>
      <c r="J43" s="18">
        <v>5164</v>
      </c>
      <c r="K43" s="24"/>
      <c r="L43" s="17"/>
      <c r="M43" s="19"/>
      <c r="N43" s="17"/>
      <c r="O43" s="19">
        <f>I43+K43-M43</f>
        <v>1</v>
      </c>
      <c r="P43" s="17">
        <f t="shared" si="14"/>
        <v>5164</v>
      </c>
    </row>
    <row r="44" spans="1:17" s="29" customFormat="1" x14ac:dyDescent="0.3">
      <c r="B44" s="30" t="s">
        <v>29</v>
      </c>
      <c r="C44" s="31"/>
      <c r="D44" s="31"/>
      <c r="E44" s="31"/>
      <c r="F44" s="32"/>
      <c r="G44" s="91"/>
      <c r="H44" s="91"/>
      <c r="I44" s="91">
        <f>SUM(I39:I43)</f>
        <v>5</v>
      </c>
      <c r="J44" s="91">
        <f>SUM(J39:J43)</f>
        <v>24770</v>
      </c>
      <c r="K44" s="6">
        <f>SUM(K43)</f>
        <v>0</v>
      </c>
      <c r="L44" s="91">
        <f>SUM(L43)</f>
        <v>0</v>
      </c>
      <c r="M44" s="7">
        <f>M43</f>
        <v>0</v>
      </c>
      <c r="N44" s="91">
        <f>N43</f>
        <v>0</v>
      </c>
      <c r="O44" s="7">
        <f>SUM(O39:O43)</f>
        <v>5</v>
      </c>
      <c r="P44" s="91">
        <f>SUM(P39:P43)</f>
        <v>24770</v>
      </c>
    </row>
    <row r="45" spans="1:17" s="29" customFormat="1" ht="15.6" hidden="1" x14ac:dyDescent="0.3">
      <c r="B45" s="76" t="s">
        <v>67</v>
      </c>
      <c r="C45" s="77"/>
      <c r="D45" s="77"/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36"/>
    </row>
    <row r="46" spans="1:17" s="29" customFormat="1" hidden="1" x14ac:dyDescent="0.3">
      <c r="B46" s="15" t="s">
        <v>66</v>
      </c>
      <c r="C46" s="16">
        <v>10480034</v>
      </c>
      <c r="D46" s="39"/>
      <c r="E46" s="39"/>
      <c r="F46" s="17" t="s">
        <v>18</v>
      </c>
      <c r="G46" s="91"/>
      <c r="H46" s="91">
        <v>5000</v>
      </c>
      <c r="I46" s="37"/>
      <c r="J46" s="37"/>
      <c r="K46" s="37"/>
      <c r="L46" s="37"/>
      <c r="M46" s="37"/>
      <c r="N46" s="37"/>
      <c r="O46" s="37">
        <f>I46+K46-M46</f>
        <v>0</v>
      </c>
      <c r="P46" s="37">
        <f>J46+L46-N46</f>
        <v>0</v>
      </c>
      <c r="Q46" s="36"/>
    </row>
    <row r="47" spans="1:17" s="29" customFormat="1" hidden="1" x14ac:dyDescent="0.3">
      <c r="B47" s="38" t="s">
        <v>29</v>
      </c>
      <c r="C47" s="39"/>
      <c r="D47" s="39"/>
      <c r="E47" s="39"/>
      <c r="F47" s="32"/>
      <c r="G47" s="91"/>
      <c r="H47" s="91"/>
      <c r="I47" s="91">
        <f>I46</f>
        <v>0</v>
      </c>
      <c r="J47" s="91">
        <f>J46</f>
        <v>0</v>
      </c>
      <c r="K47" s="91">
        <f>K46</f>
        <v>0</v>
      </c>
      <c r="L47" s="91">
        <f>L46</f>
        <v>0</v>
      </c>
      <c r="M47" s="91">
        <f t="shared" ref="M47:N47" si="15">M46</f>
        <v>0</v>
      </c>
      <c r="N47" s="91">
        <f t="shared" si="15"/>
        <v>0</v>
      </c>
      <c r="O47" s="91">
        <f>O46</f>
        <v>0</v>
      </c>
      <c r="P47" s="91">
        <f>P46</f>
        <v>0</v>
      </c>
      <c r="Q47" s="36"/>
    </row>
    <row r="48" spans="1:17" s="29" customFormat="1" ht="15.6" x14ac:dyDescent="0.3">
      <c r="B48" s="76" t="s">
        <v>68</v>
      </c>
      <c r="C48" s="77"/>
      <c r="D48" s="77"/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36"/>
    </row>
    <row r="49" spans="2:17" s="29" customFormat="1" x14ac:dyDescent="0.3">
      <c r="B49" s="15" t="s">
        <v>66</v>
      </c>
      <c r="C49" s="16">
        <v>10480034</v>
      </c>
      <c r="D49" s="39"/>
      <c r="E49" s="39"/>
      <c r="F49" s="17" t="s">
        <v>18</v>
      </c>
      <c r="G49" s="91"/>
      <c r="H49" s="91">
        <v>5000</v>
      </c>
      <c r="I49" s="37">
        <v>1</v>
      </c>
      <c r="J49" s="37">
        <f>I49*H49</f>
        <v>5000</v>
      </c>
      <c r="K49" s="37"/>
      <c r="L49" s="37">
        <f>K49*H49</f>
        <v>0</v>
      </c>
      <c r="M49" s="37"/>
      <c r="N49" s="37">
        <f>M49*H49</f>
        <v>0</v>
      </c>
      <c r="O49" s="37">
        <f>I49+K49-M49</f>
        <v>1</v>
      </c>
      <c r="P49" s="37">
        <f>J49+L49-N49</f>
        <v>5000</v>
      </c>
      <c r="Q49" s="36"/>
    </row>
    <row r="50" spans="2:17" s="29" customFormat="1" x14ac:dyDescent="0.3">
      <c r="B50" s="38" t="s">
        <v>29</v>
      </c>
      <c r="C50" s="39"/>
      <c r="D50" s="39"/>
      <c r="E50" s="39"/>
      <c r="F50" s="32"/>
      <c r="G50" s="91"/>
      <c r="H50" s="91"/>
      <c r="I50" s="91">
        <f>I49</f>
        <v>1</v>
      </c>
      <c r="J50" s="91">
        <f>J49</f>
        <v>5000</v>
      </c>
      <c r="K50" s="91">
        <f>K49</f>
        <v>0</v>
      </c>
      <c r="L50" s="91">
        <f>L49</f>
        <v>0</v>
      </c>
      <c r="M50" s="91">
        <f t="shared" ref="M50:N50" si="16">M49</f>
        <v>0</v>
      </c>
      <c r="N50" s="91">
        <f t="shared" si="16"/>
        <v>0</v>
      </c>
      <c r="O50" s="91">
        <f>O49</f>
        <v>1</v>
      </c>
      <c r="P50" s="91">
        <f>P49</f>
        <v>5000</v>
      </c>
      <c r="Q50" s="36"/>
    </row>
    <row r="51" spans="2:17" s="29" customFormat="1" ht="15.6" x14ac:dyDescent="0.3">
      <c r="B51" s="76" t="s">
        <v>95</v>
      </c>
      <c r="C51" s="77"/>
      <c r="D51" s="77"/>
      <c r="E51" s="77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36"/>
    </row>
    <row r="52" spans="2:17" s="29" customFormat="1" x14ac:dyDescent="0.3">
      <c r="B52" s="50" t="s">
        <v>32</v>
      </c>
      <c r="C52" s="61">
        <v>10480015</v>
      </c>
      <c r="D52" s="96"/>
      <c r="E52" s="96"/>
      <c r="F52" s="97" t="s">
        <v>18</v>
      </c>
      <c r="G52" s="98"/>
      <c r="H52" s="99">
        <v>9000</v>
      </c>
      <c r="I52" s="99"/>
      <c r="J52" s="18">
        <f>I52*H52</f>
        <v>0</v>
      </c>
      <c r="K52" s="99">
        <v>1</v>
      </c>
      <c r="L52" s="22">
        <f t="shared" ref="L52:L54" si="17">K52*H52</f>
        <v>9000</v>
      </c>
      <c r="M52" s="24"/>
      <c r="N52" s="22"/>
      <c r="O52" s="24">
        <f>I52+K52-M52</f>
        <v>1</v>
      </c>
      <c r="P52" s="22">
        <f>O52*H52</f>
        <v>9000</v>
      </c>
      <c r="Q52" s="36"/>
    </row>
    <row r="53" spans="2:17" s="29" customFormat="1" x14ac:dyDescent="0.3">
      <c r="B53" s="50" t="s">
        <v>33</v>
      </c>
      <c r="C53" s="28">
        <v>10490106</v>
      </c>
      <c r="D53" s="96"/>
      <c r="E53" s="96"/>
      <c r="F53" s="97" t="s">
        <v>18</v>
      </c>
      <c r="G53" s="98">
        <v>2832</v>
      </c>
      <c r="H53" s="100">
        <v>5664</v>
      </c>
      <c r="I53" s="99"/>
      <c r="J53" s="18">
        <f t="shared" ref="J53:J81" si="18">I53*H53</f>
        <v>0</v>
      </c>
      <c r="K53" s="99">
        <v>1</v>
      </c>
      <c r="L53" s="22">
        <f t="shared" si="17"/>
        <v>5664</v>
      </c>
      <c r="M53" s="24"/>
      <c r="N53" s="22"/>
      <c r="O53" s="24">
        <f t="shared" ref="O53:O81" si="19">I53+K53-M53</f>
        <v>1</v>
      </c>
      <c r="P53" s="22">
        <f t="shared" ref="P53:P81" si="20">O53*H53</f>
        <v>5664</v>
      </c>
      <c r="Q53" s="36"/>
    </row>
    <row r="54" spans="2:17" s="29" customFormat="1" x14ac:dyDescent="0.3">
      <c r="B54" s="50" t="s">
        <v>71</v>
      </c>
      <c r="C54" s="28">
        <v>10420339</v>
      </c>
      <c r="D54" s="96"/>
      <c r="E54" s="96"/>
      <c r="F54" s="97" t="s">
        <v>18</v>
      </c>
      <c r="G54" s="98"/>
      <c r="H54" s="100">
        <v>3300</v>
      </c>
      <c r="I54" s="99"/>
      <c r="J54" s="18">
        <f t="shared" si="18"/>
        <v>0</v>
      </c>
      <c r="K54" s="99">
        <v>1</v>
      </c>
      <c r="L54" s="22">
        <f t="shared" si="17"/>
        <v>3300</v>
      </c>
      <c r="M54" s="24"/>
      <c r="N54" s="22"/>
      <c r="O54" s="24">
        <f t="shared" si="19"/>
        <v>1</v>
      </c>
      <c r="P54" s="22">
        <f t="shared" si="20"/>
        <v>3300</v>
      </c>
      <c r="Q54" s="36"/>
    </row>
    <row r="55" spans="2:17" s="29" customFormat="1" x14ac:dyDescent="0.3">
      <c r="B55" s="60" t="s">
        <v>24</v>
      </c>
      <c r="C55" s="61">
        <v>10480055</v>
      </c>
      <c r="D55" s="61"/>
      <c r="E55" s="61"/>
      <c r="F55" s="18" t="s">
        <v>18</v>
      </c>
      <c r="G55" s="18">
        <v>2400</v>
      </c>
      <c r="H55" s="18">
        <f>G55*2</f>
        <v>4800</v>
      </c>
      <c r="I55" s="18"/>
      <c r="J55" s="18">
        <f t="shared" si="18"/>
        <v>0</v>
      </c>
      <c r="K55" s="18">
        <v>1</v>
      </c>
      <c r="L55" s="22">
        <f>K55*H55</f>
        <v>4800</v>
      </c>
      <c r="M55" s="24"/>
      <c r="N55" s="22"/>
      <c r="O55" s="24">
        <f t="shared" si="19"/>
        <v>1</v>
      </c>
      <c r="P55" s="22">
        <f t="shared" si="20"/>
        <v>4800</v>
      </c>
      <c r="Q55" s="36"/>
    </row>
    <row r="56" spans="2:17" s="29" customFormat="1" x14ac:dyDescent="0.3">
      <c r="B56" s="60" t="s">
        <v>32</v>
      </c>
      <c r="C56" s="61">
        <v>10480005</v>
      </c>
      <c r="D56" s="61"/>
      <c r="E56" s="61"/>
      <c r="F56" s="22" t="s">
        <v>18</v>
      </c>
      <c r="G56" s="18">
        <v>6700</v>
      </c>
      <c r="H56" s="18">
        <f t="shared" ref="H56:H58" si="21">G56*2</f>
        <v>13400</v>
      </c>
      <c r="I56" s="18"/>
      <c r="J56" s="18">
        <f t="shared" si="18"/>
        <v>0</v>
      </c>
      <c r="K56" s="18">
        <v>1</v>
      </c>
      <c r="L56" s="22">
        <f t="shared" ref="L56:L81" si="22">K56*H56</f>
        <v>13400</v>
      </c>
      <c r="M56" s="24"/>
      <c r="N56" s="22"/>
      <c r="O56" s="24">
        <f t="shared" si="19"/>
        <v>1</v>
      </c>
      <c r="P56" s="22">
        <f t="shared" si="20"/>
        <v>13400</v>
      </c>
      <c r="Q56" s="36"/>
    </row>
    <row r="57" spans="2:17" s="29" customFormat="1" x14ac:dyDescent="0.3">
      <c r="B57" s="60" t="s">
        <v>32</v>
      </c>
      <c r="C57" s="61">
        <v>10480006</v>
      </c>
      <c r="D57" s="61"/>
      <c r="E57" s="61"/>
      <c r="F57" s="22" t="s">
        <v>18</v>
      </c>
      <c r="G57" s="18">
        <v>6700</v>
      </c>
      <c r="H57" s="18">
        <f t="shared" si="21"/>
        <v>13400</v>
      </c>
      <c r="I57" s="18"/>
      <c r="J57" s="18">
        <f t="shared" si="18"/>
        <v>0</v>
      </c>
      <c r="K57" s="18">
        <v>1</v>
      </c>
      <c r="L57" s="22">
        <f t="shared" si="22"/>
        <v>13400</v>
      </c>
      <c r="M57" s="24"/>
      <c r="N57" s="22"/>
      <c r="O57" s="24">
        <f t="shared" si="19"/>
        <v>1</v>
      </c>
      <c r="P57" s="22">
        <f t="shared" si="20"/>
        <v>13400</v>
      </c>
      <c r="Q57" s="36"/>
    </row>
    <row r="58" spans="2:17" s="29" customFormat="1" x14ac:dyDescent="0.3">
      <c r="B58" s="60" t="s">
        <v>45</v>
      </c>
      <c r="C58" s="61">
        <v>10490092</v>
      </c>
      <c r="D58" s="61"/>
      <c r="E58" s="61"/>
      <c r="F58" s="18" t="s">
        <v>18</v>
      </c>
      <c r="G58" s="18">
        <v>2890</v>
      </c>
      <c r="H58" s="18">
        <f t="shared" si="21"/>
        <v>5780</v>
      </c>
      <c r="I58" s="18"/>
      <c r="J58" s="18">
        <f t="shared" si="18"/>
        <v>0</v>
      </c>
      <c r="K58" s="18">
        <v>1</v>
      </c>
      <c r="L58" s="22">
        <f t="shared" si="22"/>
        <v>5780</v>
      </c>
      <c r="M58" s="24"/>
      <c r="N58" s="22"/>
      <c r="O58" s="24">
        <f t="shared" si="19"/>
        <v>1</v>
      </c>
      <c r="P58" s="22">
        <f t="shared" si="20"/>
        <v>5780</v>
      </c>
      <c r="Q58" s="36"/>
    </row>
    <row r="59" spans="2:17" s="29" customFormat="1" x14ac:dyDescent="0.3">
      <c r="B59" s="60" t="s">
        <v>46</v>
      </c>
      <c r="C59" s="61">
        <v>10490093</v>
      </c>
      <c r="D59" s="61"/>
      <c r="E59" s="61"/>
      <c r="F59" s="18" t="s">
        <v>18</v>
      </c>
      <c r="G59" s="18">
        <v>3800</v>
      </c>
      <c r="H59" s="18">
        <v>9600</v>
      </c>
      <c r="I59" s="18"/>
      <c r="J59" s="18">
        <f t="shared" si="18"/>
        <v>0</v>
      </c>
      <c r="K59" s="18">
        <v>1</v>
      </c>
      <c r="L59" s="22">
        <f t="shared" si="22"/>
        <v>9600</v>
      </c>
      <c r="M59" s="24"/>
      <c r="N59" s="22"/>
      <c r="O59" s="24">
        <f t="shared" si="19"/>
        <v>1</v>
      </c>
      <c r="P59" s="22">
        <f t="shared" si="20"/>
        <v>9600</v>
      </c>
      <c r="Q59" s="36"/>
    </row>
    <row r="60" spans="2:17" s="29" customFormat="1" x14ac:dyDescent="0.3">
      <c r="B60" s="60" t="s">
        <v>47</v>
      </c>
      <c r="C60" s="61">
        <v>10490016</v>
      </c>
      <c r="D60" s="61"/>
      <c r="E60" s="61"/>
      <c r="F60" s="22" t="s">
        <v>18</v>
      </c>
      <c r="G60" s="18">
        <v>3000</v>
      </c>
      <c r="H60" s="18">
        <f t="shared" ref="H60:H75" si="23">G60*2</f>
        <v>6000</v>
      </c>
      <c r="I60" s="18"/>
      <c r="J60" s="18">
        <f t="shared" si="18"/>
        <v>0</v>
      </c>
      <c r="K60" s="18">
        <v>1</v>
      </c>
      <c r="L60" s="22">
        <f t="shared" si="22"/>
        <v>6000</v>
      </c>
      <c r="M60" s="24"/>
      <c r="N60" s="22"/>
      <c r="O60" s="24">
        <f t="shared" si="19"/>
        <v>1</v>
      </c>
      <c r="P60" s="22">
        <f t="shared" si="20"/>
        <v>6000</v>
      </c>
      <c r="Q60" s="36"/>
    </row>
    <row r="61" spans="2:17" s="29" customFormat="1" x14ac:dyDescent="0.3">
      <c r="B61" s="60" t="s">
        <v>48</v>
      </c>
      <c r="C61" s="61">
        <v>10480033</v>
      </c>
      <c r="D61" s="61"/>
      <c r="E61" s="61"/>
      <c r="F61" s="22" t="s">
        <v>18</v>
      </c>
      <c r="G61" s="18">
        <v>4450</v>
      </c>
      <c r="H61" s="18">
        <f t="shared" si="23"/>
        <v>8900</v>
      </c>
      <c r="I61" s="18"/>
      <c r="J61" s="18">
        <f t="shared" si="18"/>
        <v>0</v>
      </c>
      <c r="K61" s="18">
        <v>1</v>
      </c>
      <c r="L61" s="22">
        <f t="shared" si="22"/>
        <v>8900</v>
      </c>
      <c r="M61" s="24"/>
      <c r="N61" s="22"/>
      <c r="O61" s="24">
        <f t="shared" si="19"/>
        <v>1</v>
      </c>
      <c r="P61" s="22">
        <f t="shared" si="20"/>
        <v>8900</v>
      </c>
      <c r="Q61" s="36"/>
    </row>
    <row r="62" spans="2:17" s="29" customFormat="1" x14ac:dyDescent="0.3">
      <c r="B62" s="60" t="s">
        <v>49</v>
      </c>
      <c r="C62" s="61">
        <v>10480039</v>
      </c>
      <c r="D62" s="61"/>
      <c r="E62" s="61"/>
      <c r="F62" s="22" t="s">
        <v>18</v>
      </c>
      <c r="G62" s="18">
        <v>4488</v>
      </c>
      <c r="H62" s="18">
        <f t="shared" si="23"/>
        <v>8976</v>
      </c>
      <c r="I62" s="18"/>
      <c r="J62" s="18">
        <f t="shared" si="18"/>
        <v>0</v>
      </c>
      <c r="K62" s="18">
        <v>1</v>
      </c>
      <c r="L62" s="22">
        <f t="shared" si="22"/>
        <v>8976</v>
      </c>
      <c r="M62" s="24"/>
      <c r="N62" s="22"/>
      <c r="O62" s="24">
        <f t="shared" si="19"/>
        <v>1</v>
      </c>
      <c r="P62" s="22">
        <f t="shared" si="20"/>
        <v>8976</v>
      </c>
      <c r="Q62" s="36"/>
    </row>
    <row r="63" spans="2:17" s="29" customFormat="1" x14ac:dyDescent="0.3">
      <c r="B63" s="60" t="s">
        <v>50</v>
      </c>
      <c r="C63" s="61">
        <v>10480032</v>
      </c>
      <c r="D63" s="61"/>
      <c r="E63" s="61"/>
      <c r="F63" s="18" t="s">
        <v>18</v>
      </c>
      <c r="G63" s="18">
        <v>3800</v>
      </c>
      <c r="H63" s="18">
        <f t="shared" si="23"/>
        <v>7600</v>
      </c>
      <c r="I63" s="18"/>
      <c r="J63" s="18">
        <f t="shared" si="18"/>
        <v>0</v>
      </c>
      <c r="K63" s="18">
        <v>1</v>
      </c>
      <c r="L63" s="22">
        <f t="shared" si="22"/>
        <v>7600</v>
      </c>
      <c r="M63" s="24"/>
      <c r="N63" s="22"/>
      <c r="O63" s="24">
        <f t="shared" si="19"/>
        <v>1</v>
      </c>
      <c r="P63" s="22">
        <f t="shared" si="20"/>
        <v>7600</v>
      </c>
      <c r="Q63" s="36"/>
    </row>
    <row r="64" spans="2:17" s="29" customFormat="1" x14ac:dyDescent="0.3">
      <c r="B64" s="60" t="s">
        <v>50</v>
      </c>
      <c r="C64" s="61">
        <v>10480041</v>
      </c>
      <c r="D64" s="61"/>
      <c r="E64" s="61"/>
      <c r="F64" s="18" t="s">
        <v>18</v>
      </c>
      <c r="G64" s="18">
        <v>6800</v>
      </c>
      <c r="H64" s="18">
        <f t="shared" si="23"/>
        <v>13600</v>
      </c>
      <c r="I64" s="18"/>
      <c r="J64" s="18">
        <f t="shared" si="18"/>
        <v>0</v>
      </c>
      <c r="K64" s="18">
        <v>1</v>
      </c>
      <c r="L64" s="22">
        <f t="shared" si="22"/>
        <v>13600</v>
      </c>
      <c r="M64" s="24"/>
      <c r="N64" s="22"/>
      <c r="O64" s="24">
        <f t="shared" si="19"/>
        <v>1</v>
      </c>
      <c r="P64" s="22">
        <f t="shared" si="20"/>
        <v>13600</v>
      </c>
      <c r="Q64" s="36"/>
    </row>
    <row r="65" spans="2:17" s="29" customFormat="1" x14ac:dyDescent="0.3">
      <c r="B65" s="60" t="s">
        <v>51</v>
      </c>
      <c r="C65" s="61">
        <v>10480037</v>
      </c>
      <c r="D65" s="61"/>
      <c r="E65" s="61"/>
      <c r="F65" s="18" t="s">
        <v>18</v>
      </c>
      <c r="G65" s="18">
        <v>1232</v>
      </c>
      <c r="H65" s="18">
        <f t="shared" si="23"/>
        <v>2464</v>
      </c>
      <c r="I65" s="18"/>
      <c r="J65" s="18">
        <f t="shared" si="18"/>
        <v>0</v>
      </c>
      <c r="K65" s="18">
        <v>1</v>
      </c>
      <c r="L65" s="22">
        <f t="shared" si="22"/>
        <v>2464</v>
      </c>
      <c r="M65" s="24"/>
      <c r="N65" s="22"/>
      <c r="O65" s="24">
        <f t="shared" si="19"/>
        <v>1</v>
      </c>
      <c r="P65" s="22">
        <f t="shared" si="20"/>
        <v>2464</v>
      </c>
      <c r="Q65" s="36"/>
    </row>
    <row r="66" spans="2:17" s="29" customFormat="1" x14ac:dyDescent="0.3">
      <c r="B66" s="60" t="s">
        <v>52</v>
      </c>
      <c r="C66" s="61">
        <v>10490105</v>
      </c>
      <c r="D66" s="61"/>
      <c r="E66" s="61"/>
      <c r="F66" s="18" t="s">
        <v>18</v>
      </c>
      <c r="G66" s="18">
        <v>1915</v>
      </c>
      <c r="H66" s="18">
        <f t="shared" si="23"/>
        <v>3830</v>
      </c>
      <c r="I66" s="18"/>
      <c r="J66" s="18">
        <f t="shared" si="18"/>
        <v>0</v>
      </c>
      <c r="K66" s="18">
        <v>1</v>
      </c>
      <c r="L66" s="22">
        <f t="shared" si="22"/>
        <v>3830</v>
      </c>
      <c r="M66" s="24"/>
      <c r="N66" s="22"/>
      <c r="O66" s="24">
        <f t="shared" si="19"/>
        <v>1</v>
      </c>
      <c r="P66" s="22">
        <f t="shared" si="20"/>
        <v>3830</v>
      </c>
      <c r="Q66" s="36"/>
    </row>
    <row r="67" spans="2:17" s="29" customFormat="1" x14ac:dyDescent="0.3">
      <c r="B67" s="50" t="s">
        <v>53</v>
      </c>
      <c r="C67" s="61">
        <v>10480049</v>
      </c>
      <c r="D67" s="61"/>
      <c r="E67" s="61"/>
      <c r="F67" s="18" t="s">
        <v>18</v>
      </c>
      <c r="G67" s="22">
        <v>1800</v>
      </c>
      <c r="H67" s="18">
        <f t="shared" si="23"/>
        <v>3600</v>
      </c>
      <c r="I67" s="18"/>
      <c r="J67" s="18">
        <f t="shared" si="18"/>
        <v>0</v>
      </c>
      <c r="K67" s="18">
        <v>1</v>
      </c>
      <c r="L67" s="22">
        <f t="shared" si="22"/>
        <v>3600</v>
      </c>
      <c r="M67" s="24"/>
      <c r="N67" s="22"/>
      <c r="O67" s="24">
        <f t="shared" si="19"/>
        <v>1</v>
      </c>
      <c r="P67" s="22">
        <f t="shared" si="20"/>
        <v>3600</v>
      </c>
      <c r="Q67" s="36"/>
    </row>
    <row r="68" spans="2:17" s="29" customFormat="1" x14ac:dyDescent="0.3">
      <c r="B68" s="60" t="s">
        <v>54</v>
      </c>
      <c r="C68" s="61">
        <v>10480012</v>
      </c>
      <c r="D68" s="61"/>
      <c r="E68" s="61"/>
      <c r="F68" s="18" t="s">
        <v>18</v>
      </c>
      <c r="G68" s="22">
        <v>3400</v>
      </c>
      <c r="H68" s="18">
        <f t="shared" si="23"/>
        <v>6800</v>
      </c>
      <c r="I68" s="18"/>
      <c r="J68" s="18">
        <f t="shared" si="18"/>
        <v>0</v>
      </c>
      <c r="K68" s="18">
        <v>1</v>
      </c>
      <c r="L68" s="22">
        <f t="shared" si="22"/>
        <v>6800</v>
      </c>
      <c r="M68" s="24"/>
      <c r="N68" s="22"/>
      <c r="O68" s="24">
        <f t="shared" si="19"/>
        <v>1</v>
      </c>
      <c r="P68" s="22">
        <f t="shared" si="20"/>
        <v>6800</v>
      </c>
      <c r="Q68" s="36"/>
    </row>
    <row r="69" spans="2:17" s="29" customFormat="1" x14ac:dyDescent="0.3">
      <c r="B69" s="60" t="s">
        <v>24</v>
      </c>
      <c r="C69" s="61">
        <v>10480054</v>
      </c>
      <c r="D69" s="61"/>
      <c r="E69" s="61"/>
      <c r="F69" s="18" t="s">
        <v>18</v>
      </c>
      <c r="G69" s="22">
        <v>2400</v>
      </c>
      <c r="H69" s="18">
        <f t="shared" si="23"/>
        <v>4800</v>
      </c>
      <c r="I69" s="18"/>
      <c r="J69" s="18">
        <f t="shared" si="18"/>
        <v>0</v>
      </c>
      <c r="K69" s="18">
        <v>1</v>
      </c>
      <c r="L69" s="22">
        <f t="shared" si="22"/>
        <v>4800</v>
      </c>
      <c r="M69" s="24"/>
      <c r="N69" s="22"/>
      <c r="O69" s="24">
        <f t="shared" si="19"/>
        <v>1</v>
      </c>
      <c r="P69" s="22">
        <f t="shared" si="20"/>
        <v>4800</v>
      </c>
      <c r="Q69" s="36"/>
    </row>
    <row r="70" spans="2:17" s="29" customFormat="1" x14ac:dyDescent="0.3">
      <c r="B70" s="60" t="s">
        <v>24</v>
      </c>
      <c r="C70" s="61">
        <v>10480053</v>
      </c>
      <c r="D70" s="61"/>
      <c r="E70" s="61"/>
      <c r="F70" s="18" t="s">
        <v>18</v>
      </c>
      <c r="G70" s="22">
        <v>3125</v>
      </c>
      <c r="H70" s="18">
        <f t="shared" si="23"/>
        <v>6250</v>
      </c>
      <c r="I70" s="18"/>
      <c r="J70" s="18">
        <f t="shared" si="18"/>
        <v>0</v>
      </c>
      <c r="K70" s="18">
        <v>1</v>
      </c>
      <c r="L70" s="22">
        <f t="shared" si="22"/>
        <v>6250</v>
      </c>
      <c r="M70" s="24"/>
      <c r="N70" s="22"/>
      <c r="O70" s="24">
        <f t="shared" si="19"/>
        <v>1</v>
      </c>
      <c r="P70" s="22">
        <f t="shared" si="20"/>
        <v>6250</v>
      </c>
      <c r="Q70" s="36"/>
    </row>
    <row r="71" spans="2:17" s="29" customFormat="1" x14ac:dyDescent="0.3">
      <c r="B71" s="60" t="s">
        <v>55</v>
      </c>
      <c r="C71" s="61">
        <v>10480035</v>
      </c>
      <c r="D71" s="61"/>
      <c r="E71" s="61"/>
      <c r="F71" s="22" t="s">
        <v>18</v>
      </c>
      <c r="G71" s="22">
        <v>1841</v>
      </c>
      <c r="H71" s="18">
        <f t="shared" si="23"/>
        <v>3682</v>
      </c>
      <c r="I71" s="18"/>
      <c r="J71" s="18">
        <f t="shared" si="18"/>
        <v>0</v>
      </c>
      <c r="K71" s="18">
        <v>1</v>
      </c>
      <c r="L71" s="22">
        <f t="shared" si="22"/>
        <v>3682</v>
      </c>
      <c r="M71" s="24"/>
      <c r="N71" s="22"/>
      <c r="O71" s="24">
        <f t="shared" si="19"/>
        <v>1</v>
      </c>
      <c r="P71" s="22">
        <f t="shared" si="20"/>
        <v>3682</v>
      </c>
      <c r="Q71" s="36"/>
    </row>
    <row r="72" spans="2:17" s="29" customFormat="1" x14ac:dyDescent="0.3">
      <c r="B72" s="50" t="s">
        <v>56</v>
      </c>
      <c r="C72" s="61">
        <v>10430005</v>
      </c>
      <c r="D72" s="61"/>
      <c r="E72" s="61"/>
      <c r="F72" s="22" t="s">
        <v>18</v>
      </c>
      <c r="G72" s="22">
        <v>6100</v>
      </c>
      <c r="H72" s="22">
        <f t="shared" si="23"/>
        <v>12200</v>
      </c>
      <c r="I72" s="18"/>
      <c r="J72" s="18">
        <f t="shared" si="18"/>
        <v>0</v>
      </c>
      <c r="K72" s="18">
        <v>1</v>
      </c>
      <c r="L72" s="22">
        <f t="shared" si="22"/>
        <v>12200</v>
      </c>
      <c r="M72" s="24"/>
      <c r="N72" s="22"/>
      <c r="O72" s="24">
        <f t="shared" si="19"/>
        <v>1</v>
      </c>
      <c r="P72" s="22">
        <f t="shared" si="20"/>
        <v>12200</v>
      </c>
      <c r="Q72" s="36"/>
    </row>
    <row r="73" spans="2:17" s="29" customFormat="1" x14ac:dyDescent="0.3">
      <c r="B73" s="50" t="s">
        <v>57</v>
      </c>
      <c r="C73" s="61">
        <v>10430006</v>
      </c>
      <c r="D73" s="61"/>
      <c r="E73" s="61"/>
      <c r="F73" s="22" t="s">
        <v>18</v>
      </c>
      <c r="G73" s="22">
        <v>2639</v>
      </c>
      <c r="H73" s="22">
        <f t="shared" si="23"/>
        <v>5278</v>
      </c>
      <c r="I73" s="18"/>
      <c r="J73" s="18">
        <f t="shared" si="18"/>
        <v>0</v>
      </c>
      <c r="K73" s="18">
        <v>1</v>
      </c>
      <c r="L73" s="22">
        <f t="shared" si="22"/>
        <v>5278</v>
      </c>
      <c r="M73" s="24"/>
      <c r="N73" s="22"/>
      <c r="O73" s="24">
        <f t="shared" si="19"/>
        <v>1</v>
      </c>
      <c r="P73" s="22">
        <f t="shared" si="20"/>
        <v>5278</v>
      </c>
      <c r="Q73" s="36"/>
    </row>
    <row r="74" spans="2:17" s="29" customFormat="1" x14ac:dyDescent="0.3">
      <c r="B74" s="50" t="s">
        <v>58</v>
      </c>
      <c r="C74" s="61">
        <v>10430006</v>
      </c>
      <c r="D74" s="61"/>
      <c r="E74" s="61"/>
      <c r="F74" s="22" t="s">
        <v>18</v>
      </c>
      <c r="G74" s="22">
        <v>3800</v>
      </c>
      <c r="H74" s="22">
        <f t="shared" si="23"/>
        <v>7600</v>
      </c>
      <c r="I74" s="18"/>
      <c r="J74" s="18">
        <f t="shared" si="18"/>
        <v>0</v>
      </c>
      <c r="K74" s="18">
        <v>1</v>
      </c>
      <c r="L74" s="22">
        <f t="shared" si="22"/>
        <v>7600</v>
      </c>
      <c r="M74" s="24"/>
      <c r="N74" s="22"/>
      <c r="O74" s="24">
        <f t="shared" si="19"/>
        <v>1</v>
      </c>
      <c r="P74" s="22">
        <f t="shared" si="20"/>
        <v>7600</v>
      </c>
      <c r="Q74" s="36"/>
    </row>
    <row r="75" spans="2:17" s="29" customFormat="1" x14ac:dyDescent="0.3">
      <c r="B75" s="50" t="s">
        <v>59</v>
      </c>
      <c r="C75" s="61">
        <v>10480044</v>
      </c>
      <c r="D75" s="61"/>
      <c r="E75" s="61"/>
      <c r="F75" s="22" t="s">
        <v>18</v>
      </c>
      <c r="G75" s="22">
        <v>13716</v>
      </c>
      <c r="H75" s="22">
        <f t="shared" si="23"/>
        <v>27432</v>
      </c>
      <c r="I75" s="18"/>
      <c r="J75" s="18">
        <f t="shared" si="18"/>
        <v>0</v>
      </c>
      <c r="K75" s="18">
        <v>1</v>
      </c>
      <c r="L75" s="22">
        <f t="shared" si="22"/>
        <v>27432</v>
      </c>
      <c r="M75" s="24"/>
      <c r="N75" s="22"/>
      <c r="O75" s="24">
        <f t="shared" si="19"/>
        <v>1</v>
      </c>
      <c r="P75" s="22">
        <f t="shared" si="20"/>
        <v>27432</v>
      </c>
      <c r="Q75" s="36"/>
    </row>
    <row r="76" spans="2:17" s="29" customFormat="1" x14ac:dyDescent="0.3">
      <c r="B76" s="50" t="s">
        <v>60</v>
      </c>
      <c r="C76" s="61">
        <v>10430007</v>
      </c>
      <c r="D76" s="61"/>
      <c r="E76" s="61"/>
      <c r="F76" s="22" t="s">
        <v>18</v>
      </c>
      <c r="G76" s="22">
        <v>3717</v>
      </c>
      <c r="H76" s="22">
        <v>9034</v>
      </c>
      <c r="I76" s="18"/>
      <c r="J76" s="18">
        <f t="shared" si="18"/>
        <v>0</v>
      </c>
      <c r="K76" s="18">
        <v>1</v>
      </c>
      <c r="L76" s="22">
        <f t="shared" si="22"/>
        <v>9034</v>
      </c>
      <c r="M76" s="24"/>
      <c r="N76" s="22"/>
      <c r="O76" s="24">
        <f t="shared" si="19"/>
        <v>1</v>
      </c>
      <c r="P76" s="22">
        <f t="shared" si="20"/>
        <v>9034</v>
      </c>
      <c r="Q76" s="36"/>
    </row>
    <row r="77" spans="2:17" s="29" customFormat="1" x14ac:dyDescent="0.3">
      <c r="B77" s="101" t="s">
        <v>61</v>
      </c>
      <c r="C77" s="28">
        <v>10480038</v>
      </c>
      <c r="D77" s="28"/>
      <c r="E77" s="28"/>
      <c r="F77" s="97" t="s">
        <v>18</v>
      </c>
      <c r="G77" s="97">
        <v>1547</v>
      </c>
      <c r="H77" s="97">
        <f>G77*2</f>
        <v>3094</v>
      </c>
      <c r="I77" s="18"/>
      <c r="J77" s="18">
        <f t="shared" si="18"/>
        <v>0</v>
      </c>
      <c r="K77" s="18">
        <v>1</v>
      </c>
      <c r="L77" s="22">
        <f t="shared" si="22"/>
        <v>3094</v>
      </c>
      <c r="M77" s="54"/>
      <c r="N77" s="32"/>
      <c r="O77" s="24">
        <f t="shared" si="19"/>
        <v>1</v>
      </c>
      <c r="P77" s="22">
        <f t="shared" si="20"/>
        <v>3094</v>
      </c>
      <c r="Q77" s="36"/>
    </row>
    <row r="78" spans="2:17" s="29" customFormat="1" x14ac:dyDescent="0.3">
      <c r="B78" s="101" t="s">
        <v>62</v>
      </c>
      <c r="C78" s="28">
        <v>10480047</v>
      </c>
      <c r="D78" s="28"/>
      <c r="E78" s="28"/>
      <c r="F78" s="97" t="s">
        <v>18</v>
      </c>
      <c r="G78" s="97">
        <v>3300</v>
      </c>
      <c r="H78" s="97">
        <f t="shared" ref="H78" si="24">G78*2</f>
        <v>6600</v>
      </c>
      <c r="I78" s="18"/>
      <c r="J78" s="18">
        <f t="shared" si="18"/>
        <v>0</v>
      </c>
      <c r="K78" s="18">
        <v>1</v>
      </c>
      <c r="L78" s="22">
        <f t="shared" si="22"/>
        <v>6600</v>
      </c>
      <c r="M78" s="54"/>
      <c r="N78" s="32"/>
      <c r="O78" s="24">
        <f t="shared" si="19"/>
        <v>1</v>
      </c>
      <c r="P78" s="22">
        <f t="shared" si="20"/>
        <v>6600</v>
      </c>
      <c r="Q78" s="36"/>
    </row>
    <row r="79" spans="2:17" s="29" customFormat="1" x14ac:dyDescent="0.3">
      <c r="B79" s="101" t="s">
        <v>24</v>
      </c>
      <c r="C79" s="28">
        <v>10480031</v>
      </c>
      <c r="D79" s="28"/>
      <c r="E79" s="28"/>
      <c r="F79" s="97" t="s">
        <v>18</v>
      </c>
      <c r="G79" s="22"/>
      <c r="H79" s="97">
        <v>3374</v>
      </c>
      <c r="I79" s="18"/>
      <c r="J79" s="18">
        <f t="shared" si="18"/>
        <v>0</v>
      </c>
      <c r="K79" s="18">
        <v>1</v>
      </c>
      <c r="L79" s="22">
        <f t="shared" si="22"/>
        <v>3374</v>
      </c>
      <c r="M79" s="24"/>
      <c r="N79" s="22"/>
      <c r="O79" s="24">
        <f t="shared" si="19"/>
        <v>1</v>
      </c>
      <c r="P79" s="22">
        <f t="shared" si="20"/>
        <v>3374</v>
      </c>
      <c r="Q79" s="36"/>
    </row>
    <row r="80" spans="2:17" s="29" customFormat="1" x14ac:dyDescent="0.3">
      <c r="B80" s="27" t="s">
        <v>64</v>
      </c>
      <c r="C80" s="28">
        <v>10480059</v>
      </c>
      <c r="D80" s="28"/>
      <c r="E80" s="28"/>
      <c r="F80" s="22" t="s">
        <v>18</v>
      </c>
      <c r="G80" s="22"/>
      <c r="H80" s="22">
        <v>18828</v>
      </c>
      <c r="I80" s="18"/>
      <c r="J80" s="18">
        <f t="shared" si="18"/>
        <v>0</v>
      </c>
      <c r="K80" s="18">
        <v>1</v>
      </c>
      <c r="L80" s="22">
        <f t="shared" si="22"/>
        <v>18828</v>
      </c>
      <c r="M80" s="24"/>
      <c r="N80" s="22"/>
      <c r="O80" s="24">
        <f t="shared" si="19"/>
        <v>1</v>
      </c>
      <c r="P80" s="22">
        <f t="shared" si="20"/>
        <v>18828</v>
      </c>
      <c r="Q80" s="36"/>
    </row>
    <row r="81" spans="1:17" s="29" customFormat="1" x14ac:dyDescent="0.3">
      <c r="B81" s="27" t="s">
        <v>65</v>
      </c>
      <c r="C81" s="28">
        <v>10490089</v>
      </c>
      <c r="D81" s="28"/>
      <c r="E81" s="28"/>
      <c r="F81" s="22" t="s">
        <v>18</v>
      </c>
      <c r="G81" s="22"/>
      <c r="H81" s="22">
        <v>5000</v>
      </c>
      <c r="I81" s="18"/>
      <c r="J81" s="18">
        <f t="shared" si="18"/>
        <v>0</v>
      </c>
      <c r="K81" s="18">
        <v>1</v>
      </c>
      <c r="L81" s="22">
        <f t="shared" si="22"/>
        <v>5000</v>
      </c>
      <c r="M81" s="24"/>
      <c r="N81" s="22"/>
      <c r="O81" s="24">
        <f t="shared" si="19"/>
        <v>1</v>
      </c>
      <c r="P81" s="22">
        <f t="shared" si="20"/>
        <v>5000</v>
      </c>
      <c r="Q81" s="36"/>
    </row>
    <row r="82" spans="1:17" s="29" customFormat="1" x14ac:dyDescent="0.3">
      <c r="B82" s="38" t="s">
        <v>29</v>
      </c>
      <c r="C82" s="39"/>
      <c r="D82" s="39"/>
      <c r="E82" s="39"/>
      <c r="F82" s="32"/>
      <c r="G82" s="95"/>
      <c r="H82" s="95"/>
      <c r="I82" s="95">
        <f>SUM(I52:I81)</f>
        <v>0</v>
      </c>
      <c r="J82" s="95">
        <f t="shared" ref="J82:P82" si="25">SUM(J52:J81)</f>
        <v>0</v>
      </c>
      <c r="K82" s="95">
        <f t="shared" si="25"/>
        <v>30</v>
      </c>
      <c r="L82" s="95">
        <f t="shared" si="25"/>
        <v>239886</v>
      </c>
      <c r="M82" s="95">
        <f t="shared" si="25"/>
        <v>0</v>
      </c>
      <c r="N82" s="95">
        <f t="shared" si="25"/>
        <v>0</v>
      </c>
      <c r="O82" s="95">
        <f t="shared" si="25"/>
        <v>30</v>
      </c>
      <c r="P82" s="95">
        <f t="shared" si="25"/>
        <v>239886</v>
      </c>
      <c r="Q82" s="36"/>
    </row>
    <row r="83" spans="1:17" s="29" customFormat="1" ht="15.6" x14ac:dyDescent="0.3">
      <c r="B83" s="76" t="s">
        <v>69</v>
      </c>
      <c r="C83" s="77"/>
      <c r="D83" s="77"/>
      <c r="E83" s="77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36"/>
    </row>
    <row r="84" spans="1:17" s="25" customFormat="1" x14ac:dyDescent="0.3">
      <c r="A84" s="26"/>
      <c r="B84" s="50" t="s">
        <v>32</v>
      </c>
      <c r="C84" s="61">
        <v>10480015</v>
      </c>
      <c r="D84" s="96"/>
      <c r="E84" s="96"/>
      <c r="F84" s="97" t="s">
        <v>18</v>
      </c>
      <c r="G84" s="98"/>
      <c r="H84" s="99">
        <v>9000</v>
      </c>
      <c r="I84" s="99">
        <v>1</v>
      </c>
      <c r="J84" s="18">
        <f t="shared" ref="J84:J86" si="26">I84*H84</f>
        <v>9000</v>
      </c>
      <c r="K84" s="24"/>
      <c r="L84" s="22">
        <f t="shared" ref="L84:L86" si="27">K84*H84</f>
        <v>0</v>
      </c>
      <c r="M84" s="99">
        <v>1</v>
      </c>
      <c r="N84" s="22">
        <f>M84*H84</f>
        <v>9000</v>
      </c>
      <c r="O84" s="24">
        <f>I84+K84-M84</f>
        <v>0</v>
      </c>
      <c r="P84" s="22">
        <f>J84+L84-N84</f>
        <v>0</v>
      </c>
    </row>
    <row r="85" spans="1:17" s="25" customFormat="1" x14ac:dyDescent="0.3">
      <c r="A85" s="26"/>
      <c r="B85" s="50" t="s">
        <v>33</v>
      </c>
      <c r="C85" s="28">
        <v>10490106</v>
      </c>
      <c r="D85" s="96"/>
      <c r="E85" s="96"/>
      <c r="F85" s="97" t="s">
        <v>18</v>
      </c>
      <c r="G85" s="98">
        <v>2832</v>
      </c>
      <c r="H85" s="100">
        <v>5664</v>
      </c>
      <c r="I85" s="99">
        <v>1</v>
      </c>
      <c r="J85" s="18">
        <f t="shared" si="26"/>
        <v>5664</v>
      </c>
      <c r="K85" s="24"/>
      <c r="L85" s="22">
        <f t="shared" si="27"/>
        <v>0</v>
      </c>
      <c r="M85" s="99">
        <v>1</v>
      </c>
      <c r="N85" s="22">
        <f t="shared" ref="N85:N113" si="28">M85*H85</f>
        <v>5664</v>
      </c>
      <c r="O85" s="24">
        <f t="shared" ref="O85:O113" si="29">I85+K85-M85</f>
        <v>0</v>
      </c>
      <c r="P85" s="22">
        <f t="shared" ref="P85:P113" si="30">J85+L85-N85</f>
        <v>0</v>
      </c>
    </row>
    <row r="86" spans="1:17" s="25" customFormat="1" x14ac:dyDescent="0.3">
      <c r="A86" s="26" t="s">
        <v>70</v>
      </c>
      <c r="B86" s="50" t="s">
        <v>71</v>
      </c>
      <c r="C86" s="28">
        <v>10420339</v>
      </c>
      <c r="D86" s="96"/>
      <c r="E86" s="96"/>
      <c r="F86" s="97" t="s">
        <v>18</v>
      </c>
      <c r="G86" s="98"/>
      <c r="H86" s="100">
        <v>3300</v>
      </c>
      <c r="I86" s="99">
        <v>1</v>
      </c>
      <c r="J86" s="18">
        <f t="shared" si="26"/>
        <v>3300</v>
      </c>
      <c r="K86" s="24"/>
      <c r="L86" s="22">
        <f t="shared" si="27"/>
        <v>0</v>
      </c>
      <c r="M86" s="99">
        <v>1</v>
      </c>
      <c r="N86" s="22">
        <f t="shared" si="28"/>
        <v>3300</v>
      </c>
      <c r="O86" s="24">
        <f t="shared" si="29"/>
        <v>0</v>
      </c>
      <c r="P86" s="22">
        <f t="shared" si="30"/>
        <v>0</v>
      </c>
    </row>
    <row r="87" spans="1:17" s="25" customFormat="1" x14ac:dyDescent="0.3">
      <c r="A87" s="26"/>
      <c r="B87" s="60" t="s">
        <v>24</v>
      </c>
      <c r="C87" s="61">
        <v>10480055</v>
      </c>
      <c r="D87" s="61"/>
      <c r="E87" s="61"/>
      <c r="F87" s="18" t="s">
        <v>18</v>
      </c>
      <c r="G87" s="18">
        <v>2400</v>
      </c>
      <c r="H87" s="18">
        <f>G87*2</f>
        <v>4800</v>
      </c>
      <c r="I87" s="18">
        <v>1</v>
      </c>
      <c r="J87" s="18">
        <v>4800</v>
      </c>
      <c r="K87" s="18"/>
      <c r="L87" s="22">
        <f>K87*H87</f>
        <v>0</v>
      </c>
      <c r="M87" s="18">
        <v>1</v>
      </c>
      <c r="N87" s="22">
        <f t="shared" si="28"/>
        <v>4800</v>
      </c>
      <c r="O87" s="24">
        <f t="shared" si="29"/>
        <v>0</v>
      </c>
      <c r="P87" s="22">
        <f t="shared" si="30"/>
        <v>0</v>
      </c>
    </row>
    <row r="88" spans="1:17" s="25" customFormat="1" x14ac:dyDescent="0.3">
      <c r="A88" s="26"/>
      <c r="B88" s="60" t="s">
        <v>32</v>
      </c>
      <c r="C88" s="61">
        <v>10480005</v>
      </c>
      <c r="D88" s="61"/>
      <c r="E88" s="61"/>
      <c r="F88" s="22" t="s">
        <v>18</v>
      </c>
      <c r="G88" s="18">
        <v>6700</v>
      </c>
      <c r="H88" s="18">
        <f t="shared" ref="H88:H90" si="31">G88*2</f>
        <v>13400</v>
      </c>
      <c r="I88" s="18">
        <v>1</v>
      </c>
      <c r="J88" s="18">
        <v>13400</v>
      </c>
      <c r="K88" s="18"/>
      <c r="L88" s="22">
        <f t="shared" ref="L88:L113" si="32">K88*H88</f>
        <v>0</v>
      </c>
      <c r="M88" s="18">
        <v>1</v>
      </c>
      <c r="N88" s="22">
        <f t="shared" si="28"/>
        <v>13400</v>
      </c>
      <c r="O88" s="24">
        <f t="shared" si="29"/>
        <v>0</v>
      </c>
      <c r="P88" s="22">
        <f t="shared" si="30"/>
        <v>0</v>
      </c>
    </row>
    <row r="89" spans="1:17" s="25" customFormat="1" x14ac:dyDescent="0.3">
      <c r="A89" s="26"/>
      <c r="B89" s="60" t="s">
        <v>32</v>
      </c>
      <c r="C89" s="61">
        <v>10480006</v>
      </c>
      <c r="D89" s="61"/>
      <c r="E89" s="61"/>
      <c r="F89" s="22" t="s">
        <v>18</v>
      </c>
      <c r="G89" s="18">
        <v>6700</v>
      </c>
      <c r="H89" s="18">
        <f t="shared" si="31"/>
        <v>13400</v>
      </c>
      <c r="I89" s="18">
        <v>1</v>
      </c>
      <c r="J89" s="18">
        <v>13400</v>
      </c>
      <c r="K89" s="18"/>
      <c r="L89" s="22">
        <f t="shared" si="32"/>
        <v>0</v>
      </c>
      <c r="M89" s="18">
        <v>1</v>
      </c>
      <c r="N89" s="22">
        <f t="shared" si="28"/>
        <v>13400</v>
      </c>
      <c r="O89" s="24">
        <f t="shared" si="29"/>
        <v>0</v>
      </c>
      <c r="P89" s="22">
        <f t="shared" si="30"/>
        <v>0</v>
      </c>
    </row>
    <row r="90" spans="1:17" s="25" customFormat="1" x14ac:dyDescent="0.3">
      <c r="A90" s="26"/>
      <c r="B90" s="60" t="s">
        <v>45</v>
      </c>
      <c r="C90" s="61">
        <v>10490092</v>
      </c>
      <c r="D90" s="61"/>
      <c r="E90" s="61"/>
      <c r="F90" s="18" t="s">
        <v>18</v>
      </c>
      <c r="G90" s="18">
        <v>2890</v>
      </c>
      <c r="H90" s="18">
        <f t="shared" si="31"/>
        <v>5780</v>
      </c>
      <c r="I90" s="18">
        <v>1</v>
      </c>
      <c r="J90" s="18">
        <v>5780</v>
      </c>
      <c r="K90" s="18"/>
      <c r="L90" s="22">
        <f t="shared" si="32"/>
        <v>0</v>
      </c>
      <c r="M90" s="18">
        <v>1</v>
      </c>
      <c r="N90" s="22">
        <f t="shared" si="28"/>
        <v>5780</v>
      </c>
      <c r="O90" s="24">
        <f t="shared" si="29"/>
        <v>0</v>
      </c>
      <c r="P90" s="22">
        <f t="shared" si="30"/>
        <v>0</v>
      </c>
    </row>
    <row r="91" spans="1:17" s="25" customFormat="1" x14ac:dyDescent="0.3">
      <c r="A91" s="26"/>
      <c r="B91" s="60" t="s">
        <v>46</v>
      </c>
      <c r="C91" s="61">
        <v>10490093</v>
      </c>
      <c r="D91" s="61"/>
      <c r="E91" s="61"/>
      <c r="F91" s="18" t="s">
        <v>18</v>
      </c>
      <c r="G91" s="18">
        <v>3800</v>
      </c>
      <c r="H91" s="18">
        <v>9600</v>
      </c>
      <c r="I91" s="18">
        <v>1</v>
      </c>
      <c r="J91" s="18">
        <v>9600</v>
      </c>
      <c r="K91" s="18"/>
      <c r="L91" s="22">
        <f t="shared" si="32"/>
        <v>0</v>
      </c>
      <c r="M91" s="18">
        <v>1</v>
      </c>
      <c r="N91" s="22">
        <f t="shared" si="28"/>
        <v>9600</v>
      </c>
      <c r="O91" s="24">
        <f t="shared" si="29"/>
        <v>0</v>
      </c>
      <c r="P91" s="22">
        <f t="shared" si="30"/>
        <v>0</v>
      </c>
    </row>
    <row r="92" spans="1:17" s="25" customFormat="1" x14ac:dyDescent="0.3">
      <c r="A92" s="26"/>
      <c r="B92" s="60" t="s">
        <v>47</v>
      </c>
      <c r="C92" s="61">
        <v>10490016</v>
      </c>
      <c r="D92" s="61"/>
      <c r="E92" s="61"/>
      <c r="F92" s="22" t="s">
        <v>18</v>
      </c>
      <c r="G92" s="18">
        <v>3000</v>
      </c>
      <c r="H92" s="18">
        <f t="shared" ref="H92:H107" si="33">G92*2</f>
        <v>6000</v>
      </c>
      <c r="I92" s="18">
        <v>1</v>
      </c>
      <c r="J92" s="18">
        <v>6000</v>
      </c>
      <c r="K92" s="18"/>
      <c r="L92" s="22">
        <f t="shared" si="32"/>
        <v>0</v>
      </c>
      <c r="M92" s="18">
        <v>1</v>
      </c>
      <c r="N92" s="22">
        <f t="shared" si="28"/>
        <v>6000</v>
      </c>
      <c r="O92" s="24">
        <f t="shared" si="29"/>
        <v>0</v>
      </c>
      <c r="P92" s="22">
        <f t="shared" si="30"/>
        <v>0</v>
      </c>
    </row>
    <row r="93" spans="1:17" s="25" customFormat="1" x14ac:dyDescent="0.3">
      <c r="A93" s="26"/>
      <c r="B93" s="60" t="s">
        <v>48</v>
      </c>
      <c r="C93" s="61">
        <v>10480033</v>
      </c>
      <c r="D93" s="61"/>
      <c r="E93" s="61"/>
      <c r="F93" s="22" t="s">
        <v>18</v>
      </c>
      <c r="G93" s="18">
        <v>4450</v>
      </c>
      <c r="H93" s="18">
        <f t="shared" si="33"/>
        <v>8900</v>
      </c>
      <c r="I93" s="18">
        <v>1</v>
      </c>
      <c r="J93" s="18">
        <v>8900</v>
      </c>
      <c r="K93" s="18"/>
      <c r="L93" s="22">
        <f t="shared" si="32"/>
        <v>0</v>
      </c>
      <c r="M93" s="18">
        <v>1</v>
      </c>
      <c r="N93" s="22">
        <f t="shared" si="28"/>
        <v>8900</v>
      </c>
      <c r="O93" s="24">
        <f t="shared" si="29"/>
        <v>0</v>
      </c>
      <c r="P93" s="22">
        <f t="shared" si="30"/>
        <v>0</v>
      </c>
    </row>
    <row r="94" spans="1:17" s="25" customFormat="1" x14ac:dyDescent="0.3">
      <c r="A94" s="26"/>
      <c r="B94" s="60" t="s">
        <v>49</v>
      </c>
      <c r="C94" s="61">
        <v>10480039</v>
      </c>
      <c r="D94" s="61"/>
      <c r="E94" s="61"/>
      <c r="F94" s="22" t="s">
        <v>18</v>
      </c>
      <c r="G94" s="18">
        <v>4488</v>
      </c>
      <c r="H94" s="18">
        <f t="shared" si="33"/>
        <v>8976</v>
      </c>
      <c r="I94" s="18">
        <v>1</v>
      </c>
      <c r="J94" s="18">
        <v>8976</v>
      </c>
      <c r="K94" s="18"/>
      <c r="L94" s="22">
        <f t="shared" si="32"/>
        <v>0</v>
      </c>
      <c r="M94" s="18">
        <v>1</v>
      </c>
      <c r="N94" s="22">
        <f t="shared" si="28"/>
        <v>8976</v>
      </c>
      <c r="O94" s="24">
        <f t="shared" si="29"/>
        <v>0</v>
      </c>
      <c r="P94" s="22">
        <f t="shared" si="30"/>
        <v>0</v>
      </c>
    </row>
    <row r="95" spans="1:17" s="25" customFormat="1" x14ac:dyDescent="0.3">
      <c r="A95" s="26"/>
      <c r="B95" s="60" t="s">
        <v>50</v>
      </c>
      <c r="C95" s="61">
        <v>10480032</v>
      </c>
      <c r="D95" s="61"/>
      <c r="E95" s="61"/>
      <c r="F95" s="18" t="s">
        <v>18</v>
      </c>
      <c r="G95" s="18">
        <v>3800</v>
      </c>
      <c r="H95" s="18">
        <f t="shared" si="33"/>
        <v>7600</v>
      </c>
      <c r="I95" s="18">
        <v>1</v>
      </c>
      <c r="J95" s="18">
        <v>7600</v>
      </c>
      <c r="K95" s="18"/>
      <c r="L95" s="22">
        <f t="shared" si="32"/>
        <v>0</v>
      </c>
      <c r="M95" s="18">
        <v>1</v>
      </c>
      <c r="N95" s="22">
        <f t="shared" si="28"/>
        <v>7600</v>
      </c>
      <c r="O95" s="24">
        <f t="shared" si="29"/>
        <v>0</v>
      </c>
      <c r="P95" s="22">
        <f t="shared" si="30"/>
        <v>0</v>
      </c>
    </row>
    <row r="96" spans="1:17" s="25" customFormat="1" x14ac:dyDescent="0.3">
      <c r="A96" s="26"/>
      <c r="B96" s="60" t="s">
        <v>50</v>
      </c>
      <c r="C96" s="61">
        <v>10480041</v>
      </c>
      <c r="D96" s="61"/>
      <c r="E96" s="61"/>
      <c r="F96" s="18" t="s">
        <v>18</v>
      </c>
      <c r="G96" s="18">
        <v>6800</v>
      </c>
      <c r="H96" s="18">
        <f t="shared" si="33"/>
        <v>13600</v>
      </c>
      <c r="I96" s="18">
        <v>1</v>
      </c>
      <c r="J96" s="18">
        <v>13600</v>
      </c>
      <c r="K96" s="18"/>
      <c r="L96" s="22">
        <f t="shared" si="32"/>
        <v>0</v>
      </c>
      <c r="M96" s="18">
        <v>1</v>
      </c>
      <c r="N96" s="22">
        <f t="shared" si="28"/>
        <v>13600</v>
      </c>
      <c r="O96" s="24">
        <f t="shared" si="29"/>
        <v>0</v>
      </c>
      <c r="P96" s="22">
        <f t="shared" si="30"/>
        <v>0</v>
      </c>
    </row>
    <row r="97" spans="1:16" s="25" customFormat="1" x14ac:dyDescent="0.3">
      <c r="A97" s="26"/>
      <c r="B97" s="60" t="s">
        <v>51</v>
      </c>
      <c r="C97" s="61">
        <v>10480037</v>
      </c>
      <c r="D97" s="61"/>
      <c r="E97" s="61"/>
      <c r="F97" s="18" t="s">
        <v>18</v>
      </c>
      <c r="G97" s="18">
        <v>1232</v>
      </c>
      <c r="H97" s="18">
        <f t="shared" si="33"/>
        <v>2464</v>
      </c>
      <c r="I97" s="18">
        <v>1</v>
      </c>
      <c r="J97" s="18">
        <v>2464</v>
      </c>
      <c r="K97" s="18"/>
      <c r="L97" s="22">
        <f t="shared" si="32"/>
        <v>0</v>
      </c>
      <c r="M97" s="18">
        <v>1</v>
      </c>
      <c r="N97" s="22">
        <f t="shared" si="28"/>
        <v>2464</v>
      </c>
      <c r="O97" s="24">
        <f t="shared" si="29"/>
        <v>0</v>
      </c>
      <c r="P97" s="22">
        <f t="shared" si="30"/>
        <v>0</v>
      </c>
    </row>
    <row r="98" spans="1:16" s="25" customFormat="1" x14ac:dyDescent="0.3">
      <c r="A98" s="26"/>
      <c r="B98" s="60" t="s">
        <v>52</v>
      </c>
      <c r="C98" s="61">
        <v>10490105</v>
      </c>
      <c r="D98" s="61"/>
      <c r="E98" s="61"/>
      <c r="F98" s="18" t="s">
        <v>18</v>
      </c>
      <c r="G98" s="18">
        <v>1915</v>
      </c>
      <c r="H98" s="18">
        <f t="shared" si="33"/>
        <v>3830</v>
      </c>
      <c r="I98" s="18">
        <v>1</v>
      </c>
      <c r="J98" s="18">
        <v>3830</v>
      </c>
      <c r="K98" s="18"/>
      <c r="L98" s="22">
        <f t="shared" si="32"/>
        <v>0</v>
      </c>
      <c r="M98" s="18">
        <v>1</v>
      </c>
      <c r="N98" s="22">
        <f t="shared" si="28"/>
        <v>3830</v>
      </c>
      <c r="O98" s="24">
        <f t="shared" si="29"/>
        <v>0</v>
      </c>
      <c r="P98" s="22">
        <f t="shared" si="30"/>
        <v>0</v>
      </c>
    </row>
    <row r="99" spans="1:16" s="25" customFormat="1" x14ac:dyDescent="0.3">
      <c r="A99" s="26"/>
      <c r="B99" s="50" t="s">
        <v>53</v>
      </c>
      <c r="C99" s="61">
        <v>10480049</v>
      </c>
      <c r="D99" s="61"/>
      <c r="E99" s="61"/>
      <c r="F99" s="18" t="s">
        <v>18</v>
      </c>
      <c r="G99" s="22">
        <v>1800</v>
      </c>
      <c r="H99" s="18">
        <f t="shared" si="33"/>
        <v>3600</v>
      </c>
      <c r="I99" s="18">
        <v>1</v>
      </c>
      <c r="J99" s="18">
        <v>3600</v>
      </c>
      <c r="K99" s="18"/>
      <c r="L99" s="22">
        <f t="shared" si="32"/>
        <v>0</v>
      </c>
      <c r="M99" s="18">
        <v>1</v>
      </c>
      <c r="N99" s="22">
        <f t="shared" si="28"/>
        <v>3600</v>
      </c>
      <c r="O99" s="24">
        <f t="shared" si="29"/>
        <v>0</v>
      </c>
      <c r="P99" s="22">
        <f t="shared" si="30"/>
        <v>0</v>
      </c>
    </row>
    <row r="100" spans="1:16" s="25" customFormat="1" x14ac:dyDescent="0.3">
      <c r="A100" s="26"/>
      <c r="B100" s="60" t="s">
        <v>54</v>
      </c>
      <c r="C100" s="61">
        <v>10480012</v>
      </c>
      <c r="D100" s="61"/>
      <c r="E100" s="61"/>
      <c r="F100" s="18" t="s">
        <v>18</v>
      </c>
      <c r="G100" s="22">
        <v>3400</v>
      </c>
      <c r="H100" s="18">
        <f t="shared" si="33"/>
        <v>6800</v>
      </c>
      <c r="I100" s="18">
        <v>1</v>
      </c>
      <c r="J100" s="18">
        <v>6800</v>
      </c>
      <c r="K100" s="18"/>
      <c r="L100" s="22">
        <f t="shared" si="32"/>
        <v>0</v>
      </c>
      <c r="M100" s="18">
        <v>1</v>
      </c>
      <c r="N100" s="22">
        <f t="shared" si="28"/>
        <v>6800</v>
      </c>
      <c r="O100" s="24">
        <f t="shared" si="29"/>
        <v>0</v>
      </c>
      <c r="P100" s="22">
        <f t="shared" si="30"/>
        <v>0</v>
      </c>
    </row>
    <row r="101" spans="1:16" s="25" customFormat="1" x14ac:dyDescent="0.3">
      <c r="A101" s="26"/>
      <c r="B101" s="60" t="s">
        <v>24</v>
      </c>
      <c r="C101" s="61">
        <v>10480054</v>
      </c>
      <c r="D101" s="61"/>
      <c r="E101" s="61"/>
      <c r="F101" s="18" t="s">
        <v>18</v>
      </c>
      <c r="G101" s="22">
        <v>2400</v>
      </c>
      <c r="H101" s="18">
        <f t="shared" si="33"/>
        <v>4800</v>
      </c>
      <c r="I101" s="18">
        <v>1</v>
      </c>
      <c r="J101" s="18">
        <v>4800</v>
      </c>
      <c r="K101" s="18"/>
      <c r="L101" s="22">
        <f t="shared" si="32"/>
        <v>0</v>
      </c>
      <c r="M101" s="18">
        <v>1</v>
      </c>
      <c r="N101" s="22">
        <f t="shared" si="28"/>
        <v>4800</v>
      </c>
      <c r="O101" s="24">
        <f t="shared" si="29"/>
        <v>0</v>
      </c>
      <c r="P101" s="22">
        <f t="shared" si="30"/>
        <v>0</v>
      </c>
    </row>
    <row r="102" spans="1:16" s="25" customFormat="1" x14ac:dyDescent="0.3">
      <c r="A102" s="26"/>
      <c r="B102" s="60" t="s">
        <v>24</v>
      </c>
      <c r="C102" s="61">
        <v>10480053</v>
      </c>
      <c r="D102" s="61"/>
      <c r="E102" s="61"/>
      <c r="F102" s="18" t="s">
        <v>18</v>
      </c>
      <c r="G102" s="22">
        <v>3125</v>
      </c>
      <c r="H102" s="18">
        <f t="shared" si="33"/>
        <v>6250</v>
      </c>
      <c r="I102" s="18">
        <v>1</v>
      </c>
      <c r="J102" s="18">
        <v>6250</v>
      </c>
      <c r="K102" s="18"/>
      <c r="L102" s="22">
        <f t="shared" si="32"/>
        <v>0</v>
      </c>
      <c r="M102" s="18">
        <v>1</v>
      </c>
      <c r="N102" s="22">
        <f t="shared" si="28"/>
        <v>6250</v>
      </c>
      <c r="O102" s="24">
        <f t="shared" si="29"/>
        <v>0</v>
      </c>
      <c r="P102" s="22">
        <f t="shared" si="30"/>
        <v>0</v>
      </c>
    </row>
    <row r="103" spans="1:16" s="25" customFormat="1" x14ac:dyDescent="0.3">
      <c r="A103" s="26"/>
      <c r="B103" s="60" t="s">
        <v>55</v>
      </c>
      <c r="C103" s="61">
        <v>10480035</v>
      </c>
      <c r="D103" s="61"/>
      <c r="E103" s="61"/>
      <c r="F103" s="22" t="s">
        <v>18</v>
      </c>
      <c r="G103" s="22">
        <v>1841</v>
      </c>
      <c r="H103" s="18">
        <f t="shared" si="33"/>
        <v>3682</v>
      </c>
      <c r="I103" s="18">
        <v>1</v>
      </c>
      <c r="J103" s="18">
        <v>3682</v>
      </c>
      <c r="K103" s="18"/>
      <c r="L103" s="22">
        <f t="shared" si="32"/>
        <v>0</v>
      </c>
      <c r="M103" s="18">
        <v>1</v>
      </c>
      <c r="N103" s="22">
        <f t="shared" si="28"/>
        <v>3682</v>
      </c>
      <c r="O103" s="24">
        <f t="shared" si="29"/>
        <v>0</v>
      </c>
      <c r="P103" s="22">
        <f t="shared" si="30"/>
        <v>0</v>
      </c>
    </row>
    <row r="104" spans="1:16" s="25" customFormat="1" x14ac:dyDescent="0.3">
      <c r="A104" s="26"/>
      <c r="B104" s="50" t="s">
        <v>56</v>
      </c>
      <c r="C104" s="61">
        <v>10430005</v>
      </c>
      <c r="D104" s="61"/>
      <c r="E104" s="61"/>
      <c r="F104" s="22" t="s">
        <v>18</v>
      </c>
      <c r="G104" s="22">
        <v>6100</v>
      </c>
      <c r="H104" s="22">
        <f t="shared" si="33"/>
        <v>12200</v>
      </c>
      <c r="I104" s="18">
        <v>1</v>
      </c>
      <c r="J104" s="18">
        <v>12200</v>
      </c>
      <c r="K104" s="18"/>
      <c r="L104" s="22">
        <f t="shared" si="32"/>
        <v>0</v>
      </c>
      <c r="M104" s="18">
        <v>1</v>
      </c>
      <c r="N104" s="22">
        <f t="shared" si="28"/>
        <v>12200</v>
      </c>
      <c r="O104" s="24">
        <f t="shared" si="29"/>
        <v>0</v>
      </c>
      <c r="P104" s="22">
        <f t="shared" si="30"/>
        <v>0</v>
      </c>
    </row>
    <row r="105" spans="1:16" s="25" customFormat="1" x14ac:dyDescent="0.3">
      <c r="A105" s="26"/>
      <c r="B105" s="50" t="s">
        <v>57</v>
      </c>
      <c r="C105" s="61">
        <v>10430006</v>
      </c>
      <c r="D105" s="61"/>
      <c r="E105" s="61"/>
      <c r="F105" s="22" t="s">
        <v>18</v>
      </c>
      <c r="G105" s="22">
        <v>2639</v>
      </c>
      <c r="H105" s="22">
        <f t="shared" si="33"/>
        <v>5278</v>
      </c>
      <c r="I105" s="18">
        <v>1</v>
      </c>
      <c r="J105" s="18">
        <v>5278</v>
      </c>
      <c r="K105" s="18"/>
      <c r="L105" s="22">
        <f t="shared" si="32"/>
        <v>0</v>
      </c>
      <c r="M105" s="18">
        <v>1</v>
      </c>
      <c r="N105" s="22">
        <f t="shared" si="28"/>
        <v>5278</v>
      </c>
      <c r="O105" s="24">
        <f t="shared" si="29"/>
        <v>0</v>
      </c>
      <c r="P105" s="22">
        <f t="shared" si="30"/>
        <v>0</v>
      </c>
    </row>
    <row r="106" spans="1:16" s="25" customFormat="1" x14ac:dyDescent="0.3">
      <c r="A106" s="26"/>
      <c r="B106" s="50" t="s">
        <v>58</v>
      </c>
      <c r="C106" s="61">
        <v>10430006</v>
      </c>
      <c r="D106" s="61"/>
      <c r="E106" s="61"/>
      <c r="F106" s="22" t="s">
        <v>18</v>
      </c>
      <c r="G106" s="22">
        <v>3800</v>
      </c>
      <c r="H106" s="22">
        <f t="shared" si="33"/>
        <v>7600</v>
      </c>
      <c r="I106" s="18">
        <v>1</v>
      </c>
      <c r="J106" s="18">
        <v>7600</v>
      </c>
      <c r="K106" s="18"/>
      <c r="L106" s="22">
        <f t="shared" si="32"/>
        <v>0</v>
      </c>
      <c r="M106" s="18">
        <v>1</v>
      </c>
      <c r="N106" s="22">
        <f t="shared" si="28"/>
        <v>7600</v>
      </c>
      <c r="O106" s="24">
        <f t="shared" si="29"/>
        <v>0</v>
      </c>
      <c r="P106" s="22">
        <f t="shared" si="30"/>
        <v>0</v>
      </c>
    </row>
    <row r="107" spans="1:16" s="25" customFormat="1" x14ac:dyDescent="0.3">
      <c r="A107" s="26"/>
      <c r="B107" s="50" t="s">
        <v>59</v>
      </c>
      <c r="C107" s="61">
        <v>10480044</v>
      </c>
      <c r="D107" s="61"/>
      <c r="E107" s="61"/>
      <c r="F107" s="22" t="s">
        <v>18</v>
      </c>
      <c r="G107" s="22">
        <v>13716</v>
      </c>
      <c r="H107" s="22">
        <f t="shared" si="33"/>
        <v>27432</v>
      </c>
      <c r="I107" s="18">
        <v>1</v>
      </c>
      <c r="J107" s="18">
        <v>27432</v>
      </c>
      <c r="K107" s="18"/>
      <c r="L107" s="22">
        <f t="shared" si="32"/>
        <v>0</v>
      </c>
      <c r="M107" s="18">
        <v>1</v>
      </c>
      <c r="N107" s="22">
        <f t="shared" si="28"/>
        <v>27432</v>
      </c>
      <c r="O107" s="24">
        <f t="shared" si="29"/>
        <v>0</v>
      </c>
      <c r="P107" s="22">
        <f t="shared" si="30"/>
        <v>0</v>
      </c>
    </row>
    <row r="108" spans="1:16" s="25" customFormat="1" x14ac:dyDescent="0.3">
      <c r="A108" s="26"/>
      <c r="B108" s="50" t="s">
        <v>60</v>
      </c>
      <c r="C108" s="61">
        <v>10430007</v>
      </c>
      <c r="D108" s="61"/>
      <c r="E108" s="61"/>
      <c r="F108" s="22" t="s">
        <v>18</v>
      </c>
      <c r="G108" s="22">
        <v>3717</v>
      </c>
      <c r="H108" s="22">
        <v>9034</v>
      </c>
      <c r="I108" s="18">
        <v>1</v>
      </c>
      <c r="J108" s="18">
        <v>9034</v>
      </c>
      <c r="K108" s="18"/>
      <c r="L108" s="22">
        <f t="shared" si="32"/>
        <v>0</v>
      </c>
      <c r="M108" s="18">
        <v>1</v>
      </c>
      <c r="N108" s="22">
        <f t="shared" si="28"/>
        <v>9034</v>
      </c>
      <c r="O108" s="24">
        <f t="shared" si="29"/>
        <v>0</v>
      </c>
      <c r="P108" s="22">
        <f t="shared" si="30"/>
        <v>0</v>
      </c>
    </row>
    <row r="109" spans="1:16" s="25" customFormat="1" x14ac:dyDescent="0.3">
      <c r="A109" s="26"/>
      <c r="B109" s="101" t="s">
        <v>61</v>
      </c>
      <c r="C109" s="28">
        <v>10480038</v>
      </c>
      <c r="D109" s="28"/>
      <c r="E109" s="28"/>
      <c r="F109" s="97" t="s">
        <v>18</v>
      </c>
      <c r="G109" s="97">
        <v>1547</v>
      </c>
      <c r="H109" s="97">
        <f>G109*2</f>
        <v>3094</v>
      </c>
      <c r="I109" s="18">
        <v>1</v>
      </c>
      <c r="J109" s="18">
        <v>3094</v>
      </c>
      <c r="K109" s="18"/>
      <c r="L109" s="22">
        <f t="shared" si="32"/>
        <v>0</v>
      </c>
      <c r="M109" s="18">
        <v>1</v>
      </c>
      <c r="N109" s="22">
        <f t="shared" si="28"/>
        <v>3094</v>
      </c>
      <c r="O109" s="24">
        <f t="shared" si="29"/>
        <v>0</v>
      </c>
      <c r="P109" s="22">
        <f t="shared" si="30"/>
        <v>0</v>
      </c>
    </row>
    <row r="110" spans="1:16" s="25" customFormat="1" x14ac:dyDescent="0.3">
      <c r="A110" s="26"/>
      <c r="B110" s="101" t="s">
        <v>62</v>
      </c>
      <c r="C110" s="28">
        <v>10480047</v>
      </c>
      <c r="D110" s="28"/>
      <c r="E110" s="28"/>
      <c r="F110" s="97" t="s">
        <v>18</v>
      </c>
      <c r="G110" s="97">
        <v>3300</v>
      </c>
      <c r="H110" s="97">
        <f t="shared" ref="H110" si="34">G110*2</f>
        <v>6600</v>
      </c>
      <c r="I110" s="18">
        <v>1</v>
      </c>
      <c r="J110" s="18">
        <v>6600</v>
      </c>
      <c r="K110" s="18"/>
      <c r="L110" s="22">
        <f t="shared" si="32"/>
        <v>0</v>
      </c>
      <c r="M110" s="18">
        <v>1</v>
      </c>
      <c r="N110" s="22">
        <f t="shared" si="28"/>
        <v>6600</v>
      </c>
      <c r="O110" s="24">
        <f t="shared" si="29"/>
        <v>0</v>
      </c>
      <c r="P110" s="22">
        <f t="shared" si="30"/>
        <v>0</v>
      </c>
    </row>
    <row r="111" spans="1:16" s="25" customFormat="1" x14ac:dyDescent="0.3">
      <c r="A111" s="26"/>
      <c r="B111" s="101" t="s">
        <v>24</v>
      </c>
      <c r="C111" s="28">
        <v>10480031</v>
      </c>
      <c r="D111" s="28"/>
      <c r="E111" s="28"/>
      <c r="F111" s="97" t="s">
        <v>18</v>
      </c>
      <c r="G111" s="22"/>
      <c r="H111" s="97">
        <v>3374</v>
      </c>
      <c r="I111" s="18">
        <v>1</v>
      </c>
      <c r="J111" s="18">
        <v>3374</v>
      </c>
      <c r="K111" s="18"/>
      <c r="L111" s="22">
        <f t="shared" si="32"/>
        <v>0</v>
      </c>
      <c r="M111" s="18">
        <v>1</v>
      </c>
      <c r="N111" s="22">
        <f t="shared" si="28"/>
        <v>3374</v>
      </c>
      <c r="O111" s="24">
        <f t="shared" si="29"/>
        <v>0</v>
      </c>
      <c r="P111" s="22">
        <f t="shared" si="30"/>
        <v>0</v>
      </c>
    </row>
    <row r="112" spans="1:16" s="25" customFormat="1" x14ac:dyDescent="0.3">
      <c r="A112" s="26"/>
      <c r="B112" s="27" t="s">
        <v>64</v>
      </c>
      <c r="C112" s="28">
        <v>10480059</v>
      </c>
      <c r="D112" s="28"/>
      <c r="E112" s="28"/>
      <c r="F112" s="22" t="s">
        <v>18</v>
      </c>
      <c r="G112" s="22"/>
      <c r="H112" s="22">
        <v>18828</v>
      </c>
      <c r="I112" s="18">
        <v>1</v>
      </c>
      <c r="J112" s="18">
        <v>18828</v>
      </c>
      <c r="K112" s="18"/>
      <c r="L112" s="22">
        <f t="shared" si="32"/>
        <v>0</v>
      </c>
      <c r="M112" s="18">
        <v>1</v>
      </c>
      <c r="N112" s="22">
        <f t="shared" si="28"/>
        <v>18828</v>
      </c>
      <c r="O112" s="24">
        <f t="shared" si="29"/>
        <v>0</v>
      </c>
      <c r="P112" s="22">
        <f t="shared" si="30"/>
        <v>0</v>
      </c>
    </row>
    <row r="113" spans="1:17" s="25" customFormat="1" x14ac:dyDescent="0.3">
      <c r="A113" s="26"/>
      <c r="B113" s="27" t="s">
        <v>65</v>
      </c>
      <c r="C113" s="28">
        <v>10490089</v>
      </c>
      <c r="D113" s="28"/>
      <c r="E113" s="28"/>
      <c r="F113" s="22" t="s">
        <v>18</v>
      </c>
      <c r="G113" s="22"/>
      <c r="H113" s="22">
        <v>5000</v>
      </c>
      <c r="I113" s="18">
        <v>1</v>
      </c>
      <c r="J113" s="18">
        <f>I113*H113</f>
        <v>5000</v>
      </c>
      <c r="K113" s="18"/>
      <c r="L113" s="22">
        <f t="shared" si="32"/>
        <v>0</v>
      </c>
      <c r="M113" s="18">
        <v>1</v>
      </c>
      <c r="N113" s="22">
        <f t="shared" si="28"/>
        <v>5000</v>
      </c>
      <c r="O113" s="24">
        <f t="shared" si="29"/>
        <v>0</v>
      </c>
      <c r="P113" s="22">
        <f t="shared" si="30"/>
        <v>0</v>
      </c>
    </row>
    <row r="114" spans="1:17" s="29" customFormat="1" x14ac:dyDescent="0.3">
      <c r="B114" s="38" t="s">
        <v>29</v>
      </c>
      <c r="C114" s="39"/>
      <c r="D114" s="39"/>
      <c r="E114" s="39"/>
      <c r="F114" s="32"/>
      <c r="G114" s="91"/>
      <c r="H114" s="91"/>
      <c r="I114" s="91">
        <f>SUM(I84:I113)</f>
        <v>30</v>
      </c>
      <c r="J114" s="91">
        <f t="shared" ref="J114:P114" si="35">SUM(J84:J113)</f>
        <v>239886</v>
      </c>
      <c r="K114" s="91">
        <f t="shared" si="35"/>
        <v>0</v>
      </c>
      <c r="L114" s="91">
        <f t="shared" si="35"/>
        <v>0</v>
      </c>
      <c r="M114" s="91">
        <f t="shared" si="35"/>
        <v>30</v>
      </c>
      <c r="N114" s="91">
        <f t="shared" si="35"/>
        <v>239886</v>
      </c>
      <c r="O114" s="91">
        <f t="shared" si="35"/>
        <v>0</v>
      </c>
      <c r="P114" s="91">
        <f t="shared" si="35"/>
        <v>0</v>
      </c>
      <c r="Q114" s="36"/>
    </row>
    <row r="115" spans="1:17" ht="15.6" x14ac:dyDescent="0.3">
      <c r="B115" s="10" t="s">
        <v>72</v>
      </c>
      <c r="C115" s="11"/>
      <c r="D115" s="11"/>
      <c r="E115" s="11"/>
      <c r="F115" s="11"/>
      <c r="G115" s="11"/>
      <c r="H115" s="11"/>
      <c r="I115" s="51"/>
      <c r="J115" s="11"/>
      <c r="K115" s="11"/>
      <c r="L115" s="11"/>
      <c r="M115" s="11"/>
      <c r="N115" s="11"/>
      <c r="O115" s="11"/>
      <c r="P115" s="13"/>
    </row>
    <row r="116" spans="1:17" x14ac:dyDescent="0.3">
      <c r="A116" s="14"/>
      <c r="B116" s="15" t="s">
        <v>50</v>
      </c>
      <c r="C116" s="16">
        <v>10480043</v>
      </c>
      <c r="D116" s="16"/>
      <c r="E116" s="16"/>
      <c r="F116" s="22" t="s">
        <v>18</v>
      </c>
      <c r="G116" s="17">
        <v>6800</v>
      </c>
      <c r="H116" s="17">
        <f>G116*2</f>
        <v>13600</v>
      </c>
      <c r="I116" s="17">
        <v>1</v>
      </c>
      <c r="J116" s="17">
        <v>13600</v>
      </c>
      <c r="K116" s="24"/>
      <c r="L116" s="17"/>
      <c r="M116" s="19"/>
      <c r="N116" s="17"/>
      <c r="O116" s="19">
        <f t="shared" ref="O116:P119" si="36">I116+K116-M116</f>
        <v>1</v>
      </c>
      <c r="P116" s="17">
        <f t="shared" si="36"/>
        <v>13600</v>
      </c>
    </row>
    <row r="117" spans="1:17" x14ac:dyDescent="0.3">
      <c r="A117" s="14"/>
      <c r="B117" s="15" t="s">
        <v>24</v>
      </c>
      <c r="C117" s="16">
        <v>10480037</v>
      </c>
      <c r="D117" s="16"/>
      <c r="E117" s="16"/>
      <c r="F117" s="22" t="s">
        <v>18</v>
      </c>
      <c r="G117" s="17">
        <v>2890</v>
      </c>
      <c r="H117" s="17">
        <v>6480</v>
      </c>
      <c r="I117" s="17">
        <v>1</v>
      </c>
      <c r="J117" s="17">
        <v>6480</v>
      </c>
      <c r="K117" s="24"/>
      <c r="L117" s="17"/>
      <c r="M117" s="19"/>
      <c r="N117" s="17"/>
      <c r="O117" s="19">
        <f t="shared" si="36"/>
        <v>1</v>
      </c>
      <c r="P117" s="17">
        <f t="shared" si="36"/>
        <v>6480</v>
      </c>
    </row>
    <row r="118" spans="1:17" x14ac:dyDescent="0.3">
      <c r="A118" s="79" t="s">
        <v>73</v>
      </c>
      <c r="B118" s="15" t="s">
        <v>74</v>
      </c>
      <c r="C118" s="16">
        <v>10430007</v>
      </c>
      <c r="D118" s="16"/>
      <c r="E118" s="16"/>
      <c r="F118" s="22" t="s">
        <v>18</v>
      </c>
      <c r="G118" s="17">
        <v>3300</v>
      </c>
      <c r="H118" s="17">
        <f>G118*2</f>
        <v>6600</v>
      </c>
      <c r="I118" s="17">
        <v>1</v>
      </c>
      <c r="J118" s="17">
        <v>6600</v>
      </c>
      <c r="K118" s="24"/>
      <c r="L118" s="17"/>
      <c r="M118" s="19"/>
      <c r="N118" s="17"/>
      <c r="O118" s="19">
        <f t="shared" si="36"/>
        <v>1</v>
      </c>
      <c r="P118" s="17">
        <f t="shared" si="36"/>
        <v>6600</v>
      </c>
    </row>
    <row r="119" spans="1:17" x14ac:dyDescent="0.3">
      <c r="A119" s="79"/>
      <c r="B119" s="15" t="s">
        <v>75</v>
      </c>
      <c r="C119" s="21">
        <v>10480062</v>
      </c>
      <c r="D119" s="21"/>
      <c r="E119" s="21"/>
      <c r="F119" s="22" t="s">
        <v>18</v>
      </c>
      <c r="G119" s="17"/>
      <c r="H119" s="17">
        <v>17299</v>
      </c>
      <c r="I119" s="17">
        <v>1</v>
      </c>
      <c r="J119" s="17">
        <f>I119*H119</f>
        <v>17299</v>
      </c>
      <c r="K119" s="24"/>
      <c r="L119" s="17"/>
      <c r="M119" s="19"/>
      <c r="N119" s="17"/>
      <c r="O119" s="19">
        <f t="shared" si="36"/>
        <v>1</v>
      </c>
      <c r="P119" s="17">
        <f t="shared" si="36"/>
        <v>17299</v>
      </c>
    </row>
    <row r="120" spans="1:17" s="29" customFormat="1" x14ac:dyDescent="0.3">
      <c r="B120" s="30" t="s">
        <v>29</v>
      </c>
      <c r="C120" s="31"/>
      <c r="D120" s="31"/>
      <c r="E120" s="31"/>
      <c r="F120" s="32"/>
      <c r="G120" s="91"/>
      <c r="H120" s="91"/>
      <c r="I120" s="91">
        <f t="shared" ref="I120:P120" si="37">SUM(I116:I119)</f>
        <v>4</v>
      </c>
      <c r="J120" s="91">
        <f t="shared" si="37"/>
        <v>43979</v>
      </c>
      <c r="K120" s="91">
        <f t="shared" si="37"/>
        <v>0</v>
      </c>
      <c r="L120" s="91">
        <f t="shared" si="37"/>
        <v>0</v>
      </c>
      <c r="M120" s="91">
        <f t="shared" si="37"/>
        <v>0</v>
      </c>
      <c r="N120" s="91">
        <f t="shared" si="37"/>
        <v>0</v>
      </c>
      <c r="O120" s="91">
        <f t="shared" si="37"/>
        <v>4</v>
      </c>
      <c r="P120" s="91">
        <f t="shared" si="37"/>
        <v>43979</v>
      </c>
    </row>
    <row r="121" spans="1:17" ht="15.6" x14ac:dyDescent="0.3">
      <c r="B121" s="10" t="s">
        <v>76</v>
      </c>
      <c r="C121" s="11"/>
      <c r="D121" s="11"/>
      <c r="E121" s="11"/>
      <c r="F121" s="11"/>
      <c r="G121" s="11"/>
      <c r="H121" s="11"/>
      <c r="I121" s="51"/>
      <c r="J121" s="11"/>
      <c r="K121" s="11"/>
      <c r="L121" s="11"/>
      <c r="M121" s="11"/>
      <c r="N121" s="11"/>
      <c r="O121" s="11"/>
      <c r="P121" s="13"/>
    </row>
    <row r="122" spans="1:17" x14ac:dyDescent="0.3">
      <c r="A122" s="14"/>
      <c r="B122" s="15" t="s">
        <v>77</v>
      </c>
      <c r="C122" s="16">
        <v>10490101</v>
      </c>
      <c r="D122" s="16"/>
      <c r="E122" s="16"/>
      <c r="F122" s="22" t="s">
        <v>18</v>
      </c>
      <c r="G122" s="17">
        <v>6509</v>
      </c>
      <c r="H122" s="17">
        <f>G122*2</f>
        <v>13018</v>
      </c>
      <c r="I122" s="17">
        <v>1</v>
      </c>
      <c r="J122" s="17">
        <v>13018</v>
      </c>
      <c r="K122" s="24"/>
      <c r="L122" s="17"/>
      <c r="M122" s="19"/>
      <c r="N122" s="17"/>
      <c r="O122" s="19">
        <f t="shared" ref="O122:P123" si="38">I122+K122-M122</f>
        <v>1</v>
      </c>
      <c r="P122" s="17">
        <f t="shared" si="38"/>
        <v>13018</v>
      </c>
    </row>
    <row r="123" spans="1:17" x14ac:dyDescent="0.3">
      <c r="A123" s="14"/>
      <c r="B123" s="15" t="s">
        <v>78</v>
      </c>
      <c r="C123" s="16">
        <v>10480057</v>
      </c>
      <c r="D123" s="16"/>
      <c r="E123" s="16"/>
      <c r="F123" s="22" t="s">
        <v>18</v>
      </c>
      <c r="G123" s="17">
        <v>2616</v>
      </c>
      <c r="H123" s="17">
        <f t="shared" ref="H123" si="39">G123*2</f>
        <v>5232</v>
      </c>
      <c r="I123" s="17">
        <v>1</v>
      </c>
      <c r="J123" s="17">
        <v>5232</v>
      </c>
      <c r="K123" s="24"/>
      <c r="L123" s="17"/>
      <c r="M123" s="19"/>
      <c r="N123" s="17"/>
      <c r="O123" s="19">
        <f t="shared" si="38"/>
        <v>1</v>
      </c>
      <c r="P123" s="17">
        <f t="shared" si="38"/>
        <v>5232</v>
      </c>
    </row>
    <row r="124" spans="1:17" s="29" customFormat="1" x14ac:dyDescent="0.3">
      <c r="B124" s="30" t="s">
        <v>29</v>
      </c>
      <c r="C124" s="31"/>
      <c r="D124" s="31"/>
      <c r="E124" s="31"/>
      <c r="F124" s="32"/>
      <c r="G124" s="91"/>
      <c r="H124" s="91"/>
      <c r="I124" s="91">
        <f>SUM(I122:I123)</f>
        <v>2</v>
      </c>
      <c r="J124" s="91">
        <f>SUM(J122:J123)</f>
        <v>18250</v>
      </c>
      <c r="K124" s="6">
        <f>SUM(K122:K123)</f>
        <v>0</v>
      </c>
      <c r="L124" s="6">
        <f t="shared" ref="L124:N124" si="40">SUM(L122:L123)</f>
        <v>0</v>
      </c>
      <c r="M124" s="6">
        <f t="shared" si="40"/>
        <v>0</v>
      </c>
      <c r="N124" s="6">
        <f t="shared" si="40"/>
        <v>0</v>
      </c>
      <c r="O124" s="7">
        <f>SUM(O122:O123)</f>
        <v>2</v>
      </c>
      <c r="P124" s="91">
        <f>SUM(P122:P123)</f>
        <v>18250</v>
      </c>
    </row>
    <row r="125" spans="1:17" s="29" customFormat="1" ht="15.6" x14ac:dyDescent="0.3">
      <c r="B125" s="10" t="s">
        <v>79</v>
      </c>
      <c r="C125" s="11"/>
      <c r="D125" s="11"/>
      <c r="E125" s="11"/>
      <c r="F125" s="11"/>
      <c r="G125" s="11"/>
      <c r="H125" s="11"/>
      <c r="I125" s="51"/>
      <c r="J125" s="11"/>
      <c r="K125" s="11"/>
      <c r="L125" s="11"/>
      <c r="M125" s="11"/>
      <c r="N125" s="11"/>
      <c r="O125" s="11"/>
      <c r="P125" s="13"/>
    </row>
    <row r="126" spans="1:17" x14ac:dyDescent="0.3">
      <c r="A126" s="14"/>
      <c r="B126" s="62" t="s">
        <v>80</v>
      </c>
      <c r="C126" s="16">
        <v>10480052</v>
      </c>
      <c r="D126" s="16"/>
      <c r="E126" s="16"/>
      <c r="F126" s="18" t="s">
        <v>18</v>
      </c>
      <c r="G126" s="18">
        <v>3870</v>
      </c>
      <c r="H126" s="18">
        <f>G126*2</f>
        <v>7740</v>
      </c>
      <c r="I126" s="18">
        <v>1</v>
      </c>
      <c r="J126" s="18">
        <v>7740</v>
      </c>
      <c r="K126" s="24"/>
      <c r="L126" s="17"/>
      <c r="M126" s="19"/>
      <c r="N126" s="17"/>
      <c r="O126" s="19">
        <f>I126+K126-M126</f>
        <v>1</v>
      </c>
      <c r="P126" s="17">
        <f>J126+L126-N126</f>
        <v>7740</v>
      </c>
    </row>
    <row r="127" spans="1:17" x14ac:dyDescent="0.3">
      <c r="A127" s="14"/>
      <c r="B127" s="62" t="s">
        <v>81</v>
      </c>
      <c r="C127" s="16">
        <v>10480002</v>
      </c>
      <c r="D127" s="16"/>
      <c r="E127" s="16"/>
      <c r="F127" s="22" t="s">
        <v>18</v>
      </c>
      <c r="G127" s="18">
        <v>4350</v>
      </c>
      <c r="H127" s="18">
        <f t="shared" ref="H127:H147" si="41">G127*2</f>
        <v>8700</v>
      </c>
      <c r="I127" s="18">
        <v>1</v>
      </c>
      <c r="J127" s="18">
        <v>8700</v>
      </c>
      <c r="K127" s="24"/>
      <c r="L127" s="17"/>
      <c r="M127" s="19"/>
      <c r="N127" s="17"/>
      <c r="O127" s="19">
        <f>I127+K127-M127</f>
        <v>1</v>
      </c>
      <c r="P127" s="17">
        <f>J127+L127-N127</f>
        <v>8700</v>
      </c>
    </row>
    <row r="128" spans="1:17" x14ac:dyDescent="0.3">
      <c r="A128" s="14"/>
      <c r="B128" s="62" t="s">
        <v>82</v>
      </c>
      <c r="C128" s="16">
        <v>10480036</v>
      </c>
      <c r="D128" s="16"/>
      <c r="E128" s="16"/>
      <c r="F128" s="22" t="s">
        <v>18</v>
      </c>
      <c r="G128" s="18">
        <v>4748</v>
      </c>
      <c r="H128" s="18">
        <f t="shared" si="41"/>
        <v>9496</v>
      </c>
      <c r="I128" s="18">
        <v>1</v>
      </c>
      <c r="J128" s="18">
        <v>9496</v>
      </c>
      <c r="K128" s="24"/>
      <c r="L128" s="17"/>
      <c r="M128" s="19"/>
      <c r="N128" s="17"/>
      <c r="O128" s="19">
        <f t="shared" ref="O128:P143" si="42">I128+K128-M128</f>
        <v>1</v>
      </c>
      <c r="P128" s="17">
        <f t="shared" si="42"/>
        <v>9496</v>
      </c>
    </row>
    <row r="129" spans="1:16" x14ac:dyDescent="0.3">
      <c r="A129" s="14"/>
      <c r="B129" s="62" t="s">
        <v>83</v>
      </c>
      <c r="C129" s="16">
        <v>10480028</v>
      </c>
      <c r="D129" s="16"/>
      <c r="E129" s="16"/>
      <c r="F129" s="18" t="s">
        <v>18</v>
      </c>
      <c r="G129" s="18">
        <v>3800</v>
      </c>
      <c r="H129" s="18">
        <f t="shared" si="41"/>
        <v>7600</v>
      </c>
      <c r="I129" s="18">
        <v>1</v>
      </c>
      <c r="J129" s="18">
        <v>7600</v>
      </c>
      <c r="K129" s="24"/>
      <c r="L129" s="17"/>
      <c r="M129" s="19"/>
      <c r="N129" s="17"/>
      <c r="O129" s="19">
        <f t="shared" si="42"/>
        <v>1</v>
      </c>
      <c r="P129" s="17">
        <f t="shared" si="42"/>
        <v>7600</v>
      </c>
    </row>
    <row r="130" spans="1:16" x14ac:dyDescent="0.3">
      <c r="A130" s="14"/>
      <c r="B130" s="62" t="s">
        <v>83</v>
      </c>
      <c r="C130" s="16">
        <v>10480029</v>
      </c>
      <c r="D130" s="16"/>
      <c r="E130" s="16"/>
      <c r="F130" s="18" t="s">
        <v>18</v>
      </c>
      <c r="G130" s="18">
        <v>3800</v>
      </c>
      <c r="H130" s="18">
        <f t="shared" si="41"/>
        <v>7600</v>
      </c>
      <c r="I130" s="18">
        <v>1</v>
      </c>
      <c r="J130" s="18">
        <v>7600</v>
      </c>
      <c r="K130" s="24"/>
      <c r="L130" s="17"/>
      <c r="M130" s="19"/>
      <c r="N130" s="17"/>
      <c r="O130" s="19">
        <f t="shared" si="42"/>
        <v>1</v>
      </c>
      <c r="P130" s="17">
        <f t="shared" si="42"/>
        <v>7600</v>
      </c>
    </row>
    <row r="131" spans="1:16" x14ac:dyDescent="0.3">
      <c r="A131" s="14"/>
      <c r="B131" s="62" t="s">
        <v>83</v>
      </c>
      <c r="C131" s="16">
        <v>10480018</v>
      </c>
      <c r="D131" s="16"/>
      <c r="E131" s="16"/>
      <c r="F131" s="22" t="s">
        <v>18</v>
      </c>
      <c r="G131" s="18">
        <v>3800</v>
      </c>
      <c r="H131" s="18">
        <f t="shared" si="41"/>
        <v>7600</v>
      </c>
      <c r="I131" s="18">
        <v>1</v>
      </c>
      <c r="J131" s="18">
        <v>7600</v>
      </c>
      <c r="K131" s="24"/>
      <c r="L131" s="17"/>
      <c r="M131" s="19"/>
      <c r="N131" s="17"/>
      <c r="O131" s="19">
        <f t="shared" si="42"/>
        <v>1</v>
      </c>
      <c r="P131" s="17">
        <f t="shared" si="42"/>
        <v>7600</v>
      </c>
    </row>
    <row r="132" spans="1:16" x14ac:dyDescent="0.3">
      <c r="A132" s="14"/>
      <c r="B132" s="62" t="s">
        <v>83</v>
      </c>
      <c r="C132" s="16">
        <v>10480019</v>
      </c>
      <c r="D132" s="16"/>
      <c r="E132" s="16"/>
      <c r="F132" s="22" t="s">
        <v>18</v>
      </c>
      <c r="G132" s="18">
        <v>3800</v>
      </c>
      <c r="H132" s="18">
        <f t="shared" si="41"/>
        <v>7600</v>
      </c>
      <c r="I132" s="18">
        <v>1</v>
      </c>
      <c r="J132" s="18">
        <v>7600</v>
      </c>
      <c r="K132" s="24"/>
      <c r="L132" s="17"/>
      <c r="M132" s="19"/>
      <c r="N132" s="17"/>
      <c r="O132" s="19">
        <f t="shared" si="42"/>
        <v>1</v>
      </c>
      <c r="P132" s="17">
        <f t="shared" si="42"/>
        <v>7600</v>
      </c>
    </row>
    <row r="133" spans="1:16" x14ac:dyDescent="0.3">
      <c r="A133" s="14"/>
      <c r="B133" s="62" t="s">
        <v>83</v>
      </c>
      <c r="C133" s="16">
        <v>10480020</v>
      </c>
      <c r="D133" s="16"/>
      <c r="E133" s="16"/>
      <c r="F133" s="22" t="s">
        <v>18</v>
      </c>
      <c r="G133" s="18">
        <v>3800</v>
      </c>
      <c r="H133" s="18">
        <f t="shared" si="41"/>
        <v>7600</v>
      </c>
      <c r="I133" s="18">
        <v>1</v>
      </c>
      <c r="J133" s="18">
        <v>7600</v>
      </c>
      <c r="K133" s="24"/>
      <c r="L133" s="17"/>
      <c r="M133" s="19"/>
      <c r="N133" s="17"/>
      <c r="O133" s="19">
        <f t="shared" si="42"/>
        <v>1</v>
      </c>
      <c r="P133" s="17">
        <f t="shared" si="42"/>
        <v>7600</v>
      </c>
    </row>
    <row r="134" spans="1:16" x14ac:dyDescent="0.3">
      <c r="A134" s="14"/>
      <c r="B134" s="62" t="s">
        <v>83</v>
      </c>
      <c r="C134" s="16">
        <v>10480021</v>
      </c>
      <c r="D134" s="16"/>
      <c r="E134" s="16"/>
      <c r="F134" s="18" t="s">
        <v>18</v>
      </c>
      <c r="G134" s="18">
        <v>3800</v>
      </c>
      <c r="H134" s="18">
        <f t="shared" si="41"/>
        <v>7600</v>
      </c>
      <c r="I134" s="18">
        <v>1</v>
      </c>
      <c r="J134" s="18">
        <v>7600</v>
      </c>
      <c r="K134" s="24"/>
      <c r="L134" s="17"/>
      <c r="M134" s="19"/>
      <c r="N134" s="17"/>
      <c r="O134" s="19">
        <f t="shared" si="42"/>
        <v>1</v>
      </c>
      <c r="P134" s="17">
        <f t="shared" si="42"/>
        <v>7600</v>
      </c>
    </row>
    <row r="135" spans="1:16" x14ac:dyDescent="0.3">
      <c r="A135" s="14"/>
      <c r="B135" s="62" t="s">
        <v>83</v>
      </c>
      <c r="C135" s="16">
        <v>10480022</v>
      </c>
      <c r="D135" s="16"/>
      <c r="E135" s="16"/>
      <c r="F135" s="18" t="s">
        <v>18</v>
      </c>
      <c r="G135" s="18">
        <v>3800</v>
      </c>
      <c r="H135" s="18">
        <f t="shared" si="41"/>
        <v>7600</v>
      </c>
      <c r="I135" s="18">
        <v>1</v>
      </c>
      <c r="J135" s="18">
        <v>7600</v>
      </c>
      <c r="K135" s="24"/>
      <c r="L135" s="17"/>
      <c r="M135" s="19"/>
      <c r="N135" s="17"/>
      <c r="O135" s="19">
        <f t="shared" si="42"/>
        <v>1</v>
      </c>
      <c r="P135" s="17">
        <f t="shared" si="42"/>
        <v>7600</v>
      </c>
    </row>
    <row r="136" spans="1:16" x14ac:dyDescent="0.3">
      <c r="A136" s="14"/>
      <c r="B136" s="62" t="s">
        <v>83</v>
      </c>
      <c r="C136" s="16">
        <v>10480023</v>
      </c>
      <c r="D136" s="16"/>
      <c r="E136" s="16"/>
      <c r="F136" s="18" t="s">
        <v>18</v>
      </c>
      <c r="G136" s="18">
        <v>3800</v>
      </c>
      <c r="H136" s="18">
        <f t="shared" si="41"/>
        <v>7600</v>
      </c>
      <c r="I136" s="18">
        <v>1</v>
      </c>
      <c r="J136" s="18">
        <v>7600</v>
      </c>
      <c r="K136" s="24"/>
      <c r="L136" s="17"/>
      <c r="M136" s="19"/>
      <c r="N136" s="17"/>
      <c r="O136" s="19">
        <f t="shared" si="42"/>
        <v>1</v>
      </c>
      <c r="P136" s="17">
        <f t="shared" si="42"/>
        <v>7600</v>
      </c>
    </row>
    <row r="137" spans="1:16" x14ac:dyDescent="0.3">
      <c r="A137" s="14"/>
      <c r="B137" s="62" t="s">
        <v>83</v>
      </c>
      <c r="C137" s="16">
        <v>10480024</v>
      </c>
      <c r="D137" s="16"/>
      <c r="E137" s="16"/>
      <c r="F137" s="18" t="s">
        <v>18</v>
      </c>
      <c r="G137" s="18">
        <v>3800</v>
      </c>
      <c r="H137" s="18">
        <f t="shared" si="41"/>
        <v>7600</v>
      </c>
      <c r="I137" s="18">
        <v>1</v>
      </c>
      <c r="J137" s="18">
        <v>7600</v>
      </c>
      <c r="K137" s="24"/>
      <c r="L137" s="17"/>
      <c r="M137" s="19"/>
      <c r="N137" s="17"/>
      <c r="O137" s="19">
        <f t="shared" si="42"/>
        <v>1</v>
      </c>
      <c r="P137" s="17">
        <f t="shared" si="42"/>
        <v>7600</v>
      </c>
    </row>
    <row r="138" spans="1:16" x14ac:dyDescent="0.3">
      <c r="A138" s="14"/>
      <c r="B138" s="62" t="s">
        <v>83</v>
      </c>
      <c r="C138" s="16">
        <v>10480025</v>
      </c>
      <c r="D138" s="16"/>
      <c r="E138" s="16"/>
      <c r="F138" s="18" t="s">
        <v>18</v>
      </c>
      <c r="G138" s="18">
        <v>3800</v>
      </c>
      <c r="H138" s="18">
        <f t="shared" si="41"/>
        <v>7600</v>
      </c>
      <c r="I138" s="18">
        <v>1</v>
      </c>
      <c r="J138" s="18">
        <v>7600</v>
      </c>
      <c r="K138" s="24"/>
      <c r="L138" s="17"/>
      <c r="M138" s="19"/>
      <c r="N138" s="17"/>
      <c r="O138" s="19">
        <f t="shared" si="42"/>
        <v>1</v>
      </c>
      <c r="P138" s="17">
        <f t="shared" si="42"/>
        <v>7600</v>
      </c>
    </row>
    <row r="139" spans="1:16" x14ac:dyDescent="0.3">
      <c r="A139" s="14"/>
      <c r="B139" s="62" t="s">
        <v>83</v>
      </c>
      <c r="C139" s="16">
        <v>10480026</v>
      </c>
      <c r="D139" s="16"/>
      <c r="E139" s="16"/>
      <c r="F139" s="18" t="s">
        <v>18</v>
      </c>
      <c r="G139" s="18">
        <v>3800</v>
      </c>
      <c r="H139" s="18">
        <f t="shared" si="41"/>
        <v>7600</v>
      </c>
      <c r="I139" s="18">
        <v>1</v>
      </c>
      <c r="J139" s="18">
        <v>7600</v>
      </c>
      <c r="K139" s="24"/>
      <c r="L139" s="17"/>
      <c r="M139" s="19"/>
      <c r="N139" s="17"/>
      <c r="O139" s="19">
        <f t="shared" si="42"/>
        <v>1</v>
      </c>
      <c r="P139" s="17">
        <f t="shared" si="42"/>
        <v>7600</v>
      </c>
    </row>
    <row r="140" spans="1:16" x14ac:dyDescent="0.3">
      <c r="A140" s="14"/>
      <c r="B140" s="62" t="s">
        <v>83</v>
      </c>
      <c r="C140" s="16">
        <v>10480027</v>
      </c>
      <c r="D140" s="16"/>
      <c r="E140" s="16"/>
      <c r="F140" s="18" t="s">
        <v>18</v>
      </c>
      <c r="G140" s="18">
        <v>3800</v>
      </c>
      <c r="H140" s="18">
        <f t="shared" si="41"/>
        <v>7600</v>
      </c>
      <c r="I140" s="18">
        <v>1</v>
      </c>
      <c r="J140" s="18">
        <v>7600</v>
      </c>
      <c r="K140" s="24"/>
      <c r="L140" s="17"/>
      <c r="M140" s="19"/>
      <c r="N140" s="17"/>
      <c r="O140" s="19">
        <f t="shared" si="42"/>
        <v>1</v>
      </c>
      <c r="P140" s="17">
        <f t="shared" si="42"/>
        <v>7600</v>
      </c>
    </row>
    <row r="141" spans="1:16" x14ac:dyDescent="0.3">
      <c r="A141" s="14"/>
      <c r="B141" s="62" t="s">
        <v>50</v>
      </c>
      <c r="C141" s="16">
        <v>10480016</v>
      </c>
      <c r="D141" s="16"/>
      <c r="E141" s="16"/>
      <c r="F141" s="22" t="s">
        <v>18</v>
      </c>
      <c r="G141" s="17">
        <v>5500</v>
      </c>
      <c r="H141" s="18">
        <f t="shared" si="41"/>
        <v>11000</v>
      </c>
      <c r="I141" s="18">
        <v>1</v>
      </c>
      <c r="J141" s="18">
        <v>11000</v>
      </c>
      <c r="K141" s="24"/>
      <c r="L141" s="17"/>
      <c r="M141" s="19"/>
      <c r="N141" s="17"/>
      <c r="O141" s="19">
        <f t="shared" si="42"/>
        <v>1</v>
      </c>
      <c r="P141" s="17">
        <f t="shared" si="42"/>
        <v>11000</v>
      </c>
    </row>
    <row r="142" spans="1:16" x14ac:dyDescent="0.3">
      <c r="A142" s="14"/>
      <c r="B142" s="62" t="s">
        <v>84</v>
      </c>
      <c r="C142" s="16">
        <v>10480017</v>
      </c>
      <c r="D142" s="16"/>
      <c r="E142" s="16"/>
      <c r="F142" s="18" t="s">
        <v>18</v>
      </c>
      <c r="G142" s="18">
        <v>3800</v>
      </c>
      <c r="H142" s="18">
        <f t="shared" si="41"/>
        <v>7600</v>
      </c>
      <c r="I142" s="18">
        <v>1</v>
      </c>
      <c r="J142" s="18">
        <v>7600</v>
      </c>
      <c r="K142" s="24"/>
      <c r="L142" s="17"/>
      <c r="M142" s="19"/>
      <c r="N142" s="17"/>
      <c r="O142" s="19">
        <f t="shared" si="42"/>
        <v>1</v>
      </c>
      <c r="P142" s="17">
        <f t="shared" si="42"/>
        <v>7600</v>
      </c>
    </row>
    <row r="143" spans="1:16" x14ac:dyDescent="0.3">
      <c r="A143" s="14"/>
      <c r="B143" s="62" t="s">
        <v>85</v>
      </c>
      <c r="C143" s="16">
        <v>10480040</v>
      </c>
      <c r="D143" s="16"/>
      <c r="E143" s="16"/>
      <c r="F143" s="18" t="s">
        <v>18</v>
      </c>
      <c r="G143" s="17">
        <v>2812</v>
      </c>
      <c r="H143" s="18">
        <v>7224</v>
      </c>
      <c r="I143" s="18">
        <v>1</v>
      </c>
      <c r="J143" s="18">
        <v>7224</v>
      </c>
      <c r="K143" s="24"/>
      <c r="L143" s="17"/>
      <c r="M143" s="19"/>
      <c r="N143" s="17"/>
      <c r="O143" s="19">
        <f t="shared" si="42"/>
        <v>1</v>
      </c>
      <c r="P143" s="17">
        <f t="shared" si="42"/>
        <v>7224</v>
      </c>
    </row>
    <row r="144" spans="1:16" x14ac:dyDescent="0.3">
      <c r="A144" s="14"/>
      <c r="B144" s="62" t="s">
        <v>86</v>
      </c>
      <c r="C144" s="16">
        <v>10490102</v>
      </c>
      <c r="D144" s="16"/>
      <c r="E144" s="16"/>
      <c r="F144" s="18" t="s">
        <v>18</v>
      </c>
      <c r="G144" s="17">
        <v>3616</v>
      </c>
      <c r="H144" s="18">
        <f t="shared" si="41"/>
        <v>7232</v>
      </c>
      <c r="I144" s="18">
        <v>1</v>
      </c>
      <c r="J144" s="18">
        <v>7232</v>
      </c>
      <c r="K144" s="24"/>
      <c r="L144" s="17"/>
      <c r="M144" s="19"/>
      <c r="N144" s="17"/>
      <c r="O144" s="19">
        <f t="shared" ref="O144:P148" si="43">I144+K144-M144</f>
        <v>1</v>
      </c>
      <c r="P144" s="17">
        <f t="shared" si="43"/>
        <v>7232</v>
      </c>
    </row>
    <row r="145" spans="1:16" x14ac:dyDescent="0.3">
      <c r="A145" s="14"/>
      <c r="B145" s="62" t="s">
        <v>87</v>
      </c>
      <c r="C145" s="16">
        <v>10480046</v>
      </c>
      <c r="D145" s="16"/>
      <c r="E145" s="16"/>
      <c r="F145" s="18" t="s">
        <v>18</v>
      </c>
      <c r="G145" s="17">
        <v>1229</v>
      </c>
      <c r="H145" s="18">
        <f t="shared" si="41"/>
        <v>2458</v>
      </c>
      <c r="I145" s="18">
        <v>1</v>
      </c>
      <c r="J145" s="18">
        <v>2458</v>
      </c>
      <c r="K145" s="24"/>
      <c r="L145" s="17"/>
      <c r="M145" s="19"/>
      <c r="N145" s="17"/>
      <c r="O145" s="19">
        <f t="shared" si="43"/>
        <v>1</v>
      </c>
      <c r="P145" s="17">
        <f t="shared" si="43"/>
        <v>2458</v>
      </c>
    </row>
    <row r="146" spans="1:16" x14ac:dyDescent="0.3">
      <c r="A146" s="14"/>
      <c r="B146" s="62" t="s">
        <v>24</v>
      </c>
      <c r="C146" s="16">
        <v>10480050</v>
      </c>
      <c r="D146" s="16"/>
      <c r="E146" s="16"/>
      <c r="F146" s="18" t="s">
        <v>18</v>
      </c>
      <c r="G146" s="17">
        <v>2624</v>
      </c>
      <c r="H146" s="18">
        <f t="shared" si="41"/>
        <v>5248</v>
      </c>
      <c r="I146" s="18">
        <v>1</v>
      </c>
      <c r="J146" s="18">
        <v>5248</v>
      </c>
      <c r="K146" s="24"/>
      <c r="L146" s="17"/>
      <c r="M146" s="19"/>
      <c r="N146" s="17"/>
      <c r="O146" s="19">
        <f t="shared" si="43"/>
        <v>1</v>
      </c>
      <c r="P146" s="17">
        <f t="shared" si="43"/>
        <v>5248</v>
      </c>
    </row>
    <row r="147" spans="1:16" x14ac:dyDescent="0.3">
      <c r="A147" s="14"/>
      <c r="B147" s="62" t="s">
        <v>24</v>
      </c>
      <c r="C147" s="16">
        <v>10480048</v>
      </c>
      <c r="D147" s="16"/>
      <c r="E147" s="16"/>
      <c r="F147" s="22" t="s">
        <v>18</v>
      </c>
      <c r="G147" s="17">
        <v>3930</v>
      </c>
      <c r="H147" s="18">
        <f t="shared" si="41"/>
        <v>7860</v>
      </c>
      <c r="I147" s="18">
        <v>1</v>
      </c>
      <c r="J147" s="18">
        <v>7860</v>
      </c>
      <c r="K147" s="24"/>
      <c r="L147" s="17"/>
      <c r="M147" s="19"/>
      <c r="N147" s="17"/>
      <c r="O147" s="19">
        <f t="shared" si="43"/>
        <v>1</v>
      </c>
      <c r="P147" s="17">
        <f t="shared" si="43"/>
        <v>7860</v>
      </c>
    </row>
    <row r="148" spans="1:16" x14ac:dyDescent="0.3">
      <c r="A148" s="14"/>
      <c r="B148" s="52" t="s">
        <v>88</v>
      </c>
      <c r="C148" s="21">
        <v>10480061</v>
      </c>
      <c r="D148" s="21"/>
      <c r="E148" s="21"/>
      <c r="F148" s="22" t="s">
        <v>18</v>
      </c>
      <c r="G148" s="17"/>
      <c r="H148" s="18">
        <v>19170</v>
      </c>
      <c r="I148" s="18">
        <v>1</v>
      </c>
      <c r="J148" s="18">
        <f>I148*H148</f>
        <v>19170</v>
      </c>
      <c r="K148" s="24"/>
      <c r="L148" s="17">
        <f>K148*H148</f>
        <v>0</v>
      </c>
      <c r="M148" s="19"/>
      <c r="N148" s="17"/>
      <c r="O148" s="19">
        <f t="shared" si="43"/>
        <v>1</v>
      </c>
      <c r="P148" s="17">
        <f t="shared" si="43"/>
        <v>19170</v>
      </c>
    </row>
    <row r="149" spans="1:16" s="29" customFormat="1" x14ac:dyDescent="0.3">
      <c r="B149" s="30" t="s">
        <v>29</v>
      </c>
      <c r="C149" s="31"/>
      <c r="D149" s="31"/>
      <c r="E149" s="31"/>
      <c r="F149" s="32"/>
      <c r="G149" s="91"/>
      <c r="H149" s="91"/>
      <c r="I149" s="91">
        <f>SUM(I126:I148)</f>
        <v>23</v>
      </c>
      <c r="J149" s="91">
        <f>SUM(J126:J148)</f>
        <v>184928</v>
      </c>
      <c r="K149" s="91">
        <f t="shared" ref="K149:P149" si="44">SUM(K126:K148)</f>
        <v>0</v>
      </c>
      <c r="L149" s="91">
        <f t="shared" si="44"/>
        <v>0</v>
      </c>
      <c r="M149" s="91">
        <f t="shared" si="44"/>
        <v>0</v>
      </c>
      <c r="N149" s="91">
        <f t="shared" si="44"/>
        <v>0</v>
      </c>
      <c r="O149" s="91">
        <f t="shared" si="44"/>
        <v>23</v>
      </c>
      <c r="P149" s="91">
        <f t="shared" si="44"/>
        <v>184928</v>
      </c>
    </row>
    <row r="150" spans="1:16" s="29" customFormat="1" ht="15.6" hidden="1" x14ac:dyDescent="0.3">
      <c r="B150" s="10" t="s">
        <v>89</v>
      </c>
      <c r="C150" s="11"/>
      <c r="D150" s="11"/>
      <c r="E150" s="11"/>
      <c r="F150" s="11"/>
      <c r="G150" s="11"/>
      <c r="H150" s="11"/>
      <c r="I150" s="51"/>
      <c r="J150" s="11"/>
      <c r="K150" s="11"/>
      <c r="L150" s="11"/>
      <c r="M150" s="11"/>
      <c r="N150" s="11"/>
      <c r="O150" s="11"/>
      <c r="P150" s="13"/>
    </row>
    <row r="151" spans="1:16" s="29" customFormat="1" hidden="1" x14ac:dyDescent="0.3">
      <c r="B151" s="62" t="s">
        <v>43</v>
      </c>
      <c r="C151" s="16">
        <v>10490107</v>
      </c>
      <c r="D151" s="61"/>
      <c r="E151" s="61"/>
      <c r="F151" s="18" t="s">
        <v>18</v>
      </c>
      <c r="G151" s="18"/>
      <c r="H151" s="18">
        <v>5164</v>
      </c>
      <c r="I151" s="18"/>
      <c r="J151" s="18"/>
      <c r="K151" s="24"/>
      <c r="L151" s="17"/>
      <c r="M151" s="19"/>
      <c r="N151" s="17"/>
      <c r="O151" s="19"/>
      <c r="P151" s="19"/>
    </row>
    <row r="152" spans="1:16" s="29" customFormat="1" hidden="1" x14ac:dyDescent="0.3">
      <c r="B152" s="30" t="s">
        <v>29</v>
      </c>
      <c r="C152" s="31"/>
      <c r="D152" s="31"/>
      <c r="E152" s="31"/>
      <c r="F152" s="32"/>
      <c r="G152" s="91"/>
      <c r="H152" s="91"/>
      <c r="I152" s="75"/>
      <c r="J152" s="75"/>
      <c r="K152" s="91"/>
      <c r="L152" s="91"/>
      <c r="M152" s="91"/>
      <c r="N152" s="91"/>
      <c r="O152" s="19"/>
      <c r="P152" s="19"/>
    </row>
    <row r="153" spans="1:16" x14ac:dyDescent="0.3">
      <c r="B153" s="80" t="s">
        <v>90</v>
      </c>
      <c r="C153" s="81"/>
      <c r="D153" s="81"/>
      <c r="E153" s="81"/>
      <c r="F153" s="82"/>
      <c r="G153" s="83"/>
      <c r="H153" s="83"/>
      <c r="I153" s="84">
        <f>I149+I124+I120+I114+I50+I44+I37+I34+I21+I82</f>
        <v>75</v>
      </c>
      <c r="J153" s="84">
        <f t="shared" ref="J153:P153" si="45">J149+J124+J120+J114+J50+J44+J37+J34+J21+J82</f>
        <v>599247</v>
      </c>
      <c r="K153" s="84">
        <f t="shared" si="45"/>
        <v>30</v>
      </c>
      <c r="L153" s="84">
        <f t="shared" si="45"/>
        <v>239886</v>
      </c>
      <c r="M153" s="84">
        <f t="shared" si="45"/>
        <v>30</v>
      </c>
      <c r="N153" s="84">
        <f t="shared" si="45"/>
        <v>239886</v>
      </c>
      <c r="O153" s="84">
        <f t="shared" si="45"/>
        <v>75</v>
      </c>
      <c r="P153" s="84">
        <f t="shared" si="45"/>
        <v>599247</v>
      </c>
    </row>
    <row r="154" spans="1:16" customFormat="1" x14ac:dyDescent="0.3"/>
    <row r="155" spans="1:16" customFormat="1" x14ac:dyDescent="0.3"/>
    <row r="156" spans="1:16" customFormat="1" x14ac:dyDescent="0.3"/>
    <row r="157" spans="1:16" customFormat="1" x14ac:dyDescent="0.3"/>
    <row r="158" spans="1:16" customFormat="1" x14ac:dyDescent="0.3"/>
    <row r="159" spans="1:16" customFormat="1" x14ac:dyDescent="0.3"/>
    <row r="160" spans="1:16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</sheetData>
  <mergeCells count="14">
    <mergeCell ref="K6:N6"/>
    <mergeCell ref="O6:P7"/>
    <mergeCell ref="K7:L7"/>
    <mergeCell ref="M7:N7"/>
    <mergeCell ref="B1:P1"/>
    <mergeCell ref="B2:P2"/>
    <mergeCell ref="B3:P3"/>
    <mergeCell ref="B4:P4"/>
    <mergeCell ref="B6:B8"/>
    <mergeCell ref="C6:C8"/>
    <mergeCell ref="F6:F8"/>
    <mergeCell ref="G6:G8"/>
    <mergeCell ref="H6:H8"/>
    <mergeCell ref="I6:J7"/>
  </mergeCells>
  <pageMargins left="0.39370078740157483" right="0.39370078740157483" top="0.39370078740157483" bottom="0.39370078740157483" header="0" footer="0"/>
  <pageSetup paperSize="9" scale="65" orientation="landscape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zoomScaleNormal="100" zoomScaleSheetLayoutView="90" workbookViewId="0">
      <pane xSplit="8" ySplit="7" topLeftCell="I111" activePane="bottomRight" state="frozen"/>
      <selection pane="topRight" activeCell="D1" sqref="D1"/>
      <selection pane="bottomLeft" activeCell="A7" sqref="A7"/>
      <selection pane="bottomRight" activeCell="L128" sqref="L128"/>
    </sheetView>
  </sheetViews>
  <sheetFormatPr defaultColWidth="9.109375" defaultRowHeight="14.4" x14ac:dyDescent="0.3"/>
  <cols>
    <col min="1" max="1" width="3.5546875" style="1" customWidth="1"/>
    <col min="2" max="2" width="42.5546875" style="1" customWidth="1"/>
    <col min="3" max="3" width="19.33203125" style="85" customWidth="1"/>
    <col min="4" max="4" width="5.6640625" style="85" customWidth="1"/>
    <col min="5" max="5" width="19.44140625" style="85" bestFit="1" customWidth="1"/>
    <col min="6" max="6" width="9" style="86" customWidth="1"/>
    <col min="7" max="7" width="11.109375" style="87" hidden="1" customWidth="1"/>
    <col min="8" max="8" width="11.44140625" style="87" customWidth="1"/>
    <col min="9" max="10" width="12.33203125" style="87" customWidth="1"/>
    <col min="11" max="11" width="12.33203125" style="88" customWidth="1"/>
    <col min="12" max="12" width="12.33203125" style="87" customWidth="1"/>
    <col min="13" max="13" width="12.33203125" style="90" customWidth="1"/>
    <col min="14" max="14" width="12.33203125" style="87" customWidth="1"/>
    <col min="15" max="15" width="12.33203125" style="89" customWidth="1"/>
    <col min="16" max="16" width="12.33203125" style="86" customWidth="1"/>
    <col min="17" max="16384" width="9.109375" style="1"/>
  </cols>
  <sheetData>
    <row r="1" spans="1:16" x14ac:dyDescent="0.3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x14ac:dyDescent="0.3">
      <c r="B2" s="116" t="s">
        <v>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6" x14ac:dyDescent="0.3"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16" x14ac:dyDescent="0.3">
      <c r="B4" s="115" t="s">
        <v>96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</row>
    <row r="6" spans="1:16" x14ac:dyDescent="0.3">
      <c r="B6" s="117" t="s">
        <v>3</v>
      </c>
      <c r="C6" s="117" t="s">
        <v>4</v>
      </c>
      <c r="D6" s="103"/>
      <c r="E6" s="103"/>
      <c r="F6" s="120" t="s">
        <v>5</v>
      </c>
      <c r="G6" s="120" t="s">
        <v>6</v>
      </c>
      <c r="H6" s="120" t="s">
        <v>7</v>
      </c>
      <c r="I6" s="114" t="s">
        <v>8</v>
      </c>
      <c r="J6" s="114"/>
      <c r="K6" s="114" t="s">
        <v>9</v>
      </c>
      <c r="L6" s="114"/>
      <c r="M6" s="114"/>
      <c r="N6" s="114"/>
      <c r="O6" s="114" t="s">
        <v>10</v>
      </c>
      <c r="P6" s="114"/>
    </row>
    <row r="7" spans="1:16" x14ac:dyDescent="0.3">
      <c r="B7" s="118"/>
      <c r="C7" s="118"/>
      <c r="D7" s="104"/>
      <c r="E7" s="104"/>
      <c r="F7" s="121"/>
      <c r="G7" s="121"/>
      <c r="H7" s="121"/>
      <c r="I7" s="114"/>
      <c r="J7" s="114"/>
      <c r="K7" s="114" t="s">
        <v>11</v>
      </c>
      <c r="L7" s="114"/>
      <c r="M7" s="114" t="s">
        <v>12</v>
      </c>
      <c r="N7" s="114"/>
      <c r="O7" s="114"/>
      <c r="P7" s="114"/>
    </row>
    <row r="8" spans="1:16" x14ac:dyDescent="0.3">
      <c r="B8" s="119"/>
      <c r="C8" s="119"/>
      <c r="D8" s="105"/>
      <c r="E8" s="105"/>
      <c r="F8" s="122"/>
      <c r="G8" s="122"/>
      <c r="H8" s="122"/>
      <c r="I8" s="102" t="s">
        <v>13</v>
      </c>
      <c r="J8" s="102" t="s">
        <v>14</v>
      </c>
      <c r="K8" s="6" t="s">
        <v>13</v>
      </c>
      <c r="L8" s="102" t="s">
        <v>14</v>
      </c>
      <c r="M8" s="7" t="s">
        <v>13</v>
      </c>
      <c r="N8" s="102" t="s">
        <v>14</v>
      </c>
      <c r="O8" s="8" t="s">
        <v>13</v>
      </c>
      <c r="P8" s="9" t="s">
        <v>14</v>
      </c>
    </row>
    <row r="9" spans="1:16" ht="15.6" hidden="1" x14ac:dyDescent="0.3">
      <c r="B9" s="10" t="s">
        <v>15</v>
      </c>
      <c r="C9" s="11"/>
      <c r="D9" s="11"/>
      <c r="E9" s="11"/>
      <c r="F9" s="11"/>
      <c r="G9" s="11"/>
      <c r="H9" s="11"/>
      <c r="I9" s="12"/>
      <c r="J9" s="12"/>
      <c r="K9" s="11"/>
      <c r="L9" s="11"/>
      <c r="M9" s="11"/>
      <c r="N9" s="11"/>
      <c r="O9" s="11"/>
      <c r="P9" s="13"/>
    </row>
    <row r="10" spans="1:16" hidden="1" x14ac:dyDescent="0.3">
      <c r="A10" s="14"/>
      <c r="B10" s="15" t="s">
        <v>16</v>
      </c>
      <c r="C10" s="16">
        <v>10490099</v>
      </c>
      <c r="D10" s="16">
        <v>4</v>
      </c>
      <c r="E10" s="16" t="s">
        <v>17</v>
      </c>
      <c r="F10" s="17" t="s">
        <v>18</v>
      </c>
      <c r="G10" s="17">
        <v>8200</v>
      </c>
      <c r="H10" s="17">
        <f t="shared" ref="H10:H15" si="0">G10*2</f>
        <v>16400</v>
      </c>
      <c r="I10" s="18">
        <v>1</v>
      </c>
      <c r="J10" s="18">
        <v>16400</v>
      </c>
      <c r="K10" s="19"/>
      <c r="L10" s="17"/>
      <c r="M10" s="18"/>
      <c r="N10" s="17"/>
      <c r="O10" s="19"/>
      <c r="P10" s="17"/>
    </row>
    <row r="11" spans="1:16" hidden="1" x14ac:dyDescent="0.3">
      <c r="A11" s="14"/>
      <c r="B11" s="15" t="s">
        <v>19</v>
      </c>
      <c r="C11" s="16">
        <v>10480051</v>
      </c>
      <c r="D11" s="16">
        <v>4</v>
      </c>
      <c r="E11" s="16" t="s">
        <v>17</v>
      </c>
      <c r="F11" s="17" t="s">
        <v>18</v>
      </c>
      <c r="G11" s="17">
        <v>2478</v>
      </c>
      <c r="H11" s="17">
        <f t="shared" si="0"/>
        <v>4956</v>
      </c>
      <c r="I11" s="18">
        <v>1</v>
      </c>
      <c r="J11" s="18">
        <v>4956</v>
      </c>
      <c r="K11" s="19"/>
      <c r="L11" s="17"/>
      <c r="M11" s="18"/>
      <c r="N11" s="17"/>
      <c r="O11" s="19"/>
      <c r="P11" s="17"/>
    </row>
    <row r="12" spans="1:16" hidden="1" x14ac:dyDescent="0.3">
      <c r="A12" s="14"/>
      <c r="B12" s="15" t="s">
        <v>20</v>
      </c>
      <c r="C12" s="16">
        <v>10490110</v>
      </c>
      <c r="D12" s="16">
        <v>4</v>
      </c>
      <c r="E12" s="16" t="s">
        <v>17</v>
      </c>
      <c r="F12" s="17" t="s">
        <v>18</v>
      </c>
      <c r="G12" s="17">
        <v>3505</v>
      </c>
      <c r="H12" s="17">
        <f t="shared" si="0"/>
        <v>7010</v>
      </c>
      <c r="I12" s="18">
        <v>1</v>
      </c>
      <c r="J12" s="18">
        <v>7010</v>
      </c>
      <c r="K12" s="19"/>
      <c r="L12" s="17"/>
      <c r="M12" s="18"/>
      <c r="N12" s="17"/>
      <c r="O12" s="19"/>
      <c r="P12" s="17"/>
    </row>
    <row r="13" spans="1:16" s="25" customFormat="1" hidden="1" x14ac:dyDescent="0.3">
      <c r="A13" s="14"/>
      <c r="B13" s="20" t="s">
        <v>21</v>
      </c>
      <c r="C13" s="21">
        <v>10490100</v>
      </c>
      <c r="D13" s="21">
        <v>4</v>
      </c>
      <c r="E13" s="16" t="s">
        <v>17</v>
      </c>
      <c r="F13" s="22" t="s">
        <v>18</v>
      </c>
      <c r="G13" s="23">
        <v>3100</v>
      </c>
      <c r="H13" s="17">
        <f t="shared" si="0"/>
        <v>6200</v>
      </c>
      <c r="I13" s="18">
        <v>1</v>
      </c>
      <c r="J13" s="18">
        <v>6200</v>
      </c>
      <c r="K13" s="24"/>
      <c r="L13" s="17"/>
      <c r="M13" s="18"/>
      <c r="N13" s="17"/>
      <c r="O13" s="24"/>
      <c r="P13" s="22"/>
    </row>
    <row r="14" spans="1:16" s="25" customFormat="1" hidden="1" x14ac:dyDescent="0.3">
      <c r="A14" s="14"/>
      <c r="B14" s="20" t="s">
        <v>22</v>
      </c>
      <c r="C14" s="21">
        <v>10490056</v>
      </c>
      <c r="D14" s="21">
        <v>4</v>
      </c>
      <c r="E14" s="21" t="s">
        <v>23</v>
      </c>
      <c r="F14" s="22" t="s">
        <v>18</v>
      </c>
      <c r="G14" s="23">
        <v>2600</v>
      </c>
      <c r="H14" s="17">
        <f t="shared" si="0"/>
        <v>5200</v>
      </c>
      <c r="I14" s="18">
        <v>1</v>
      </c>
      <c r="J14" s="18">
        <v>5200</v>
      </c>
      <c r="K14" s="24"/>
      <c r="L14" s="17"/>
      <c r="M14" s="18"/>
      <c r="N14" s="17"/>
      <c r="O14" s="24"/>
      <c r="P14" s="22"/>
    </row>
    <row r="15" spans="1:16" s="25" customFormat="1" hidden="1" x14ac:dyDescent="0.3">
      <c r="A15" s="14"/>
      <c r="B15" s="20" t="s">
        <v>24</v>
      </c>
      <c r="C15" s="21">
        <v>10480045</v>
      </c>
      <c r="D15" s="21">
        <v>4</v>
      </c>
      <c r="E15" s="16" t="s">
        <v>17</v>
      </c>
      <c r="F15" s="22" t="s">
        <v>18</v>
      </c>
      <c r="G15" s="23">
        <v>2841</v>
      </c>
      <c r="H15" s="17">
        <f t="shared" si="0"/>
        <v>5682</v>
      </c>
      <c r="I15" s="18">
        <v>1</v>
      </c>
      <c r="J15" s="18">
        <v>5682</v>
      </c>
      <c r="K15" s="24"/>
      <c r="L15" s="17"/>
      <c r="M15" s="18"/>
      <c r="N15" s="17"/>
      <c r="O15" s="19"/>
      <c r="P15" s="17"/>
    </row>
    <row r="16" spans="1:16" s="25" customFormat="1" hidden="1" x14ac:dyDescent="0.3">
      <c r="A16" s="26" t="s">
        <v>25</v>
      </c>
      <c r="B16" s="27" t="s">
        <v>26</v>
      </c>
      <c r="C16" s="28">
        <v>10480058</v>
      </c>
      <c r="D16" s="28">
        <v>4</v>
      </c>
      <c r="E16" s="28" t="s">
        <v>27</v>
      </c>
      <c r="F16" s="22" t="s">
        <v>18</v>
      </c>
      <c r="G16" s="23">
        <v>2841</v>
      </c>
      <c r="H16" s="17">
        <v>17000</v>
      </c>
      <c r="I16" s="18">
        <v>1</v>
      </c>
      <c r="J16" s="18">
        <v>17000</v>
      </c>
      <c r="K16" s="24"/>
      <c r="L16" s="17"/>
      <c r="M16" s="18"/>
      <c r="N16" s="17"/>
      <c r="O16" s="19"/>
      <c r="P16" s="17"/>
    </row>
    <row r="17" spans="1:17" s="25" customFormat="1" hidden="1" x14ac:dyDescent="0.3">
      <c r="A17" s="26"/>
      <c r="B17" s="20" t="s">
        <v>28</v>
      </c>
      <c r="C17" s="21">
        <v>10480060</v>
      </c>
      <c r="D17" s="28"/>
      <c r="E17" s="28"/>
      <c r="F17" s="22" t="s">
        <v>18</v>
      </c>
      <c r="G17" s="23"/>
      <c r="H17" s="17">
        <v>6748</v>
      </c>
      <c r="I17" s="18">
        <v>2</v>
      </c>
      <c r="J17" s="18">
        <v>13496</v>
      </c>
      <c r="K17" s="24"/>
      <c r="L17" s="17"/>
      <c r="M17" s="18"/>
      <c r="N17" s="17"/>
      <c r="O17" s="19"/>
      <c r="P17" s="17"/>
    </row>
    <row r="18" spans="1:17" s="29" customFormat="1" hidden="1" x14ac:dyDescent="0.3">
      <c r="B18" s="30" t="s">
        <v>29</v>
      </c>
      <c r="C18" s="31"/>
      <c r="D18" s="31"/>
      <c r="E18" s="31"/>
      <c r="F18" s="32"/>
      <c r="G18" s="102"/>
      <c r="H18" s="102"/>
      <c r="I18" s="102">
        <f>SUM(I10:I17)</f>
        <v>9</v>
      </c>
      <c r="J18" s="102">
        <f>SUM(J10:J17)</f>
        <v>75944</v>
      </c>
      <c r="K18" s="102">
        <f t="shared" ref="K18:L18" si="1">SUM(K10:K16)</f>
        <v>0</v>
      </c>
      <c r="L18" s="102">
        <f t="shared" si="1"/>
        <v>0</v>
      </c>
      <c r="M18" s="102">
        <f>SUM(M10:M17)</f>
        <v>0</v>
      </c>
      <c r="N18" s="102">
        <f>SUM(N10:N17)</f>
        <v>0</v>
      </c>
      <c r="O18" s="102">
        <f>SUM(O10:O17)</f>
        <v>0</v>
      </c>
      <c r="P18" s="102">
        <f>SUM(P10:P17)</f>
        <v>0</v>
      </c>
      <c r="Q18" s="102"/>
    </row>
    <row r="19" spans="1:17" s="29" customFormat="1" ht="15.6" x14ac:dyDescent="0.3">
      <c r="B19" s="33" t="s">
        <v>30</v>
      </c>
      <c r="C19" s="34"/>
      <c r="D19" s="34"/>
      <c r="E19" s="34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/>
    </row>
    <row r="20" spans="1:17" s="29" customFormat="1" x14ac:dyDescent="0.3">
      <c r="B20" s="15" t="s">
        <v>24</v>
      </c>
      <c r="C20" s="21">
        <v>10480045</v>
      </c>
      <c r="D20" s="21">
        <v>4</v>
      </c>
      <c r="E20" s="16" t="s">
        <v>17</v>
      </c>
      <c r="F20" s="22" t="s">
        <v>18</v>
      </c>
      <c r="G20" s="23">
        <v>2841</v>
      </c>
      <c r="H20" s="17">
        <f t="shared" ref="H20" si="2">G20*2</f>
        <v>5682</v>
      </c>
      <c r="I20" s="37">
        <v>1</v>
      </c>
      <c r="J20" s="37">
        <f t="shared" ref="J20" si="3">I20*H20</f>
        <v>5682</v>
      </c>
      <c r="K20" s="18"/>
      <c r="L20" s="18"/>
      <c r="M20" s="37">
        <v>0</v>
      </c>
      <c r="N20" s="37">
        <f t="shared" ref="N20" si="4">M20*H20</f>
        <v>0</v>
      </c>
      <c r="O20" s="37">
        <f t="shared" ref="O20:P21" si="5">I20+K20-M20</f>
        <v>1</v>
      </c>
      <c r="P20" s="37">
        <f t="shared" si="5"/>
        <v>5682</v>
      </c>
      <c r="Q20" s="36"/>
    </row>
    <row r="21" spans="1:17" s="29" customFormat="1" x14ac:dyDescent="0.3">
      <c r="B21" s="38" t="s">
        <v>29</v>
      </c>
      <c r="C21" s="39"/>
      <c r="D21" s="39"/>
      <c r="E21" s="39"/>
      <c r="F21" s="32"/>
      <c r="G21" s="102"/>
      <c r="H21" s="102"/>
      <c r="I21" s="102">
        <f t="shared" ref="I21:N21" si="6">SUM(I20:I20)</f>
        <v>1</v>
      </c>
      <c r="J21" s="102">
        <f t="shared" si="6"/>
        <v>5682</v>
      </c>
      <c r="K21" s="102">
        <f t="shared" si="6"/>
        <v>0</v>
      </c>
      <c r="L21" s="102">
        <f t="shared" si="6"/>
        <v>0</v>
      </c>
      <c r="M21" s="102">
        <f t="shared" si="6"/>
        <v>0</v>
      </c>
      <c r="N21" s="102">
        <f t="shared" si="6"/>
        <v>0</v>
      </c>
      <c r="O21" s="102">
        <f t="shared" si="5"/>
        <v>1</v>
      </c>
      <c r="P21" s="102">
        <f t="shared" si="5"/>
        <v>5682</v>
      </c>
      <c r="Q21" s="36"/>
    </row>
    <row r="22" spans="1:17" s="29" customFormat="1" ht="15.6" hidden="1" x14ac:dyDescent="0.3">
      <c r="B22" s="40" t="s">
        <v>31</v>
      </c>
      <c r="C22" s="41"/>
      <c r="D22" s="42"/>
      <c r="E22" s="42"/>
      <c r="F22" s="43"/>
      <c r="G22" s="44"/>
      <c r="H22" s="45"/>
      <c r="I22" s="45"/>
      <c r="J22" s="46"/>
      <c r="K22" s="46"/>
      <c r="L22" s="46"/>
      <c r="M22" s="46"/>
      <c r="N22" s="46"/>
      <c r="O22" s="46"/>
      <c r="P22" s="46"/>
    </row>
    <row r="23" spans="1:17" s="29" customFormat="1" hidden="1" x14ac:dyDescent="0.3">
      <c r="B23" s="15" t="s">
        <v>32</v>
      </c>
      <c r="C23" s="16">
        <v>10480015</v>
      </c>
      <c r="D23" s="31"/>
      <c r="E23" s="31"/>
      <c r="F23" s="47" t="s">
        <v>18</v>
      </c>
      <c r="G23" s="48"/>
      <c r="H23" s="37">
        <v>9000</v>
      </c>
      <c r="I23" s="37"/>
      <c r="J23" s="37"/>
      <c r="K23" s="102"/>
      <c r="L23" s="102"/>
      <c r="M23" s="37"/>
      <c r="N23" s="37"/>
      <c r="O23" s="102">
        <f>I23+K23-M23</f>
        <v>0</v>
      </c>
      <c r="P23" s="102">
        <f>J23+L23-N23</f>
        <v>0</v>
      </c>
    </row>
    <row r="24" spans="1:17" s="29" customFormat="1" hidden="1" x14ac:dyDescent="0.3">
      <c r="B24" s="15" t="s">
        <v>33</v>
      </c>
      <c r="C24" s="21">
        <v>10490106</v>
      </c>
      <c r="D24" s="31"/>
      <c r="E24" s="31"/>
      <c r="F24" s="47" t="s">
        <v>18</v>
      </c>
      <c r="G24" s="48">
        <v>2832</v>
      </c>
      <c r="H24" s="49">
        <v>5664</v>
      </c>
      <c r="I24" s="37"/>
      <c r="J24" s="37"/>
      <c r="K24" s="37"/>
      <c r="L24" s="37"/>
      <c r="M24" s="37"/>
      <c r="N24" s="37"/>
      <c r="O24" s="102">
        <f>I24+K24-M24</f>
        <v>0</v>
      </c>
      <c r="P24" s="102">
        <f>J24+L24-N24</f>
        <v>0</v>
      </c>
    </row>
    <row r="25" spans="1:17" s="29" customFormat="1" hidden="1" x14ac:dyDescent="0.3">
      <c r="B25" s="38" t="s">
        <v>29</v>
      </c>
      <c r="C25" s="31"/>
      <c r="D25" s="31"/>
      <c r="E25" s="31"/>
      <c r="F25" s="48"/>
      <c r="G25" s="48"/>
      <c r="H25" s="48"/>
      <c r="I25" s="102">
        <f>SUM(I23:I24)</f>
        <v>0</v>
      </c>
      <c r="J25" s="102">
        <f t="shared" ref="J25:P25" si="7">SUM(J23:J24)</f>
        <v>0</v>
      </c>
      <c r="K25" s="102">
        <f t="shared" si="7"/>
        <v>0</v>
      </c>
      <c r="L25" s="102">
        <f t="shared" si="7"/>
        <v>0</v>
      </c>
      <c r="M25" s="102">
        <f t="shared" si="7"/>
        <v>0</v>
      </c>
      <c r="N25" s="102">
        <f t="shared" si="7"/>
        <v>0</v>
      </c>
      <c r="O25" s="102">
        <f>SUM(O23:O24)</f>
        <v>0</v>
      </c>
      <c r="P25" s="102">
        <f t="shared" si="7"/>
        <v>0</v>
      </c>
    </row>
    <row r="26" spans="1:17" s="29" customFormat="1" ht="15.6" x14ac:dyDescent="0.3">
      <c r="B26" s="33" t="s">
        <v>34</v>
      </c>
      <c r="C26" s="34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</row>
    <row r="27" spans="1:17" s="29" customFormat="1" x14ac:dyDescent="0.3">
      <c r="B27" s="15" t="s">
        <v>16</v>
      </c>
      <c r="C27" s="16">
        <v>10490099</v>
      </c>
      <c r="D27" s="16">
        <v>4</v>
      </c>
      <c r="E27" s="16" t="s">
        <v>17</v>
      </c>
      <c r="F27" s="17" t="s">
        <v>18</v>
      </c>
      <c r="G27" s="17">
        <v>8200</v>
      </c>
      <c r="H27" s="17">
        <f t="shared" ref="H27:H31" si="8">G27*2</f>
        <v>16400</v>
      </c>
      <c r="I27" s="37">
        <v>1</v>
      </c>
      <c r="J27" s="37">
        <f>I27*H27</f>
        <v>16400</v>
      </c>
      <c r="K27" s="18"/>
      <c r="L27" s="18">
        <f>K27*H27</f>
        <v>0</v>
      </c>
      <c r="M27" s="102"/>
      <c r="N27" s="102"/>
      <c r="O27" s="37">
        <f>I27+K27-M27</f>
        <v>1</v>
      </c>
      <c r="P27" s="37">
        <f>J27+L27-N27</f>
        <v>16400</v>
      </c>
      <c r="Q27" s="36"/>
    </row>
    <row r="28" spans="1:17" s="29" customFormat="1" x14ac:dyDescent="0.3">
      <c r="B28" s="15" t="s">
        <v>19</v>
      </c>
      <c r="C28" s="16">
        <v>10480051</v>
      </c>
      <c r="D28" s="16">
        <v>4</v>
      </c>
      <c r="E28" s="16" t="s">
        <v>17</v>
      </c>
      <c r="F28" s="17" t="s">
        <v>18</v>
      </c>
      <c r="G28" s="17">
        <v>2478</v>
      </c>
      <c r="H28" s="17">
        <f t="shared" si="8"/>
        <v>4956</v>
      </c>
      <c r="I28" s="37">
        <v>1</v>
      </c>
      <c r="J28" s="37">
        <f t="shared" ref="J28:J33" si="9">I28*H28</f>
        <v>4956</v>
      </c>
      <c r="K28" s="18"/>
      <c r="L28" s="18">
        <f t="shared" ref="L28:L33" si="10">K28*H28</f>
        <v>0</v>
      </c>
      <c r="M28" s="102"/>
      <c r="N28" s="102"/>
      <c r="O28" s="37">
        <f t="shared" ref="O28:P34" si="11">I28+K28-M28</f>
        <v>1</v>
      </c>
      <c r="P28" s="37">
        <f t="shared" si="11"/>
        <v>4956</v>
      </c>
      <c r="Q28" s="36"/>
    </row>
    <row r="29" spans="1:17" s="29" customFormat="1" x14ac:dyDescent="0.3">
      <c r="B29" s="15" t="s">
        <v>20</v>
      </c>
      <c r="C29" s="16">
        <v>10490110</v>
      </c>
      <c r="D29" s="16">
        <v>4</v>
      </c>
      <c r="E29" s="16" t="s">
        <v>17</v>
      </c>
      <c r="F29" s="17" t="s">
        <v>18</v>
      </c>
      <c r="G29" s="17">
        <v>3505</v>
      </c>
      <c r="H29" s="17">
        <f t="shared" si="8"/>
        <v>7010</v>
      </c>
      <c r="I29" s="37">
        <v>1</v>
      </c>
      <c r="J29" s="37">
        <f t="shared" si="9"/>
        <v>7010</v>
      </c>
      <c r="K29" s="18"/>
      <c r="L29" s="18">
        <f t="shared" si="10"/>
        <v>0</v>
      </c>
      <c r="M29" s="102"/>
      <c r="N29" s="102"/>
      <c r="O29" s="37">
        <f t="shared" si="11"/>
        <v>1</v>
      </c>
      <c r="P29" s="37">
        <f t="shared" si="11"/>
        <v>7010</v>
      </c>
      <c r="Q29" s="36"/>
    </row>
    <row r="30" spans="1:17" s="29" customFormat="1" x14ac:dyDescent="0.3">
      <c r="B30" s="15" t="s">
        <v>21</v>
      </c>
      <c r="C30" s="21">
        <v>10490100</v>
      </c>
      <c r="D30" s="21">
        <v>4</v>
      </c>
      <c r="E30" s="16" t="s">
        <v>17</v>
      </c>
      <c r="F30" s="22" t="s">
        <v>18</v>
      </c>
      <c r="G30" s="23">
        <v>3100</v>
      </c>
      <c r="H30" s="17">
        <f t="shared" si="8"/>
        <v>6200</v>
      </c>
      <c r="I30" s="37">
        <v>1</v>
      </c>
      <c r="J30" s="37">
        <f t="shared" si="9"/>
        <v>6200</v>
      </c>
      <c r="K30" s="18"/>
      <c r="L30" s="18">
        <f t="shared" si="10"/>
        <v>0</v>
      </c>
      <c r="M30" s="102"/>
      <c r="N30" s="102"/>
      <c r="O30" s="37">
        <f t="shared" si="11"/>
        <v>1</v>
      </c>
      <c r="P30" s="37">
        <f t="shared" si="11"/>
        <v>6200</v>
      </c>
      <c r="Q30" s="36"/>
    </row>
    <row r="31" spans="1:17" s="29" customFormat="1" x14ac:dyDescent="0.3">
      <c r="B31" s="15" t="s">
        <v>22</v>
      </c>
      <c r="C31" s="21">
        <v>10490056</v>
      </c>
      <c r="D31" s="21">
        <v>4</v>
      </c>
      <c r="E31" s="21" t="s">
        <v>23</v>
      </c>
      <c r="F31" s="22" t="s">
        <v>18</v>
      </c>
      <c r="G31" s="23">
        <v>2600</v>
      </c>
      <c r="H31" s="17">
        <f t="shared" si="8"/>
        <v>5200</v>
      </c>
      <c r="I31" s="37">
        <v>1</v>
      </c>
      <c r="J31" s="37">
        <f t="shared" si="9"/>
        <v>5200</v>
      </c>
      <c r="K31" s="18"/>
      <c r="L31" s="18">
        <f t="shared" si="10"/>
        <v>0</v>
      </c>
      <c r="M31" s="102"/>
      <c r="N31" s="102"/>
      <c r="O31" s="37">
        <f t="shared" si="11"/>
        <v>1</v>
      </c>
      <c r="P31" s="37">
        <f t="shared" si="11"/>
        <v>5200</v>
      </c>
      <c r="Q31" s="36"/>
    </row>
    <row r="32" spans="1:17" s="29" customFormat="1" x14ac:dyDescent="0.3">
      <c r="B32" s="50" t="s">
        <v>26</v>
      </c>
      <c r="C32" s="28">
        <v>10480058</v>
      </c>
      <c r="D32" s="28">
        <v>4</v>
      </c>
      <c r="E32" s="28" t="s">
        <v>27</v>
      </c>
      <c r="F32" s="22" t="s">
        <v>18</v>
      </c>
      <c r="G32" s="23">
        <v>2841</v>
      </c>
      <c r="H32" s="17">
        <v>17000</v>
      </c>
      <c r="I32" s="37">
        <v>1</v>
      </c>
      <c r="J32" s="37">
        <f t="shared" si="9"/>
        <v>17000</v>
      </c>
      <c r="K32" s="18"/>
      <c r="L32" s="18">
        <f t="shared" si="10"/>
        <v>0</v>
      </c>
      <c r="M32" s="102"/>
      <c r="N32" s="102"/>
      <c r="O32" s="37">
        <f t="shared" si="11"/>
        <v>1</v>
      </c>
      <c r="P32" s="37">
        <f t="shared" si="11"/>
        <v>17000</v>
      </c>
      <c r="Q32" s="36"/>
    </row>
    <row r="33" spans="1:17" s="29" customFormat="1" x14ac:dyDescent="0.3">
      <c r="B33" s="15" t="s">
        <v>28</v>
      </c>
      <c r="C33" s="21">
        <v>10480060</v>
      </c>
      <c r="D33" s="39"/>
      <c r="E33" s="39"/>
      <c r="F33" s="22" t="s">
        <v>18</v>
      </c>
      <c r="G33" s="23"/>
      <c r="H33" s="17">
        <v>6748</v>
      </c>
      <c r="I33" s="37">
        <v>2</v>
      </c>
      <c r="J33" s="37">
        <f t="shared" si="9"/>
        <v>13496</v>
      </c>
      <c r="K33" s="18"/>
      <c r="L33" s="18">
        <f t="shared" si="10"/>
        <v>0</v>
      </c>
      <c r="M33" s="102"/>
      <c r="N33" s="102"/>
      <c r="O33" s="37">
        <f t="shared" si="11"/>
        <v>2</v>
      </c>
      <c r="P33" s="37">
        <f t="shared" si="11"/>
        <v>13496</v>
      </c>
      <c r="Q33" s="36"/>
    </row>
    <row r="34" spans="1:17" s="29" customFormat="1" x14ac:dyDescent="0.3">
      <c r="B34" s="38" t="s">
        <v>29</v>
      </c>
      <c r="C34" s="39"/>
      <c r="D34" s="39"/>
      <c r="E34" s="39"/>
      <c r="F34" s="32"/>
      <c r="G34" s="102"/>
      <c r="H34" s="102"/>
      <c r="I34" s="102">
        <f t="shared" ref="I34:N34" si="12">SUM(I27:I33)</f>
        <v>8</v>
      </c>
      <c r="J34" s="102">
        <f t="shared" si="12"/>
        <v>70262</v>
      </c>
      <c r="K34" s="102">
        <f t="shared" si="12"/>
        <v>0</v>
      </c>
      <c r="L34" s="102">
        <f t="shared" si="12"/>
        <v>0</v>
      </c>
      <c r="M34" s="102">
        <f t="shared" si="12"/>
        <v>0</v>
      </c>
      <c r="N34" s="102">
        <f t="shared" si="12"/>
        <v>0</v>
      </c>
      <c r="O34" s="102">
        <f t="shared" si="11"/>
        <v>8</v>
      </c>
      <c r="P34" s="102">
        <f t="shared" si="11"/>
        <v>70262</v>
      </c>
      <c r="Q34" s="36"/>
    </row>
    <row r="35" spans="1:17" ht="15.6" x14ac:dyDescent="0.3">
      <c r="B35" s="10" t="s">
        <v>35</v>
      </c>
      <c r="C35" s="11"/>
      <c r="D35" s="11"/>
      <c r="E35" s="11"/>
      <c r="F35" s="11"/>
      <c r="G35" s="11"/>
      <c r="H35" s="11"/>
      <c r="I35" s="51"/>
      <c r="J35" s="11"/>
      <c r="K35" s="11"/>
      <c r="L35" s="11"/>
      <c r="M35" s="11"/>
      <c r="N35" s="11"/>
      <c r="O35" s="11"/>
      <c r="P35" s="13"/>
    </row>
    <row r="36" spans="1:17" x14ac:dyDescent="0.3">
      <c r="A36" s="14"/>
      <c r="B36" s="52" t="s">
        <v>36</v>
      </c>
      <c r="C36" s="21">
        <v>10480056</v>
      </c>
      <c r="D36" s="21">
        <v>3</v>
      </c>
      <c r="E36" s="21" t="s">
        <v>37</v>
      </c>
      <c r="F36" s="47" t="s">
        <v>18</v>
      </c>
      <c r="G36" s="47">
        <v>3245</v>
      </c>
      <c r="H36" s="47">
        <f>G36*2</f>
        <v>6490</v>
      </c>
      <c r="I36" s="53">
        <v>1</v>
      </c>
      <c r="J36" s="53">
        <v>6490</v>
      </c>
      <c r="K36" s="54"/>
      <c r="L36" s="102"/>
      <c r="M36" s="55"/>
      <c r="N36" s="102"/>
      <c r="O36" s="56">
        <f>I36+K36-M36</f>
        <v>1</v>
      </c>
      <c r="P36" s="53">
        <f>J36+L36-N36</f>
        <v>6490</v>
      </c>
    </row>
    <row r="37" spans="1:17" s="29" customFormat="1" x14ac:dyDescent="0.3">
      <c r="A37" s="57"/>
      <c r="B37" s="58" t="s">
        <v>29</v>
      </c>
      <c r="C37" s="59"/>
      <c r="D37" s="59"/>
      <c r="E37" s="59"/>
      <c r="F37" s="48"/>
      <c r="G37" s="48"/>
      <c r="H37" s="48"/>
      <c r="I37" s="102">
        <f>SUM(I36:I36)</f>
        <v>1</v>
      </c>
      <c r="J37" s="102">
        <f>SUM(J36:J36)</f>
        <v>6490</v>
      </c>
      <c r="K37" s="54"/>
      <c r="L37" s="102"/>
      <c r="M37" s="55"/>
      <c r="N37" s="102"/>
      <c r="O37" s="7">
        <f>SUM(O36:O36)</f>
        <v>1</v>
      </c>
      <c r="P37" s="102">
        <f>SUM(P36:P36)</f>
        <v>6490</v>
      </c>
    </row>
    <row r="38" spans="1:17" s="29" customFormat="1" ht="15.6" x14ac:dyDescent="0.3">
      <c r="B38" s="10" t="s">
        <v>38</v>
      </c>
      <c r="C38" s="11"/>
      <c r="D38" s="11"/>
      <c r="E38" s="11"/>
      <c r="F38" s="11"/>
      <c r="G38" s="11"/>
      <c r="H38" s="11"/>
      <c r="I38" s="51"/>
      <c r="J38" s="11"/>
      <c r="K38" s="11"/>
      <c r="L38" s="11"/>
      <c r="M38" s="11"/>
      <c r="N38" s="11"/>
      <c r="O38" s="11"/>
      <c r="P38" s="13"/>
    </row>
    <row r="39" spans="1:17" x14ac:dyDescent="0.3">
      <c r="B39" s="60" t="s">
        <v>39</v>
      </c>
      <c r="C39" s="61">
        <v>10490103</v>
      </c>
      <c r="D39" s="61"/>
      <c r="E39" s="61"/>
      <c r="F39" s="18" t="s">
        <v>18</v>
      </c>
      <c r="G39" s="18">
        <v>1069</v>
      </c>
      <c r="H39" s="18">
        <f>G39*2</f>
        <v>2138</v>
      </c>
      <c r="I39" s="18">
        <v>1</v>
      </c>
      <c r="J39" s="18">
        <v>2138</v>
      </c>
      <c r="K39" s="24"/>
      <c r="L39" s="17"/>
      <c r="M39" s="19"/>
      <c r="N39" s="17"/>
      <c r="O39" s="19">
        <v>1</v>
      </c>
      <c r="P39" s="17">
        <f>J39+L39-N39</f>
        <v>2138</v>
      </c>
    </row>
    <row r="40" spans="1:17" x14ac:dyDescent="0.3">
      <c r="A40" s="14"/>
      <c r="B40" s="62" t="s">
        <v>40</v>
      </c>
      <c r="C40" s="16">
        <v>10490109</v>
      </c>
      <c r="D40" s="16"/>
      <c r="E40" s="16"/>
      <c r="F40" s="22" t="s">
        <v>18</v>
      </c>
      <c r="G40" s="18">
        <v>1160</v>
      </c>
      <c r="H40" s="18">
        <f t="shared" ref="H40:H43" si="13">G40*2</f>
        <v>2320</v>
      </c>
      <c r="I40" s="18">
        <v>1</v>
      </c>
      <c r="J40" s="18">
        <v>2320</v>
      </c>
      <c r="K40" s="24"/>
      <c r="L40" s="17"/>
      <c r="M40" s="19"/>
      <c r="N40" s="17"/>
      <c r="O40" s="19">
        <v>1</v>
      </c>
      <c r="P40" s="17">
        <f t="shared" ref="P40:P43" si="14">J40+L40-N40</f>
        <v>2320</v>
      </c>
    </row>
    <row r="41" spans="1:17" x14ac:dyDescent="0.3">
      <c r="A41" s="14"/>
      <c r="B41" s="62" t="s">
        <v>41</v>
      </c>
      <c r="C41" s="16">
        <v>10490108</v>
      </c>
      <c r="D41" s="16"/>
      <c r="E41" s="16"/>
      <c r="F41" s="22" t="s">
        <v>18</v>
      </c>
      <c r="G41" s="18">
        <v>6416</v>
      </c>
      <c r="H41" s="18">
        <f t="shared" si="13"/>
        <v>12832</v>
      </c>
      <c r="I41" s="18">
        <v>1</v>
      </c>
      <c r="J41" s="18">
        <v>12832</v>
      </c>
      <c r="K41" s="24"/>
      <c r="L41" s="17"/>
      <c r="M41" s="19"/>
      <c r="N41" s="17"/>
      <c r="O41" s="19">
        <v>1</v>
      </c>
      <c r="P41" s="17">
        <f t="shared" si="14"/>
        <v>12832</v>
      </c>
    </row>
    <row r="42" spans="1:17" x14ac:dyDescent="0.3">
      <c r="A42" s="14"/>
      <c r="B42" s="62" t="s">
        <v>42</v>
      </c>
      <c r="C42" s="16">
        <v>10490104</v>
      </c>
      <c r="D42" s="16"/>
      <c r="E42" s="16"/>
      <c r="F42" s="18" t="s">
        <v>18</v>
      </c>
      <c r="G42" s="18">
        <v>1158</v>
      </c>
      <c r="H42" s="18">
        <f t="shared" si="13"/>
        <v>2316</v>
      </c>
      <c r="I42" s="18">
        <v>1</v>
      </c>
      <c r="J42" s="18">
        <v>2316</v>
      </c>
      <c r="K42" s="24"/>
      <c r="L42" s="17"/>
      <c r="M42" s="19"/>
      <c r="N42" s="17"/>
      <c r="O42" s="19">
        <v>1</v>
      </c>
      <c r="P42" s="17">
        <f t="shared" si="14"/>
        <v>2316</v>
      </c>
    </row>
    <row r="43" spans="1:17" x14ac:dyDescent="0.3">
      <c r="A43" s="14"/>
      <c r="B43" s="62" t="s">
        <v>43</v>
      </c>
      <c r="C43" s="16">
        <v>10490107</v>
      </c>
      <c r="D43" s="16"/>
      <c r="E43" s="16"/>
      <c r="F43" s="18" t="s">
        <v>18</v>
      </c>
      <c r="G43" s="18">
        <v>2582</v>
      </c>
      <c r="H43" s="18">
        <f t="shared" si="13"/>
        <v>5164</v>
      </c>
      <c r="I43" s="18">
        <v>1</v>
      </c>
      <c r="J43" s="18">
        <v>5164</v>
      </c>
      <c r="K43" s="24"/>
      <c r="L43" s="17"/>
      <c r="M43" s="19"/>
      <c r="N43" s="17"/>
      <c r="O43" s="19">
        <f>I43+K43-M43</f>
        <v>1</v>
      </c>
      <c r="P43" s="17">
        <f t="shared" si="14"/>
        <v>5164</v>
      </c>
    </row>
    <row r="44" spans="1:17" s="29" customFormat="1" x14ac:dyDescent="0.3">
      <c r="B44" s="30" t="s">
        <v>29</v>
      </c>
      <c r="C44" s="31"/>
      <c r="D44" s="31"/>
      <c r="E44" s="31"/>
      <c r="F44" s="32"/>
      <c r="G44" s="102"/>
      <c r="H44" s="102"/>
      <c r="I44" s="102">
        <f>SUM(I39:I43)</f>
        <v>5</v>
      </c>
      <c r="J44" s="102">
        <f>SUM(J39:J43)</f>
        <v>24770</v>
      </c>
      <c r="K44" s="6">
        <f>SUM(K43)</f>
        <v>0</v>
      </c>
      <c r="L44" s="102">
        <f>SUM(L43)</f>
        <v>0</v>
      </c>
      <c r="M44" s="7">
        <f>M43</f>
        <v>0</v>
      </c>
      <c r="N44" s="102">
        <f>N43</f>
        <v>0</v>
      </c>
      <c r="O44" s="7">
        <f>SUM(O39:O43)</f>
        <v>5</v>
      </c>
      <c r="P44" s="102">
        <f>SUM(P39:P43)</f>
        <v>24770</v>
      </c>
    </row>
    <row r="45" spans="1:17" s="29" customFormat="1" ht="15.6" hidden="1" x14ac:dyDescent="0.3">
      <c r="B45" s="76" t="s">
        <v>67</v>
      </c>
      <c r="C45" s="77"/>
      <c r="D45" s="77"/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36"/>
    </row>
    <row r="46" spans="1:17" s="29" customFormat="1" hidden="1" x14ac:dyDescent="0.3">
      <c r="B46" s="15" t="s">
        <v>66</v>
      </c>
      <c r="C46" s="16">
        <v>10480034</v>
      </c>
      <c r="D46" s="39"/>
      <c r="E46" s="39"/>
      <c r="F46" s="17" t="s">
        <v>18</v>
      </c>
      <c r="G46" s="102"/>
      <c r="H46" s="102">
        <v>5000</v>
      </c>
      <c r="I46" s="37"/>
      <c r="J46" s="37"/>
      <c r="K46" s="37"/>
      <c r="L46" s="37"/>
      <c r="M46" s="37"/>
      <c r="N46" s="37"/>
      <c r="O46" s="37">
        <f>I46+K46-M46</f>
        <v>0</v>
      </c>
      <c r="P46" s="37">
        <f>J46+L46-N46</f>
        <v>0</v>
      </c>
      <c r="Q46" s="36"/>
    </row>
    <row r="47" spans="1:17" s="29" customFormat="1" hidden="1" x14ac:dyDescent="0.3">
      <c r="B47" s="38" t="s">
        <v>29</v>
      </c>
      <c r="C47" s="39"/>
      <c r="D47" s="39"/>
      <c r="E47" s="39"/>
      <c r="F47" s="32"/>
      <c r="G47" s="102"/>
      <c r="H47" s="102"/>
      <c r="I47" s="102">
        <f>I46</f>
        <v>0</v>
      </c>
      <c r="J47" s="102">
        <f>J46</f>
        <v>0</v>
      </c>
      <c r="K47" s="102">
        <f>K46</f>
        <v>0</v>
      </c>
      <c r="L47" s="102">
        <f>L46</f>
        <v>0</v>
      </c>
      <c r="M47" s="102">
        <f t="shared" ref="M47:N47" si="15">M46</f>
        <v>0</v>
      </c>
      <c r="N47" s="102">
        <f t="shared" si="15"/>
        <v>0</v>
      </c>
      <c r="O47" s="102">
        <f>O46</f>
        <v>0</v>
      </c>
      <c r="P47" s="102">
        <f>P46</f>
        <v>0</v>
      </c>
      <c r="Q47" s="36"/>
    </row>
    <row r="48" spans="1:17" s="29" customFormat="1" ht="15.6" x14ac:dyDescent="0.3">
      <c r="B48" s="76" t="s">
        <v>68</v>
      </c>
      <c r="C48" s="77"/>
      <c r="D48" s="77"/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36"/>
    </row>
    <row r="49" spans="2:17" s="29" customFormat="1" x14ac:dyDescent="0.3">
      <c r="B49" s="15" t="s">
        <v>66</v>
      </c>
      <c r="C49" s="16">
        <v>10480034</v>
      </c>
      <c r="D49" s="39"/>
      <c r="E49" s="39"/>
      <c r="F49" s="17" t="s">
        <v>18</v>
      </c>
      <c r="G49" s="102"/>
      <c r="H49" s="102">
        <v>5000</v>
      </c>
      <c r="I49" s="37">
        <v>1</v>
      </c>
      <c r="J49" s="37">
        <f>I49*H49</f>
        <v>5000</v>
      </c>
      <c r="K49" s="37"/>
      <c r="L49" s="37">
        <f>K49*H49</f>
        <v>0</v>
      </c>
      <c r="M49" s="37"/>
      <c r="N49" s="37">
        <f>M49*H49</f>
        <v>0</v>
      </c>
      <c r="O49" s="37">
        <f>I49+K49-M49</f>
        <v>1</v>
      </c>
      <c r="P49" s="37">
        <f>J49+L49-N49</f>
        <v>5000</v>
      </c>
      <c r="Q49" s="36"/>
    </row>
    <row r="50" spans="2:17" s="29" customFormat="1" x14ac:dyDescent="0.3">
      <c r="B50" s="38" t="s">
        <v>29</v>
      </c>
      <c r="C50" s="39"/>
      <c r="D50" s="39"/>
      <c r="E50" s="39"/>
      <c r="F50" s="32"/>
      <c r="G50" s="102"/>
      <c r="H50" s="102"/>
      <c r="I50" s="102">
        <f>I49</f>
        <v>1</v>
      </c>
      <c r="J50" s="102">
        <f>J49</f>
        <v>5000</v>
      </c>
      <c r="K50" s="102">
        <f>K49</f>
        <v>0</v>
      </c>
      <c r="L50" s="102">
        <f>L49</f>
        <v>0</v>
      </c>
      <c r="M50" s="102">
        <f t="shared" ref="M50:N50" si="16">M49</f>
        <v>0</v>
      </c>
      <c r="N50" s="102">
        <f t="shared" si="16"/>
        <v>0</v>
      </c>
      <c r="O50" s="102">
        <f>O49</f>
        <v>1</v>
      </c>
      <c r="P50" s="102">
        <f>P49</f>
        <v>5000</v>
      </c>
      <c r="Q50" s="36"/>
    </row>
    <row r="51" spans="2:17" s="29" customFormat="1" ht="15.6" x14ac:dyDescent="0.3">
      <c r="B51" s="76" t="s">
        <v>95</v>
      </c>
      <c r="C51" s="77"/>
      <c r="D51" s="77"/>
      <c r="E51" s="77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36"/>
    </row>
    <row r="52" spans="2:17" s="29" customFormat="1" x14ac:dyDescent="0.3">
      <c r="B52" s="50" t="s">
        <v>32</v>
      </c>
      <c r="C52" s="61">
        <v>10480015</v>
      </c>
      <c r="D52" s="96"/>
      <c r="E52" s="96"/>
      <c r="F52" s="97" t="s">
        <v>18</v>
      </c>
      <c r="G52" s="98"/>
      <c r="H52" s="99">
        <v>9000</v>
      </c>
      <c r="I52" s="99">
        <v>1</v>
      </c>
      <c r="J52" s="18">
        <f t="shared" ref="J52:J81" si="17">I52*H52</f>
        <v>9000</v>
      </c>
      <c r="K52" s="99"/>
      <c r="L52" s="22">
        <f t="shared" ref="L52:L54" si="18">K52*H52</f>
        <v>0</v>
      </c>
      <c r="M52" s="24"/>
      <c r="N52" s="22">
        <f>M52*H52</f>
        <v>0</v>
      </c>
      <c r="O52" s="24">
        <f>I52+K52-M52</f>
        <v>1</v>
      </c>
      <c r="P52" s="22">
        <f>O52*H52</f>
        <v>9000</v>
      </c>
      <c r="Q52" s="36"/>
    </row>
    <row r="53" spans="2:17" s="29" customFormat="1" x14ac:dyDescent="0.3">
      <c r="B53" s="50" t="s">
        <v>33</v>
      </c>
      <c r="C53" s="28">
        <v>10490106</v>
      </c>
      <c r="D53" s="96"/>
      <c r="E53" s="96"/>
      <c r="F53" s="97" t="s">
        <v>18</v>
      </c>
      <c r="G53" s="98">
        <v>2832</v>
      </c>
      <c r="H53" s="100">
        <v>5664</v>
      </c>
      <c r="I53" s="99">
        <v>1</v>
      </c>
      <c r="J53" s="18">
        <f t="shared" si="17"/>
        <v>5664</v>
      </c>
      <c r="K53" s="99"/>
      <c r="L53" s="22">
        <f t="shared" si="18"/>
        <v>0</v>
      </c>
      <c r="M53" s="24"/>
      <c r="N53" s="22">
        <f t="shared" ref="N53:N81" si="19">M53*H53</f>
        <v>0</v>
      </c>
      <c r="O53" s="24">
        <f t="shared" ref="O53:O81" si="20">I53+K53-M53</f>
        <v>1</v>
      </c>
      <c r="P53" s="22">
        <f t="shared" ref="P53:P81" si="21">O53*H53</f>
        <v>5664</v>
      </c>
      <c r="Q53" s="36"/>
    </row>
    <row r="54" spans="2:17" s="29" customFormat="1" x14ac:dyDescent="0.3">
      <c r="B54" s="50" t="s">
        <v>71</v>
      </c>
      <c r="C54" s="28">
        <v>10420339</v>
      </c>
      <c r="D54" s="96"/>
      <c r="E54" s="96"/>
      <c r="F54" s="97" t="s">
        <v>18</v>
      </c>
      <c r="G54" s="98"/>
      <c r="H54" s="100">
        <v>3300</v>
      </c>
      <c r="I54" s="99">
        <v>1</v>
      </c>
      <c r="J54" s="18">
        <f t="shared" si="17"/>
        <v>3300</v>
      </c>
      <c r="K54" s="99"/>
      <c r="L54" s="22">
        <f t="shared" si="18"/>
        <v>0</v>
      </c>
      <c r="M54" s="24"/>
      <c r="N54" s="22">
        <f t="shared" si="19"/>
        <v>0</v>
      </c>
      <c r="O54" s="24">
        <f t="shared" si="20"/>
        <v>1</v>
      </c>
      <c r="P54" s="22">
        <f t="shared" si="21"/>
        <v>3300</v>
      </c>
      <c r="Q54" s="36"/>
    </row>
    <row r="55" spans="2:17" s="29" customFormat="1" x14ac:dyDescent="0.3">
      <c r="B55" s="60" t="s">
        <v>24</v>
      </c>
      <c r="C55" s="61">
        <v>10480055</v>
      </c>
      <c r="D55" s="61"/>
      <c r="E55" s="61"/>
      <c r="F55" s="18" t="s">
        <v>18</v>
      </c>
      <c r="G55" s="18">
        <v>2400</v>
      </c>
      <c r="H55" s="18">
        <f>G55*2</f>
        <v>4800</v>
      </c>
      <c r="I55" s="18">
        <v>1</v>
      </c>
      <c r="J55" s="18">
        <f t="shared" si="17"/>
        <v>4800</v>
      </c>
      <c r="K55" s="18"/>
      <c r="L55" s="22">
        <f>K55*H55</f>
        <v>0</v>
      </c>
      <c r="M55" s="24"/>
      <c r="N55" s="22">
        <f t="shared" si="19"/>
        <v>0</v>
      </c>
      <c r="O55" s="24">
        <f t="shared" si="20"/>
        <v>1</v>
      </c>
      <c r="P55" s="22">
        <f t="shared" si="21"/>
        <v>4800</v>
      </c>
      <c r="Q55" s="36"/>
    </row>
    <row r="56" spans="2:17" s="29" customFormat="1" x14ac:dyDescent="0.3">
      <c r="B56" s="60" t="s">
        <v>32</v>
      </c>
      <c r="C56" s="61">
        <v>10480005</v>
      </c>
      <c r="D56" s="61"/>
      <c r="E56" s="61"/>
      <c r="F56" s="22" t="s">
        <v>18</v>
      </c>
      <c r="G56" s="18">
        <v>6700</v>
      </c>
      <c r="H56" s="18">
        <f t="shared" ref="H56:H58" si="22">G56*2</f>
        <v>13400</v>
      </c>
      <c r="I56" s="18">
        <v>1</v>
      </c>
      <c r="J56" s="18">
        <f t="shared" si="17"/>
        <v>13400</v>
      </c>
      <c r="K56" s="18"/>
      <c r="L56" s="22">
        <f t="shared" ref="L56:L81" si="23">K56*H56</f>
        <v>0</v>
      </c>
      <c r="M56" s="24"/>
      <c r="N56" s="22">
        <f t="shared" si="19"/>
        <v>0</v>
      </c>
      <c r="O56" s="24">
        <f t="shared" si="20"/>
        <v>1</v>
      </c>
      <c r="P56" s="22">
        <f t="shared" si="21"/>
        <v>13400</v>
      </c>
      <c r="Q56" s="36"/>
    </row>
    <row r="57" spans="2:17" s="29" customFormat="1" x14ac:dyDescent="0.3">
      <c r="B57" s="60" t="s">
        <v>32</v>
      </c>
      <c r="C57" s="61">
        <v>10480006</v>
      </c>
      <c r="D57" s="61"/>
      <c r="E57" s="61"/>
      <c r="F57" s="22" t="s">
        <v>18</v>
      </c>
      <c r="G57" s="18">
        <v>6700</v>
      </c>
      <c r="H57" s="18">
        <f t="shared" si="22"/>
        <v>13400</v>
      </c>
      <c r="I57" s="18">
        <v>1</v>
      </c>
      <c r="J57" s="18">
        <f t="shared" si="17"/>
        <v>13400</v>
      </c>
      <c r="K57" s="18"/>
      <c r="L57" s="22">
        <f t="shared" si="23"/>
        <v>0</v>
      </c>
      <c r="M57" s="24"/>
      <c r="N57" s="22">
        <f t="shared" si="19"/>
        <v>0</v>
      </c>
      <c r="O57" s="24">
        <f t="shared" si="20"/>
        <v>1</v>
      </c>
      <c r="P57" s="22">
        <f t="shared" si="21"/>
        <v>13400</v>
      </c>
      <c r="Q57" s="36"/>
    </row>
    <row r="58" spans="2:17" s="29" customFormat="1" x14ac:dyDescent="0.3">
      <c r="B58" s="60" t="s">
        <v>45</v>
      </c>
      <c r="C58" s="61">
        <v>10490092</v>
      </c>
      <c r="D58" s="61"/>
      <c r="E58" s="61"/>
      <c r="F58" s="18" t="s">
        <v>18</v>
      </c>
      <c r="G58" s="18">
        <v>2890</v>
      </c>
      <c r="H58" s="18">
        <f t="shared" si="22"/>
        <v>5780</v>
      </c>
      <c r="I58" s="18">
        <v>1</v>
      </c>
      <c r="J58" s="18">
        <f t="shared" si="17"/>
        <v>5780</v>
      </c>
      <c r="K58" s="18"/>
      <c r="L58" s="22">
        <f t="shared" si="23"/>
        <v>0</v>
      </c>
      <c r="M58" s="24"/>
      <c r="N58" s="22">
        <f t="shared" si="19"/>
        <v>0</v>
      </c>
      <c r="O58" s="24">
        <f t="shared" si="20"/>
        <v>1</v>
      </c>
      <c r="P58" s="22">
        <f t="shared" si="21"/>
        <v>5780</v>
      </c>
      <c r="Q58" s="36"/>
    </row>
    <row r="59" spans="2:17" s="29" customFormat="1" x14ac:dyDescent="0.3">
      <c r="B59" s="60" t="s">
        <v>46</v>
      </c>
      <c r="C59" s="61">
        <v>10490093</v>
      </c>
      <c r="D59" s="61"/>
      <c r="E59" s="61"/>
      <c r="F59" s="18" t="s">
        <v>18</v>
      </c>
      <c r="G59" s="18">
        <v>3800</v>
      </c>
      <c r="H59" s="18">
        <v>9600</v>
      </c>
      <c r="I59" s="18">
        <v>1</v>
      </c>
      <c r="J59" s="18">
        <f t="shared" si="17"/>
        <v>9600</v>
      </c>
      <c r="K59" s="18"/>
      <c r="L59" s="22">
        <f t="shared" si="23"/>
        <v>0</v>
      </c>
      <c r="M59" s="24"/>
      <c r="N59" s="22">
        <f t="shared" si="19"/>
        <v>0</v>
      </c>
      <c r="O59" s="24">
        <f t="shared" si="20"/>
        <v>1</v>
      </c>
      <c r="P59" s="22">
        <f t="shared" si="21"/>
        <v>9600</v>
      </c>
      <c r="Q59" s="36"/>
    </row>
    <row r="60" spans="2:17" s="29" customFormat="1" x14ac:dyDescent="0.3">
      <c r="B60" s="60" t="s">
        <v>47</v>
      </c>
      <c r="C60" s="61">
        <v>10490016</v>
      </c>
      <c r="D60" s="61"/>
      <c r="E60" s="61"/>
      <c r="F60" s="22" t="s">
        <v>18</v>
      </c>
      <c r="G60" s="18">
        <v>3000</v>
      </c>
      <c r="H60" s="18">
        <f t="shared" ref="H60:H75" si="24">G60*2</f>
        <v>6000</v>
      </c>
      <c r="I60" s="18">
        <v>1</v>
      </c>
      <c r="J60" s="18">
        <f t="shared" si="17"/>
        <v>6000</v>
      </c>
      <c r="K60" s="18"/>
      <c r="L60" s="22">
        <f t="shared" si="23"/>
        <v>0</v>
      </c>
      <c r="M60" s="24"/>
      <c r="N60" s="22">
        <f t="shared" si="19"/>
        <v>0</v>
      </c>
      <c r="O60" s="24">
        <f t="shared" si="20"/>
        <v>1</v>
      </c>
      <c r="P60" s="22">
        <f t="shared" si="21"/>
        <v>6000</v>
      </c>
      <c r="Q60" s="36"/>
    </row>
    <row r="61" spans="2:17" s="29" customFormat="1" x14ac:dyDescent="0.3">
      <c r="B61" s="60" t="s">
        <v>48</v>
      </c>
      <c r="C61" s="61">
        <v>10480033</v>
      </c>
      <c r="D61" s="61"/>
      <c r="E61" s="61"/>
      <c r="F61" s="22" t="s">
        <v>18</v>
      </c>
      <c r="G61" s="18">
        <v>4450</v>
      </c>
      <c r="H61" s="18">
        <f t="shared" si="24"/>
        <v>8900</v>
      </c>
      <c r="I61" s="18">
        <v>1</v>
      </c>
      <c r="J61" s="18">
        <f t="shared" si="17"/>
        <v>8900</v>
      </c>
      <c r="K61" s="18"/>
      <c r="L61" s="22">
        <f t="shared" si="23"/>
        <v>0</v>
      </c>
      <c r="M61" s="24"/>
      <c r="N61" s="22">
        <f t="shared" si="19"/>
        <v>0</v>
      </c>
      <c r="O61" s="24">
        <f t="shared" si="20"/>
        <v>1</v>
      </c>
      <c r="P61" s="22">
        <f t="shared" si="21"/>
        <v>8900</v>
      </c>
      <c r="Q61" s="36"/>
    </row>
    <row r="62" spans="2:17" s="29" customFormat="1" x14ac:dyDescent="0.3">
      <c r="B62" s="60" t="s">
        <v>49</v>
      </c>
      <c r="C62" s="61">
        <v>10480039</v>
      </c>
      <c r="D62" s="61"/>
      <c r="E62" s="61"/>
      <c r="F62" s="22" t="s">
        <v>18</v>
      </c>
      <c r="G62" s="18">
        <v>4488</v>
      </c>
      <c r="H62" s="18">
        <f t="shared" si="24"/>
        <v>8976</v>
      </c>
      <c r="I62" s="18">
        <v>1</v>
      </c>
      <c r="J62" s="18">
        <f t="shared" si="17"/>
        <v>8976</v>
      </c>
      <c r="K62" s="18"/>
      <c r="L62" s="22">
        <f t="shared" si="23"/>
        <v>0</v>
      </c>
      <c r="M62" s="24"/>
      <c r="N62" s="22">
        <f t="shared" si="19"/>
        <v>0</v>
      </c>
      <c r="O62" s="24">
        <f t="shared" si="20"/>
        <v>1</v>
      </c>
      <c r="P62" s="22">
        <f t="shared" si="21"/>
        <v>8976</v>
      </c>
      <c r="Q62" s="36"/>
    </row>
    <row r="63" spans="2:17" s="29" customFormat="1" x14ac:dyDescent="0.3">
      <c r="B63" s="60" t="s">
        <v>50</v>
      </c>
      <c r="C63" s="61">
        <v>10480032</v>
      </c>
      <c r="D63" s="61"/>
      <c r="E63" s="61"/>
      <c r="F63" s="18" t="s">
        <v>18</v>
      </c>
      <c r="G63" s="18">
        <v>3800</v>
      </c>
      <c r="H63" s="18">
        <f t="shared" si="24"/>
        <v>7600</v>
      </c>
      <c r="I63" s="18">
        <v>1</v>
      </c>
      <c r="J63" s="18">
        <f t="shared" si="17"/>
        <v>7600</v>
      </c>
      <c r="K63" s="18"/>
      <c r="L63" s="22">
        <f t="shared" si="23"/>
        <v>0</v>
      </c>
      <c r="M63" s="24"/>
      <c r="N63" s="22">
        <f t="shared" si="19"/>
        <v>0</v>
      </c>
      <c r="O63" s="24">
        <f t="shared" si="20"/>
        <v>1</v>
      </c>
      <c r="P63" s="22">
        <f t="shared" si="21"/>
        <v>7600</v>
      </c>
      <c r="Q63" s="36"/>
    </row>
    <row r="64" spans="2:17" s="29" customFormat="1" x14ac:dyDescent="0.3">
      <c r="B64" s="60" t="s">
        <v>50</v>
      </c>
      <c r="C64" s="61">
        <v>10480041</v>
      </c>
      <c r="D64" s="61"/>
      <c r="E64" s="61"/>
      <c r="F64" s="18" t="s">
        <v>18</v>
      </c>
      <c r="G64" s="18">
        <v>6800</v>
      </c>
      <c r="H64" s="18">
        <f t="shared" si="24"/>
        <v>13600</v>
      </c>
      <c r="I64" s="18">
        <v>1</v>
      </c>
      <c r="J64" s="18">
        <f t="shared" si="17"/>
        <v>13600</v>
      </c>
      <c r="K64" s="18"/>
      <c r="L64" s="22">
        <f t="shared" si="23"/>
        <v>0</v>
      </c>
      <c r="M64" s="24"/>
      <c r="N64" s="22">
        <f t="shared" si="19"/>
        <v>0</v>
      </c>
      <c r="O64" s="24">
        <f t="shared" si="20"/>
        <v>1</v>
      </c>
      <c r="P64" s="22">
        <f t="shared" si="21"/>
        <v>13600</v>
      </c>
      <c r="Q64" s="36"/>
    </row>
    <row r="65" spans="2:17" s="29" customFormat="1" x14ac:dyDescent="0.3">
      <c r="B65" s="60" t="s">
        <v>51</v>
      </c>
      <c r="C65" s="61">
        <v>10480037</v>
      </c>
      <c r="D65" s="61"/>
      <c r="E65" s="61"/>
      <c r="F65" s="18" t="s">
        <v>18</v>
      </c>
      <c r="G65" s="18">
        <v>1232</v>
      </c>
      <c r="H65" s="18">
        <f t="shared" si="24"/>
        <v>2464</v>
      </c>
      <c r="I65" s="18">
        <v>1</v>
      </c>
      <c r="J65" s="18">
        <f t="shared" si="17"/>
        <v>2464</v>
      </c>
      <c r="K65" s="18"/>
      <c r="L65" s="22">
        <f t="shared" si="23"/>
        <v>0</v>
      </c>
      <c r="M65" s="24"/>
      <c r="N65" s="22">
        <f t="shared" si="19"/>
        <v>0</v>
      </c>
      <c r="O65" s="24">
        <f t="shared" si="20"/>
        <v>1</v>
      </c>
      <c r="P65" s="22">
        <f t="shared" si="21"/>
        <v>2464</v>
      </c>
      <c r="Q65" s="36"/>
    </row>
    <row r="66" spans="2:17" s="29" customFormat="1" x14ac:dyDescent="0.3">
      <c r="B66" s="60" t="s">
        <v>52</v>
      </c>
      <c r="C66" s="61">
        <v>10490105</v>
      </c>
      <c r="D66" s="61"/>
      <c r="E66" s="61"/>
      <c r="F66" s="18" t="s">
        <v>18</v>
      </c>
      <c r="G66" s="18">
        <v>1915</v>
      </c>
      <c r="H66" s="18">
        <f t="shared" si="24"/>
        <v>3830</v>
      </c>
      <c r="I66" s="18">
        <v>1</v>
      </c>
      <c r="J66" s="18">
        <f t="shared" si="17"/>
        <v>3830</v>
      </c>
      <c r="K66" s="18"/>
      <c r="L66" s="22">
        <f t="shared" si="23"/>
        <v>0</v>
      </c>
      <c r="M66" s="24"/>
      <c r="N66" s="22">
        <f t="shared" si="19"/>
        <v>0</v>
      </c>
      <c r="O66" s="24">
        <f t="shared" si="20"/>
        <v>1</v>
      </c>
      <c r="P66" s="22">
        <f t="shared" si="21"/>
        <v>3830</v>
      </c>
      <c r="Q66" s="36"/>
    </row>
    <row r="67" spans="2:17" s="29" customFormat="1" x14ac:dyDescent="0.3">
      <c r="B67" s="107" t="s">
        <v>53</v>
      </c>
      <c r="C67" s="61">
        <v>10480049</v>
      </c>
      <c r="D67" s="61"/>
      <c r="E67" s="61"/>
      <c r="F67" s="18" t="s">
        <v>18</v>
      </c>
      <c r="G67" s="22">
        <v>1800</v>
      </c>
      <c r="H67" s="18">
        <f t="shared" si="24"/>
        <v>3600</v>
      </c>
      <c r="I67" s="18">
        <v>1</v>
      </c>
      <c r="J67" s="18">
        <f t="shared" si="17"/>
        <v>3600</v>
      </c>
      <c r="K67" s="18"/>
      <c r="L67" s="22">
        <f t="shared" si="23"/>
        <v>0</v>
      </c>
      <c r="M67" s="24">
        <v>1</v>
      </c>
      <c r="N67" s="22">
        <f t="shared" si="19"/>
        <v>3600</v>
      </c>
      <c r="O67" s="24">
        <f t="shared" si="20"/>
        <v>0</v>
      </c>
      <c r="P67" s="22">
        <f t="shared" si="21"/>
        <v>0</v>
      </c>
      <c r="Q67" s="36" t="s">
        <v>97</v>
      </c>
    </row>
    <row r="68" spans="2:17" s="29" customFormat="1" x14ac:dyDescent="0.3">
      <c r="B68" s="60" t="s">
        <v>54</v>
      </c>
      <c r="C68" s="61">
        <v>10480012</v>
      </c>
      <c r="D68" s="61"/>
      <c r="E68" s="61"/>
      <c r="F68" s="18" t="s">
        <v>18</v>
      </c>
      <c r="G68" s="22">
        <v>3400</v>
      </c>
      <c r="H68" s="18">
        <f t="shared" si="24"/>
        <v>6800</v>
      </c>
      <c r="I68" s="18">
        <v>1</v>
      </c>
      <c r="J68" s="18">
        <f t="shared" si="17"/>
        <v>6800</v>
      </c>
      <c r="K68" s="18"/>
      <c r="L68" s="22">
        <f t="shared" si="23"/>
        <v>0</v>
      </c>
      <c r="M68" s="24"/>
      <c r="N68" s="22">
        <f t="shared" si="19"/>
        <v>0</v>
      </c>
      <c r="O68" s="24">
        <f t="shared" si="20"/>
        <v>1</v>
      </c>
      <c r="P68" s="22">
        <f t="shared" si="21"/>
        <v>6800</v>
      </c>
      <c r="Q68" s="36"/>
    </row>
    <row r="69" spans="2:17" s="29" customFormat="1" x14ac:dyDescent="0.3">
      <c r="B69" s="108" t="s">
        <v>24</v>
      </c>
      <c r="C69" s="61">
        <v>10480054</v>
      </c>
      <c r="D69" s="61"/>
      <c r="E69" s="61"/>
      <c r="F69" s="18" t="s">
        <v>18</v>
      </c>
      <c r="G69" s="22">
        <v>2400</v>
      </c>
      <c r="H69" s="18">
        <f t="shared" si="24"/>
        <v>4800</v>
      </c>
      <c r="I69" s="18">
        <v>1</v>
      </c>
      <c r="J69" s="18">
        <f t="shared" si="17"/>
        <v>4800</v>
      </c>
      <c r="K69" s="18"/>
      <c r="L69" s="22">
        <f t="shared" si="23"/>
        <v>0</v>
      </c>
      <c r="M69" s="24">
        <v>1</v>
      </c>
      <c r="N69" s="22">
        <f t="shared" si="19"/>
        <v>4800</v>
      </c>
      <c r="O69" s="24">
        <f t="shared" si="20"/>
        <v>0</v>
      </c>
      <c r="P69" s="22">
        <f t="shared" si="21"/>
        <v>0</v>
      </c>
      <c r="Q69" s="36" t="s">
        <v>97</v>
      </c>
    </row>
    <row r="70" spans="2:17" s="29" customFormat="1" x14ac:dyDescent="0.3">
      <c r="B70" s="108" t="s">
        <v>24</v>
      </c>
      <c r="C70" s="61">
        <v>10480053</v>
      </c>
      <c r="D70" s="61"/>
      <c r="E70" s="61"/>
      <c r="F70" s="18" t="s">
        <v>18</v>
      </c>
      <c r="G70" s="22">
        <v>3125</v>
      </c>
      <c r="H70" s="18">
        <f t="shared" si="24"/>
        <v>6250</v>
      </c>
      <c r="I70" s="18">
        <v>1</v>
      </c>
      <c r="J70" s="18">
        <f t="shared" si="17"/>
        <v>6250</v>
      </c>
      <c r="K70" s="18"/>
      <c r="L70" s="22">
        <f t="shared" si="23"/>
        <v>0</v>
      </c>
      <c r="M70" s="24">
        <v>1</v>
      </c>
      <c r="N70" s="22">
        <f t="shared" si="19"/>
        <v>6250</v>
      </c>
      <c r="O70" s="24">
        <f t="shared" si="20"/>
        <v>0</v>
      </c>
      <c r="P70" s="22">
        <f t="shared" si="21"/>
        <v>0</v>
      </c>
      <c r="Q70" s="36" t="s">
        <v>97</v>
      </c>
    </row>
    <row r="71" spans="2:17" s="29" customFormat="1" x14ac:dyDescent="0.3">
      <c r="B71" s="108" t="s">
        <v>55</v>
      </c>
      <c r="C71" s="61">
        <v>10480035</v>
      </c>
      <c r="D71" s="61"/>
      <c r="E71" s="61"/>
      <c r="F71" s="22" t="s">
        <v>18</v>
      </c>
      <c r="G71" s="22">
        <v>1841</v>
      </c>
      <c r="H71" s="18">
        <f t="shared" si="24"/>
        <v>3682</v>
      </c>
      <c r="I71" s="18">
        <v>1</v>
      </c>
      <c r="J71" s="18">
        <f t="shared" si="17"/>
        <v>3682</v>
      </c>
      <c r="K71" s="18"/>
      <c r="L71" s="22">
        <f t="shared" si="23"/>
        <v>0</v>
      </c>
      <c r="M71" s="24"/>
      <c r="N71" s="22">
        <f t="shared" si="19"/>
        <v>0</v>
      </c>
      <c r="O71" s="24">
        <f t="shared" si="20"/>
        <v>1</v>
      </c>
      <c r="P71" s="22">
        <f t="shared" si="21"/>
        <v>3682</v>
      </c>
      <c r="Q71" s="36"/>
    </row>
    <row r="72" spans="2:17" s="29" customFormat="1" x14ac:dyDescent="0.3">
      <c r="B72" s="50" t="s">
        <v>56</v>
      </c>
      <c r="C72" s="61">
        <v>10430005</v>
      </c>
      <c r="D72" s="61"/>
      <c r="E72" s="61"/>
      <c r="F72" s="22" t="s">
        <v>18</v>
      </c>
      <c r="G72" s="22">
        <v>6100</v>
      </c>
      <c r="H72" s="22">
        <f t="shared" si="24"/>
        <v>12200</v>
      </c>
      <c r="I72" s="18">
        <v>1</v>
      </c>
      <c r="J72" s="18">
        <f t="shared" si="17"/>
        <v>12200</v>
      </c>
      <c r="K72" s="18"/>
      <c r="L72" s="22">
        <f t="shared" si="23"/>
        <v>0</v>
      </c>
      <c r="M72" s="24"/>
      <c r="N72" s="22">
        <f t="shared" si="19"/>
        <v>0</v>
      </c>
      <c r="O72" s="24">
        <f t="shared" si="20"/>
        <v>1</v>
      </c>
      <c r="P72" s="22">
        <f t="shared" si="21"/>
        <v>12200</v>
      </c>
      <c r="Q72" s="36"/>
    </row>
    <row r="73" spans="2:17" s="29" customFormat="1" x14ac:dyDescent="0.3">
      <c r="B73" s="50" t="s">
        <v>57</v>
      </c>
      <c r="C73" s="61">
        <v>10430006</v>
      </c>
      <c r="D73" s="61"/>
      <c r="E73" s="61"/>
      <c r="F73" s="22" t="s">
        <v>18</v>
      </c>
      <c r="G73" s="22">
        <v>2639</v>
      </c>
      <c r="H73" s="22">
        <f t="shared" si="24"/>
        <v>5278</v>
      </c>
      <c r="I73" s="18">
        <v>1</v>
      </c>
      <c r="J73" s="18">
        <f t="shared" si="17"/>
        <v>5278</v>
      </c>
      <c r="K73" s="18"/>
      <c r="L73" s="22">
        <f t="shared" si="23"/>
        <v>0</v>
      </c>
      <c r="M73" s="24"/>
      <c r="N73" s="22">
        <f t="shared" si="19"/>
        <v>0</v>
      </c>
      <c r="O73" s="24">
        <f t="shared" si="20"/>
        <v>1</v>
      </c>
      <c r="P73" s="22">
        <f t="shared" si="21"/>
        <v>5278</v>
      </c>
      <c r="Q73" s="36"/>
    </row>
    <row r="74" spans="2:17" s="29" customFormat="1" x14ac:dyDescent="0.3">
      <c r="B74" s="50" t="s">
        <v>58</v>
      </c>
      <c r="C74" s="61">
        <v>10430006</v>
      </c>
      <c r="D74" s="61"/>
      <c r="E74" s="61"/>
      <c r="F74" s="22" t="s">
        <v>18</v>
      </c>
      <c r="G74" s="22">
        <v>3800</v>
      </c>
      <c r="H74" s="22">
        <f t="shared" si="24"/>
        <v>7600</v>
      </c>
      <c r="I74" s="18">
        <v>1</v>
      </c>
      <c r="J74" s="18">
        <f t="shared" si="17"/>
        <v>7600</v>
      </c>
      <c r="K74" s="18"/>
      <c r="L74" s="22">
        <f t="shared" si="23"/>
        <v>0</v>
      </c>
      <c r="M74" s="24"/>
      <c r="N74" s="22">
        <f t="shared" si="19"/>
        <v>0</v>
      </c>
      <c r="O74" s="24">
        <f t="shared" si="20"/>
        <v>1</v>
      </c>
      <c r="P74" s="22">
        <f t="shared" si="21"/>
        <v>7600</v>
      </c>
      <c r="Q74" s="36"/>
    </row>
    <row r="75" spans="2:17" s="29" customFormat="1" x14ac:dyDescent="0.3">
      <c r="B75" s="50" t="s">
        <v>59</v>
      </c>
      <c r="C75" s="61">
        <v>10480044</v>
      </c>
      <c r="D75" s="61"/>
      <c r="E75" s="61"/>
      <c r="F75" s="22" t="s">
        <v>18</v>
      </c>
      <c r="G75" s="22">
        <v>13716</v>
      </c>
      <c r="H75" s="22">
        <f t="shared" si="24"/>
        <v>27432</v>
      </c>
      <c r="I75" s="18">
        <v>1</v>
      </c>
      <c r="J75" s="18">
        <f t="shared" si="17"/>
        <v>27432</v>
      </c>
      <c r="K75" s="18"/>
      <c r="L75" s="22">
        <f t="shared" si="23"/>
        <v>0</v>
      </c>
      <c r="M75" s="24"/>
      <c r="N75" s="22">
        <f t="shared" si="19"/>
        <v>0</v>
      </c>
      <c r="O75" s="24">
        <f t="shared" si="20"/>
        <v>1</v>
      </c>
      <c r="P75" s="22">
        <f t="shared" si="21"/>
        <v>27432</v>
      </c>
      <c r="Q75" s="36"/>
    </row>
    <row r="76" spans="2:17" s="29" customFormat="1" x14ac:dyDescent="0.3">
      <c r="B76" s="50" t="s">
        <v>60</v>
      </c>
      <c r="C76" s="61">
        <v>10430007</v>
      </c>
      <c r="D76" s="61"/>
      <c r="E76" s="61"/>
      <c r="F76" s="22" t="s">
        <v>18</v>
      </c>
      <c r="G76" s="22">
        <v>3717</v>
      </c>
      <c r="H76" s="22">
        <v>9034</v>
      </c>
      <c r="I76" s="18">
        <v>1</v>
      </c>
      <c r="J76" s="18">
        <f t="shared" si="17"/>
        <v>9034</v>
      </c>
      <c r="K76" s="18"/>
      <c r="L76" s="22">
        <f t="shared" si="23"/>
        <v>0</v>
      </c>
      <c r="M76" s="24"/>
      <c r="N76" s="22">
        <f t="shared" si="19"/>
        <v>0</v>
      </c>
      <c r="O76" s="24">
        <f t="shared" si="20"/>
        <v>1</v>
      </c>
      <c r="P76" s="22">
        <f t="shared" si="21"/>
        <v>9034</v>
      </c>
      <c r="Q76" s="36"/>
    </row>
    <row r="77" spans="2:17" s="29" customFormat="1" x14ac:dyDescent="0.3">
      <c r="B77" s="101" t="s">
        <v>61</v>
      </c>
      <c r="C77" s="28">
        <v>10480038</v>
      </c>
      <c r="D77" s="28"/>
      <c r="E77" s="28"/>
      <c r="F77" s="97" t="s">
        <v>18</v>
      </c>
      <c r="G77" s="97">
        <v>1547</v>
      </c>
      <c r="H77" s="97">
        <f>G77*2</f>
        <v>3094</v>
      </c>
      <c r="I77" s="18">
        <v>1</v>
      </c>
      <c r="J77" s="18">
        <f t="shared" si="17"/>
        <v>3094</v>
      </c>
      <c r="K77" s="18"/>
      <c r="L77" s="22">
        <f t="shared" si="23"/>
        <v>0</v>
      </c>
      <c r="M77" s="54"/>
      <c r="N77" s="22">
        <f t="shared" si="19"/>
        <v>0</v>
      </c>
      <c r="O77" s="24">
        <f t="shared" si="20"/>
        <v>1</v>
      </c>
      <c r="P77" s="22">
        <f t="shared" si="21"/>
        <v>3094</v>
      </c>
      <c r="Q77" s="36"/>
    </row>
    <row r="78" spans="2:17" s="29" customFormat="1" x14ac:dyDescent="0.3">
      <c r="B78" s="101" t="s">
        <v>62</v>
      </c>
      <c r="C78" s="28">
        <v>10480047</v>
      </c>
      <c r="D78" s="28"/>
      <c r="E78" s="28"/>
      <c r="F78" s="97" t="s">
        <v>18</v>
      </c>
      <c r="G78" s="97">
        <v>3300</v>
      </c>
      <c r="H78" s="97">
        <f t="shared" ref="H78" si="25">G78*2</f>
        <v>6600</v>
      </c>
      <c r="I78" s="18">
        <v>1</v>
      </c>
      <c r="J78" s="18">
        <f t="shared" si="17"/>
        <v>6600</v>
      </c>
      <c r="K78" s="18"/>
      <c r="L78" s="22">
        <f t="shared" si="23"/>
        <v>0</v>
      </c>
      <c r="M78" s="54"/>
      <c r="N78" s="22">
        <f t="shared" si="19"/>
        <v>0</v>
      </c>
      <c r="O78" s="24">
        <f t="shared" si="20"/>
        <v>1</v>
      </c>
      <c r="P78" s="22">
        <f t="shared" si="21"/>
        <v>6600</v>
      </c>
      <c r="Q78" s="36"/>
    </row>
    <row r="79" spans="2:17" s="29" customFormat="1" x14ac:dyDescent="0.3">
      <c r="B79" s="101" t="s">
        <v>24</v>
      </c>
      <c r="C79" s="28">
        <v>10480031</v>
      </c>
      <c r="D79" s="28"/>
      <c r="E79" s="28"/>
      <c r="F79" s="97" t="s">
        <v>18</v>
      </c>
      <c r="G79" s="22"/>
      <c r="H79" s="97">
        <v>3374</v>
      </c>
      <c r="I79" s="18">
        <v>1</v>
      </c>
      <c r="J79" s="18">
        <f t="shared" si="17"/>
        <v>3374</v>
      </c>
      <c r="K79" s="18"/>
      <c r="L79" s="22">
        <f t="shared" si="23"/>
        <v>0</v>
      </c>
      <c r="M79" s="24"/>
      <c r="N79" s="22">
        <f t="shared" si="19"/>
        <v>0</v>
      </c>
      <c r="O79" s="24">
        <f t="shared" si="20"/>
        <v>1</v>
      </c>
      <c r="P79" s="22">
        <f t="shared" si="21"/>
        <v>3374</v>
      </c>
      <c r="Q79" s="36"/>
    </row>
    <row r="80" spans="2:17" s="29" customFormat="1" x14ac:dyDescent="0.3">
      <c r="B80" s="27" t="s">
        <v>64</v>
      </c>
      <c r="C80" s="28">
        <v>10480059</v>
      </c>
      <c r="D80" s="28"/>
      <c r="E80" s="28"/>
      <c r="F80" s="22" t="s">
        <v>18</v>
      </c>
      <c r="G80" s="22"/>
      <c r="H80" s="22">
        <v>18828</v>
      </c>
      <c r="I80" s="18">
        <v>1</v>
      </c>
      <c r="J80" s="18">
        <f t="shared" si="17"/>
        <v>18828</v>
      </c>
      <c r="K80" s="18"/>
      <c r="L80" s="22">
        <f t="shared" si="23"/>
        <v>0</v>
      </c>
      <c r="M80" s="24"/>
      <c r="N80" s="22">
        <f t="shared" si="19"/>
        <v>0</v>
      </c>
      <c r="O80" s="24">
        <f t="shared" si="20"/>
        <v>1</v>
      </c>
      <c r="P80" s="22">
        <f t="shared" si="21"/>
        <v>18828</v>
      </c>
      <c r="Q80" s="36"/>
    </row>
    <row r="81" spans="1:17" s="29" customFormat="1" x14ac:dyDescent="0.3">
      <c r="B81" s="27" t="s">
        <v>65</v>
      </c>
      <c r="C81" s="28">
        <v>10490089</v>
      </c>
      <c r="D81" s="28"/>
      <c r="E81" s="28"/>
      <c r="F81" s="22" t="s">
        <v>18</v>
      </c>
      <c r="G81" s="22"/>
      <c r="H81" s="22">
        <v>5000</v>
      </c>
      <c r="I81" s="18">
        <v>1</v>
      </c>
      <c r="J81" s="18">
        <f t="shared" si="17"/>
        <v>5000</v>
      </c>
      <c r="K81" s="18"/>
      <c r="L81" s="22">
        <f t="shared" si="23"/>
        <v>0</v>
      </c>
      <c r="M81" s="24"/>
      <c r="N81" s="22">
        <f t="shared" si="19"/>
        <v>0</v>
      </c>
      <c r="O81" s="24">
        <f t="shared" si="20"/>
        <v>1</v>
      </c>
      <c r="P81" s="22">
        <f t="shared" si="21"/>
        <v>5000</v>
      </c>
      <c r="Q81" s="36"/>
    </row>
    <row r="82" spans="1:17" s="29" customFormat="1" x14ac:dyDescent="0.3">
      <c r="B82" s="38" t="s">
        <v>29</v>
      </c>
      <c r="C82" s="39"/>
      <c r="D82" s="39"/>
      <c r="E82" s="39"/>
      <c r="F82" s="32"/>
      <c r="G82" s="102"/>
      <c r="H82" s="102"/>
      <c r="I82" s="102">
        <f>SUM(I52:I81)</f>
        <v>30</v>
      </c>
      <c r="J82" s="102">
        <f t="shared" ref="J82:P82" si="26">SUM(J52:J81)</f>
        <v>239886</v>
      </c>
      <c r="K82" s="102">
        <f t="shared" si="26"/>
        <v>0</v>
      </c>
      <c r="L82" s="102">
        <f t="shared" si="26"/>
        <v>0</v>
      </c>
      <c r="M82" s="102">
        <f t="shared" si="26"/>
        <v>3</v>
      </c>
      <c r="N82" s="102">
        <f t="shared" si="26"/>
        <v>14650</v>
      </c>
      <c r="O82" s="102">
        <f t="shared" si="26"/>
        <v>27</v>
      </c>
      <c r="P82" s="102">
        <f t="shared" si="26"/>
        <v>225236</v>
      </c>
      <c r="Q82" s="36"/>
    </row>
    <row r="83" spans="1:17" ht="15.6" x14ac:dyDescent="0.3">
      <c r="B83" s="10" t="s">
        <v>72</v>
      </c>
      <c r="C83" s="11"/>
      <c r="D83" s="11"/>
      <c r="E83" s="11"/>
      <c r="F83" s="11"/>
      <c r="G83" s="11"/>
      <c r="H83" s="11"/>
      <c r="I83" s="51"/>
      <c r="J83" s="11"/>
      <c r="K83" s="11"/>
      <c r="L83" s="11"/>
      <c r="M83" s="11"/>
      <c r="N83" s="11"/>
      <c r="O83" s="11"/>
      <c r="P83" s="13"/>
    </row>
    <row r="84" spans="1:17" x14ac:dyDescent="0.3">
      <c r="A84" s="14"/>
      <c r="B84" s="15" t="s">
        <v>50</v>
      </c>
      <c r="C84" s="16">
        <v>10480043</v>
      </c>
      <c r="D84" s="16"/>
      <c r="E84" s="16"/>
      <c r="F84" s="22" t="s">
        <v>18</v>
      </c>
      <c r="G84" s="17">
        <v>6800</v>
      </c>
      <c r="H84" s="17">
        <f>G84*2</f>
        <v>13600</v>
      </c>
      <c r="I84" s="17">
        <v>1</v>
      </c>
      <c r="J84" s="17">
        <v>13600</v>
      </c>
      <c r="K84" s="24"/>
      <c r="L84" s="17"/>
      <c r="M84" s="19"/>
      <c r="N84" s="17"/>
      <c r="O84" s="19">
        <f t="shared" ref="O84:P87" si="27">I84+K84-M84</f>
        <v>1</v>
      </c>
      <c r="P84" s="17">
        <f t="shared" si="27"/>
        <v>13600</v>
      </c>
    </row>
    <row r="85" spans="1:17" x14ac:dyDescent="0.3">
      <c r="A85" s="14"/>
      <c r="B85" s="15" t="s">
        <v>24</v>
      </c>
      <c r="C85" s="16">
        <v>10480037</v>
      </c>
      <c r="D85" s="16"/>
      <c r="E85" s="16"/>
      <c r="F85" s="22" t="s">
        <v>18</v>
      </c>
      <c r="G85" s="17">
        <v>2890</v>
      </c>
      <c r="H85" s="17">
        <v>6480</v>
      </c>
      <c r="I85" s="17">
        <v>1</v>
      </c>
      <c r="J85" s="17">
        <v>6480</v>
      </c>
      <c r="K85" s="24"/>
      <c r="L85" s="17"/>
      <c r="M85" s="19"/>
      <c r="N85" s="17"/>
      <c r="O85" s="19">
        <f t="shared" si="27"/>
        <v>1</v>
      </c>
      <c r="P85" s="17">
        <f t="shared" si="27"/>
        <v>6480</v>
      </c>
    </row>
    <row r="86" spans="1:17" x14ac:dyDescent="0.3">
      <c r="A86" s="79" t="s">
        <v>73</v>
      </c>
      <c r="B86" s="15" t="s">
        <v>74</v>
      </c>
      <c r="C86" s="16">
        <v>10430007</v>
      </c>
      <c r="D86" s="16"/>
      <c r="E86" s="16"/>
      <c r="F86" s="22" t="s">
        <v>18</v>
      </c>
      <c r="G86" s="17">
        <v>3300</v>
      </c>
      <c r="H86" s="17">
        <f>G86*2</f>
        <v>6600</v>
      </c>
      <c r="I86" s="17">
        <v>1</v>
      </c>
      <c r="J86" s="17">
        <v>6600</v>
      </c>
      <c r="K86" s="24"/>
      <c r="L86" s="17"/>
      <c r="M86" s="19"/>
      <c r="N86" s="17"/>
      <c r="O86" s="19">
        <f t="shared" si="27"/>
        <v>1</v>
      </c>
      <c r="P86" s="17">
        <f t="shared" si="27"/>
        <v>6600</v>
      </c>
    </row>
    <row r="87" spans="1:17" x14ac:dyDescent="0.3">
      <c r="A87" s="79"/>
      <c r="B87" s="15" t="s">
        <v>75</v>
      </c>
      <c r="C87" s="21">
        <v>10480062</v>
      </c>
      <c r="D87" s="21"/>
      <c r="E87" s="21"/>
      <c r="F87" s="22" t="s">
        <v>18</v>
      </c>
      <c r="G87" s="17"/>
      <c r="H87" s="17">
        <v>17299</v>
      </c>
      <c r="I87" s="17">
        <v>1</v>
      </c>
      <c r="J87" s="17">
        <f>I87*H87</f>
        <v>17299</v>
      </c>
      <c r="K87" s="24"/>
      <c r="L87" s="17"/>
      <c r="M87" s="19"/>
      <c r="N87" s="17"/>
      <c r="O87" s="19">
        <f t="shared" si="27"/>
        <v>1</v>
      </c>
      <c r="P87" s="17">
        <f t="shared" si="27"/>
        <v>17299</v>
      </c>
    </row>
    <row r="88" spans="1:17" s="29" customFormat="1" x14ac:dyDescent="0.3">
      <c r="B88" s="30" t="s">
        <v>29</v>
      </c>
      <c r="C88" s="31"/>
      <c r="D88" s="31"/>
      <c r="E88" s="31"/>
      <c r="F88" s="32"/>
      <c r="G88" s="102"/>
      <c r="H88" s="102"/>
      <c r="I88" s="102">
        <f t="shared" ref="I88:P88" si="28">SUM(I84:I87)</f>
        <v>4</v>
      </c>
      <c r="J88" s="102">
        <f t="shared" si="28"/>
        <v>43979</v>
      </c>
      <c r="K88" s="102">
        <f t="shared" si="28"/>
        <v>0</v>
      </c>
      <c r="L88" s="102">
        <f t="shared" si="28"/>
        <v>0</v>
      </c>
      <c r="M88" s="102">
        <f t="shared" si="28"/>
        <v>0</v>
      </c>
      <c r="N88" s="102">
        <f t="shared" si="28"/>
        <v>0</v>
      </c>
      <c r="O88" s="102">
        <f t="shared" si="28"/>
        <v>4</v>
      </c>
      <c r="P88" s="102">
        <f t="shared" si="28"/>
        <v>43979</v>
      </c>
    </row>
    <row r="89" spans="1:17" ht="15.6" x14ac:dyDescent="0.3">
      <c r="B89" s="10" t="s">
        <v>76</v>
      </c>
      <c r="C89" s="11"/>
      <c r="D89" s="11"/>
      <c r="E89" s="11"/>
      <c r="F89" s="11"/>
      <c r="G89" s="11"/>
      <c r="H89" s="11"/>
      <c r="I89" s="51"/>
      <c r="J89" s="11"/>
      <c r="K89" s="11"/>
      <c r="L89" s="11"/>
      <c r="M89" s="11"/>
      <c r="N89" s="11"/>
      <c r="O89" s="11"/>
      <c r="P89" s="13"/>
    </row>
    <row r="90" spans="1:17" x14ac:dyDescent="0.3">
      <c r="A90" s="14"/>
      <c r="B90" s="15" t="s">
        <v>77</v>
      </c>
      <c r="C90" s="16">
        <v>10490101</v>
      </c>
      <c r="D90" s="16"/>
      <c r="E90" s="16"/>
      <c r="F90" s="22" t="s">
        <v>18</v>
      </c>
      <c r="G90" s="17">
        <v>6509</v>
      </c>
      <c r="H90" s="17">
        <f>G90*2</f>
        <v>13018</v>
      </c>
      <c r="I90" s="17">
        <v>1</v>
      </c>
      <c r="J90" s="17">
        <v>13018</v>
      </c>
      <c r="K90" s="24"/>
      <c r="L90" s="17"/>
      <c r="M90" s="19"/>
      <c r="N90" s="17"/>
      <c r="O90" s="19">
        <f t="shared" ref="O90:P91" si="29">I90+K90-M90</f>
        <v>1</v>
      </c>
      <c r="P90" s="17">
        <f t="shared" si="29"/>
        <v>13018</v>
      </c>
    </row>
    <row r="91" spans="1:17" x14ac:dyDescent="0.3">
      <c r="A91" s="14"/>
      <c r="B91" s="15" t="s">
        <v>78</v>
      </c>
      <c r="C91" s="16">
        <v>10480057</v>
      </c>
      <c r="D91" s="16"/>
      <c r="E91" s="16"/>
      <c r="F91" s="22" t="s">
        <v>18</v>
      </c>
      <c r="G91" s="17">
        <v>2616</v>
      </c>
      <c r="H91" s="17">
        <f t="shared" ref="H91" si="30">G91*2</f>
        <v>5232</v>
      </c>
      <c r="I91" s="17">
        <v>1</v>
      </c>
      <c r="J91" s="17">
        <v>5232</v>
      </c>
      <c r="K91" s="24"/>
      <c r="L91" s="17"/>
      <c r="M91" s="19"/>
      <c r="N91" s="17"/>
      <c r="O91" s="19">
        <f t="shared" si="29"/>
        <v>1</v>
      </c>
      <c r="P91" s="17">
        <f t="shared" si="29"/>
        <v>5232</v>
      </c>
    </row>
    <row r="92" spans="1:17" s="29" customFormat="1" x14ac:dyDescent="0.3">
      <c r="B92" s="30" t="s">
        <v>29</v>
      </c>
      <c r="C92" s="31"/>
      <c r="D92" s="31"/>
      <c r="E92" s="31"/>
      <c r="F92" s="32"/>
      <c r="G92" s="102"/>
      <c r="H92" s="102"/>
      <c r="I92" s="102">
        <f>SUM(I90:I91)</f>
        <v>2</v>
      </c>
      <c r="J92" s="102">
        <f>SUM(J90:J91)</f>
        <v>18250</v>
      </c>
      <c r="K92" s="6">
        <f>SUM(K90:K91)</f>
        <v>0</v>
      </c>
      <c r="L92" s="6">
        <f t="shared" ref="L92:N92" si="31">SUM(L90:L91)</f>
        <v>0</v>
      </c>
      <c r="M92" s="6">
        <f t="shared" si="31"/>
        <v>0</v>
      </c>
      <c r="N92" s="6">
        <f t="shared" si="31"/>
        <v>0</v>
      </c>
      <c r="O92" s="7">
        <f>SUM(O90:O91)</f>
        <v>2</v>
      </c>
      <c r="P92" s="102">
        <f>SUM(P90:P91)</f>
        <v>18250</v>
      </c>
    </row>
    <row r="93" spans="1:17" s="29" customFormat="1" ht="15.6" x14ac:dyDescent="0.3">
      <c r="B93" s="10" t="s">
        <v>79</v>
      </c>
      <c r="C93" s="11"/>
      <c r="D93" s="11"/>
      <c r="E93" s="11"/>
      <c r="F93" s="11"/>
      <c r="G93" s="11"/>
      <c r="H93" s="11"/>
      <c r="I93" s="51"/>
      <c r="J93" s="11"/>
      <c r="K93" s="11"/>
      <c r="L93" s="11"/>
      <c r="M93" s="11"/>
      <c r="N93" s="11"/>
      <c r="O93" s="11"/>
      <c r="P93" s="13"/>
    </row>
    <row r="94" spans="1:17" x14ac:dyDescent="0.3">
      <c r="A94" s="14"/>
      <c r="B94" s="62" t="s">
        <v>80</v>
      </c>
      <c r="C94" s="16">
        <v>10480052</v>
      </c>
      <c r="D94" s="16"/>
      <c r="E94" s="16"/>
      <c r="F94" s="18" t="s">
        <v>18</v>
      </c>
      <c r="G94" s="18">
        <v>3870</v>
      </c>
      <c r="H94" s="18">
        <f>G94*2</f>
        <v>7740</v>
      </c>
      <c r="I94" s="18">
        <v>1</v>
      </c>
      <c r="J94" s="18">
        <v>7740</v>
      </c>
      <c r="K94" s="24"/>
      <c r="L94" s="17"/>
      <c r="M94" s="19"/>
      <c r="N94" s="17"/>
      <c r="O94" s="19">
        <f>I94+K94-M94</f>
        <v>1</v>
      </c>
      <c r="P94" s="17">
        <f>J94+L94-N94</f>
        <v>7740</v>
      </c>
    </row>
    <row r="95" spans="1:17" x14ac:dyDescent="0.3">
      <c r="A95" s="14"/>
      <c r="B95" s="62" t="s">
        <v>81</v>
      </c>
      <c r="C95" s="16">
        <v>10480002</v>
      </c>
      <c r="D95" s="16"/>
      <c r="E95" s="16"/>
      <c r="F95" s="22" t="s">
        <v>18</v>
      </c>
      <c r="G95" s="18">
        <v>4350</v>
      </c>
      <c r="H95" s="18">
        <f t="shared" ref="H95:H115" si="32">G95*2</f>
        <v>8700</v>
      </c>
      <c r="I95" s="18">
        <v>1</v>
      </c>
      <c r="J95" s="18">
        <v>8700</v>
      </c>
      <c r="K95" s="24"/>
      <c r="L95" s="17"/>
      <c r="M95" s="19"/>
      <c r="N95" s="17"/>
      <c r="O95" s="19">
        <f>I95+K95-M95</f>
        <v>1</v>
      </c>
      <c r="P95" s="17">
        <f>J95+L95-N95</f>
        <v>8700</v>
      </c>
    </row>
    <row r="96" spans="1:17" x14ac:dyDescent="0.3">
      <c r="A96" s="14"/>
      <c r="B96" s="62" t="s">
        <v>82</v>
      </c>
      <c r="C96" s="16">
        <v>10480036</v>
      </c>
      <c r="D96" s="16"/>
      <c r="E96" s="16"/>
      <c r="F96" s="22" t="s">
        <v>18</v>
      </c>
      <c r="G96" s="18">
        <v>4748</v>
      </c>
      <c r="H96" s="18">
        <f t="shared" si="32"/>
        <v>9496</v>
      </c>
      <c r="I96" s="18">
        <v>1</v>
      </c>
      <c r="J96" s="18">
        <v>9496</v>
      </c>
      <c r="K96" s="24"/>
      <c r="L96" s="17"/>
      <c r="M96" s="19"/>
      <c r="N96" s="17"/>
      <c r="O96" s="19">
        <f t="shared" ref="O96:P111" si="33">I96+K96-M96</f>
        <v>1</v>
      </c>
      <c r="P96" s="17">
        <f t="shared" si="33"/>
        <v>9496</v>
      </c>
    </row>
    <row r="97" spans="1:16" x14ac:dyDescent="0.3">
      <c r="A97" s="14"/>
      <c r="B97" s="62" t="s">
        <v>83</v>
      </c>
      <c r="C97" s="16">
        <v>10480028</v>
      </c>
      <c r="D97" s="16"/>
      <c r="E97" s="16"/>
      <c r="F97" s="18" t="s">
        <v>18</v>
      </c>
      <c r="G97" s="18">
        <v>3800</v>
      </c>
      <c r="H97" s="18">
        <f t="shared" si="32"/>
        <v>7600</v>
      </c>
      <c r="I97" s="18">
        <v>1</v>
      </c>
      <c r="J97" s="18">
        <v>7600</v>
      </c>
      <c r="K97" s="24"/>
      <c r="L97" s="17"/>
      <c r="M97" s="19"/>
      <c r="N97" s="17"/>
      <c r="O97" s="19">
        <f t="shared" si="33"/>
        <v>1</v>
      </c>
      <c r="P97" s="17">
        <f t="shared" si="33"/>
        <v>7600</v>
      </c>
    </row>
    <row r="98" spans="1:16" x14ac:dyDescent="0.3">
      <c r="A98" s="14"/>
      <c r="B98" s="62" t="s">
        <v>83</v>
      </c>
      <c r="C98" s="16">
        <v>10480029</v>
      </c>
      <c r="D98" s="16"/>
      <c r="E98" s="16"/>
      <c r="F98" s="18" t="s">
        <v>18</v>
      </c>
      <c r="G98" s="18">
        <v>3800</v>
      </c>
      <c r="H98" s="18">
        <f t="shared" si="32"/>
        <v>7600</v>
      </c>
      <c r="I98" s="18">
        <v>1</v>
      </c>
      <c r="J98" s="18">
        <v>7600</v>
      </c>
      <c r="K98" s="24"/>
      <c r="L98" s="17"/>
      <c r="M98" s="19"/>
      <c r="N98" s="17"/>
      <c r="O98" s="19">
        <f t="shared" si="33"/>
        <v>1</v>
      </c>
      <c r="P98" s="17">
        <f t="shared" si="33"/>
        <v>7600</v>
      </c>
    </row>
    <row r="99" spans="1:16" x14ac:dyDescent="0.3">
      <c r="A99" s="14"/>
      <c r="B99" s="62" t="s">
        <v>83</v>
      </c>
      <c r="C99" s="16">
        <v>10480018</v>
      </c>
      <c r="D99" s="16"/>
      <c r="E99" s="16"/>
      <c r="F99" s="22" t="s">
        <v>18</v>
      </c>
      <c r="G99" s="18">
        <v>3800</v>
      </c>
      <c r="H99" s="18">
        <f t="shared" si="32"/>
        <v>7600</v>
      </c>
      <c r="I99" s="18">
        <v>1</v>
      </c>
      <c r="J99" s="18">
        <v>7600</v>
      </c>
      <c r="K99" s="24"/>
      <c r="L99" s="17"/>
      <c r="M99" s="19"/>
      <c r="N99" s="17"/>
      <c r="O99" s="19">
        <f t="shared" si="33"/>
        <v>1</v>
      </c>
      <c r="P99" s="17">
        <f t="shared" si="33"/>
        <v>7600</v>
      </c>
    </row>
    <row r="100" spans="1:16" x14ac:dyDescent="0.3">
      <c r="A100" s="14"/>
      <c r="B100" s="62" t="s">
        <v>83</v>
      </c>
      <c r="C100" s="16">
        <v>10480019</v>
      </c>
      <c r="D100" s="16"/>
      <c r="E100" s="16"/>
      <c r="F100" s="22" t="s">
        <v>18</v>
      </c>
      <c r="G100" s="18">
        <v>3800</v>
      </c>
      <c r="H100" s="18">
        <f t="shared" si="32"/>
        <v>7600</v>
      </c>
      <c r="I100" s="18">
        <v>1</v>
      </c>
      <c r="J100" s="18">
        <v>7600</v>
      </c>
      <c r="K100" s="24"/>
      <c r="L100" s="17"/>
      <c r="M100" s="19"/>
      <c r="N100" s="17"/>
      <c r="O100" s="19">
        <f t="shared" si="33"/>
        <v>1</v>
      </c>
      <c r="P100" s="17">
        <f t="shared" si="33"/>
        <v>7600</v>
      </c>
    </row>
    <row r="101" spans="1:16" x14ac:dyDescent="0.3">
      <c r="A101" s="14"/>
      <c r="B101" s="62" t="s">
        <v>83</v>
      </c>
      <c r="C101" s="16">
        <v>10480020</v>
      </c>
      <c r="D101" s="16"/>
      <c r="E101" s="16"/>
      <c r="F101" s="22" t="s">
        <v>18</v>
      </c>
      <c r="G101" s="18">
        <v>3800</v>
      </c>
      <c r="H101" s="18">
        <f t="shared" si="32"/>
        <v>7600</v>
      </c>
      <c r="I101" s="18">
        <v>1</v>
      </c>
      <c r="J101" s="18">
        <v>7600</v>
      </c>
      <c r="K101" s="24"/>
      <c r="L101" s="17"/>
      <c r="M101" s="19"/>
      <c r="N101" s="17"/>
      <c r="O101" s="19">
        <f t="shared" si="33"/>
        <v>1</v>
      </c>
      <c r="P101" s="17">
        <f t="shared" si="33"/>
        <v>7600</v>
      </c>
    </row>
    <row r="102" spans="1:16" x14ac:dyDescent="0.3">
      <c r="A102" s="14"/>
      <c r="B102" s="62" t="s">
        <v>83</v>
      </c>
      <c r="C102" s="16">
        <v>10480021</v>
      </c>
      <c r="D102" s="16"/>
      <c r="E102" s="16"/>
      <c r="F102" s="18" t="s">
        <v>18</v>
      </c>
      <c r="G102" s="18">
        <v>3800</v>
      </c>
      <c r="H102" s="18">
        <f t="shared" si="32"/>
        <v>7600</v>
      </c>
      <c r="I102" s="18">
        <v>1</v>
      </c>
      <c r="J102" s="18">
        <v>7600</v>
      </c>
      <c r="K102" s="24"/>
      <c r="L102" s="17"/>
      <c r="M102" s="19"/>
      <c r="N102" s="17"/>
      <c r="O102" s="19">
        <f t="shared" si="33"/>
        <v>1</v>
      </c>
      <c r="P102" s="17">
        <f t="shared" si="33"/>
        <v>7600</v>
      </c>
    </row>
    <row r="103" spans="1:16" x14ac:dyDescent="0.3">
      <c r="A103" s="14"/>
      <c r="B103" s="62" t="s">
        <v>83</v>
      </c>
      <c r="C103" s="16">
        <v>10480022</v>
      </c>
      <c r="D103" s="16"/>
      <c r="E103" s="16"/>
      <c r="F103" s="18" t="s">
        <v>18</v>
      </c>
      <c r="G103" s="18">
        <v>3800</v>
      </c>
      <c r="H103" s="18">
        <f t="shared" si="32"/>
        <v>7600</v>
      </c>
      <c r="I103" s="18">
        <v>1</v>
      </c>
      <c r="J103" s="18">
        <v>7600</v>
      </c>
      <c r="K103" s="24"/>
      <c r="L103" s="17"/>
      <c r="M103" s="19"/>
      <c r="N103" s="17"/>
      <c r="O103" s="19">
        <f t="shared" si="33"/>
        <v>1</v>
      </c>
      <c r="P103" s="17">
        <f t="shared" si="33"/>
        <v>7600</v>
      </c>
    </row>
    <row r="104" spans="1:16" x14ac:dyDescent="0.3">
      <c r="A104" s="14"/>
      <c r="B104" s="62" t="s">
        <v>83</v>
      </c>
      <c r="C104" s="16">
        <v>10480023</v>
      </c>
      <c r="D104" s="16"/>
      <c r="E104" s="16"/>
      <c r="F104" s="18" t="s">
        <v>18</v>
      </c>
      <c r="G104" s="18">
        <v>3800</v>
      </c>
      <c r="H104" s="18">
        <f t="shared" si="32"/>
        <v>7600</v>
      </c>
      <c r="I104" s="18">
        <v>1</v>
      </c>
      <c r="J104" s="18">
        <v>7600</v>
      </c>
      <c r="K104" s="24"/>
      <c r="L104" s="17"/>
      <c r="M104" s="19"/>
      <c r="N104" s="17"/>
      <c r="O104" s="19">
        <f t="shared" si="33"/>
        <v>1</v>
      </c>
      <c r="P104" s="17">
        <f t="shared" si="33"/>
        <v>7600</v>
      </c>
    </row>
    <row r="105" spans="1:16" x14ac:dyDescent="0.3">
      <c r="A105" s="14"/>
      <c r="B105" s="62" t="s">
        <v>83</v>
      </c>
      <c r="C105" s="16">
        <v>10480024</v>
      </c>
      <c r="D105" s="16"/>
      <c r="E105" s="16"/>
      <c r="F105" s="18" t="s">
        <v>18</v>
      </c>
      <c r="G105" s="18">
        <v>3800</v>
      </c>
      <c r="H105" s="18">
        <f t="shared" si="32"/>
        <v>7600</v>
      </c>
      <c r="I105" s="18">
        <v>1</v>
      </c>
      <c r="J105" s="18">
        <v>7600</v>
      </c>
      <c r="K105" s="24"/>
      <c r="L105" s="17"/>
      <c r="M105" s="19"/>
      <c r="N105" s="17"/>
      <c r="O105" s="19">
        <f t="shared" si="33"/>
        <v>1</v>
      </c>
      <c r="P105" s="17">
        <f t="shared" si="33"/>
        <v>7600</v>
      </c>
    </row>
    <row r="106" spans="1:16" x14ac:dyDescent="0.3">
      <c r="A106" s="14"/>
      <c r="B106" s="62" t="s">
        <v>83</v>
      </c>
      <c r="C106" s="16">
        <v>10480025</v>
      </c>
      <c r="D106" s="16"/>
      <c r="E106" s="16"/>
      <c r="F106" s="18" t="s">
        <v>18</v>
      </c>
      <c r="G106" s="18">
        <v>3800</v>
      </c>
      <c r="H106" s="18">
        <f t="shared" si="32"/>
        <v>7600</v>
      </c>
      <c r="I106" s="18">
        <v>1</v>
      </c>
      <c r="J106" s="18">
        <v>7600</v>
      </c>
      <c r="K106" s="24"/>
      <c r="L106" s="17"/>
      <c r="M106" s="19"/>
      <c r="N106" s="17"/>
      <c r="O106" s="19">
        <f t="shared" si="33"/>
        <v>1</v>
      </c>
      <c r="P106" s="17">
        <f t="shared" si="33"/>
        <v>7600</v>
      </c>
    </row>
    <row r="107" spans="1:16" x14ac:dyDescent="0.3">
      <c r="A107" s="14"/>
      <c r="B107" s="62" t="s">
        <v>83</v>
      </c>
      <c r="C107" s="16">
        <v>10480026</v>
      </c>
      <c r="D107" s="16"/>
      <c r="E107" s="16"/>
      <c r="F107" s="18" t="s">
        <v>18</v>
      </c>
      <c r="G107" s="18">
        <v>3800</v>
      </c>
      <c r="H107" s="18">
        <f t="shared" si="32"/>
        <v>7600</v>
      </c>
      <c r="I107" s="18">
        <v>1</v>
      </c>
      <c r="J107" s="18">
        <v>7600</v>
      </c>
      <c r="K107" s="24"/>
      <c r="L107" s="17"/>
      <c r="M107" s="19"/>
      <c r="N107" s="17"/>
      <c r="O107" s="19">
        <f t="shared" si="33"/>
        <v>1</v>
      </c>
      <c r="P107" s="17">
        <f t="shared" si="33"/>
        <v>7600</v>
      </c>
    </row>
    <row r="108" spans="1:16" x14ac:dyDescent="0.3">
      <c r="A108" s="14"/>
      <c r="B108" s="62" t="s">
        <v>83</v>
      </c>
      <c r="C108" s="16">
        <v>10480027</v>
      </c>
      <c r="D108" s="16"/>
      <c r="E108" s="16"/>
      <c r="F108" s="18" t="s">
        <v>18</v>
      </c>
      <c r="G108" s="18">
        <v>3800</v>
      </c>
      <c r="H108" s="18">
        <f t="shared" si="32"/>
        <v>7600</v>
      </c>
      <c r="I108" s="18">
        <v>1</v>
      </c>
      <c r="J108" s="18">
        <v>7600</v>
      </c>
      <c r="K108" s="24"/>
      <c r="L108" s="17"/>
      <c r="M108" s="19"/>
      <c r="N108" s="17"/>
      <c r="O108" s="19">
        <f t="shared" si="33"/>
        <v>1</v>
      </c>
      <c r="P108" s="17">
        <f t="shared" si="33"/>
        <v>7600</v>
      </c>
    </row>
    <row r="109" spans="1:16" x14ac:dyDescent="0.3">
      <c r="A109" s="14"/>
      <c r="B109" s="62" t="s">
        <v>50</v>
      </c>
      <c r="C109" s="16">
        <v>10480016</v>
      </c>
      <c r="D109" s="16"/>
      <c r="E109" s="16"/>
      <c r="F109" s="22" t="s">
        <v>18</v>
      </c>
      <c r="G109" s="17">
        <v>5500</v>
      </c>
      <c r="H109" s="18">
        <f t="shared" si="32"/>
        <v>11000</v>
      </c>
      <c r="I109" s="18">
        <v>1</v>
      </c>
      <c r="J109" s="18">
        <v>11000</v>
      </c>
      <c r="K109" s="24"/>
      <c r="L109" s="17"/>
      <c r="M109" s="19"/>
      <c r="N109" s="17"/>
      <c r="O109" s="19">
        <f t="shared" si="33"/>
        <v>1</v>
      </c>
      <c r="P109" s="17">
        <f t="shared" si="33"/>
        <v>11000</v>
      </c>
    </row>
    <row r="110" spans="1:16" x14ac:dyDescent="0.3">
      <c r="A110" s="14"/>
      <c r="B110" s="62" t="s">
        <v>84</v>
      </c>
      <c r="C110" s="16">
        <v>10480017</v>
      </c>
      <c r="D110" s="16"/>
      <c r="E110" s="16"/>
      <c r="F110" s="18" t="s">
        <v>18</v>
      </c>
      <c r="G110" s="18">
        <v>3800</v>
      </c>
      <c r="H110" s="18">
        <f t="shared" si="32"/>
        <v>7600</v>
      </c>
      <c r="I110" s="18">
        <v>1</v>
      </c>
      <c r="J110" s="18">
        <v>7600</v>
      </c>
      <c r="K110" s="24"/>
      <c r="L110" s="17"/>
      <c r="M110" s="19"/>
      <c r="N110" s="17"/>
      <c r="O110" s="19">
        <f t="shared" si="33"/>
        <v>1</v>
      </c>
      <c r="P110" s="17">
        <f t="shared" si="33"/>
        <v>7600</v>
      </c>
    </row>
    <row r="111" spans="1:16" x14ac:dyDescent="0.3">
      <c r="A111" s="14"/>
      <c r="B111" s="62" t="s">
        <v>85</v>
      </c>
      <c r="C111" s="16">
        <v>10480040</v>
      </c>
      <c r="D111" s="16"/>
      <c r="E111" s="16"/>
      <c r="F111" s="18" t="s">
        <v>18</v>
      </c>
      <c r="G111" s="17">
        <v>2812</v>
      </c>
      <c r="H111" s="18">
        <v>7224</v>
      </c>
      <c r="I111" s="18">
        <v>1</v>
      </c>
      <c r="J111" s="18">
        <v>7224</v>
      </c>
      <c r="K111" s="24"/>
      <c r="L111" s="17"/>
      <c r="M111" s="19"/>
      <c r="N111" s="17"/>
      <c r="O111" s="19">
        <f t="shared" si="33"/>
        <v>1</v>
      </c>
      <c r="P111" s="17">
        <f t="shared" si="33"/>
        <v>7224</v>
      </c>
    </row>
    <row r="112" spans="1:16" x14ac:dyDescent="0.3">
      <c r="A112" s="14"/>
      <c r="B112" s="62" t="s">
        <v>86</v>
      </c>
      <c r="C112" s="16">
        <v>10490102</v>
      </c>
      <c r="D112" s="16"/>
      <c r="E112" s="16"/>
      <c r="F112" s="18" t="s">
        <v>18</v>
      </c>
      <c r="G112" s="17">
        <v>3616</v>
      </c>
      <c r="H112" s="18">
        <f t="shared" si="32"/>
        <v>7232</v>
      </c>
      <c r="I112" s="18">
        <v>1</v>
      </c>
      <c r="J112" s="18">
        <v>7232</v>
      </c>
      <c r="K112" s="24"/>
      <c r="L112" s="17"/>
      <c r="M112" s="19"/>
      <c r="N112" s="17"/>
      <c r="O112" s="19">
        <f t="shared" ref="O112:P116" si="34">I112+K112-M112</f>
        <v>1</v>
      </c>
      <c r="P112" s="17">
        <f t="shared" si="34"/>
        <v>7232</v>
      </c>
    </row>
    <row r="113" spans="1:16" x14ac:dyDescent="0.3">
      <c r="A113" s="14"/>
      <c r="B113" s="62" t="s">
        <v>87</v>
      </c>
      <c r="C113" s="16">
        <v>10480046</v>
      </c>
      <c r="D113" s="16"/>
      <c r="E113" s="16"/>
      <c r="F113" s="18" t="s">
        <v>18</v>
      </c>
      <c r="G113" s="17">
        <v>1229</v>
      </c>
      <c r="H113" s="18">
        <f t="shared" si="32"/>
        <v>2458</v>
      </c>
      <c r="I113" s="18">
        <v>1</v>
      </c>
      <c r="J113" s="18">
        <v>2458</v>
      </c>
      <c r="K113" s="24"/>
      <c r="L113" s="17"/>
      <c r="M113" s="19"/>
      <c r="N113" s="17"/>
      <c r="O113" s="19">
        <f t="shared" si="34"/>
        <v>1</v>
      </c>
      <c r="P113" s="17">
        <f t="shared" si="34"/>
        <v>2458</v>
      </c>
    </row>
    <row r="114" spans="1:16" x14ac:dyDescent="0.3">
      <c r="A114" s="14"/>
      <c r="B114" s="62" t="s">
        <v>24</v>
      </c>
      <c r="C114" s="16">
        <v>10480050</v>
      </c>
      <c r="D114" s="16"/>
      <c r="E114" s="16"/>
      <c r="F114" s="18" t="s">
        <v>18</v>
      </c>
      <c r="G114" s="17">
        <v>2624</v>
      </c>
      <c r="H114" s="18">
        <f t="shared" si="32"/>
        <v>5248</v>
      </c>
      <c r="I114" s="18">
        <v>1</v>
      </c>
      <c r="J114" s="18">
        <v>5248</v>
      </c>
      <c r="K114" s="24"/>
      <c r="L114" s="17"/>
      <c r="M114" s="19"/>
      <c r="N114" s="17"/>
      <c r="O114" s="19">
        <f t="shared" si="34"/>
        <v>1</v>
      </c>
      <c r="P114" s="17">
        <f t="shared" si="34"/>
        <v>5248</v>
      </c>
    </row>
    <row r="115" spans="1:16" x14ac:dyDescent="0.3">
      <c r="A115" s="14"/>
      <c r="B115" s="62" t="s">
        <v>24</v>
      </c>
      <c r="C115" s="16">
        <v>10480048</v>
      </c>
      <c r="D115" s="16"/>
      <c r="E115" s="16"/>
      <c r="F115" s="22" t="s">
        <v>18</v>
      </c>
      <c r="G115" s="17">
        <v>3930</v>
      </c>
      <c r="H115" s="18">
        <f t="shared" si="32"/>
        <v>7860</v>
      </c>
      <c r="I115" s="18">
        <v>1</v>
      </c>
      <c r="J115" s="18">
        <v>7860</v>
      </c>
      <c r="K115" s="24"/>
      <c r="L115" s="17"/>
      <c r="M115" s="19"/>
      <c r="N115" s="17"/>
      <c r="O115" s="19">
        <f t="shared" si="34"/>
        <v>1</v>
      </c>
      <c r="P115" s="17">
        <f t="shared" si="34"/>
        <v>7860</v>
      </c>
    </row>
    <row r="116" spans="1:16" x14ac:dyDescent="0.3">
      <c r="A116" s="14"/>
      <c r="B116" s="52" t="s">
        <v>88</v>
      </c>
      <c r="C116" s="21">
        <v>10480061</v>
      </c>
      <c r="D116" s="21"/>
      <c r="E116" s="21"/>
      <c r="F116" s="22" t="s">
        <v>18</v>
      </c>
      <c r="G116" s="17"/>
      <c r="H116" s="18">
        <v>19170</v>
      </c>
      <c r="I116" s="18">
        <v>1</v>
      </c>
      <c r="J116" s="18">
        <f>I116*H116</f>
        <v>19170</v>
      </c>
      <c r="K116" s="24"/>
      <c r="L116" s="17">
        <f>K116*H116</f>
        <v>0</v>
      </c>
      <c r="M116" s="19"/>
      <c r="N116" s="17"/>
      <c r="O116" s="19">
        <f t="shared" si="34"/>
        <v>1</v>
      </c>
      <c r="P116" s="17">
        <f t="shared" si="34"/>
        <v>19170</v>
      </c>
    </row>
    <row r="117" spans="1:16" s="29" customFormat="1" x14ac:dyDescent="0.3">
      <c r="B117" s="30" t="s">
        <v>29</v>
      </c>
      <c r="C117" s="31"/>
      <c r="D117" s="31"/>
      <c r="E117" s="31"/>
      <c r="F117" s="32"/>
      <c r="G117" s="102"/>
      <c r="H117" s="102"/>
      <c r="I117" s="102">
        <f>SUM(I94:I116)</f>
        <v>23</v>
      </c>
      <c r="J117" s="102">
        <f>SUM(J94:J116)</f>
        <v>184928</v>
      </c>
      <c r="K117" s="102">
        <f t="shared" ref="K117:P117" si="35">SUM(K94:K116)</f>
        <v>0</v>
      </c>
      <c r="L117" s="102">
        <f t="shared" si="35"/>
        <v>0</v>
      </c>
      <c r="M117" s="102">
        <f t="shared" si="35"/>
        <v>0</v>
      </c>
      <c r="N117" s="102">
        <f t="shared" si="35"/>
        <v>0</v>
      </c>
      <c r="O117" s="102">
        <f t="shared" si="35"/>
        <v>23</v>
      </c>
      <c r="P117" s="102">
        <f t="shared" si="35"/>
        <v>184928</v>
      </c>
    </row>
    <row r="118" spans="1:16" s="29" customFormat="1" ht="15.6" hidden="1" x14ac:dyDescent="0.3">
      <c r="B118" s="10" t="s">
        <v>89</v>
      </c>
      <c r="C118" s="11"/>
      <c r="D118" s="11"/>
      <c r="E118" s="11"/>
      <c r="F118" s="11"/>
      <c r="G118" s="11"/>
      <c r="H118" s="11"/>
      <c r="I118" s="51"/>
      <c r="J118" s="11"/>
      <c r="K118" s="11"/>
      <c r="L118" s="11"/>
      <c r="M118" s="11"/>
      <c r="N118" s="11"/>
      <c r="O118" s="11"/>
      <c r="P118" s="13"/>
    </row>
    <row r="119" spans="1:16" s="29" customFormat="1" hidden="1" x14ac:dyDescent="0.3">
      <c r="B119" s="62" t="s">
        <v>43</v>
      </c>
      <c r="C119" s="16">
        <v>10490107</v>
      </c>
      <c r="D119" s="61"/>
      <c r="E119" s="61"/>
      <c r="F119" s="18" t="s">
        <v>18</v>
      </c>
      <c r="G119" s="18"/>
      <c r="H119" s="18">
        <v>5164</v>
      </c>
      <c r="I119" s="18"/>
      <c r="J119" s="18"/>
      <c r="K119" s="24"/>
      <c r="L119" s="17"/>
      <c r="M119" s="19"/>
      <c r="N119" s="17"/>
      <c r="O119" s="19"/>
      <c r="P119" s="19"/>
    </row>
    <row r="120" spans="1:16" s="29" customFormat="1" hidden="1" x14ac:dyDescent="0.3">
      <c r="B120" s="30" t="s">
        <v>29</v>
      </c>
      <c r="C120" s="31"/>
      <c r="D120" s="31"/>
      <c r="E120" s="31"/>
      <c r="F120" s="32"/>
      <c r="G120" s="102"/>
      <c r="H120" s="102"/>
      <c r="I120" s="75"/>
      <c r="J120" s="75"/>
      <c r="K120" s="102"/>
      <c r="L120" s="102"/>
      <c r="M120" s="102"/>
      <c r="N120" s="102"/>
      <c r="O120" s="19"/>
      <c r="P120" s="19"/>
    </row>
    <row r="121" spans="1:16" s="29" customFormat="1" ht="15.6" x14ac:dyDescent="0.3">
      <c r="B121" s="10" t="s">
        <v>98</v>
      </c>
      <c r="C121" s="11"/>
      <c r="D121" s="11"/>
      <c r="E121" s="11"/>
      <c r="F121" s="11"/>
      <c r="G121" s="11"/>
      <c r="H121" s="11"/>
      <c r="I121" s="51"/>
      <c r="J121" s="11"/>
      <c r="K121" s="11"/>
      <c r="L121" s="11"/>
      <c r="M121" s="11"/>
      <c r="N121" s="11"/>
      <c r="O121" s="11"/>
      <c r="P121" s="13"/>
    </row>
    <row r="122" spans="1:16" s="29" customFormat="1" x14ac:dyDescent="0.3">
      <c r="B122" s="15" t="s">
        <v>53</v>
      </c>
      <c r="C122" s="16">
        <v>10480049</v>
      </c>
      <c r="D122" s="16"/>
      <c r="E122" s="16"/>
      <c r="F122" s="22" t="s">
        <v>18</v>
      </c>
      <c r="G122" s="17">
        <v>1800</v>
      </c>
      <c r="H122" s="17">
        <v>3600</v>
      </c>
      <c r="I122" s="17"/>
      <c r="J122" s="17">
        <f t="shared" ref="J122:J124" si="36">I122*H122</f>
        <v>0</v>
      </c>
      <c r="K122" s="24">
        <v>1</v>
      </c>
      <c r="L122" s="17">
        <f>K122*H122</f>
        <v>3600</v>
      </c>
      <c r="M122" s="19">
        <v>1</v>
      </c>
      <c r="N122" s="17">
        <f>M122*H122</f>
        <v>3600</v>
      </c>
      <c r="O122" s="19">
        <f>I122+K122-M122</f>
        <v>0</v>
      </c>
      <c r="P122" s="109">
        <f>J122+L122-N122</f>
        <v>0</v>
      </c>
    </row>
    <row r="123" spans="1:16" s="29" customFormat="1" x14ac:dyDescent="0.3">
      <c r="B123" s="15" t="s">
        <v>24</v>
      </c>
      <c r="C123" s="16">
        <v>10480054</v>
      </c>
      <c r="D123" s="16"/>
      <c r="E123" s="16"/>
      <c r="F123" s="22" t="s">
        <v>18</v>
      </c>
      <c r="G123" s="17">
        <v>2400</v>
      </c>
      <c r="H123" s="17">
        <v>4800</v>
      </c>
      <c r="I123" s="17"/>
      <c r="J123" s="17">
        <f t="shared" si="36"/>
        <v>0</v>
      </c>
      <c r="K123" s="24">
        <v>1</v>
      </c>
      <c r="L123" s="17">
        <f t="shared" ref="L123:L124" si="37">K123*H123</f>
        <v>4800</v>
      </c>
      <c r="M123" s="19">
        <v>1</v>
      </c>
      <c r="N123" s="17">
        <f t="shared" ref="N123:N124" si="38">M123*H123</f>
        <v>4800</v>
      </c>
      <c r="O123" s="19">
        <f t="shared" ref="O123:O124" si="39">I123+K123-M123</f>
        <v>0</v>
      </c>
      <c r="P123" s="109">
        <f t="shared" ref="P123:P124" si="40">J123+L123-N123</f>
        <v>0</v>
      </c>
    </row>
    <row r="124" spans="1:16" s="29" customFormat="1" x14ac:dyDescent="0.3">
      <c r="B124" s="15" t="s">
        <v>24</v>
      </c>
      <c r="C124" s="16">
        <v>10480053</v>
      </c>
      <c r="D124" s="16"/>
      <c r="E124" s="16"/>
      <c r="F124" s="22" t="s">
        <v>18</v>
      </c>
      <c r="G124" s="17">
        <v>3125</v>
      </c>
      <c r="H124" s="17">
        <v>6250</v>
      </c>
      <c r="I124" s="17"/>
      <c r="J124" s="17">
        <f t="shared" si="36"/>
        <v>0</v>
      </c>
      <c r="K124" s="24">
        <v>1</v>
      </c>
      <c r="L124" s="17">
        <f t="shared" si="37"/>
        <v>6250</v>
      </c>
      <c r="M124" s="19">
        <v>1</v>
      </c>
      <c r="N124" s="17">
        <f t="shared" si="38"/>
        <v>6250</v>
      </c>
      <c r="O124" s="19">
        <f t="shared" si="39"/>
        <v>0</v>
      </c>
      <c r="P124" s="109">
        <f t="shared" si="40"/>
        <v>0</v>
      </c>
    </row>
    <row r="125" spans="1:16" s="29" customFormat="1" x14ac:dyDescent="0.3">
      <c r="B125" s="30" t="s">
        <v>29</v>
      </c>
      <c r="C125" s="31"/>
      <c r="D125" s="31"/>
      <c r="E125" s="31"/>
      <c r="F125" s="32"/>
      <c r="G125" s="106"/>
      <c r="H125" s="106"/>
      <c r="I125" s="106">
        <f t="shared" ref="I125:P125" si="41">SUM(I122:I124)</f>
        <v>0</v>
      </c>
      <c r="J125" s="106">
        <f t="shared" si="41"/>
        <v>0</v>
      </c>
      <c r="K125" s="106">
        <f t="shared" si="41"/>
        <v>3</v>
      </c>
      <c r="L125" s="106">
        <f t="shared" si="41"/>
        <v>14650</v>
      </c>
      <c r="M125" s="106">
        <f t="shared" si="41"/>
        <v>3</v>
      </c>
      <c r="N125" s="106">
        <f t="shared" si="41"/>
        <v>14650</v>
      </c>
      <c r="O125" s="106">
        <f t="shared" si="41"/>
        <v>0</v>
      </c>
      <c r="P125" s="106">
        <f t="shared" si="41"/>
        <v>0</v>
      </c>
    </row>
    <row r="126" spans="1:16" s="29" customFormat="1" x14ac:dyDescent="0.3">
      <c r="B126" s="30"/>
      <c r="C126" s="31"/>
      <c r="D126" s="31"/>
      <c r="E126" s="31"/>
      <c r="F126" s="32"/>
      <c r="G126" s="106"/>
      <c r="H126" s="106"/>
      <c r="I126" s="75"/>
      <c r="J126" s="75"/>
      <c r="K126" s="106"/>
      <c r="L126" s="106"/>
      <c r="M126" s="106"/>
      <c r="N126" s="106"/>
      <c r="O126" s="19"/>
      <c r="P126" s="19"/>
    </row>
    <row r="127" spans="1:16" x14ac:dyDescent="0.3">
      <c r="B127" s="80" t="s">
        <v>90</v>
      </c>
      <c r="C127" s="81"/>
      <c r="D127" s="81"/>
      <c r="E127" s="81"/>
      <c r="F127" s="82"/>
      <c r="G127" s="83"/>
      <c r="H127" s="83"/>
      <c r="I127" s="84">
        <f>I117+I92+I88+I82+I50+I44+I37+I34+I21+I125</f>
        <v>75</v>
      </c>
      <c r="J127" s="84">
        <f t="shared" ref="J127:P127" si="42">J117+J92+J88+J82+J50+J44+J37+J34+J21+J125</f>
        <v>599247</v>
      </c>
      <c r="K127" s="84">
        <f t="shared" si="42"/>
        <v>3</v>
      </c>
      <c r="L127" s="84">
        <f>L117+L92+L88+L82+L50+L44+L37+L34+L21+L125</f>
        <v>14650</v>
      </c>
      <c r="M127" s="84">
        <f t="shared" si="42"/>
        <v>6</v>
      </c>
      <c r="N127" s="84">
        <f t="shared" si="42"/>
        <v>29300</v>
      </c>
      <c r="O127" s="84">
        <f t="shared" si="42"/>
        <v>72</v>
      </c>
      <c r="P127" s="84">
        <f t="shared" si="42"/>
        <v>584597</v>
      </c>
    </row>
    <row r="128" spans="1:16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</sheetData>
  <mergeCells count="14">
    <mergeCell ref="K6:N6"/>
    <mergeCell ref="O6:P7"/>
    <mergeCell ref="K7:L7"/>
    <mergeCell ref="M7:N7"/>
    <mergeCell ref="B1:P1"/>
    <mergeCell ref="B2:P2"/>
    <mergeCell ref="B3:P3"/>
    <mergeCell ref="B4:P4"/>
    <mergeCell ref="B6:B8"/>
    <mergeCell ref="C6:C8"/>
    <mergeCell ref="F6:F8"/>
    <mergeCell ref="G6:G8"/>
    <mergeCell ref="H6:H8"/>
    <mergeCell ref="I6:J7"/>
  </mergeCells>
  <pageMargins left="0.39370078740157483" right="0.39370078740157483" top="0.39370078740157483" bottom="0.39370078740157483" header="0" footer="0"/>
  <pageSetup paperSize="9" scale="65" orientation="landscape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abSelected="1" zoomScaleNormal="100" zoomScaleSheetLayoutView="90" workbookViewId="0">
      <pane xSplit="8" ySplit="7" topLeftCell="I8" activePane="bottomRight" state="frozen"/>
      <selection pane="topRight" activeCell="D1" sqref="D1"/>
      <selection pane="bottomLeft" activeCell="A7" sqref="A7"/>
      <selection pane="bottomRight" activeCell="O6" sqref="O6:P7"/>
    </sheetView>
  </sheetViews>
  <sheetFormatPr defaultColWidth="9.109375" defaultRowHeight="14.4" x14ac:dyDescent="0.3"/>
  <cols>
    <col min="1" max="1" width="3.5546875" style="1" customWidth="1"/>
    <col min="2" max="2" width="42.5546875" style="1" customWidth="1"/>
    <col min="3" max="3" width="19.33203125" style="85" customWidth="1"/>
    <col min="4" max="4" width="5.6640625" style="85" customWidth="1"/>
    <col min="5" max="5" width="19.44140625" style="85" bestFit="1" customWidth="1"/>
    <col min="6" max="6" width="9" style="86" customWidth="1"/>
    <col min="7" max="7" width="11.109375" style="87" hidden="1" customWidth="1"/>
    <col min="8" max="8" width="11.44140625" style="87" customWidth="1"/>
    <col min="9" max="10" width="12.33203125" style="87" customWidth="1"/>
    <col min="11" max="11" width="12.33203125" style="88" customWidth="1"/>
    <col min="12" max="12" width="12.33203125" style="87" customWidth="1"/>
    <col min="13" max="13" width="12.33203125" style="90" customWidth="1"/>
    <col min="14" max="14" width="12.33203125" style="87" customWidth="1"/>
    <col min="15" max="15" width="12.33203125" style="89" customWidth="1"/>
    <col min="16" max="16" width="12.33203125" style="86" customWidth="1"/>
    <col min="17" max="16384" width="9.109375" style="1"/>
  </cols>
  <sheetData>
    <row r="1" spans="1:16" x14ac:dyDescent="0.3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x14ac:dyDescent="0.3">
      <c r="B2" s="116" t="s">
        <v>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6" x14ac:dyDescent="0.3"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16" x14ac:dyDescent="0.3">
      <c r="B4" s="115" t="s">
        <v>99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</row>
    <row r="6" spans="1:16" x14ac:dyDescent="0.3">
      <c r="B6" s="117" t="s">
        <v>3</v>
      </c>
      <c r="C6" s="117" t="s">
        <v>4</v>
      </c>
      <c r="D6" s="111"/>
      <c r="E6" s="111"/>
      <c r="F6" s="120" t="s">
        <v>5</v>
      </c>
      <c r="G6" s="120" t="s">
        <v>6</v>
      </c>
      <c r="H6" s="120" t="s">
        <v>7</v>
      </c>
      <c r="I6" s="123" t="s">
        <v>8</v>
      </c>
      <c r="J6" s="123"/>
      <c r="K6" s="114" t="s">
        <v>9</v>
      </c>
      <c r="L6" s="114"/>
      <c r="M6" s="114"/>
      <c r="N6" s="114"/>
      <c r="O6" s="124" t="s">
        <v>10</v>
      </c>
      <c r="P6" s="124"/>
    </row>
    <row r="7" spans="1:16" x14ac:dyDescent="0.3">
      <c r="B7" s="118"/>
      <c r="C7" s="118"/>
      <c r="D7" s="112"/>
      <c r="E7" s="112"/>
      <c r="F7" s="121"/>
      <c r="G7" s="121"/>
      <c r="H7" s="121"/>
      <c r="I7" s="123"/>
      <c r="J7" s="123"/>
      <c r="K7" s="114" t="s">
        <v>11</v>
      </c>
      <c r="L7" s="114"/>
      <c r="M7" s="114" t="s">
        <v>12</v>
      </c>
      <c r="N7" s="114"/>
      <c r="O7" s="124"/>
      <c r="P7" s="124"/>
    </row>
    <row r="8" spans="1:16" x14ac:dyDescent="0.3">
      <c r="B8" s="119"/>
      <c r="C8" s="119"/>
      <c r="D8" s="113"/>
      <c r="E8" s="113"/>
      <c r="F8" s="122"/>
      <c r="G8" s="122"/>
      <c r="H8" s="122"/>
      <c r="I8" s="110" t="s">
        <v>13</v>
      </c>
      <c r="J8" s="110" t="s">
        <v>14</v>
      </c>
      <c r="K8" s="6" t="s">
        <v>13</v>
      </c>
      <c r="L8" s="110" t="s">
        <v>14</v>
      </c>
      <c r="M8" s="7" t="s">
        <v>13</v>
      </c>
      <c r="N8" s="110" t="s">
        <v>14</v>
      </c>
      <c r="O8" s="8" t="s">
        <v>13</v>
      </c>
      <c r="P8" s="9" t="s">
        <v>14</v>
      </c>
    </row>
    <row r="9" spans="1:16" ht="15.6" hidden="1" x14ac:dyDescent="0.3">
      <c r="B9" s="10" t="s">
        <v>15</v>
      </c>
      <c r="C9" s="11"/>
      <c r="D9" s="11"/>
      <c r="E9" s="11"/>
      <c r="F9" s="11"/>
      <c r="G9" s="11"/>
      <c r="H9" s="11"/>
      <c r="I9" s="12"/>
      <c r="J9" s="12"/>
      <c r="K9" s="11"/>
      <c r="L9" s="11"/>
      <c r="M9" s="11"/>
      <c r="N9" s="11"/>
      <c r="O9" s="11"/>
      <c r="P9" s="13"/>
    </row>
    <row r="10" spans="1:16" hidden="1" x14ac:dyDescent="0.3">
      <c r="A10" s="14"/>
      <c r="B10" s="15" t="s">
        <v>16</v>
      </c>
      <c r="C10" s="16">
        <v>10490099</v>
      </c>
      <c r="D10" s="16">
        <v>4</v>
      </c>
      <c r="E10" s="16" t="s">
        <v>17</v>
      </c>
      <c r="F10" s="17" t="s">
        <v>18</v>
      </c>
      <c r="G10" s="17">
        <v>8200</v>
      </c>
      <c r="H10" s="17">
        <f t="shared" ref="H10:H15" si="0">G10*2</f>
        <v>16400</v>
      </c>
      <c r="I10" s="18">
        <v>1</v>
      </c>
      <c r="J10" s="18">
        <v>16400</v>
      </c>
      <c r="K10" s="19"/>
      <c r="L10" s="17"/>
      <c r="M10" s="18"/>
      <c r="N10" s="17"/>
      <c r="O10" s="19"/>
      <c r="P10" s="17"/>
    </row>
    <row r="11" spans="1:16" hidden="1" x14ac:dyDescent="0.3">
      <c r="A11" s="14"/>
      <c r="B11" s="15" t="s">
        <v>19</v>
      </c>
      <c r="C11" s="16">
        <v>10480051</v>
      </c>
      <c r="D11" s="16">
        <v>4</v>
      </c>
      <c r="E11" s="16" t="s">
        <v>17</v>
      </c>
      <c r="F11" s="17" t="s">
        <v>18</v>
      </c>
      <c r="G11" s="17">
        <v>2478</v>
      </c>
      <c r="H11" s="17">
        <f t="shared" si="0"/>
        <v>4956</v>
      </c>
      <c r="I11" s="18">
        <v>1</v>
      </c>
      <c r="J11" s="18">
        <v>4956</v>
      </c>
      <c r="K11" s="19"/>
      <c r="L11" s="17"/>
      <c r="M11" s="18"/>
      <c r="N11" s="17"/>
      <c r="O11" s="19"/>
      <c r="P11" s="17"/>
    </row>
    <row r="12" spans="1:16" hidden="1" x14ac:dyDescent="0.3">
      <c r="A12" s="14"/>
      <c r="B12" s="15" t="s">
        <v>20</v>
      </c>
      <c r="C12" s="16">
        <v>10490110</v>
      </c>
      <c r="D12" s="16">
        <v>4</v>
      </c>
      <c r="E12" s="16" t="s">
        <v>17</v>
      </c>
      <c r="F12" s="17" t="s">
        <v>18</v>
      </c>
      <c r="G12" s="17">
        <v>3505</v>
      </c>
      <c r="H12" s="17">
        <f t="shared" si="0"/>
        <v>7010</v>
      </c>
      <c r="I12" s="18">
        <v>1</v>
      </c>
      <c r="J12" s="18">
        <v>7010</v>
      </c>
      <c r="K12" s="19"/>
      <c r="L12" s="17"/>
      <c r="M12" s="18"/>
      <c r="N12" s="17"/>
      <c r="O12" s="19"/>
      <c r="P12" s="17"/>
    </row>
    <row r="13" spans="1:16" s="25" customFormat="1" hidden="1" x14ac:dyDescent="0.3">
      <c r="A13" s="14"/>
      <c r="B13" s="20" t="s">
        <v>21</v>
      </c>
      <c r="C13" s="21">
        <v>10490100</v>
      </c>
      <c r="D13" s="21">
        <v>4</v>
      </c>
      <c r="E13" s="16" t="s">
        <v>17</v>
      </c>
      <c r="F13" s="22" t="s">
        <v>18</v>
      </c>
      <c r="G13" s="23">
        <v>3100</v>
      </c>
      <c r="H13" s="17">
        <f t="shared" si="0"/>
        <v>6200</v>
      </c>
      <c r="I13" s="18">
        <v>1</v>
      </c>
      <c r="J13" s="18">
        <v>6200</v>
      </c>
      <c r="K13" s="24"/>
      <c r="L13" s="17"/>
      <c r="M13" s="18"/>
      <c r="N13" s="17"/>
      <c r="O13" s="24"/>
      <c r="P13" s="22"/>
    </row>
    <row r="14" spans="1:16" s="25" customFormat="1" hidden="1" x14ac:dyDescent="0.3">
      <c r="A14" s="14"/>
      <c r="B14" s="20" t="s">
        <v>22</v>
      </c>
      <c r="C14" s="21">
        <v>10490056</v>
      </c>
      <c r="D14" s="21">
        <v>4</v>
      </c>
      <c r="E14" s="21" t="s">
        <v>23</v>
      </c>
      <c r="F14" s="22" t="s">
        <v>18</v>
      </c>
      <c r="G14" s="23">
        <v>2600</v>
      </c>
      <c r="H14" s="17">
        <f t="shared" si="0"/>
        <v>5200</v>
      </c>
      <c r="I14" s="18">
        <v>1</v>
      </c>
      <c r="J14" s="18">
        <v>5200</v>
      </c>
      <c r="K14" s="24"/>
      <c r="L14" s="17"/>
      <c r="M14" s="18"/>
      <c r="N14" s="17"/>
      <c r="O14" s="24"/>
      <c r="P14" s="22"/>
    </row>
    <row r="15" spans="1:16" s="25" customFormat="1" hidden="1" x14ac:dyDescent="0.3">
      <c r="A15" s="14"/>
      <c r="B15" s="20" t="s">
        <v>24</v>
      </c>
      <c r="C15" s="21">
        <v>10480045</v>
      </c>
      <c r="D15" s="21">
        <v>4</v>
      </c>
      <c r="E15" s="16" t="s">
        <v>17</v>
      </c>
      <c r="F15" s="22" t="s">
        <v>18</v>
      </c>
      <c r="G15" s="23">
        <v>2841</v>
      </c>
      <c r="H15" s="17">
        <f t="shared" si="0"/>
        <v>5682</v>
      </c>
      <c r="I15" s="18">
        <v>1</v>
      </c>
      <c r="J15" s="18">
        <v>5682</v>
      </c>
      <c r="K15" s="24"/>
      <c r="L15" s="17"/>
      <c r="M15" s="18"/>
      <c r="N15" s="17"/>
      <c r="O15" s="19"/>
      <c r="P15" s="17"/>
    </row>
    <row r="16" spans="1:16" s="25" customFormat="1" hidden="1" x14ac:dyDescent="0.3">
      <c r="A16" s="26" t="s">
        <v>25</v>
      </c>
      <c r="B16" s="27" t="s">
        <v>26</v>
      </c>
      <c r="C16" s="28">
        <v>10480058</v>
      </c>
      <c r="D16" s="28">
        <v>4</v>
      </c>
      <c r="E16" s="28" t="s">
        <v>27</v>
      </c>
      <c r="F16" s="22" t="s">
        <v>18</v>
      </c>
      <c r="G16" s="23">
        <v>2841</v>
      </c>
      <c r="H16" s="17">
        <v>17000</v>
      </c>
      <c r="I16" s="18">
        <v>1</v>
      </c>
      <c r="J16" s="18">
        <v>17000</v>
      </c>
      <c r="K16" s="24"/>
      <c r="L16" s="17"/>
      <c r="M16" s="18"/>
      <c r="N16" s="17"/>
      <c r="O16" s="19"/>
      <c r="P16" s="17"/>
    </row>
    <row r="17" spans="1:17" s="25" customFormat="1" hidden="1" x14ac:dyDescent="0.3">
      <c r="A17" s="26"/>
      <c r="B17" s="20" t="s">
        <v>28</v>
      </c>
      <c r="C17" s="21">
        <v>10480060</v>
      </c>
      <c r="D17" s="28"/>
      <c r="E17" s="28"/>
      <c r="F17" s="22" t="s">
        <v>18</v>
      </c>
      <c r="G17" s="23"/>
      <c r="H17" s="17">
        <v>6748</v>
      </c>
      <c r="I17" s="18">
        <v>2</v>
      </c>
      <c r="J17" s="18">
        <v>13496</v>
      </c>
      <c r="K17" s="24"/>
      <c r="L17" s="17"/>
      <c r="M17" s="18"/>
      <c r="N17" s="17"/>
      <c r="O17" s="19"/>
      <c r="P17" s="17"/>
    </row>
    <row r="18" spans="1:17" s="29" customFormat="1" hidden="1" x14ac:dyDescent="0.3">
      <c r="B18" s="30" t="s">
        <v>29</v>
      </c>
      <c r="C18" s="31"/>
      <c r="D18" s="31"/>
      <c r="E18" s="31"/>
      <c r="F18" s="32"/>
      <c r="G18" s="110"/>
      <c r="H18" s="110"/>
      <c r="I18" s="110">
        <f>SUM(I10:I17)</f>
        <v>9</v>
      </c>
      <c r="J18" s="110">
        <f>SUM(J10:J17)</f>
        <v>75944</v>
      </c>
      <c r="K18" s="110">
        <f t="shared" ref="K18:L18" si="1">SUM(K10:K16)</f>
        <v>0</v>
      </c>
      <c r="L18" s="110">
        <f t="shared" si="1"/>
        <v>0</v>
      </c>
      <c r="M18" s="110">
        <f>SUM(M10:M17)</f>
        <v>0</v>
      </c>
      <c r="N18" s="110">
        <f>SUM(N10:N17)</f>
        <v>0</v>
      </c>
      <c r="O18" s="110">
        <f>SUM(O10:O17)</f>
        <v>0</v>
      </c>
      <c r="P18" s="110">
        <f>SUM(P10:P17)</f>
        <v>0</v>
      </c>
      <c r="Q18" s="110"/>
    </row>
    <row r="19" spans="1:17" s="29" customFormat="1" ht="15.6" x14ac:dyDescent="0.3">
      <c r="B19" s="33" t="s">
        <v>30</v>
      </c>
      <c r="C19" s="34"/>
      <c r="D19" s="34"/>
      <c r="E19" s="34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/>
    </row>
    <row r="20" spans="1:17" s="29" customFormat="1" x14ac:dyDescent="0.3">
      <c r="B20" s="15" t="s">
        <v>24</v>
      </c>
      <c r="C20" s="21">
        <v>10480045</v>
      </c>
      <c r="D20" s="21">
        <v>4</v>
      </c>
      <c r="E20" s="16" t="s">
        <v>17</v>
      </c>
      <c r="F20" s="22" t="s">
        <v>18</v>
      </c>
      <c r="G20" s="23">
        <v>2841</v>
      </c>
      <c r="H20" s="17">
        <f t="shared" ref="H20" si="2">G20*2</f>
        <v>5682</v>
      </c>
      <c r="I20" s="37">
        <v>1</v>
      </c>
      <c r="J20" s="37">
        <f t="shared" ref="J20" si="3">I20*H20</f>
        <v>5682</v>
      </c>
      <c r="K20" s="18"/>
      <c r="L20" s="18"/>
      <c r="M20" s="37">
        <v>0</v>
      </c>
      <c r="N20" s="37">
        <f t="shared" ref="N20" si="4">M20*H20</f>
        <v>0</v>
      </c>
      <c r="O20" s="37">
        <f t="shared" ref="O20:P21" si="5">I20+K20-M20</f>
        <v>1</v>
      </c>
      <c r="P20" s="37">
        <f t="shared" si="5"/>
        <v>5682</v>
      </c>
      <c r="Q20" s="36"/>
    </row>
    <row r="21" spans="1:17" s="29" customFormat="1" x14ac:dyDescent="0.3">
      <c r="B21" s="38" t="s">
        <v>29</v>
      </c>
      <c r="C21" s="39"/>
      <c r="D21" s="39"/>
      <c r="E21" s="39"/>
      <c r="F21" s="32"/>
      <c r="G21" s="110"/>
      <c r="H21" s="110"/>
      <c r="I21" s="110">
        <f t="shared" ref="I21:N21" si="6">SUM(I20:I20)</f>
        <v>1</v>
      </c>
      <c r="J21" s="110">
        <f t="shared" si="6"/>
        <v>5682</v>
      </c>
      <c r="K21" s="110">
        <f t="shared" si="6"/>
        <v>0</v>
      </c>
      <c r="L21" s="110">
        <f t="shared" si="6"/>
        <v>0</v>
      </c>
      <c r="M21" s="110">
        <f t="shared" si="6"/>
        <v>0</v>
      </c>
      <c r="N21" s="110">
        <f t="shared" si="6"/>
        <v>0</v>
      </c>
      <c r="O21" s="110">
        <f t="shared" si="5"/>
        <v>1</v>
      </c>
      <c r="P21" s="110">
        <f t="shared" si="5"/>
        <v>5682</v>
      </c>
      <c r="Q21" s="36"/>
    </row>
    <row r="22" spans="1:17" s="29" customFormat="1" ht="15.6" hidden="1" x14ac:dyDescent="0.3">
      <c r="B22" s="40" t="s">
        <v>31</v>
      </c>
      <c r="C22" s="41"/>
      <c r="D22" s="42"/>
      <c r="E22" s="42"/>
      <c r="F22" s="43"/>
      <c r="G22" s="44"/>
      <c r="H22" s="45"/>
      <c r="I22" s="45"/>
      <c r="J22" s="46"/>
      <c r="K22" s="46"/>
      <c r="L22" s="46"/>
      <c r="M22" s="46"/>
      <c r="N22" s="46"/>
      <c r="O22" s="46"/>
      <c r="P22" s="46"/>
    </row>
    <row r="23" spans="1:17" s="29" customFormat="1" hidden="1" x14ac:dyDescent="0.3">
      <c r="B23" s="15" t="s">
        <v>32</v>
      </c>
      <c r="C23" s="16">
        <v>10480015</v>
      </c>
      <c r="D23" s="31"/>
      <c r="E23" s="31"/>
      <c r="F23" s="47" t="s">
        <v>18</v>
      </c>
      <c r="G23" s="48"/>
      <c r="H23" s="37">
        <v>9000</v>
      </c>
      <c r="I23" s="37"/>
      <c r="J23" s="37"/>
      <c r="K23" s="110"/>
      <c r="L23" s="110"/>
      <c r="M23" s="37"/>
      <c r="N23" s="37"/>
      <c r="O23" s="110">
        <f>I23+K23-M23</f>
        <v>0</v>
      </c>
      <c r="P23" s="110">
        <f>J23+L23-N23</f>
        <v>0</v>
      </c>
    </row>
    <row r="24" spans="1:17" s="29" customFormat="1" hidden="1" x14ac:dyDescent="0.3">
      <c r="B24" s="15" t="s">
        <v>33</v>
      </c>
      <c r="C24" s="21">
        <v>10490106</v>
      </c>
      <c r="D24" s="31"/>
      <c r="E24" s="31"/>
      <c r="F24" s="47" t="s">
        <v>18</v>
      </c>
      <c r="G24" s="48">
        <v>2832</v>
      </c>
      <c r="H24" s="49">
        <v>5664</v>
      </c>
      <c r="I24" s="37"/>
      <c r="J24" s="37"/>
      <c r="K24" s="37"/>
      <c r="L24" s="37"/>
      <c r="M24" s="37"/>
      <c r="N24" s="37"/>
      <c r="O24" s="110">
        <f>I24+K24-M24</f>
        <v>0</v>
      </c>
      <c r="P24" s="110">
        <f>J24+L24-N24</f>
        <v>0</v>
      </c>
    </row>
    <row r="25" spans="1:17" s="29" customFormat="1" hidden="1" x14ac:dyDescent="0.3">
      <c r="B25" s="38" t="s">
        <v>29</v>
      </c>
      <c r="C25" s="31"/>
      <c r="D25" s="31"/>
      <c r="E25" s="31"/>
      <c r="F25" s="48"/>
      <c r="G25" s="48"/>
      <c r="H25" s="48"/>
      <c r="I25" s="110">
        <f>SUM(I23:I24)</f>
        <v>0</v>
      </c>
      <c r="J25" s="110">
        <f t="shared" ref="J25:P25" si="7">SUM(J23:J24)</f>
        <v>0</v>
      </c>
      <c r="K25" s="110">
        <f t="shared" si="7"/>
        <v>0</v>
      </c>
      <c r="L25" s="110">
        <f t="shared" si="7"/>
        <v>0</v>
      </c>
      <c r="M25" s="110">
        <f t="shared" si="7"/>
        <v>0</v>
      </c>
      <c r="N25" s="110">
        <f t="shared" si="7"/>
        <v>0</v>
      </c>
      <c r="O25" s="110">
        <f>SUM(O23:O24)</f>
        <v>0</v>
      </c>
      <c r="P25" s="110">
        <f t="shared" si="7"/>
        <v>0</v>
      </c>
    </row>
    <row r="26" spans="1:17" s="29" customFormat="1" ht="15.6" x14ac:dyDescent="0.3">
      <c r="B26" s="33" t="s">
        <v>34</v>
      </c>
      <c r="C26" s="34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</row>
    <row r="27" spans="1:17" s="29" customFormat="1" x14ac:dyDescent="0.3">
      <c r="B27" s="15" t="s">
        <v>16</v>
      </c>
      <c r="C27" s="16">
        <v>10490099</v>
      </c>
      <c r="D27" s="16">
        <v>4</v>
      </c>
      <c r="E27" s="16" t="s">
        <v>17</v>
      </c>
      <c r="F27" s="17" t="s">
        <v>18</v>
      </c>
      <c r="G27" s="17">
        <v>8200</v>
      </c>
      <c r="H27" s="17">
        <f t="shared" ref="H27:H31" si="8">G27*2</f>
        <v>16400</v>
      </c>
      <c r="I27" s="37">
        <v>1</v>
      </c>
      <c r="J27" s="37">
        <f>I27*H27</f>
        <v>16400</v>
      </c>
      <c r="K27" s="18"/>
      <c r="L27" s="18">
        <f>K27*H27</f>
        <v>0</v>
      </c>
      <c r="M27" s="110"/>
      <c r="N27" s="110"/>
      <c r="O27" s="37">
        <f>I27+K27-M27</f>
        <v>1</v>
      </c>
      <c r="P27" s="37">
        <f>J27+L27-N27</f>
        <v>16400</v>
      </c>
      <c r="Q27" s="36"/>
    </row>
    <row r="28" spans="1:17" s="29" customFormat="1" x14ac:dyDescent="0.3">
      <c r="B28" s="15" t="s">
        <v>19</v>
      </c>
      <c r="C28" s="16">
        <v>10480051</v>
      </c>
      <c r="D28" s="16">
        <v>4</v>
      </c>
      <c r="E28" s="16" t="s">
        <v>17</v>
      </c>
      <c r="F28" s="17" t="s">
        <v>18</v>
      </c>
      <c r="G28" s="17">
        <v>2478</v>
      </c>
      <c r="H28" s="17">
        <f t="shared" si="8"/>
        <v>4956</v>
      </c>
      <c r="I28" s="37">
        <v>1</v>
      </c>
      <c r="J28" s="37">
        <f t="shared" ref="J28:J33" si="9">I28*H28</f>
        <v>4956</v>
      </c>
      <c r="K28" s="18"/>
      <c r="L28" s="18">
        <f t="shared" ref="L28:L33" si="10">K28*H28</f>
        <v>0</v>
      </c>
      <c r="M28" s="110"/>
      <c r="N28" s="110"/>
      <c r="O28" s="37">
        <f t="shared" ref="O28:P34" si="11">I28+K28-M28</f>
        <v>1</v>
      </c>
      <c r="P28" s="37">
        <f t="shared" si="11"/>
        <v>4956</v>
      </c>
      <c r="Q28" s="36"/>
    </row>
    <row r="29" spans="1:17" s="29" customFormat="1" x14ac:dyDescent="0.3">
      <c r="B29" s="15" t="s">
        <v>20</v>
      </c>
      <c r="C29" s="16">
        <v>10490110</v>
      </c>
      <c r="D29" s="16">
        <v>4</v>
      </c>
      <c r="E29" s="16" t="s">
        <v>17</v>
      </c>
      <c r="F29" s="17" t="s">
        <v>18</v>
      </c>
      <c r="G29" s="17">
        <v>3505</v>
      </c>
      <c r="H29" s="17">
        <f t="shared" si="8"/>
        <v>7010</v>
      </c>
      <c r="I29" s="37">
        <v>1</v>
      </c>
      <c r="J29" s="37">
        <f t="shared" si="9"/>
        <v>7010</v>
      </c>
      <c r="K29" s="18"/>
      <c r="L29" s="18">
        <f t="shared" si="10"/>
        <v>0</v>
      </c>
      <c r="M29" s="110"/>
      <c r="N29" s="110"/>
      <c r="O29" s="37">
        <f t="shared" si="11"/>
        <v>1</v>
      </c>
      <c r="P29" s="37">
        <f t="shared" si="11"/>
        <v>7010</v>
      </c>
      <c r="Q29" s="36"/>
    </row>
    <row r="30" spans="1:17" s="29" customFormat="1" x14ac:dyDescent="0.3">
      <c r="B30" s="15" t="s">
        <v>21</v>
      </c>
      <c r="C30" s="21">
        <v>10490100</v>
      </c>
      <c r="D30" s="21">
        <v>4</v>
      </c>
      <c r="E30" s="16" t="s">
        <v>17</v>
      </c>
      <c r="F30" s="22" t="s">
        <v>18</v>
      </c>
      <c r="G30" s="23">
        <v>3100</v>
      </c>
      <c r="H30" s="17">
        <f t="shared" si="8"/>
        <v>6200</v>
      </c>
      <c r="I30" s="37">
        <v>1</v>
      </c>
      <c r="J30" s="37">
        <f t="shared" si="9"/>
        <v>6200</v>
      </c>
      <c r="K30" s="18"/>
      <c r="L30" s="18">
        <f t="shared" si="10"/>
        <v>0</v>
      </c>
      <c r="M30" s="110"/>
      <c r="N30" s="110"/>
      <c r="O30" s="37">
        <f t="shared" si="11"/>
        <v>1</v>
      </c>
      <c r="P30" s="37">
        <f t="shared" si="11"/>
        <v>6200</v>
      </c>
      <c r="Q30" s="36"/>
    </row>
    <row r="31" spans="1:17" s="29" customFormat="1" x14ac:dyDescent="0.3">
      <c r="B31" s="15" t="s">
        <v>22</v>
      </c>
      <c r="C31" s="21">
        <v>10490056</v>
      </c>
      <c r="D31" s="21">
        <v>4</v>
      </c>
      <c r="E31" s="21" t="s">
        <v>23</v>
      </c>
      <c r="F31" s="22" t="s">
        <v>18</v>
      </c>
      <c r="G31" s="23">
        <v>2600</v>
      </c>
      <c r="H31" s="17">
        <f t="shared" si="8"/>
        <v>5200</v>
      </c>
      <c r="I31" s="37">
        <v>1</v>
      </c>
      <c r="J31" s="37">
        <f t="shared" si="9"/>
        <v>5200</v>
      </c>
      <c r="K31" s="18"/>
      <c r="L31" s="18">
        <f t="shared" si="10"/>
        <v>0</v>
      </c>
      <c r="M31" s="110"/>
      <c r="N31" s="110"/>
      <c r="O31" s="37">
        <f t="shared" si="11"/>
        <v>1</v>
      </c>
      <c r="P31" s="37">
        <f t="shared" si="11"/>
        <v>5200</v>
      </c>
      <c r="Q31" s="36"/>
    </row>
    <row r="32" spans="1:17" s="29" customFormat="1" x14ac:dyDescent="0.3">
      <c r="B32" s="50" t="s">
        <v>26</v>
      </c>
      <c r="C32" s="28">
        <v>10480058</v>
      </c>
      <c r="D32" s="28">
        <v>4</v>
      </c>
      <c r="E32" s="28" t="s">
        <v>27</v>
      </c>
      <c r="F32" s="22" t="s">
        <v>18</v>
      </c>
      <c r="G32" s="23">
        <v>2841</v>
      </c>
      <c r="H32" s="17">
        <v>17000</v>
      </c>
      <c r="I32" s="37">
        <v>1</v>
      </c>
      <c r="J32" s="37">
        <f t="shared" si="9"/>
        <v>17000</v>
      </c>
      <c r="K32" s="18"/>
      <c r="L32" s="18">
        <f t="shared" si="10"/>
        <v>0</v>
      </c>
      <c r="M32" s="110"/>
      <c r="N32" s="110"/>
      <c r="O32" s="37">
        <f t="shared" si="11"/>
        <v>1</v>
      </c>
      <c r="P32" s="37">
        <f t="shared" si="11"/>
        <v>17000</v>
      </c>
      <c r="Q32" s="36"/>
    </row>
    <row r="33" spans="1:17" s="29" customFormat="1" x14ac:dyDescent="0.3">
      <c r="B33" s="15" t="s">
        <v>28</v>
      </c>
      <c r="C33" s="21">
        <v>10480060</v>
      </c>
      <c r="D33" s="39"/>
      <c r="E33" s="39"/>
      <c r="F33" s="22" t="s">
        <v>18</v>
      </c>
      <c r="G33" s="23"/>
      <c r="H33" s="17">
        <v>6748</v>
      </c>
      <c r="I33" s="37">
        <v>2</v>
      </c>
      <c r="J33" s="37">
        <f t="shared" si="9"/>
        <v>13496</v>
      </c>
      <c r="K33" s="18"/>
      <c r="L33" s="18">
        <f t="shared" si="10"/>
        <v>0</v>
      </c>
      <c r="M33" s="110"/>
      <c r="N33" s="110"/>
      <c r="O33" s="37">
        <f t="shared" si="11"/>
        <v>2</v>
      </c>
      <c r="P33" s="37">
        <f t="shared" si="11"/>
        <v>13496</v>
      </c>
      <c r="Q33" s="36"/>
    </row>
    <row r="34" spans="1:17" s="29" customFormat="1" x14ac:dyDescent="0.3">
      <c r="B34" s="38" t="s">
        <v>29</v>
      </c>
      <c r="C34" s="39"/>
      <c r="D34" s="39"/>
      <c r="E34" s="39"/>
      <c r="F34" s="32"/>
      <c r="G34" s="110"/>
      <c r="H34" s="110"/>
      <c r="I34" s="110">
        <f t="shared" ref="I34:N34" si="12">SUM(I27:I33)</f>
        <v>8</v>
      </c>
      <c r="J34" s="110">
        <f t="shared" si="12"/>
        <v>70262</v>
      </c>
      <c r="K34" s="110">
        <f t="shared" si="12"/>
        <v>0</v>
      </c>
      <c r="L34" s="110">
        <f t="shared" si="12"/>
        <v>0</v>
      </c>
      <c r="M34" s="110">
        <f t="shared" si="12"/>
        <v>0</v>
      </c>
      <c r="N34" s="110">
        <f t="shared" si="12"/>
        <v>0</v>
      </c>
      <c r="O34" s="110">
        <f t="shared" si="11"/>
        <v>8</v>
      </c>
      <c r="P34" s="110">
        <f t="shared" si="11"/>
        <v>70262</v>
      </c>
      <c r="Q34" s="36"/>
    </row>
    <row r="35" spans="1:17" ht="15.6" x14ac:dyDescent="0.3">
      <c r="B35" s="10" t="s">
        <v>35</v>
      </c>
      <c r="C35" s="11"/>
      <c r="D35" s="11"/>
      <c r="E35" s="11"/>
      <c r="F35" s="11"/>
      <c r="G35" s="11"/>
      <c r="H35" s="11"/>
      <c r="I35" s="51"/>
      <c r="J35" s="11"/>
      <c r="K35" s="11"/>
      <c r="L35" s="11"/>
      <c r="M35" s="11"/>
      <c r="N35" s="11"/>
      <c r="O35" s="11"/>
      <c r="P35" s="13"/>
    </row>
    <row r="36" spans="1:17" x14ac:dyDescent="0.3">
      <c r="A36" s="14"/>
      <c r="B36" s="52" t="s">
        <v>36</v>
      </c>
      <c r="C36" s="21">
        <v>10480056</v>
      </c>
      <c r="D36" s="21">
        <v>3</v>
      </c>
      <c r="E36" s="21" t="s">
        <v>37</v>
      </c>
      <c r="F36" s="47" t="s">
        <v>18</v>
      </c>
      <c r="G36" s="47">
        <v>3245</v>
      </c>
      <c r="H36" s="47">
        <f>G36*2</f>
        <v>6490</v>
      </c>
      <c r="I36" s="53">
        <v>1</v>
      </c>
      <c r="J36" s="53">
        <v>6490</v>
      </c>
      <c r="K36" s="54"/>
      <c r="L36" s="110"/>
      <c r="M36" s="55"/>
      <c r="N36" s="110"/>
      <c r="O36" s="56">
        <f>I36+K36-M36</f>
        <v>1</v>
      </c>
      <c r="P36" s="53">
        <f>J36+L36-N36</f>
        <v>6490</v>
      </c>
    </row>
    <row r="37" spans="1:17" s="29" customFormat="1" x14ac:dyDescent="0.3">
      <c r="A37" s="57"/>
      <c r="B37" s="58" t="s">
        <v>29</v>
      </c>
      <c r="C37" s="59"/>
      <c r="D37" s="59"/>
      <c r="E37" s="59"/>
      <c r="F37" s="48"/>
      <c r="G37" s="48"/>
      <c r="H37" s="48"/>
      <c r="I37" s="110">
        <f>SUM(I36:I36)</f>
        <v>1</v>
      </c>
      <c r="J37" s="110">
        <f>SUM(J36:J36)</f>
        <v>6490</v>
      </c>
      <c r="K37" s="54"/>
      <c r="L37" s="110"/>
      <c r="M37" s="55"/>
      <c r="N37" s="110"/>
      <c r="O37" s="7">
        <f>SUM(O36:O36)</f>
        <v>1</v>
      </c>
      <c r="P37" s="110">
        <f>SUM(P36:P36)</f>
        <v>6490</v>
      </c>
    </row>
    <row r="38" spans="1:17" s="29" customFormat="1" ht="15.6" x14ac:dyDescent="0.3">
      <c r="B38" s="10" t="s">
        <v>38</v>
      </c>
      <c r="C38" s="11"/>
      <c r="D38" s="11"/>
      <c r="E38" s="11"/>
      <c r="F38" s="11"/>
      <c r="G38" s="11"/>
      <c r="H38" s="11"/>
      <c r="I38" s="51"/>
      <c r="J38" s="11"/>
      <c r="K38" s="11"/>
      <c r="L38" s="11"/>
      <c r="M38" s="11"/>
      <c r="N38" s="11"/>
      <c r="O38" s="11"/>
      <c r="P38" s="13"/>
    </row>
    <row r="39" spans="1:17" x14ac:dyDescent="0.3">
      <c r="B39" s="60" t="s">
        <v>39</v>
      </c>
      <c r="C39" s="61">
        <v>10490103</v>
      </c>
      <c r="D39" s="61"/>
      <c r="E39" s="61"/>
      <c r="F39" s="18" t="s">
        <v>18</v>
      </c>
      <c r="G39" s="18">
        <v>1069</v>
      </c>
      <c r="H39" s="18">
        <f>G39*2</f>
        <v>2138</v>
      </c>
      <c r="I39" s="18">
        <v>1</v>
      </c>
      <c r="J39" s="18">
        <v>2138</v>
      </c>
      <c r="K39" s="24"/>
      <c r="L39" s="17"/>
      <c r="M39" s="19"/>
      <c r="N39" s="17"/>
      <c r="O39" s="19">
        <v>1</v>
      </c>
      <c r="P39" s="17">
        <f>J39+L39-N39</f>
        <v>2138</v>
      </c>
    </row>
    <row r="40" spans="1:17" x14ac:dyDescent="0.3">
      <c r="A40" s="14"/>
      <c r="B40" s="62" t="s">
        <v>40</v>
      </c>
      <c r="C40" s="16">
        <v>10490109</v>
      </c>
      <c r="D40" s="16"/>
      <c r="E40" s="16"/>
      <c r="F40" s="22" t="s">
        <v>18</v>
      </c>
      <c r="G40" s="18">
        <v>1160</v>
      </c>
      <c r="H40" s="18">
        <f t="shared" ref="H40:H43" si="13">G40*2</f>
        <v>2320</v>
      </c>
      <c r="I40" s="18">
        <v>1</v>
      </c>
      <c r="J40" s="18">
        <v>2320</v>
      </c>
      <c r="K40" s="24"/>
      <c r="L40" s="17"/>
      <c r="M40" s="19"/>
      <c r="N40" s="17"/>
      <c r="O40" s="19">
        <v>1</v>
      </c>
      <c r="P40" s="17">
        <f t="shared" ref="P40:P43" si="14">J40+L40-N40</f>
        <v>2320</v>
      </c>
    </row>
    <row r="41" spans="1:17" x14ac:dyDescent="0.3">
      <c r="A41" s="14"/>
      <c r="B41" s="62" t="s">
        <v>41</v>
      </c>
      <c r="C41" s="16">
        <v>10490108</v>
      </c>
      <c r="D41" s="16"/>
      <c r="E41" s="16"/>
      <c r="F41" s="22" t="s">
        <v>18</v>
      </c>
      <c r="G41" s="18">
        <v>6416</v>
      </c>
      <c r="H41" s="18">
        <f t="shared" si="13"/>
        <v>12832</v>
      </c>
      <c r="I41" s="18">
        <v>1</v>
      </c>
      <c r="J41" s="18">
        <v>12832</v>
      </c>
      <c r="K41" s="24"/>
      <c r="L41" s="17"/>
      <c r="M41" s="19"/>
      <c r="N41" s="17"/>
      <c r="O41" s="19">
        <v>1</v>
      </c>
      <c r="P41" s="17">
        <f t="shared" si="14"/>
        <v>12832</v>
      </c>
    </row>
    <row r="42" spans="1:17" x14ac:dyDescent="0.3">
      <c r="A42" s="14"/>
      <c r="B42" s="62" t="s">
        <v>42</v>
      </c>
      <c r="C42" s="16">
        <v>10490104</v>
      </c>
      <c r="D42" s="16"/>
      <c r="E42" s="16"/>
      <c r="F42" s="18" t="s">
        <v>18</v>
      </c>
      <c r="G42" s="18">
        <v>1158</v>
      </c>
      <c r="H42" s="18">
        <f t="shared" si="13"/>
        <v>2316</v>
      </c>
      <c r="I42" s="18">
        <v>1</v>
      </c>
      <c r="J42" s="18">
        <v>2316</v>
      </c>
      <c r="K42" s="24"/>
      <c r="L42" s="17"/>
      <c r="M42" s="19"/>
      <c r="N42" s="17"/>
      <c r="O42" s="19">
        <v>1</v>
      </c>
      <c r="P42" s="17">
        <f t="shared" si="14"/>
        <v>2316</v>
      </c>
    </row>
    <row r="43" spans="1:17" x14ac:dyDescent="0.3">
      <c r="A43" s="14"/>
      <c r="B43" s="62" t="s">
        <v>43</v>
      </c>
      <c r="C43" s="16">
        <v>10490107</v>
      </c>
      <c r="D43" s="16"/>
      <c r="E43" s="16"/>
      <c r="F43" s="18" t="s">
        <v>18</v>
      </c>
      <c r="G43" s="18">
        <v>2582</v>
      </c>
      <c r="H43" s="18">
        <f t="shared" si="13"/>
        <v>5164</v>
      </c>
      <c r="I43" s="18">
        <v>1</v>
      </c>
      <c r="J43" s="18">
        <v>5164</v>
      </c>
      <c r="K43" s="24"/>
      <c r="L43" s="17"/>
      <c r="M43" s="19"/>
      <c r="N43" s="17"/>
      <c r="O43" s="19">
        <f>I43+K43-M43</f>
        <v>1</v>
      </c>
      <c r="P43" s="17">
        <f t="shared" si="14"/>
        <v>5164</v>
      </c>
    </row>
    <row r="44" spans="1:17" s="29" customFormat="1" x14ac:dyDescent="0.3">
      <c r="B44" s="30" t="s">
        <v>29</v>
      </c>
      <c r="C44" s="31"/>
      <c r="D44" s="31"/>
      <c r="E44" s="31"/>
      <c r="F44" s="32"/>
      <c r="G44" s="110"/>
      <c r="H44" s="110"/>
      <c r="I44" s="110">
        <f>SUM(I39:I43)</f>
        <v>5</v>
      </c>
      <c r="J44" s="110">
        <f>SUM(J39:J43)</f>
        <v>24770</v>
      </c>
      <c r="K44" s="6">
        <f>SUM(K43)</f>
        <v>0</v>
      </c>
      <c r="L44" s="110">
        <f>SUM(L43)</f>
        <v>0</v>
      </c>
      <c r="M44" s="7">
        <f>M43</f>
        <v>0</v>
      </c>
      <c r="N44" s="110">
        <f>N43</f>
        <v>0</v>
      </c>
      <c r="O44" s="7">
        <f>SUM(O39:O43)</f>
        <v>5</v>
      </c>
      <c r="P44" s="110">
        <f>SUM(P39:P43)</f>
        <v>24770</v>
      </c>
    </row>
    <row r="45" spans="1:17" s="29" customFormat="1" ht="15.6" hidden="1" x14ac:dyDescent="0.3">
      <c r="B45" s="76" t="s">
        <v>67</v>
      </c>
      <c r="C45" s="77"/>
      <c r="D45" s="77"/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36"/>
    </row>
    <row r="46" spans="1:17" s="29" customFormat="1" hidden="1" x14ac:dyDescent="0.3">
      <c r="B46" s="15" t="s">
        <v>66</v>
      </c>
      <c r="C46" s="16">
        <v>10480034</v>
      </c>
      <c r="D46" s="39"/>
      <c r="E46" s="39"/>
      <c r="F46" s="17" t="s">
        <v>18</v>
      </c>
      <c r="G46" s="110"/>
      <c r="H46" s="110">
        <v>5000</v>
      </c>
      <c r="I46" s="37"/>
      <c r="J46" s="37"/>
      <c r="K46" s="37"/>
      <c r="L46" s="37"/>
      <c r="M46" s="37"/>
      <c r="N46" s="37"/>
      <c r="O46" s="37">
        <f>I46+K46-M46</f>
        <v>0</v>
      </c>
      <c r="P46" s="37">
        <f>J46+L46-N46</f>
        <v>0</v>
      </c>
      <c r="Q46" s="36"/>
    </row>
    <row r="47" spans="1:17" s="29" customFormat="1" hidden="1" x14ac:dyDescent="0.3">
      <c r="B47" s="38" t="s">
        <v>29</v>
      </c>
      <c r="C47" s="39"/>
      <c r="D47" s="39"/>
      <c r="E47" s="39"/>
      <c r="F47" s="32"/>
      <c r="G47" s="110"/>
      <c r="H47" s="110"/>
      <c r="I47" s="110">
        <f>I46</f>
        <v>0</v>
      </c>
      <c r="J47" s="110">
        <f>J46</f>
        <v>0</v>
      </c>
      <c r="K47" s="110">
        <f>K46</f>
        <v>0</v>
      </c>
      <c r="L47" s="110">
        <f>L46</f>
        <v>0</v>
      </c>
      <c r="M47" s="110">
        <f t="shared" ref="M47:N47" si="15">M46</f>
        <v>0</v>
      </c>
      <c r="N47" s="110">
        <f t="shared" si="15"/>
        <v>0</v>
      </c>
      <c r="O47" s="110">
        <f>O46</f>
        <v>0</v>
      </c>
      <c r="P47" s="110">
        <f>P46</f>
        <v>0</v>
      </c>
      <c r="Q47" s="36"/>
    </row>
    <row r="48" spans="1:17" s="29" customFormat="1" ht="15.6" x14ac:dyDescent="0.3">
      <c r="B48" s="76" t="s">
        <v>68</v>
      </c>
      <c r="C48" s="77"/>
      <c r="D48" s="77"/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36"/>
    </row>
    <row r="49" spans="2:17" s="29" customFormat="1" x14ac:dyDescent="0.3">
      <c r="B49" s="15" t="s">
        <v>66</v>
      </c>
      <c r="C49" s="16">
        <v>10480034</v>
      </c>
      <c r="D49" s="39"/>
      <c r="E49" s="39"/>
      <c r="F49" s="17" t="s">
        <v>18</v>
      </c>
      <c r="G49" s="110"/>
      <c r="H49" s="110">
        <v>5000</v>
      </c>
      <c r="I49" s="37">
        <v>1</v>
      </c>
      <c r="J49" s="37">
        <f>I49*H49</f>
        <v>5000</v>
      </c>
      <c r="K49" s="37"/>
      <c r="L49" s="37">
        <f>K49*H49</f>
        <v>0</v>
      </c>
      <c r="M49" s="37"/>
      <c r="N49" s="37">
        <f>M49*H49</f>
        <v>0</v>
      </c>
      <c r="O49" s="37">
        <f>I49+K49-M49</f>
        <v>1</v>
      </c>
      <c r="P49" s="37">
        <f>J49+L49-N49</f>
        <v>5000</v>
      </c>
      <c r="Q49" s="36"/>
    </row>
    <row r="50" spans="2:17" s="29" customFormat="1" x14ac:dyDescent="0.3">
      <c r="B50" s="38" t="s">
        <v>29</v>
      </c>
      <c r="C50" s="39"/>
      <c r="D50" s="39"/>
      <c r="E50" s="39"/>
      <c r="F50" s="32"/>
      <c r="G50" s="110"/>
      <c r="H50" s="110"/>
      <c r="I50" s="110">
        <f>I49</f>
        <v>1</v>
      </c>
      <c r="J50" s="110">
        <f>J49</f>
        <v>5000</v>
      </c>
      <c r="K50" s="110">
        <f>K49</f>
        <v>0</v>
      </c>
      <c r="L50" s="110">
        <f>L49</f>
        <v>0</v>
      </c>
      <c r="M50" s="110">
        <f t="shared" ref="M50:N50" si="16">M49</f>
        <v>0</v>
      </c>
      <c r="N50" s="110">
        <f t="shared" si="16"/>
        <v>0</v>
      </c>
      <c r="O50" s="110">
        <f>O49</f>
        <v>1</v>
      </c>
      <c r="P50" s="110">
        <f>P49</f>
        <v>5000</v>
      </c>
      <c r="Q50" s="36"/>
    </row>
    <row r="51" spans="2:17" s="29" customFormat="1" ht="15.6" x14ac:dyDescent="0.3">
      <c r="B51" s="76" t="s">
        <v>95</v>
      </c>
      <c r="C51" s="77"/>
      <c r="D51" s="77"/>
      <c r="E51" s="77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36"/>
    </row>
    <row r="52" spans="2:17" s="29" customFormat="1" x14ac:dyDescent="0.3">
      <c r="B52" s="50" t="s">
        <v>32</v>
      </c>
      <c r="C52" s="61">
        <v>10480015</v>
      </c>
      <c r="D52" s="96"/>
      <c r="E52" s="96"/>
      <c r="F52" s="97" t="s">
        <v>18</v>
      </c>
      <c r="G52" s="98"/>
      <c r="H52" s="99">
        <v>9000</v>
      </c>
      <c r="I52" s="99">
        <v>1</v>
      </c>
      <c r="J52" s="18">
        <f t="shared" ref="J52:J78" si="17">I52*H52</f>
        <v>9000</v>
      </c>
      <c r="K52" s="99"/>
      <c r="L52" s="22">
        <f t="shared" ref="L52:L54" si="18">K52*H52</f>
        <v>0</v>
      </c>
      <c r="M52" s="24"/>
      <c r="N52" s="22">
        <f>M52*H52</f>
        <v>0</v>
      </c>
      <c r="O52" s="24">
        <f>I52+K52-M52</f>
        <v>1</v>
      </c>
      <c r="P52" s="22">
        <f>O52*H52</f>
        <v>9000</v>
      </c>
      <c r="Q52" s="36"/>
    </row>
    <row r="53" spans="2:17" s="29" customFormat="1" x14ac:dyDescent="0.3">
      <c r="B53" s="50" t="s">
        <v>33</v>
      </c>
      <c r="C53" s="28">
        <v>10490106</v>
      </c>
      <c r="D53" s="96"/>
      <c r="E53" s="96"/>
      <c r="F53" s="97" t="s">
        <v>18</v>
      </c>
      <c r="G53" s="98">
        <v>2832</v>
      </c>
      <c r="H53" s="100">
        <v>5664</v>
      </c>
      <c r="I53" s="99">
        <v>1</v>
      </c>
      <c r="J53" s="18">
        <f t="shared" si="17"/>
        <v>5664</v>
      </c>
      <c r="K53" s="99"/>
      <c r="L53" s="22">
        <f t="shared" si="18"/>
        <v>0</v>
      </c>
      <c r="M53" s="24"/>
      <c r="N53" s="22">
        <f t="shared" ref="N53:N78" si="19">M53*H53</f>
        <v>0</v>
      </c>
      <c r="O53" s="24">
        <f t="shared" ref="O53:O78" si="20">I53+K53-M53</f>
        <v>1</v>
      </c>
      <c r="P53" s="22">
        <f t="shared" ref="P53:P78" si="21">O53*H53</f>
        <v>5664</v>
      </c>
      <c r="Q53" s="36"/>
    </row>
    <row r="54" spans="2:17" s="29" customFormat="1" x14ac:dyDescent="0.3">
      <c r="B54" s="50" t="s">
        <v>71</v>
      </c>
      <c r="C54" s="28">
        <v>10420339</v>
      </c>
      <c r="D54" s="96"/>
      <c r="E54" s="96"/>
      <c r="F54" s="97" t="s">
        <v>18</v>
      </c>
      <c r="G54" s="98"/>
      <c r="H54" s="100">
        <v>3300</v>
      </c>
      <c r="I54" s="99">
        <v>1</v>
      </c>
      <c r="J54" s="18">
        <f t="shared" si="17"/>
        <v>3300</v>
      </c>
      <c r="K54" s="99"/>
      <c r="L54" s="22">
        <f t="shared" si="18"/>
        <v>0</v>
      </c>
      <c r="M54" s="24"/>
      <c r="N54" s="22">
        <f t="shared" si="19"/>
        <v>0</v>
      </c>
      <c r="O54" s="24">
        <f t="shared" si="20"/>
        <v>1</v>
      </c>
      <c r="P54" s="22">
        <f t="shared" si="21"/>
        <v>3300</v>
      </c>
      <c r="Q54" s="36"/>
    </row>
    <row r="55" spans="2:17" s="29" customFormat="1" x14ac:dyDescent="0.3">
      <c r="B55" s="60" t="s">
        <v>24</v>
      </c>
      <c r="C55" s="61">
        <v>10480055</v>
      </c>
      <c r="D55" s="61"/>
      <c r="E55" s="61"/>
      <c r="F55" s="18" t="s">
        <v>18</v>
      </c>
      <c r="G55" s="18">
        <v>2400</v>
      </c>
      <c r="H55" s="18">
        <f>G55*2</f>
        <v>4800</v>
      </c>
      <c r="I55" s="18">
        <v>1</v>
      </c>
      <c r="J55" s="18">
        <f t="shared" si="17"/>
        <v>4800</v>
      </c>
      <c r="K55" s="18"/>
      <c r="L55" s="22">
        <f>K55*H55</f>
        <v>0</v>
      </c>
      <c r="M55" s="24"/>
      <c r="N55" s="22">
        <f t="shared" si="19"/>
        <v>0</v>
      </c>
      <c r="O55" s="24">
        <f t="shared" si="20"/>
        <v>1</v>
      </c>
      <c r="P55" s="22">
        <f t="shared" si="21"/>
        <v>4800</v>
      </c>
      <c r="Q55" s="36"/>
    </row>
    <row r="56" spans="2:17" s="29" customFormat="1" x14ac:dyDescent="0.3">
      <c r="B56" s="60" t="s">
        <v>32</v>
      </c>
      <c r="C56" s="61">
        <v>10480005</v>
      </c>
      <c r="D56" s="61"/>
      <c r="E56" s="61"/>
      <c r="F56" s="22" t="s">
        <v>18</v>
      </c>
      <c r="G56" s="18">
        <v>6700</v>
      </c>
      <c r="H56" s="18">
        <f t="shared" ref="H56:H58" si="22">G56*2</f>
        <v>13400</v>
      </c>
      <c r="I56" s="18">
        <v>1</v>
      </c>
      <c r="J56" s="18">
        <f t="shared" si="17"/>
        <v>13400</v>
      </c>
      <c r="K56" s="18"/>
      <c r="L56" s="22">
        <f t="shared" ref="L56:L78" si="23">K56*H56</f>
        <v>0</v>
      </c>
      <c r="M56" s="24"/>
      <c r="N56" s="22">
        <f t="shared" si="19"/>
        <v>0</v>
      </c>
      <c r="O56" s="24">
        <f t="shared" si="20"/>
        <v>1</v>
      </c>
      <c r="P56" s="22">
        <f t="shared" si="21"/>
        <v>13400</v>
      </c>
      <c r="Q56" s="36"/>
    </row>
    <row r="57" spans="2:17" s="29" customFormat="1" x14ac:dyDescent="0.3">
      <c r="B57" s="60" t="s">
        <v>32</v>
      </c>
      <c r="C57" s="61">
        <v>10480006</v>
      </c>
      <c r="D57" s="61"/>
      <c r="E57" s="61"/>
      <c r="F57" s="22" t="s">
        <v>18</v>
      </c>
      <c r="G57" s="18">
        <v>6700</v>
      </c>
      <c r="H57" s="18">
        <f t="shared" si="22"/>
        <v>13400</v>
      </c>
      <c r="I57" s="18">
        <v>1</v>
      </c>
      <c r="J57" s="18">
        <f t="shared" si="17"/>
        <v>13400</v>
      </c>
      <c r="K57" s="18"/>
      <c r="L57" s="22">
        <f t="shared" si="23"/>
        <v>0</v>
      </c>
      <c r="M57" s="24"/>
      <c r="N57" s="22">
        <f t="shared" si="19"/>
        <v>0</v>
      </c>
      <c r="O57" s="24">
        <f t="shared" si="20"/>
        <v>1</v>
      </c>
      <c r="P57" s="22">
        <f t="shared" si="21"/>
        <v>13400</v>
      </c>
      <c r="Q57" s="36"/>
    </row>
    <row r="58" spans="2:17" s="29" customFormat="1" x14ac:dyDescent="0.3">
      <c r="B58" s="60" t="s">
        <v>45</v>
      </c>
      <c r="C58" s="61">
        <v>10490092</v>
      </c>
      <c r="D58" s="61"/>
      <c r="E58" s="61"/>
      <c r="F58" s="18" t="s">
        <v>18</v>
      </c>
      <c r="G58" s="18">
        <v>2890</v>
      </c>
      <c r="H58" s="18">
        <f t="shared" si="22"/>
        <v>5780</v>
      </c>
      <c r="I58" s="18">
        <v>1</v>
      </c>
      <c r="J58" s="18">
        <f t="shared" si="17"/>
        <v>5780</v>
      </c>
      <c r="K58" s="18"/>
      <c r="L58" s="22">
        <f t="shared" si="23"/>
        <v>0</v>
      </c>
      <c r="M58" s="24"/>
      <c r="N58" s="22">
        <f t="shared" si="19"/>
        <v>0</v>
      </c>
      <c r="O58" s="24">
        <f t="shared" si="20"/>
        <v>1</v>
      </c>
      <c r="P58" s="22">
        <f t="shared" si="21"/>
        <v>5780</v>
      </c>
      <c r="Q58" s="36"/>
    </row>
    <row r="59" spans="2:17" s="29" customFormat="1" x14ac:dyDescent="0.3">
      <c r="B59" s="60" t="s">
        <v>46</v>
      </c>
      <c r="C59" s="61">
        <v>10490093</v>
      </c>
      <c r="D59" s="61"/>
      <c r="E59" s="61"/>
      <c r="F59" s="18" t="s">
        <v>18</v>
      </c>
      <c r="G59" s="18">
        <v>3800</v>
      </c>
      <c r="H59" s="18">
        <v>9600</v>
      </c>
      <c r="I59" s="18">
        <v>1</v>
      </c>
      <c r="J59" s="18">
        <f t="shared" si="17"/>
        <v>9600</v>
      </c>
      <c r="K59" s="18"/>
      <c r="L59" s="22">
        <f t="shared" si="23"/>
        <v>0</v>
      </c>
      <c r="M59" s="24"/>
      <c r="N59" s="22">
        <f t="shared" si="19"/>
        <v>0</v>
      </c>
      <c r="O59" s="24">
        <f t="shared" si="20"/>
        <v>1</v>
      </c>
      <c r="P59" s="22">
        <f t="shared" si="21"/>
        <v>9600</v>
      </c>
      <c r="Q59" s="36"/>
    </row>
    <row r="60" spans="2:17" s="29" customFormat="1" x14ac:dyDescent="0.3">
      <c r="B60" s="60" t="s">
        <v>47</v>
      </c>
      <c r="C60" s="61">
        <v>10490016</v>
      </c>
      <c r="D60" s="61"/>
      <c r="E60" s="61"/>
      <c r="F60" s="22" t="s">
        <v>18</v>
      </c>
      <c r="G60" s="18">
        <v>3000</v>
      </c>
      <c r="H60" s="18">
        <f t="shared" ref="H60:H72" si="24">G60*2</f>
        <v>6000</v>
      </c>
      <c r="I60" s="18">
        <v>1</v>
      </c>
      <c r="J60" s="18">
        <f t="shared" si="17"/>
        <v>6000</v>
      </c>
      <c r="K60" s="18"/>
      <c r="L60" s="22">
        <f t="shared" si="23"/>
        <v>0</v>
      </c>
      <c r="M60" s="24"/>
      <c r="N60" s="22">
        <f t="shared" si="19"/>
        <v>0</v>
      </c>
      <c r="O60" s="24">
        <f t="shared" si="20"/>
        <v>1</v>
      </c>
      <c r="P60" s="22">
        <f t="shared" si="21"/>
        <v>6000</v>
      </c>
      <c r="Q60" s="36"/>
    </row>
    <row r="61" spans="2:17" s="29" customFormat="1" x14ac:dyDescent="0.3">
      <c r="B61" s="60" t="s">
        <v>48</v>
      </c>
      <c r="C61" s="61">
        <v>10480033</v>
      </c>
      <c r="D61" s="61"/>
      <c r="E61" s="61"/>
      <c r="F61" s="22" t="s">
        <v>18</v>
      </c>
      <c r="G61" s="18">
        <v>4450</v>
      </c>
      <c r="H61" s="18">
        <f t="shared" si="24"/>
        <v>8900</v>
      </c>
      <c r="I61" s="18">
        <v>1</v>
      </c>
      <c r="J61" s="18">
        <f t="shared" si="17"/>
        <v>8900</v>
      </c>
      <c r="K61" s="18"/>
      <c r="L61" s="22">
        <f t="shared" si="23"/>
        <v>0</v>
      </c>
      <c r="M61" s="24"/>
      <c r="N61" s="22">
        <f t="shared" si="19"/>
        <v>0</v>
      </c>
      <c r="O61" s="24">
        <f t="shared" si="20"/>
        <v>1</v>
      </c>
      <c r="P61" s="22">
        <f t="shared" si="21"/>
        <v>8900</v>
      </c>
      <c r="Q61" s="36"/>
    </row>
    <row r="62" spans="2:17" s="29" customFormat="1" x14ac:dyDescent="0.3">
      <c r="B62" s="60" t="s">
        <v>49</v>
      </c>
      <c r="C62" s="61">
        <v>10480039</v>
      </c>
      <c r="D62" s="61"/>
      <c r="E62" s="61"/>
      <c r="F62" s="22" t="s">
        <v>18</v>
      </c>
      <c r="G62" s="18">
        <v>4488</v>
      </c>
      <c r="H62" s="18">
        <f t="shared" si="24"/>
        <v>8976</v>
      </c>
      <c r="I62" s="18">
        <v>1</v>
      </c>
      <c r="J62" s="18">
        <f t="shared" si="17"/>
        <v>8976</v>
      </c>
      <c r="K62" s="18"/>
      <c r="L62" s="22">
        <f t="shared" si="23"/>
        <v>0</v>
      </c>
      <c r="M62" s="24"/>
      <c r="N62" s="22">
        <f t="shared" si="19"/>
        <v>0</v>
      </c>
      <c r="O62" s="24">
        <f t="shared" si="20"/>
        <v>1</v>
      </c>
      <c r="P62" s="22">
        <f t="shared" si="21"/>
        <v>8976</v>
      </c>
      <c r="Q62" s="36"/>
    </row>
    <row r="63" spans="2:17" s="29" customFormat="1" x14ac:dyDescent="0.3">
      <c r="B63" s="60" t="s">
        <v>50</v>
      </c>
      <c r="C63" s="61">
        <v>10480032</v>
      </c>
      <c r="D63" s="61"/>
      <c r="E63" s="61"/>
      <c r="F63" s="18" t="s">
        <v>18</v>
      </c>
      <c r="G63" s="18">
        <v>3800</v>
      </c>
      <c r="H63" s="18">
        <f t="shared" si="24"/>
        <v>7600</v>
      </c>
      <c r="I63" s="18">
        <v>1</v>
      </c>
      <c r="J63" s="18">
        <f t="shared" si="17"/>
        <v>7600</v>
      </c>
      <c r="K63" s="18"/>
      <c r="L63" s="22">
        <f t="shared" si="23"/>
        <v>0</v>
      </c>
      <c r="M63" s="24"/>
      <c r="N63" s="22">
        <f t="shared" si="19"/>
        <v>0</v>
      </c>
      <c r="O63" s="24">
        <f t="shared" si="20"/>
        <v>1</v>
      </c>
      <c r="P63" s="22">
        <f t="shared" si="21"/>
        <v>7600</v>
      </c>
      <c r="Q63" s="36"/>
    </row>
    <row r="64" spans="2:17" s="29" customFormat="1" x14ac:dyDescent="0.3">
      <c r="B64" s="60" t="s">
        <v>50</v>
      </c>
      <c r="C64" s="61">
        <v>10480041</v>
      </c>
      <c r="D64" s="61"/>
      <c r="E64" s="61"/>
      <c r="F64" s="18" t="s">
        <v>18</v>
      </c>
      <c r="G64" s="18">
        <v>6800</v>
      </c>
      <c r="H64" s="18">
        <f t="shared" si="24"/>
        <v>13600</v>
      </c>
      <c r="I64" s="18">
        <v>1</v>
      </c>
      <c r="J64" s="18">
        <f t="shared" si="17"/>
        <v>13600</v>
      </c>
      <c r="K64" s="18"/>
      <c r="L64" s="22">
        <f t="shared" si="23"/>
        <v>0</v>
      </c>
      <c r="M64" s="24"/>
      <c r="N64" s="22">
        <f t="shared" si="19"/>
        <v>0</v>
      </c>
      <c r="O64" s="24">
        <f t="shared" si="20"/>
        <v>1</v>
      </c>
      <c r="P64" s="22">
        <f t="shared" si="21"/>
        <v>13600</v>
      </c>
      <c r="Q64" s="36"/>
    </row>
    <row r="65" spans="2:17" s="29" customFormat="1" x14ac:dyDescent="0.3">
      <c r="B65" s="60" t="s">
        <v>51</v>
      </c>
      <c r="C65" s="61">
        <v>10480037</v>
      </c>
      <c r="D65" s="61"/>
      <c r="E65" s="61"/>
      <c r="F65" s="18" t="s">
        <v>18</v>
      </c>
      <c r="G65" s="18">
        <v>1232</v>
      </c>
      <c r="H65" s="18">
        <f t="shared" si="24"/>
        <v>2464</v>
      </c>
      <c r="I65" s="18">
        <v>1</v>
      </c>
      <c r="J65" s="18">
        <f t="shared" si="17"/>
        <v>2464</v>
      </c>
      <c r="K65" s="18"/>
      <c r="L65" s="22">
        <f t="shared" si="23"/>
        <v>0</v>
      </c>
      <c r="M65" s="24"/>
      <c r="N65" s="22">
        <f t="shared" si="19"/>
        <v>0</v>
      </c>
      <c r="O65" s="24">
        <f t="shared" si="20"/>
        <v>1</v>
      </c>
      <c r="P65" s="22">
        <f t="shared" si="21"/>
        <v>2464</v>
      </c>
      <c r="Q65" s="36"/>
    </row>
    <row r="66" spans="2:17" s="29" customFormat="1" x14ac:dyDescent="0.3">
      <c r="B66" s="60" t="s">
        <v>52</v>
      </c>
      <c r="C66" s="61">
        <v>10490105</v>
      </c>
      <c r="D66" s="61"/>
      <c r="E66" s="61"/>
      <c r="F66" s="18" t="s">
        <v>18</v>
      </c>
      <c r="G66" s="18">
        <v>1915</v>
      </c>
      <c r="H66" s="18">
        <f t="shared" si="24"/>
        <v>3830</v>
      </c>
      <c r="I66" s="18">
        <v>1</v>
      </c>
      <c r="J66" s="18">
        <f t="shared" si="17"/>
        <v>3830</v>
      </c>
      <c r="K66" s="18"/>
      <c r="L66" s="22">
        <f t="shared" si="23"/>
        <v>0</v>
      </c>
      <c r="M66" s="24"/>
      <c r="N66" s="22">
        <f t="shared" si="19"/>
        <v>0</v>
      </c>
      <c r="O66" s="24">
        <f t="shared" si="20"/>
        <v>1</v>
      </c>
      <c r="P66" s="22">
        <f t="shared" si="21"/>
        <v>3830</v>
      </c>
      <c r="Q66" s="36"/>
    </row>
    <row r="67" spans="2:17" s="29" customFormat="1" x14ac:dyDescent="0.3">
      <c r="B67" s="60" t="s">
        <v>54</v>
      </c>
      <c r="C67" s="61">
        <v>10480012</v>
      </c>
      <c r="D67" s="61"/>
      <c r="E67" s="61"/>
      <c r="F67" s="18" t="s">
        <v>18</v>
      </c>
      <c r="G67" s="22">
        <v>3400</v>
      </c>
      <c r="H67" s="18">
        <f t="shared" si="24"/>
        <v>6800</v>
      </c>
      <c r="I67" s="18">
        <v>1</v>
      </c>
      <c r="J67" s="18">
        <f t="shared" si="17"/>
        <v>6800</v>
      </c>
      <c r="K67" s="18"/>
      <c r="L67" s="22">
        <f t="shared" si="23"/>
        <v>0</v>
      </c>
      <c r="M67" s="24"/>
      <c r="N67" s="22">
        <f t="shared" si="19"/>
        <v>0</v>
      </c>
      <c r="O67" s="24">
        <f t="shared" si="20"/>
        <v>1</v>
      </c>
      <c r="P67" s="22">
        <f t="shared" si="21"/>
        <v>6800</v>
      </c>
      <c r="Q67" s="36"/>
    </row>
    <row r="68" spans="2:17" s="29" customFormat="1" x14ac:dyDescent="0.3">
      <c r="B68" s="108" t="s">
        <v>55</v>
      </c>
      <c r="C68" s="61">
        <v>10480035</v>
      </c>
      <c r="D68" s="61"/>
      <c r="E68" s="61"/>
      <c r="F68" s="22" t="s">
        <v>18</v>
      </c>
      <c r="G68" s="22">
        <v>1841</v>
      </c>
      <c r="H68" s="18">
        <f t="shared" si="24"/>
        <v>3682</v>
      </c>
      <c r="I68" s="18">
        <v>1</v>
      </c>
      <c r="J68" s="18">
        <f t="shared" si="17"/>
        <v>3682</v>
      </c>
      <c r="K68" s="18"/>
      <c r="L68" s="22">
        <f t="shared" si="23"/>
        <v>0</v>
      </c>
      <c r="M68" s="24"/>
      <c r="N68" s="22">
        <f t="shared" si="19"/>
        <v>0</v>
      </c>
      <c r="O68" s="24">
        <f t="shared" si="20"/>
        <v>1</v>
      </c>
      <c r="P68" s="22">
        <f t="shared" si="21"/>
        <v>3682</v>
      </c>
      <c r="Q68" s="36"/>
    </row>
    <row r="69" spans="2:17" s="29" customFormat="1" x14ac:dyDescent="0.3">
      <c r="B69" s="50" t="s">
        <v>56</v>
      </c>
      <c r="C69" s="61">
        <v>10430005</v>
      </c>
      <c r="D69" s="61"/>
      <c r="E69" s="61"/>
      <c r="F69" s="22" t="s">
        <v>18</v>
      </c>
      <c r="G69" s="22">
        <v>6100</v>
      </c>
      <c r="H69" s="22">
        <f t="shared" si="24"/>
        <v>12200</v>
      </c>
      <c r="I69" s="18">
        <v>1</v>
      </c>
      <c r="J69" s="18">
        <f t="shared" si="17"/>
        <v>12200</v>
      </c>
      <c r="K69" s="18"/>
      <c r="L69" s="22">
        <f t="shared" si="23"/>
        <v>0</v>
      </c>
      <c r="M69" s="24"/>
      <c r="N69" s="22">
        <f t="shared" si="19"/>
        <v>0</v>
      </c>
      <c r="O69" s="24">
        <f t="shared" si="20"/>
        <v>1</v>
      </c>
      <c r="P69" s="22">
        <f t="shared" si="21"/>
        <v>12200</v>
      </c>
      <c r="Q69" s="36"/>
    </row>
    <row r="70" spans="2:17" s="29" customFormat="1" x14ac:dyDescent="0.3">
      <c r="B70" s="50" t="s">
        <v>57</v>
      </c>
      <c r="C70" s="61">
        <v>10430006</v>
      </c>
      <c r="D70" s="61"/>
      <c r="E70" s="61"/>
      <c r="F70" s="22" t="s">
        <v>18</v>
      </c>
      <c r="G70" s="22">
        <v>2639</v>
      </c>
      <c r="H70" s="22">
        <f t="shared" si="24"/>
        <v>5278</v>
      </c>
      <c r="I70" s="18">
        <v>1</v>
      </c>
      <c r="J70" s="18">
        <f t="shared" si="17"/>
        <v>5278</v>
      </c>
      <c r="K70" s="18"/>
      <c r="L70" s="22">
        <f t="shared" si="23"/>
        <v>0</v>
      </c>
      <c r="M70" s="24"/>
      <c r="N70" s="22">
        <f t="shared" si="19"/>
        <v>0</v>
      </c>
      <c r="O70" s="24">
        <f t="shared" si="20"/>
        <v>1</v>
      </c>
      <c r="P70" s="22">
        <f t="shared" si="21"/>
        <v>5278</v>
      </c>
      <c r="Q70" s="36"/>
    </row>
    <row r="71" spans="2:17" s="29" customFormat="1" x14ac:dyDescent="0.3">
      <c r="B71" s="50" t="s">
        <v>58</v>
      </c>
      <c r="C71" s="61">
        <v>10430006</v>
      </c>
      <c r="D71" s="61"/>
      <c r="E71" s="61"/>
      <c r="F71" s="22" t="s">
        <v>18</v>
      </c>
      <c r="G71" s="22">
        <v>3800</v>
      </c>
      <c r="H71" s="22">
        <f t="shared" si="24"/>
        <v>7600</v>
      </c>
      <c r="I71" s="18">
        <v>1</v>
      </c>
      <c r="J71" s="18">
        <f t="shared" si="17"/>
        <v>7600</v>
      </c>
      <c r="K71" s="18"/>
      <c r="L71" s="22">
        <f t="shared" si="23"/>
        <v>0</v>
      </c>
      <c r="M71" s="24"/>
      <c r="N71" s="22">
        <f t="shared" si="19"/>
        <v>0</v>
      </c>
      <c r="O71" s="24">
        <f t="shared" si="20"/>
        <v>1</v>
      </c>
      <c r="P71" s="22">
        <f t="shared" si="21"/>
        <v>7600</v>
      </c>
      <c r="Q71" s="36"/>
    </row>
    <row r="72" spans="2:17" s="29" customFormat="1" x14ac:dyDescent="0.3">
      <c r="B72" s="50" t="s">
        <v>59</v>
      </c>
      <c r="C72" s="61">
        <v>10480044</v>
      </c>
      <c r="D72" s="61"/>
      <c r="E72" s="61"/>
      <c r="F72" s="22" t="s">
        <v>18</v>
      </c>
      <c r="G72" s="22">
        <v>13716</v>
      </c>
      <c r="H72" s="22">
        <f t="shared" si="24"/>
        <v>27432</v>
      </c>
      <c r="I72" s="18">
        <v>1</v>
      </c>
      <c r="J72" s="18">
        <f t="shared" si="17"/>
        <v>27432</v>
      </c>
      <c r="K72" s="18"/>
      <c r="L72" s="22">
        <f t="shared" si="23"/>
        <v>0</v>
      </c>
      <c r="M72" s="24"/>
      <c r="N72" s="22">
        <f t="shared" si="19"/>
        <v>0</v>
      </c>
      <c r="O72" s="24">
        <f t="shared" si="20"/>
        <v>1</v>
      </c>
      <c r="P72" s="22">
        <f t="shared" si="21"/>
        <v>27432</v>
      </c>
      <c r="Q72" s="36"/>
    </row>
    <row r="73" spans="2:17" s="29" customFormat="1" x14ac:dyDescent="0.3">
      <c r="B73" s="50" t="s">
        <v>60</v>
      </c>
      <c r="C73" s="61">
        <v>10430007</v>
      </c>
      <c r="D73" s="61"/>
      <c r="E73" s="61"/>
      <c r="F73" s="22" t="s">
        <v>18</v>
      </c>
      <c r="G73" s="22">
        <v>3717</v>
      </c>
      <c r="H73" s="22">
        <v>9034</v>
      </c>
      <c r="I73" s="18">
        <v>1</v>
      </c>
      <c r="J73" s="18">
        <f t="shared" si="17"/>
        <v>9034</v>
      </c>
      <c r="K73" s="18"/>
      <c r="L73" s="22">
        <f t="shared" si="23"/>
        <v>0</v>
      </c>
      <c r="M73" s="24"/>
      <c r="N73" s="22">
        <f t="shared" si="19"/>
        <v>0</v>
      </c>
      <c r="O73" s="24">
        <f t="shared" si="20"/>
        <v>1</v>
      </c>
      <c r="P73" s="22">
        <f t="shared" si="21"/>
        <v>9034</v>
      </c>
      <c r="Q73" s="36"/>
    </row>
    <row r="74" spans="2:17" s="29" customFormat="1" x14ac:dyDescent="0.3">
      <c r="B74" s="101" t="s">
        <v>61</v>
      </c>
      <c r="C74" s="28">
        <v>10480038</v>
      </c>
      <c r="D74" s="28"/>
      <c r="E74" s="28"/>
      <c r="F74" s="97" t="s">
        <v>18</v>
      </c>
      <c r="G74" s="97">
        <v>1547</v>
      </c>
      <c r="H74" s="97">
        <f>G74*2</f>
        <v>3094</v>
      </c>
      <c r="I74" s="18">
        <v>1</v>
      </c>
      <c r="J74" s="18">
        <f t="shared" si="17"/>
        <v>3094</v>
      </c>
      <c r="K74" s="18"/>
      <c r="L74" s="22">
        <f t="shared" si="23"/>
        <v>0</v>
      </c>
      <c r="M74" s="54"/>
      <c r="N74" s="22">
        <f t="shared" si="19"/>
        <v>0</v>
      </c>
      <c r="O74" s="24">
        <f t="shared" si="20"/>
        <v>1</v>
      </c>
      <c r="P74" s="22">
        <f t="shared" si="21"/>
        <v>3094</v>
      </c>
      <c r="Q74" s="36"/>
    </row>
    <row r="75" spans="2:17" s="29" customFormat="1" x14ac:dyDescent="0.3">
      <c r="B75" s="101" t="s">
        <v>62</v>
      </c>
      <c r="C75" s="28">
        <v>10480047</v>
      </c>
      <c r="D75" s="28"/>
      <c r="E75" s="28"/>
      <c r="F75" s="97" t="s">
        <v>18</v>
      </c>
      <c r="G75" s="97">
        <v>3300</v>
      </c>
      <c r="H75" s="97">
        <f t="shared" ref="H75" si="25">G75*2</f>
        <v>6600</v>
      </c>
      <c r="I75" s="18">
        <v>1</v>
      </c>
      <c r="J75" s="18">
        <f t="shared" si="17"/>
        <v>6600</v>
      </c>
      <c r="K75" s="18"/>
      <c r="L75" s="22">
        <f t="shared" si="23"/>
        <v>0</v>
      </c>
      <c r="M75" s="54"/>
      <c r="N75" s="22">
        <f t="shared" si="19"/>
        <v>0</v>
      </c>
      <c r="O75" s="24">
        <f t="shared" si="20"/>
        <v>1</v>
      </c>
      <c r="P75" s="22">
        <f t="shared" si="21"/>
        <v>6600</v>
      </c>
      <c r="Q75" s="36"/>
    </row>
    <row r="76" spans="2:17" s="29" customFormat="1" x14ac:dyDescent="0.3">
      <c r="B76" s="101" t="s">
        <v>24</v>
      </c>
      <c r="C76" s="28">
        <v>10480031</v>
      </c>
      <c r="D76" s="28"/>
      <c r="E76" s="28"/>
      <c r="F76" s="97" t="s">
        <v>18</v>
      </c>
      <c r="G76" s="22"/>
      <c r="H76" s="97">
        <v>3374</v>
      </c>
      <c r="I76" s="18">
        <v>1</v>
      </c>
      <c r="J76" s="18">
        <f t="shared" si="17"/>
        <v>3374</v>
      </c>
      <c r="K76" s="18"/>
      <c r="L76" s="22">
        <f t="shared" si="23"/>
        <v>0</v>
      </c>
      <c r="M76" s="24"/>
      <c r="N76" s="22">
        <f t="shared" si="19"/>
        <v>0</v>
      </c>
      <c r="O76" s="24">
        <f t="shared" si="20"/>
        <v>1</v>
      </c>
      <c r="P76" s="22">
        <f t="shared" si="21"/>
        <v>3374</v>
      </c>
      <c r="Q76" s="36"/>
    </row>
    <row r="77" spans="2:17" s="29" customFormat="1" x14ac:dyDescent="0.3">
      <c r="B77" s="27" t="s">
        <v>64</v>
      </c>
      <c r="C77" s="28">
        <v>10480059</v>
      </c>
      <c r="D77" s="28"/>
      <c r="E77" s="28"/>
      <c r="F77" s="22" t="s">
        <v>18</v>
      </c>
      <c r="G77" s="22"/>
      <c r="H77" s="22">
        <v>18828</v>
      </c>
      <c r="I77" s="18">
        <v>1</v>
      </c>
      <c r="J77" s="18">
        <f t="shared" si="17"/>
        <v>18828</v>
      </c>
      <c r="K77" s="18"/>
      <c r="L77" s="22">
        <f t="shared" si="23"/>
        <v>0</v>
      </c>
      <c r="M77" s="24"/>
      <c r="N77" s="22">
        <f t="shared" si="19"/>
        <v>0</v>
      </c>
      <c r="O77" s="24">
        <f t="shared" si="20"/>
        <v>1</v>
      </c>
      <c r="P77" s="22">
        <f t="shared" si="21"/>
        <v>18828</v>
      </c>
      <c r="Q77" s="36"/>
    </row>
    <row r="78" spans="2:17" s="29" customFormat="1" x14ac:dyDescent="0.3">
      <c r="B78" s="27" t="s">
        <v>65</v>
      </c>
      <c r="C78" s="28">
        <v>10490089</v>
      </c>
      <c r="D78" s="28"/>
      <c r="E78" s="28"/>
      <c r="F78" s="22" t="s">
        <v>18</v>
      </c>
      <c r="G78" s="22"/>
      <c r="H78" s="22">
        <v>5000</v>
      </c>
      <c r="I78" s="18">
        <v>1</v>
      </c>
      <c r="J78" s="18">
        <f t="shared" si="17"/>
        <v>5000</v>
      </c>
      <c r="K78" s="18"/>
      <c r="L78" s="22">
        <f t="shared" si="23"/>
        <v>0</v>
      </c>
      <c r="M78" s="24"/>
      <c r="N78" s="22">
        <f t="shared" si="19"/>
        <v>0</v>
      </c>
      <c r="O78" s="24">
        <f t="shared" si="20"/>
        <v>1</v>
      </c>
      <c r="P78" s="22">
        <f t="shared" si="21"/>
        <v>5000</v>
      </c>
      <c r="Q78" s="36"/>
    </row>
    <row r="79" spans="2:17" s="29" customFormat="1" x14ac:dyDescent="0.3">
      <c r="B79" s="38" t="s">
        <v>29</v>
      </c>
      <c r="C79" s="39"/>
      <c r="D79" s="39"/>
      <c r="E79" s="39"/>
      <c r="F79" s="32"/>
      <c r="G79" s="110"/>
      <c r="H79" s="110"/>
      <c r="I79" s="110">
        <f t="shared" ref="I79:P79" si="26">SUM(I52:I78)</f>
        <v>27</v>
      </c>
      <c r="J79" s="110">
        <f t="shared" si="26"/>
        <v>225236</v>
      </c>
      <c r="K79" s="110">
        <f t="shared" si="26"/>
        <v>0</v>
      </c>
      <c r="L79" s="110">
        <f t="shared" si="26"/>
        <v>0</v>
      </c>
      <c r="M79" s="110">
        <f t="shared" si="26"/>
        <v>0</v>
      </c>
      <c r="N79" s="110">
        <f t="shared" si="26"/>
        <v>0</v>
      </c>
      <c r="O79" s="110">
        <f t="shared" si="26"/>
        <v>27</v>
      </c>
      <c r="P79" s="110">
        <f t="shared" si="26"/>
        <v>225236</v>
      </c>
      <c r="Q79" s="36"/>
    </row>
    <row r="80" spans="2:17" ht="15.6" x14ac:dyDescent="0.3">
      <c r="B80" s="10" t="s">
        <v>72</v>
      </c>
      <c r="C80" s="11"/>
      <c r="D80" s="11"/>
      <c r="E80" s="11"/>
      <c r="F80" s="11"/>
      <c r="G80" s="11"/>
      <c r="H80" s="11"/>
      <c r="I80" s="51"/>
      <c r="J80" s="11"/>
      <c r="K80" s="11"/>
      <c r="L80" s="11"/>
      <c r="M80" s="11"/>
      <c r="N80" s="11"/>
      <c r="O80" s="11"/>
      <c r="P80" s="13"/>
    </row>
    <row r="81" spans="1:16" x14ac:dyDescent="0.3">
      <c r="A81" s="14"/>
      <c r="B81" s="15" t="s">
        <v>50</v>
      </c>
      <c r="C81" s="16">
        <v>10480043</v>
      </c>
      <c r="D81" s="16"/>
      <c r="E81" s="16"/>
      <c r="F81" s="22" t="s">
        <v>18</v>
      </c>
      <c r="G81" s="17">
        <v>6800</v>
      </c>
      <c r="H81" s="17">
        <f>G81*2</f>
        <v>13600</v>
      </c>
      <c r="I81" s="17">
        <v>1</v>
      </c>
      <c r="J81" s="17">
        <v>13600</v>
      </c>
      <c r="K81" s="24"/>
      <c r="L81" s="17"/>
      <c r="M81" s="19"/>
      <c r="N81" s="17"/>
      <c r="O81" s="19">
        <f t="shared" ref="O81:P84" si="27">I81+K81-M81</f>
        <v>1</v>
      </c>
      <c r="P81" s="17">
        <f t="shared" si="27"/>
        <v>13600</v>
      </c>
    </row>
    <row r="82" spans="1:16" x14ac:dyDescent="0.3">
      <c r="A82" s="14"/>
      <c r="B82" s="15" t="s">
        <v>24</v>
      </c>
      <c r="C82" s="16">
        <v>10480037</v>
      </c>
      <c r="D82" s="16"/>
      <c r="E82" s="16"/>
      <c r="F82" s="22" t="s">
        <v>18</v>
      </c>
      <c r="G82" s="17">
        <v>2890</v>
      </c>
      <c r="H82" s="17">
        <v>6480</v>
      </c>
      <c r="I82" s="17">
        <v>1</v>
      </c>
      <c r="J82" s="17">
        <v>6480</v>
      </c>
      <c r="K82" s="24"/>
      <c r="L82" s="17"/>
      <c r="M82" s="19"/>
      <c r="N82" s="17"/>
      <c r="O82" s="19">
        <f t="shared" si="27"/>
        <v>1</v>
      </c>
      <c r="P82" s="17">
        <f t="shared" si="27"/>
        <v>6480</v>
      </c>
    </row>
    <row r="83" spans="1:16" x14ac:dyDescent="0.3">
      <c r="A83" s="79" t="s">
        <v>73</v>
      </c>
      <c r="B83" s="15" t="s">
        <v>74</v>
      </c>
      <c r="C83" s="16">
        <v>10430007</v>
      </c>
      <c r="D83" s="16"/>
      <c r="E83" s="16"/>
      <c r="F83" s="22" t="s">
        <v>18</v>
      </c>
      <c r="G83" s="17">
        <v>3300</v>
      </c>
      <c r="H83" s="17">
        <f>G83*2</f>
        <v>6600</v>
      </c>
      <c r="I83" s="17">
        <v>1</v>
      </c>
      <c r="J83" s="17">
        <v>6600</v>
      </c>
      <c r="K83" s="24"/>
      <c r="L83" s="17"/>
      <c r="M83" s="19"/>
      <c r="N83" s="17"/>
      <c r="O83" s="19">
        <f t="shared" si="27"/>
        <v>1</v>
      </c>
      <c r="P83" s="17">
        <f t="shared" si="27"/>
        <v>6600</v>
      </c>
    </row>
    <row r="84" spans="1:16" x14ac:dyDescent="0.3">
      <c r="A84" s="79"/>
      <c r="B84" s="15" t="s">
        <v>75</v>
      </c>
      <c r="C84" s="21">
        <v>10480062</v>
      </c>
      <c r="D84" s="21"/>
      <c r="E84" s="21"/>
      <c r="F84" s="22" t="s">
        <v>18</v>
      </c>
      <c r="G84" s="17"/>
      <c r="H84" s="17">
        <v>17299</v>
      </c>
      <c r="I84" s="17">
        <v>1</v>
      </c>
      <c r="J84" s="17">
        <f>I84*H84</f>
        <v>17299</v>
      </c>
      <c r="K84" s="24"/>
      <c r="L84" s="17"/>
      <c r="M84" s="19"/>
      <c r="N84" s="17"/>
      <c r="O84" s="19">
        <f t="shared" si="27"/>
        <v>1</v>
      </c>
      <c r="P84" s="17">
        <f t="shared" si="27"/>
        <v>17299</v>
      </c>
    </row>
    <row r="85" spans="1:16" s="29" customFormat="1" x14ac:dyDescent="0.3">
      <c r="B85" s="30" t="s">
        <v>29</v>
      </c>
      <c r="C85" s="31"/>
      <c r="D85" s="31"/>
      <c r="E85" s="31"/>
      <c r="F85" s="32"/>
      <c r="G85" s="110"/>
      <c r="H85" s="110"/>
      <c r="I85" s="110">
        <f t="shared" ref="I85:P85" si="28">SUM(I81:I84)</f>
        <v>4</v>
      </c>
      <c r="J85" s="110">
        <f t="shared" si="28"/>
        <v>43979</v>
      </c>
      <c r="K85" s="110">
        <f t="shared" si="28"/>
        <v>0</v>
      </c>
      <c r="L85" s="110">
        <f t="shared" si="28"/>
        <v>0</v>
      </c>
      <c r="M85" s="110">
        <f t="shared" si="28"/>
        <v>0</v>
      </c>
      <c r="N85" s="110">
        <f t="shared" si="28"/>
        <v>0</v>
      </c>
      <c r="O85" s="110">
        <f t="shared" si="28"/>
        <v>4</v>
      </c>
      <c r="P85" s="110">
        <f t="shared" si="28"/>
        <v>43979</v>
      </c>
    </row>
    <row r="86" spans="1:16" ht="15.6" x14ac:dyDescent="0.3">
      <c r="B86" s="10" t="s">
        <v>76</v>
      </c>
      <c r="C86" s="11"/>
      <c r="D86" s="11"/>
      <c r="E86" s="11"/>
      <c r="F86" s="11"/>
      <c r="G86" s="11"/>
      <c r="H86" s="11"/>
      <c r="I86" s="51"/>
      <c r="J86" s="11"/>
      <c r="K86" s="11"/>
      <c r="L86" s="11"/>
      <c r="M86" s="11"/>
      <c r="N86" s="11"/>
      <c r="O86" s="11"/>
      <c r="P86" s="13"/>
    </row>
    <row r="87" spans="1:16" x14ac:dyDescent="0.3">
      <c r="A87" s="14"/>
      <c r="B87" s="15" t="s">
        <v>77</v>
      </c>
      <c r="C87" s="16">
        <v>10490101</v>
      </c>
      <c r="D87" s="16"/>
      <c r="E87" s="16"/>
      <c r="F87" s="22" t="s">
        <v>18</v>
      </c>
      <c r="G87" s="17">
        <v>6509</v>
      </c>
      <c r="H87" s="17">
        <f>G87*2</f>
        <v>13018</v>
      </c>
      <c r="I87" s="17">
        <v>1</v>
      </c>
      <c r="J87" s="17">
        <v>13018</v>
      </c>
      <c r="K87" s="24"/>
      <c r="L87" s="17"/>
      <c r="M87" s="19"/>
      <c r="N87" s="17"/>
      <c r="O87" s="19">
        <f t="shared" ref="O87:P88" si="29">I87+K87-M87</f>
        <v>1</v>
      </c>
      <c r="P87" s="17">
        <f t="shared" si="29"/>
        <v>13018</v>
      </c>
    </row>
    <row r="88" spans="1:16" x14ac:dyDescent="0.3">
      <c r="A88" s="14"/>
      <c r="B88" s="15" t="s">
        <v>78</v>
      </c>
      <c r="C88" s="16">
        <v>10480057</v>
      </c>
      <c r="D88" s="16"/>
      <c r="E88" s="16"/>
      <c r="F88" s="22" t="s">
        <v>18</v>
      </c>
      <c r="G88" s="17">
        <v>2616</v>
      </c>
      <c r="H88" s="17">
        <f t="shared" ref="H88" si="30">G88*2</f>
        <v>5232</v>
      </c>
      <c r="I88" s="17">
        <v>1</v>
      </c>
      <c r="J88" s="17">
        <v>5232</v>
      </c>
      <c r="K88" s="24"/>
      <c r="L88" s="17"/>
      <c r="M88" s="19"/>
      <c r="N88" s="17"/>
      <c r="O88" s="19">
        <f t="shared" si="29"/>
        <v>1</v>
      </c>
      <c r="P88" s="17">
        <f t="shared" si="29"/>
        <v>5232</v>
      </c>
    </row>
    <row r="89" spans="1:16" s="29" customFormat="1" x14ac:dyDescent="0.3">
      <c r="B89" s="30" t="s">
        <v>29</v>
      </c>
      <c r="C89" s="31"/>
      <c r="D89" s="31"/>
      <c r="E89" s="31"/>
      <c r="F89" s="32"/>
      <c r="G89" s="110"/>
      <c r="H89" s="110"/>
      <c r="I89" s="110">
        <f>SUM(I87:I88)</f>
        <v>2</v>
      </c>
      <c r="J89" s="110">
        <f>SUM(J87:J88)</f>
        <v>18250</v>
      </c>
      <c r="K89" s="6">
        <f>SUM(K87:K88)</f>
        <v>0</v>
      </c>
      <c r="L89" s="6">
        <f t="shared" ref="L89:N89" si="31">SUM(L87:L88)</f>
        <v>0</v>
      </c>
      <c r="M89" s="6">
        <f t="shared" si="31"/>
        <v>0</v>
      </c>
      <c r="N89" s="6">
        <f t="shared" si="31"/>
        <v>0</v>
      </c>
      <c r="O89" s="7">
        <f>SUM(O87:O88)</f>
        <v>2</v>
      </c>
      <c r="P89" s="110">
        <f>SUM(P87:P88)</f>
        <v>18250</v>
      </c>
    </row>
    <row r="90" spans="1:16" s="29" customFormat="1" ht="15.6" x14ac:dyDescent="0.3">
      <c r="B90" s="10" t="s">
        <v>79</v>
      </c>
      <c r="C90" s="11"/>
      <c r="D90" s="11"/>
      <c r="E90" s="11"/>
      <c r="F90" s="11"/>
      <c r="G90" s="11"/>
      <c r="H90" s="11"/>
      <c r="I90" s="51"/>
      <c r="J90" s="11"/>
      <c r="K90" s="11"/>
      <c r="L90" s="11"/>
      <c r="M90" s="11"/>
      <c r="N90" s="11"/>
      <c r="O90" s="11"/>
      <c r="P90" s="13"/>
    </row>
    <row r="91" spans="1:16" x14ac:dyDescent="0.3">
      <c r="A91" s="14"/>
      <c r="B91" s="62" t="s">
        <v>80</v>
      </c>
      <c r="C91" s="16">
        <v>10480052</v>
      </c>
      <c r="D91" s="16"/>
      <c r="E91" s="16"/>
      <c r="F91" s="18" t="s">
        <v>18</v>
      </c>
      <c r="G91" s="18">
        <v>3870</v>
      </c>
      <c r="H91" s="18">
        <f>G91*2</f>
        <v>7740</v>
      </c>
      <c r="I91" s="18">
        <v>1</v>
      </c>
      <c r="J91" s="18">
        <v>7740</v>
      </c>
      <c r="K91" s="24"/>
      <c r="L91" s="17"/>
      <c r="M91" s="19"/>
      <c r="N91" s="17"/>
      <c r="O91" s="19">
        <f>I91+K91-M91</f>
        <v>1</v>
      </c>
      <c r="P91" s="17">
        <f>J91+L91-N91</f>
        <v>7740</v>
      </c>
    </row>
    <row r="92" spans="1:16" x14ac:dyDescent="0.3">
      <c r="A92" s="14"/>
      <c r="B92" s="62" t="s">
        <v>81</v>
      </c>
      <c r="C92" s="16">
        <v>10480002</v>
      </c>
      <c r="D92" s="16"/>
      <c r="E92" s="16"/>
      <c r="F92" s="22" t="s">
        <v>18</v>
      </c>
      <c r="G92" s="18">
        <v>4350</v>
      </c>
      <c r="H92" s="18">
        <f t="shared" ref="H92:H112" si="32">G92*2</f>
        <v>8700</v>
      </c>
      <c r="I92" s="18">
        <v>1</v>
      </c>
      <c r="J92" s="18">
        <v>8700</v>
      </c>
      <c r="K92" s="24"/>
      <c r="L92" s="17"/>
      <c r="M92" s="19"/>
      <c r="N92" s="17"/>
      <c r="O92" s="19">
        <f>I92+K92-M92</f>
        <v>1</v>
      </c>
      <c r="P92" s="17">
        <f>J92+L92-N92</f>
        <v>8700</v>
      </c>
    </row>
    <row r="93" spans="1:16" x14ac:dyDescent="0.3">
      <c r="A93" s="14"/>
      <c r="B93" s="62" t="s">
        <v>82</v>
      </c>
      <c r="C93" s="16">
        <v>10480036</v>
      </c>
      <c r="D93" s="16"/>
      <c r="E93" s="16"/>
      <c r="F93" s="22" t="s">
        <v>18</v>
      </c>
      <c r="G93" s="18">
        <v>4748</v>
      </c>
      <c r="H93" s="18">
        <f t="shared" si="32"/>
        <v>9496</v>
      </c>
      <c r="I93" s="18">
        <v>1</v>
      </c>
      <c r="J93" s="18">
        <v>9496</v>
      </c>
      <c r="K93" s="24"/>
      <c r="L93" s="17"/>
      <c r="M93" s="19"/>
      <c r="N93" s="17"/>
      <c r="O93" s="19">
        <f t="shared" ref="O93:P108" si="33">I93+K93-M93</f>
        <v>1</v>
      </c>
      <c r="P93" s="17">
        <f t="shared" si="33"/>
        <v>9496</v>
      </c>
    </row>
    <row r="94" spans="1:16" x14ac:dyDescent="0.3">
      <c r="A94" s="14"/>
      <c r="B94" s="62" t="s">
        <v>83</v>
      </c>
      <c r="C94" s="16">
        <v>10480028</v>
      </c>
      <c r="D94" s="16"/>
      <c r="E94" s="16"/>
      <c r="F94" s="18" t="s">
        <v>18</v>
      </c>
      <c r="G94" s="18">
        <v>3800</v>
      </c>
      <c r="H94" s="18">
        <f t="shared" si="32"/>
        <v>7600</v>
      </c>
      <c r="I94" s="18">
        <v>1</v>
      </c>
      <c r="J94" s="18">
        <v>7600</v>
      </c>
      <c r="K94" s="24"/>
      <c r="L94" s="17"/>
      <c r="M94" s="19"/>
      <c r="N94" s="17"/>
      <c r="O94" s="19">
        <f t="shared" si="33"/>
        <v>1</v>
      </c>
      <c r="P94" s="17">
        <f t="shared" si="33"/>
        <v>7600</v>
      </c>
    </row>
    <row r="95" spans="1:16" x14ac:dyDescent="0.3">
      <c r="A95" s="14"/>
      <c r="B95" s="62" t="s">
        <v>83</v>
      </c>
      <c r="C95" s="16">
        <v>10480029</v>
      </c>
      <c r="D95" s="16"/>
      <c r="E95" s="16"/>
      <c r="F95" s="18" t="s">
        <v>18</v>
      </c>
      <c r="G95" s="18">
        <v>3800</v>
      </c>
      <c r="H95" s="18">
        <f t="shared" si="32"/>
        <v>7600</v>
      </c>
      <c r="I95" s="18">
        <v>1</v>
      </c>
      <c r="J95" s="18">
        <v>7600</v>
      </c>
      <c r="K95" s="24"/>
      <c r="L95" s="17"/>
      <c r="M95" s="19"/>
      <c r="N95" s="17"/>
      <c r="O95" s="19">
        <f t="shared" si="33"/>
        <v>1</v>
      </c>
      <c r="P95" s="17">
        <f t="shared" si="33"/>
        <v>7600</v>
      </c>
    </row>
    <row r="96" spans="1:16" x14ac:dyDescent="0.3">
      <c r="A96" s="14"/>
      <c r="B96" s="62" t="s">
        <v>83</v>
      </c>
      <c r="C96" s="16">
        <v>10480018</v>
      </c>
      <c r="D96" s="16"/>
      <c r="E96" s="16"/>
      <c r="F96" s="22" t="s">
        <v>18</v>
      </c>
      <c r="G96" s="18">
        <v>3800</v>
      </c>
      <c r="H96" s="18">
        <f t="shared" si="32"/>
        <v>7600</v>
      </c>
      <c r="I96" s="18">
        <v>1</v>
      </c>
      <c r="J96" s="18">
        <v>7600</v>
      </c>
      <c r="K96" s="24"/>
      <c r="L96" s="17"/>
      <c r="M96" s="19"/>
      <c r="N96" s="17"/>
      <c r="O96" s="19">
        <f t="shared" si="33"/>
        <v>1</v>
      </c>
      <c r="P96" s="17">
        <f t="shared" si="33"/>
        <v>7600</v>
      </c>
    </row>
    <row r="97" spans="1:16" x14ac:dyDescent="0.3">
      <c r="A97" s="14"/>
      <c r="B97" s="62" t="s">
        <v>83</v>
      </c>
      <c r="C97" s="16">
        <v>10480019</v>
      </c>
      <c r="D97" s="16"/>
      <c r="E97" s="16"/>
      <c r="F97" s="22" t="s">
        <v>18</v>
      </c>
      <c r="G97" s="18">
        <v>3800</v>
      </c>
      <c r="H97" s="18">
        <f t="shared" si="32"/>
        <v>7600</v>
      </c>
      <c r="I97" s="18">
        <v>1</v>
      </c>
      <c r="J97" s="18">
        <v>7600</v>
      </c>
      <c r="K97" s="24"/>
      <c r="L97" s="17"/>
      <c r="M97" s="19"/>
      <c r="N97" s="17"/>
      <c r="O97" s="19">
        <f t="shared" si="33"/>
        <v>1</v>
      </c>
      <c r="P97" s="17">
        <f t="shared" si="33"/>
        <v>7600</v>
      </c>
    </row>
    <row r="98" spans="1:16" x14ac:dyDescent="0.3">
      <c r="A98" s="14"/>
      <c r="B98" s="62" t="s">
        <v>83</v>
      </c>
      <c r="C98" s="16">
        <v>10480020</v>
      </c>
      <c r="D98" s="16"/>
      <c r="E98" s="16"/>
      <c r="F98" s="22" t="s">
        <v>18</v>
      </c>
      <c r="G98" s="18">
        <v>3800</v>
      </c>
      <c r="H98" s="18">
        <f t="shared" si="32"/>
        <v>7600</v>
      </c>
      <c r="I98" s="18">
        <v>1</v>
      </c>
      <c r="J98" s="18">
        <v>7600</v>
      </c>
      <c r="K98" s="24"/>
      <c r="L98" s="17"/>
      <c r="M98" s="19"/>
      <c r="N98" s="17"/>
      <c r="O98" s="19">
        <f t="shared" si="33"/>
        <v>1</v>
      </c>
      <c r="P98" s="17">
        <f t="shared" si="33"/>
        <v>7600</v>
      </c>
    </row>
    <row r="99" spans="1:16" x14ac:dyDescent="0.3">
      <c r="A99" s="14"/>
      <c r="B99" s="62" t="s">
        <v>83</v>
      </c>
      <c r="C99" s="16">
        <v>10480021</v>
      </c>
      <c r="D99" s="16"/>
      <c r="E99" s="16"/>
      <c r="F99" s="18" t="s">
        <v>18</v>
      </c>
      <c r="G99" s="18">
        <v>3800</v>
      </c>
      <c r="H99" s="18">
        <f t="shared" si="32"/>
        <v>7600</v>
      </c>
      <c r="I99" s="18">
        <v>1</v>
      </c>
      <c r="J99" s="18">
        <v>7600</v>
      </c>
      <c r="K99" s="24"/>
      <c r="L99" s="17"/>
      <c r="M99" s="19"/>
      <c r="N99" s="17"/>
      <c r="O99" s="19">
        <f t="shared" si="33"/>
        <v>1</v>
      </c>
      <c r="P99" s="17">
        <f t="shared" si="33"/>
        <v>7600</v>
      </c>
    </row>
    <row r="100" spans="1:16" x14ac:dyDescent="0.3">
      <c r="A100" s="14"/>
      <c r="B100" s="62" t="s">
        <v>83</v>
      </c>
      <c r="C100" s="16">
        <v>10480022</v>
      </c>
      <c r="D100" s="16"/>
      <c r="E100" s="16"/>
      <c r="F100" s="18" t="s">
        <v>18</v>
      </c>
      <c r="G100" s="18">
        <v>3800</v>
      </c>
      <c r="H100" s="18">
        <f t="shared" si="32"/>
        <v>7600</v>
      </c>
      <c r="I100" s="18">
        <v>1</v>
      </c>
      <c r="J100" s="18">
        <v>7600</v>
      </c>
      <c r="K100" s="24"/>
      <c r="L100" s="17"/>
      <c r="M100" s="19"/>
      <c r="N100" s="17"/>
      <c r="O100" s="19">
        <f t="shared" si="33"/>
        <v>1</v>
      </c>
      <c r="P100" s="17">
        <f t="shared" si="33"/>
        <v>7600</v>
      </c>
    </row>
    <row r="101" spans="1:16" x14ac:dyDescent="0.3">
      <c r="A101" s="14"/>
      <c r="B101" s="62" t="s">
        <v>83</v>
      </c>
      <c r="C101" s="16">
        <v>10480023</v>
      </c>
      <c r="D101" s="16"/>
      <c r="E101" s="16"/>
      <c r="F101" s="18" t="s">
        <v>18</v>
      </c>
      <c r="G101" s="18">
        <v>3800</v>
      </c>
      <c r="H101" s="18">
        <f t="shared" si="32"/>
        <v>7600</v>
      </c>
      <c r="I101" s="18">
        <v>1</v>
      </c>
      <c r="J101" s="18">
        <v>7600</v>
      </c>
      <c r="K101" s="24"/>
      <c r="L101" s="17"/>
      <c r="M101" s="19"/>
      <c r="N101" s="17"/>
      <c r="O101" s="19">
        <f t="shared" si="33"/>
        <v>1</v>
      </c>
      <c r="P101" s="17">
        <f t="shared" si="33"/>
        <v>7600</v>
      </c>
    </row>
    <row r="102" spans="1:16" x14ac:dyDescent="0.3">
      <c r="A102" s="14"/>
      <c r="B102" s="62" t="s">
        <v>83</v>
      </c>
      <c r="C102" s="16">
        <v>10480024</v>
      </c>
      <c r="D102" s="16"/>
      <c r="E102" s="16"/>
      <c r="F102" s="18" t="s">
        <v>18</v>
      </c>
      <c r="G102" s="18">
        <v>3800</v>
      </c>
      <c r="H102" s="18">
        <f t="shared" si="32"/>
        <v>7600</v>
      </c>
      <c r="I102" s="18">
        <v>1</v>
      </c>
      <c r="J102" s="18">
        <v>7600</v>
      </c>
      <c r="K102" s="24"/>
      <c r="L102" s="17"/>
      <c r="M102" s="19"/>
      <c r="N102" s="17"/>
      <c r="O102" s="19">
        <f t="shared" si="33"/>
        <v>1</v>
      </c>
      <c r="P102" s="17">
        <f t="shared" si="33"/>
        <v>7600</v>
      </c>
    </row>
    <row r="103" spans="1:16" x14ac:dyDescent="0.3">
      <c r="A103" s="14"/>
      <c r="B103" s="62" t="s">
        <v>83</v>
      </c>
      <c r="C103" s="16">
        <v>10480025</v>
      </c>
      <c r="D103" s="16"/>
      <c r="E103" s="16"/>
      <c r="F103" s="18" t="s">
        <v>18</v>
      </c>
      <c r="G103" s="18">
        <v>3800</v>
      </c>
      <c r="H103" s="18">
        <f t="shared" si="32"/>
        <v>7600</v>
      </c>
      <c r="I103" s="18">
        <v>1</v>
      </c>
      <c r="J103" s="18">
        <v>7600</v>
      </c>
      <c r="K103" s="24"/>
      <c r="L103" s="17"/>
      <c r="M103" s="19"/>
      <c r="N103" s="17"/>
      <c r="O103" s="19">
        <f t="shared" si="33"/>
        <v>1</v>
      </c>
      <c r="P103" s="17">
        <f t="shared" si="33"/>
        <v>7600</v>
      </c>
    </row>
    <row r="104" spans="1:16" x14ac:dyDescent="0.3">
      <c r="A104" s="14"/>
      <c r="B104" s="62" t="s">
        <v>83</v>
      </c>
      <c r="C104" s="16">
        <v>10480026</v>
      </c>
      <c r="D104" s="16"/>
      <c r="E104" s="16"/>
      <c r="F104" s="18" t="s">
        <v>18</v>
      </c>
      <c r="G104" s="18">
        <v>3800</v>
      </c>
      <c r="H104" s="18">
        <f t="shared" si="32"/>
        <v>7600</v>
      </c>
      <c r="I104" s="18">
        <v>1</v>
      </c>
      <c r="J104" s="18">
        <v>7600</v>
      </c>
      <c r="K104" s="24"/>
      <c r="L104" s="17"/>
      <c r="M104" s="19"/>
      <c r="N104" s="17"/>
      <c r="O104" s="19">
        <f t="shared" si="33"/>
        <v>1</v>
      </c>
      <c r="P104" s="17">
        <f t="shared" si="33"/>
        <v>7600</v>
      </c>
    </row>
    <row r="105" spans="1:16" x14ac:dyDescent="0.3">
      <c r="A105" s="14"/>
      <c r="B105" s="62" t="s">
        <v>83</v>
      </c>
      <c r="C105" s="16">
        <v>10480027</v>
      </c>
      <c r="D105" s="16"/>
      <c r="E105" s="16"/>
      <c r="F105" s="18" t="s">
        <v>18</v>
      </c>
      <c r="G105" s="18">
        <v>3800</v>
      </c>
      <c r="H105" s="18">
        <f t="shared" si="32"/>
        <v>7600</v>
      </c>
      <c r="I105" s="18">
        <v>1</v>
      </c>
      <c r="J105" s="18">
        <v>7600</v>
      </c>
      <c r="K105" s="24"/>
      <c r="L105" s="17"/>
      <c r="M105" s="19"/>
      <c r="N105" s="17"/>
      <c r="O105" s="19">
        <f t="shared" si="33"/>
        <v>1</v>
      </c>
      <c r="P105" s="17">
        <f t="shared" si="33"/>
        <v>7600</v>
      </c>
    </row>
    <row r="106" spans="1:16" x14ac:dyDescent="0.3">
      <c r="A106" s="14"/>
      <c r="B106" s="62" t="s">
        <v>50</v>
      </c>
      <c r="C106" s="16">
        <v>10480016</v>
      </c>
      <c r="D106" s="16"/>
      <c r="E106" s="16"/>
      <c r="F106" s="22" t="s">
        <v>18</v>
      </c>
      <c r="G106" s="17">
        <v>5500</v>
      </c>
      <c r="H106" s="18">
        <f t="shared" si="32"/>
        <v>11000</v>
      </c>
      <c r="I106" s="18">
        <v>1</v>
      </c>
      <c r="J106" s="18">
        <v>11000</v>
      </c>
      <c r="K106" s="24"/>
      <c r="L106" s="17"/>
      <c r="M106" s="19"/>
      <c r="N106" s="17"/>
      <c r="O106" s="19">
        <f t="shared" si="33"/>
        <v>1</v>
      </c>
      <c r="P106" s="17">
        <f t="shared" si="33"/>
        <v>11000</v>
      </c>
    </row>
    <row r="107" spans="1:16" x14ac:dyDescent="0.3">
      <c r="A107" s="14"/>
      <c r="B107" s="62" t="s">
        <v>84</v>
      </c>
      <c r="C107" s="16">
        <v>10480017</v>
      </c>
      <c r="D107" s="16"/>
      <c r="E107" s="16"/>
      <c r="F107" s="18" t="s">
        <v>18</v>
      </c>
      <c r="G107" s="18">
        <v>3800</v>
      </c>
      <c r="H107" s="18">
        <f t="shared" si="32"/>
        <v>7600</v>
      </c>
      <c r="I107" s="18">
        <v>1</v>
      </c>
      <c r="J107" s="18">
        <v>7600</v>
      </c>
      <c r="K107" s="24"/>
      <c r="L107" s="17"/>
      <c r="M107" s="19"/>
      <c r="N107" s="17"/>
      <c r="O107" s="19">
        <f t="shared" si="33"/>
        <v>1</v>
      </c>
      <c r="P107" s="17">
        <f t="shared" si="33"/>
        <v>7600</v>
      </c>
    </row>
    <row r="108" spans="1:16" x14ac:dyDescent="0.3">
      <c r="A108" s="14"/>
      <c r="B108" s="62" t="s">
        <v>85</v>
      </c>
      <c r="C108" s="16">
        <v>10480040</v>
      </c>
      <c r="D108" s="16"/>
      <c r="E108" s="16"/>
      <c r="F108" s="18" t="s">
        <v>18</v>
      </c>
      <c r="G108" s="17">
        <v>2812</v>
      </c>
      <c r="H108" s="18">
        <v>7224</v>
      </c>
      <c r="I108" s="18">
        <v>1</v>
      </c>
      <c r="J108" s="18">
        <v>7224</v>
      </c>
      <c r="K108" s="24"/>
      <c r="L108" s="17"/>
      <c r="M108" s="19"/>
      <c r="N108" s="17"/>
      <c r="O108" s="19">
        <f t="shared" si="33"/>
        <v>1</v>
      </c>
      <c r="P108" s="17">
        <f t="shared" si="33"/>
        <v>7224</v>
      </c>
    </row>
    <row r="109" spans="1:16" x14ac:dyDescent="0.3">
      <c r="A109" s="14"/>
      <c r="B109" s="62" t="s">
        <v>86</v>
      </c>
      <c r="C109" s="16">
        <v>10490102</v>
      </c>
      <c r="D109" s="16"/>
      <c r="E109" s="16"/>
      <c r="F109" s="18" t="s">
        <v>18</v>
      </c>
      <c r="G109" s="17">
        <v>3616</v>
      </c>
      <c r="H109" s="18">
        <f t="shared" si="32"/>
        <v>7232</v>
      </c>
      <c r="I109" s="18">
        <v>1</v>
      </c>
      <c r="J109" s="18">
        <v>7232</v>
      </c>
      <c r="K109" s="24"/>
      <c r="L109" s="17"/>
      <c r="M109" s="19"/>
      <c r="N109" s="17"/>
      <c r="O109" s="19">
        <f t="shared" ref="O109:P113" si="34">I109+K109-M109</f>
        <v>1</v>
      </c>
      <c r="P109" s="17">
        <f t="shared" si="34"/>
        <v>7232</v>
      </c>
    </row>
    <row r="110" spans="1:16" x14ac:dyDescent="0.3">
      <c r="A110" s="14"/>
      <c r="B110" s="62" t="s">
        <v>87</v>
      </c>
      <c r="C110" s="16">
        <v>10480046</v>
      </c>
      <c r="D110" s="16"/>
      <c r="E110" s="16"/>
      <c r="F110" s="18" t="s">
        <v>18</v>
      </c>
      <c r="G110" s="17">
        <v>1229</v>
      </c>
      <c r="H110" s="18">
        <f t="shared" si="32"/>
        <v>2458</v>
      </c>
      <c r="I110" s="18">
        <v>1</v>
      </c>
      <c r="J110" s="18">
        <v>2458</v>
      </c>
      <c r="K110" s="24"/>
      <c r="L110" s="17"/>
      <c r="M110" s="19"/>
      <c r="N110" s="17"/>
      <c r="O110" s="19">
        <f t="shared" si="34"/>
        <v>1</v>
      </c>
      <c r="P110" s="17">
        <f t="shared" si="34"/>
        <v>2458</v>
      </c>
    </row>
    <row r="111" spans="1:16" x14ac:dyDescent="0.3">
      <c r="A111" s="14"/>
      <c r="B111" s="62" t="s">
        <v>24</v>
      </c>
      <c r="C111" s="16">
        <v>10480050</v>
      </c>
      <c r="D111" s="16"/>
      <c r="E111" s="16"/>
      <c r="F111" s="18" t="s">
        <v>18</v>
      </c>
      <c r="G111" s="17">
        <v>2624</v>
      </c>
      <c r="H111" s="18">
        <f t="shared" si="32"/>
        <v>5248</v>
      </c>
      <c r="I111" s="18">
        <v>1</v>
      </c>
      <c r="J111" s="18">
        <v>5248</v>
      </c>
      <c r="K111" s="24"/>
      <c r="L111" s="17"/>
      <c r="M111" s="19"/>
      <c r="N111" s="17"/>
      <c r="O111" s="19">
        <f t="shared" si="34"/>
        <v>1</v>
      </c>
      <c r="P111" s="17">
        <f t="shared" si="34"/>
        <v>5248</v>
      </c>
    </row>
    <row r="112" spans="1:16" x14ac:dyDescent="0.3">
      <c r="A112" s="14"/>
      <c r="B112" s="62" t="s">
        <v>24</v>
      </c>
      <c r="C112" s="16">
        <v>10480048</v>
      </c>
      <c r="D112" s="16"/>
      <c r="E112" s="16"/>
      <c r="F112" s="22" t="s">
        <v>18</v>
      </c>
      <c r="G112" s="17">
        <v>3930</v>
      </c>
      <c r="H112" s="18">
        <f t="shared" si="32"/>
        <v>7860</v>
      </c>
      <c r="I112" s="18">
        <v>1</v>
      </c>
      <c r="J112" s="18">
        <v>7860</v>
      </c>
      <c r="K112" s="24"/>
      <c r="L112" s="17"/>
      <c r="M112" s="19"/>
      <c r="N112" s="17"/>
      <c r="O112" s="19">
        <f t="shared" si="34"/>
        <v>1</v>
      </c>
      <c r="P112" s="17">
        <f t="shared" si="34"/>
        <v>7860</v>
      </c>
    </row>
    <row r="113" spans="1:16" x14ac:dyDescent="0.3">
      <c r="A113" s="14"/>
      <c r="B113" s="52" t="s">
        <v>88</v>
      </c>
      <c r="C113" s="21">
        <v>10480061</v>
      </c>
      <c r="D113" s="21"/>
      <c r="E113" s="21"/>
      <c r="F113" s="22" t="s">
        <v>18</v>
      </c>
      <c r="G113" s="17"/>
      <c r="H113" s="18">
        <v>19170</v>
      </c>
      <c r="I113" s="18">
        <v>1</v>
      </c>
      <c r="J113" s="18">
        <f>I113*H113</f>
        <v>19170</v>
      </c>
      <c r="K113" s="24"/>
      <c r="L113" s="17">
        <f>K113*H113</f>
        <v>0</v>
      </c>
      <c r="M113" s="19"/>
      <c r="N113" s="17"/>
      <c r="O113" s="19">
        <f t="shared" si="34"/>
        <v>1</v>
      </c>
      <c r="P113" s="17">
        <f t="shared" si="34"/>
        <v>19170</v>
      </c>
    </row>
    <row r="114" spans="1:16" s="29" customFormat="1" x14ac:dyDescent="0.3">
      <c r="B114" s="30" t="s">
        <v>29</v>
      </c>
      <c r="C114" s="31"/>
      <c r="D114" s="31"/>
      <c r="E114" s="31"/>
      <c r="F114" s="32"/>
      <c r="G114" s="110"/>
      <c r="H114" s="110"/>
      <c r="I114" s="110">
        <f>SUM(I91:I113)</f>
        <v>23</v>
      </c>
      <c r="J114" s="110">
        <f>SUM(J91:J113)</f>
        <v>184928</v>
      </c>
      <c r="K114" s="110">
        <f t="shared" ref="K114:P114" si="35">SUM(K91:K113)</f>
        <v>0</v>
      </c>
      <c r="L114" s="110">
        <f t="shared" si="35"/>
        <v>0</v>
      </c>
      <c r="M114" s="110">
        <f t="shared" si="35"/>
        <v>0</v>
      </c>
      <c r="N114" s="110">
        <f t="shared" si="35"/>
        <v>0</v>
      </c>
      <c r="O114" s="110">
        <f t="shared" si="35"/>
        <v>23</v>
      </c>
      <c r="P114" s="110">
        <f t="shared" si="35"/>
        <v>184928</v>
      </c>
    </row>
    <row r="115" spans="1:16" s="29" customFormat="1" x14ac:dyDescent="0.3">
      <c r="B115" s="30"/>
      <c r="C115" s="31"/>
      <c r="D115" s="31"/>
      <c r="E115" s="31"/>
      <c r="F115" s="32"/>
      <c r="G115" s="110"/>
      <c r="H115" s="110"/>
      <c r="I115" s="75"/>
      <c r="J115" s="75"/>
      <c r="K115" s="110"/>
      <c r="L115" s="110"/>
      <c r="M115" s="110"/>
      <c r="N115" s="110"/>
      <c r="O115" s="19"/>
      <c r="P115" s="19"/>
    </row>
    <row r="116" spans="1:16" x14ac:dyDescent="0.3">
      <c r="B116" s="80" t="s">
        <v>90</v>
      </c>
      <c r="C116" s="81"/>
      <c r="D116" s="81"/>
      <c r="E116" s="81"/>
      <c r="F116" s="82"/>
      <c r="G116" s="83"/>
      <c r="H116" s="83"/>
      <c r="I116" s="84">
        <f>I114+I89+I85+I79+I50+I44+I37+I34+I21</f>
        <v>72</v>
      </c>
      <c r="J116" s="84">
        <f t="shared" ref="J116:P116" si="36">J114+J89+J85+J79+J50+J44+J37+J34+J21</f>
        <v>584597</v>
      </c>
      <c r="K116" s="84">
        <f t="shared" si="36"/>
        <v>0</v>
      </c>
      <c r="L116" s="84">
        <f t="shared" si="36"/>
        <v>0</v>
      </c>
      <c r="M116" s="84">
        <f t="shared" si="36"/>
        <v>0</v>
      </c>
      <c r="N116" s="84">
        <f t="shared" si="36"/>
        <v>0</v>
      </c>
      <c r="O116" s="84">
        <f t="shared" si="36"/>
        <v>72</v>
      </c>
      <c r="P116" s="84">
        <f t="shared" si="36"/>
        <v>584597</v>
      </c>
    </row>
    <row r="117" spans="1:16" customFormat="1" x14ac:dyDescent="0.3"/>
    <row r="118" spans="1:16" customFormat="1" x14ac:dyDescent="0.3"/>
    <row r="119" spans="1:16" customFormat="1" x14ac:dyDescent="0.3"/>
    <row r="120" spans="1:16" customFormat="1" x14ac:dyDescent="0.3"/>
    <row r="121" spans="1:16" customFormat="1" x14ac:dyDescent="0.3"/>
    <row r="122" spans="1:16" customFormat="1" x14ac:dyDescent="0.3"/>
    <row r="123" spans="1:16" customFormat="1" x14ac:dyDescent="0.3"/>
    <row r="124" spans="1:16" customFormat="1" x14ac:dyDescent="0.3"/>
    <row r="125" spans="1:16" customFormat="1" x14ac:dyDescent="0.3"/>
    <row r="126" spans="1:16" customFormat="1" x14ac:dyDescent="0.3"/>
    <row r="127" spans="1:16" customFormat="1" x14ac:dyDescent="0.3"/>
    <row r="128" spans="1:16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</sheetData>
  <mergeCells count="14">
    <mergeCell ref="K6:N6"/>
    <mergeCell ref="O6:P7"/>
    <mergeCell ref="K7:L7"/>
    <mergeCell ref="M7:N7"/>
    <mergeCell ref="B1:P1"/>
    <mergeCell ref="B2:P2"/>
    <mergeCell ref="B3:P3"/>
    <mergeCell ref="B4:P4"/>
    <mergeCell ref="B6:B8"/>
    <mergeCell ref="C6:C8"/>
    <mergeCell ref="F6:F8"/>
    <mergeCell ref="G6:G8"/>
    <mergeCell ref="H6:H8"/>
    <mergeCell ref="I6:J7"/>
  </mergeCells>
  <pageMargins left="0.39370078740157483" right="0.39370078740157483" top="0.39370078740157483" bottom="0.39370078740157483" header="0" footer="0"/>
  <pageSetup paperSize="9" scale="65" orientation="landscape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  <vt:lpstr>апрель!Область_печати</vt:lpstr>
      <vt:lpstr>июнь!Область_печати</vt:lpstr>
      <vt:lpstr>май!Область_печати</vt:lpstr>
      <vt:lpstr>март!Область_печати</vt:lpstr>
      <vt:lpstr>февраль!Область_печати</vt:lpstr>
      <vt:lpstr>январь!Область_печати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2023-08-24T06:45:42Z</dcterms:modified>
</cp:coreProperties>
</file>