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январь" sheetId="4" r:id="rId1"/>
    <sheet name="февраль" sheetId="8" r:id="rId2"/>
    <sheet name="март" sheetId="9" r:id="rId3"/>
    <sheet name="апрель" sheetId="10" r:id="rId4"/>
    <sheet name="май" sheetId="11" r:id="rId5"/>
    <sheet name="июнь" sheetId="12" r:id="rId6"/>
    <sheet name="Лист1" sheetId="1" r:id="rId7"/>
    <sheet name="Лист2" sheetId="2" r:id="rId8"/>
    <sheet name="Лист3" sheetId="3" r:id="rId9"/>
  </sheets>
  <calcPr calcId="145621"/>
</workbook>
</file>

<file path=xl/calcChain.xml><?xml version="1.0" encoding="utf-8"?>
<calcChain xmlns="http://schemas.openxmlformats.org/spreadsheetml/2006/main">
  <c r="J20" i="12" l="1"/>
  <c r="J21" i="12" s="1"/>
  <c r="H20" i="12"/>
  <c r="H21" i="12" s="1"/>
  <c r="F20" i="12"/>
  <c r="F21" i="12" s="1"/>
  <c r="L19" i="12"/>
  <c r="K19" i="12"/>
  <c r="I19" i="12"/>
  <c r="G19" i="12"/>
  <c r="M19" i="12" s="1"/>
  <c r="L18" i="12"/>
  <c r="K18" i="12"/>
  <c r="I18" i="12"/>
  <c r="G18" i="12"/>
  <c r="M18" i="12" s="1"/>
  <c r="L17" i="12"/>
  <c r="K17" i="12"/>
  <c r="I17" i="12"/>
  <c r="G17" i="12"/>
  <c r="M17" i="12" s="1"/>
  <c r="L16" i="12"/>
  <c r="K16" i="12"/>
  <c r="I16" i="12"/>
  <c r="G16" i="12"/>
  <c r="M16" i="12" s="1"/>
  <c r="L15" i="12"/>
  <c r="K15" i="12"/>
  <c r="I15" i="12"/>
  <c r="G15" i="12"/>
  <c r="M15" i="12" s="1"/>
  <c r="L14" i="12"/>
  <c r="K14" i="12"/>
  <c r="I14" i="12"/>
  <c r="G14" i="12"/>
  <c r="M14" i="12" s="1"/>
  <c r="L13" i="12"/>
  <c r="K13" i="12"/>
  <c r="I13" i="12"/>
  <c r="G13" i="12"/>
  <c r="M13" i="12" s="1"/>
  <c r="L12" i="12"/>
  <c r="K12" i="12"/>
  <c r="I12" i="12"/>
  <c r="G12" i="12"/>
  <c r="M12" i="12" s="1"/>
  <c r="L11" i="12"/>
  <c r="K11" i="12"/>
  <c r="K20" i="12" s="1"/>
  <c r="K21" i="12" s="1"/>
  <c r="I11" i="12"/>
  <c r="G11" i="12"/>
  <c r="G20" i="12" s="1"/>
  <c r="G21" i="12" s="1"/>
  <c r="L10" i="12"/>
  <c r="L20" i="12" s="1"/>
  <c r="L21" i="12" s="1"/>
  <c r="K10" i="12"/>
  <c r="I10" i="12"/>
  <c r="I20" i="12" s="1"/>
  <c r="I21" i="12" s="1"/>
  <c r="G10" i="12"/>
  <c r="M10" i="12" s="1"/>
  <c r="M20" i="12" l="1"/>
  <c r="M21" i="12" s="1"/>
  <c r="M11" i="12"/>
  <c r="J21" i="11"/>
  <c r="K21" i="11"/>
  <c r="F21" i="11"/>
  <c r="G22" i="10"/>
  <c r="I22" i="10"/>
  <c r="M22" i="10" s="1"/>
  <c r="K22" i="10"/>
  <c r="L22" i="10"/>
  <c r="L32" i="10" s="1"/>
  <c r="G23" i="10"/>
  <c r="I23" i="10"/>
  <c r="K23" i="10"/>
  <c r="M23" i="10" s="1"/>
  <c r="L23" i="10"/>
  <c r="G24" i="10"/>
  <c r="I24" i="10"/>
  <c r="I32" i="10" s="1"/>
  <c r="K24" i="10"/>
  <c r="L24" i="10"/>
  <c r="G25" i="10"/>
  <c r="I25" i="10"/>
  <c r="K25" i="10"/>
  <c r="L25" i="10"/>
  <c r="M25" i="10"/>
  <c r="G26" i="10"/>
  <c r="I26" i="10"/>
  <c r="M26" i="10" s="1"/>
  <c r="K26" i="10"/>
  <c r="L26" i="10"/>
  <c r="G27" i="10"/>
  <c r="I27" i="10"/>
  <c r="K27" i="10"/>
  <c r="M27" i="10" s="1"/>
  <c r="L27" i="10"/>
  <c r="G28" i="10"/>
  <c r="I28" i="10"/>
  <c r="M28" i="10" s="1"/>
  <c r="K28" i="10"/>
  <c r="L28" i="10"/>
  <c r="G29" i="10"/>
  <c r="I29" i="10"/>
  <c r="K29" i="10"/>
  <c r="L29" i="10"/>
  <c r="M29" i="10"/>
  <c r="G30" i="10"/>
  <c r="I30" i="10"/>
  <c r="M30" i="10" s="1"/>
  <c r="K30" i="10"/>
  <c r="L30" i="10"/>
  <c r="G31" i="10"/>
  <c r="I31" i="10"/>
  <c r="K31" i="10"/>
  <c r="M31" i="10" s="1"/>
  <c r="L31" i="10"/>
  <c r="F32" i="10"/>
  <c r="G32" i="10"/>
  <c r="H32" i="10"/>
  <c r="J32" i="10"/>
  <c r="K32" i="10"/>
  <c r="J20" i="11"/>
  <c r="H20" i="11"/>
  <c r="H21" i="11" s="1"/>
  <c r="F20" i="11"/>
  <c r="L19" i="11"/>
  <c r="K19" i="11"/>
  <c r="I19" i="11"/>
  <c r="G19" i="11"/>
  <c r="L18" i="11"/>
  <c r="K18" i="11"/>
  <c r="I18" i="11"/>
  <c r="G18" i="11"/>
  <c r="L17" i="11"/>
  <c r="K17" i="11"/>
  <c r="I17" i="11"/>
  <c r="G17" i="11"/>
  <c r="L16" i="11"/>
  <c r="K16" i="11"/>
  <c r="I16" i="11"/>
  <c r="G16" i="11"/>
  <c r="L15" i="11"/>
  <c r="K15" i="11"/>
  <c r="I15" i="11"/>
  <c r="G15" i="11"/>
  <c r="L14" i="11"/>
  <c r="K14" i="11"/>
  <c r="I14" i="11"/>
  <c r="G14" i="11"/>
  <c r="L13" i="11"/>
  <c r="K13" i="11"/>
  <c r="I13" i="11"/>
  <c r="G13" i="11"/>
  <c r="L12" i="11"/>
  <c r="K12" i="11"/>
  <c r="I12" i="11"/>
  <c r="G12" i="11"/>
  <c r="L11" i="11"/>
  <c r="K11" i="11"/>
  <c r="I11" i="11"/>
  <c r="G11" i="11"/>
  <c r="L10" i="11"/>
  <c r="K10" i="11"/>
  <c r="K20" i="11" s="1"/>
  <c r="I10" i="11"/>
  <c r="I20" i="11" s="1"/>
  <c r="I21" i="11" s="1"/>
  <c r="G10" i="11"/>
  <c r="M10" i="11" l="1"/>
  <c r="M11" i="11"/>
  <c r="M12" i="11"/>
  <c r="M13" i="11"/>
  <c r="M14" i="11"/>
  <c r="M15" i="11"/>
  <c r="M16" i="11"/>
  <c r="M17" i="11"/>
  <c r="M18" i="11"/>
  <c r="M19" i="11"/>
  <c r="L20" i="11"/>
  <c r="L21" i="11" s="1"/>
  <c r="G20" i="11"/>
  <c r="G21" i="11" s="1"/>
  <c r="M32" i="10"/>
  <c r="M24" i="10"/>
  <c r="K11" i="10"/>
  <c r="K12" i="10"/>
  <c r="K13" i="10"/>
  <c r="K14" i="10"/>
  <c r="K15" i="10"/>
  <c r="K16" i="10"/>
  <c r="K17" i="10"/>
  <c r="K18" i="10"/>
  <c r="K19" i="10"/>
  <c r="K10" i="10"/>
  <c r="I11" i="10"/>
  <c r="I12" i="10"/>
  <c r="I13" i="10"/>
  <c r="I14" i="10"/>
  <c r="I15" i="10"/>
  <c r="I16" i="10"/>
  <c r="I17" i="10"/>
  <c r="I18" i="10"/>
  <c r="I19" i="10"/>
  <c r="I10" i="10"/>
  <c r="J20" i="10"/>
  <c r="J33" i="10" s="1"/>
  <c r="H20" i="10"/>
  <c r="H33" i="10" s="1"/>
  <c r="F20" i="10"/>
  <c r="F33" i="10" s="1"/>
  <c r="L19" i="10"/>
  <c r="G19" i="10"/>
  <c r="L18" i="10"/>
  <c r="G18" i="10"/>
  <c r="L17" i="10"/>
  <c r="G17" i="10"/>
  <c r="L16" i="10"/>
  <c r="G16" i="10"/>
  <c r="L15" i="10"/>
  <c r="G15" i="10"/>
  <c r="L14" i="10"/>
  <c r="G14" i="10"/>
  <c r="L13" i="10"/>
  <c r="G13" i="10"/>
  <c r="L12" i="10"/>
  <c r="G12" i="10"/>
  <c r="L11" i="10"/>
  <c r="G11" i="10"/>
  <c r="L10" i="10"/>
  <c r="G10" i="10"/>
  <c r="M20" i="11" l="1"/>
  <c r="M21" i="11" s="1"/>
  <c r="M12" i="10"/>
  <c r="M14" i="10"/>
  <c r="M16" i="10"/>
  <c r="L20" i="10"/>
  <c r="L33" i="10" s="1"/>
  <c r="M11" i="10"/>
  <c r="K20" i="10"/>
  <c r="K33" i="10" s="1"/>
  <c r="M13" i="10"/>
  <c r="M17" i="10"/>
  <c r="M15" i="10"/>
  <c r="I20" i="10"/>
  <c r="I33" i="10" s="1"/>
  <c r="M10" i="10"/>
  <c r="M18" i="10"/>
  <c r="M19" i="10"/>
  <c r="G20" i="10"/>
  <c r="G33" i="10" s="1"/>
  <c r="J20" i="9"/>
  <c r="J21" i="9" s="1"/>
  <c r="H20" i="9"/>
  <c r="H21" i="9" s="1"/>
  <c r="F20" i="9"/>
  <c r="F21" i="9" s="1"/>
  <c r="L19" i="9"/>
  <c r="K19" i="9"/>
  <c r="I19" i="9"/>
  <c r="G19" i="9"/>
  <c r="M19" i="9" s="1"/>
  <c r="L18" i="9"/>
  <c r="K18" i="9"/>
  <c r="I18" i="9"/>
  <c r="G18" i="9"/>
  <c r="M18" i="9" s="1"/>
  <c r="L17" i="9"/>
  <c r="K17" i="9"/>
  <c r="I17" i="9"/>
  <c r="G17" i="9"/>
  <c r="M17" i="9" s="1"/>
  <c r="L16" i="9"/>
  <c r="K16" i="9"/>
  <c r="I16" i="9"/>
  <c r="G16" i="9"/>
  <c r="M16" i="9" s="1"/>
  <c r="L15" i="9"/>
  <c r="K15" i="9"/>
  <c r="I15" i="9"/>
  <c r="G15" i="9"/>
  <c r="M15" i="9" s="1"/>
  <c r="L14" i="9"/>
  <c r="K14" i="9"/>
  <c r="I14" i="9"/>
  <c r="G14" i="9"/>
  <c r="M14" i="9" s="1"/>
  <c r="L13" i="9"/>
  <c r="K13" i="9"/>
  <c r="I13" i="9"/>
  <c r="G13" i="9"/>
  <c r="M13" i="9" s="1"/>
  <c r="L12" i="9"/>
  <c r="K12" i="9"/>
  <c r="I12" i="9"/>
  <c r="G12" i="9"/>
  <c r="M12" i="9" s="1"/>
  <c r="L11" i="9"/>
  <c r="K11" i="9"/>
  <c r="K20" i="9" s="1"/>
  <c r="K21" i="9" s="1"/>
  <c r="I11" i="9"/>
  <c r="G11" i="9"/>
  <c r="G20" i="9" s="1"/>
  <c r="G21" i="9" s="1"/>
  <c r="L10" i="9"/>
  <c r="L20" i="9" s="1"/>
  <c r="L21" i="9" s="1"/>
  <c r="K10" i="9"/>
  <c r="I10" i="9"/>
  <c r="I20" i="9" s="1"/>
  <c r="I21" i="9" s="1"/>
  <c r="G10" i="9"/>
  <c r="M10" i="9" s="1"/>
  <c r="J20" i="8"/>
  <c r="J21" i="8" s="1"/>
  <c r="H20" i="8"/>
  <c r="H21" i="8" s="1"/>
  <c r="F20" i="8"/>
  <c r="F21" i="8" s="1"/>
  <c r="L19" i="8"/>
  <c r="K19" i="8"/>
  <c r="I19" i="8"/>
  <c r="G19" i="8"/>
  <c r="M19" i="8" s="1"/>
  <c r="L18" i="8"/>
  <c r="K18" i="8"/>
  <c r="I18" i="8"/>
  <c r="G18" i="8"/>
  <c r="M18" i="8" s="1"/>
  <c r="L17" i="8"/>
  <c r="K17" i="8"/>
  <c r="I17" i="8"/>
  <c r="G17" i="8"/>
  <c r="M17" i="8" s="1"/>
  <c r="L16" i="8"/>
  <c r="K16" i="8"/>
  <c r="I16" i="8"/>
  <c r="G16" i="8"/>
  <c r="M16" i="8" s="1"/>
  <c r="L15" i="8"/>
  <c r="K15" i="8"/>
  <c r="I15" i="8"/>
  <c r="G15" i="8"/>
  <c r="M15" i="8" s="1"/>
  <c r="L14" i="8"/>
  <c r="K14" i="8"/>
  <c r="I14" i="8"/>
  <c r="G14" i="8"/>
  <c r="M14" i="8" s="1"/>
  <c r="L13" i="8"/>
  <c r="K13" i="8"/>
  <c r="I13" i="8"/>
  <c r="G13" i="8"/>
  <c r="M13" i="8" s="1"/>
  <c r="L12" i="8"/>
  <c r="K12" i="8"/>
  <c r="I12" i="8"/>
  <c r="G12" i="8"/>
  <c r="M12" i="8" s="1"/>
  <c r="L11" i="8"/>
  <c r="K11" i="8"/>
  <c r="K20" i="8" s="1"/>
  <c r="K21" i="8" s="1"/>
  <c r="I11" i="8"/>
  <c r="G11" i="8"/>
  <c r="G20" i="8" s="1"/>
  <c r="G21" i="8" s="1"/>
  <c r="L10" i="8"/>
  <c r="L20" i="8" s="1"/>
  <c r="L21" i="8" s="1"/>
  <c r="K10" i="8"/>
  <c r="I10" i="8"/>
  <c r="I20" i="8" s="1"/>
  <c r="I21" i="8" s="1"/>
  <c r="G10" i="8"/>
  <c r="M10" i="8" s="1"/>
  <c r="H20" i="4"/>
  <c r="I20" i="4"/>
  <c r="J20" i="4"/>
  <c r="K20" i="4"/>
  <c r="L20" i="4"/>
  <c r="F20" i="4"/>
  <c r="G19" i="4"/>
  <c r="I19" i="4"/>
  <c r="K19" i="4"/>
  <c r="L19" i="4"/>
  <c r="G11" i="4"/>
  <c r="G12" i="4"/>
  <c r="G13" i="4"/>
  <c r="G14" i="4"/>
  <c r="G15" i="4"/>
  <c r="G20" i="4" s="1"/>
  <c r="G16" i="4"/>
  <c r="G17" i="4"/>
  <c r="G18" i="4"/>
  <c r="G10" i="4"/>
  <c r="I11" i="4"/>
  <c r="K11" i="4"/>
  <c r="L11" i="4"/>
  <c r="I12" i="4"/>
  <c r="K12" i="4"/>
  <c r="L12" i="4"/>
  <c r="I13" i="4"/>
  <c r="K13" i="4"/>
  <c r="L13" i="4"/>
  <c r="I14" i="4"/>
  <c r="K14" i="4"/>
  <c r="L14" i="4"/>
  <c r="I15" i="4"/>
  <c r="K15" i="4"/>
  <c r="L15" i="4"/>
  <c r="I16" i="4"/>
  <c r="K16" i="4"/>
  <c r="L16" i="4"/>
  <c r="I17" i="4"/>
  <c r="K17" i="4"/>
  <c r="L17" i="4"/>
  <c r="I18" i="4"/>
  <c r="K18" i="4"/>
  <c r="L18" i="4"/>
  <c r="M20" i="10" l="1"/>
  <c r="M33" i="10" s="1"/>
  <c r="M11" i="9"/>
  <c r="M20" i="9" s="1"/>
  <c r="M21" i="9" s="1"/>
  <c r="M11" i="8"/>
  <c r="M20" i="8" s="1"/>
  <c r="M21" i="8" s="1"/>
  <c r="M19" i="4"/>
  <c r="M16" i="4"/>
  <c r="M15" i="4"/>
  <c r="M20" i="4" s="1"/>
  <c r="M13" i="4"/>
  <c r="M11" i="4"/>
  <c r="M18" i="4"/>
  <c r="M17" i="4"/>
  <c r="M12" i="4"/>
  <c r="M14" i="4"/>
  <c r="J21" i="4"/>
  <c r="H21" i="4"/>
  <c r="F21" i="4"/>
  <c r="L10" i="4"/>
  <c r="L21" i="4" s="1"/>
  <c r="K10" i="4"/>
  <c r="K21" i="4" s="1"/>
  <c r="I10" i="4"/>
  <c r="I21" i="4" s="1"/>
  <c r="G21" i="4"/>
  <c r="M10" i="4" l="1"/>
  <c r="M21" i="4" s="1"/>
</calcChain>
</file>

<file path=xl/sharedStrings.xml><?xml version="1.0" encoding="utf-8"?>
<sst xmlns="http://schemas.openxmlformats.org/spreadsheetml/2006/main" count="310" uniqueCount="39">
  <si>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</si>
  <si>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</si>
  <si>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204</t>
  </si>
  <si>
    <t>Название</t>
  </si>
  <si>
    <t>Ед.изм</t>
  </si>
  <si>
    <t>Остаток на начало месяца</t>
  </si>
  <si>
    <t>ОБОРОТ</t>
  </si>
  <si>
    <t>Остаток на конец месяца</t>
  </si>
  <si>
    <t>Поступило</t>
  </si>
  <si>
    <t>Израсходовано</t>
  </si>
  <si>
    <t>Количество</t>
  </si>
  <si>
    <t>Сумма</t>
  </si>
  <si>
    <t>МОЛ: Литвинова Л.М.</t>
  </si>
  <si>
    <t xml:space="preserve">Всего по счету: </t>
  </si>
  <si>
    <t>ИТОГО по 204</t>
  </si>
  <si>
    <t xml:space="preserve"> </t>
  </si>
  <si>
    <t>м/о 13 пп</t>
  </si>
  <si>
    <t>за январь 2023</t>
  </si>
  <si>
    <t>за февраль 2023</t>
  </si>
  <si>
    <t>за март 2023</t>
  </si>
  <si>
    <t>за апрель 2023</t>
  </si>
  <si>
    <t>Цена в руб.                      (с наценкой)</t>
  </si>
  <si>
    <t>Цена в руб.              (без наценки)</t>
  </si>
  <si>
    <t>чай</t>
  </si>
  <si>
    <t>кг</t>
  </si>
  <si>
    <t>соль</t>
  </si>
  <si>
    <t>чай черный</t>
  </si>
  <si>
    <t>сахар-песок весовой</t>
  </si>
  <si>
    <t>мука</t>
  </si>
  <si>
    <t>сахар (колл)</t>
  </si>
  <si>
    <t>ванилин</t>
  </si>
  <si>
    <t>масло подсолнечное рафинированное 1 л</t>
  </si>
  <si>
    <t>л</t>
  </si>
  <si>
    <t>дрожжи сухие</t>
  </si>
  <si>
    <t>ИТОГО по 232</t>
  </si>
  <si>
    <t>по счету 232</t>
  </si>
  <si>
    <t>МОЛ: Корженко Н.В.</t>
  </si>
  <si>
    <t>за май 2023</t>
  </si>
  <si>
    <t>за июнь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</si>
</sst>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2" fillId="0" borderId="0" xfId="1"/>
    <xf numFmtId="0" fontId="5" fillId="0" borderId="4" xfId="1" applyNumberFormat="1" applyFont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/>
    </xf>
    <xf numFmtId="4" fontId="5" fillId="0" borderId="2" xfId="1" applyNumberFormat="1" applyFont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3" fontId="5" fillId="0" borderId="2" xfId="1" applyNumberFormat="1" applyFont="1" applyBorder="1"/>
    <xf numFmtId="4" fontId="5" fillId="0" borderId="2" xfId="1" applyNumberFormat="1" applyFont="1" applyBorder="1"/>
    <xf numFmtId="0" fontId="5" fillId="0" borderId="0" xfId="1" applyFont="1"/>
    <xf numFmtId="2" fontId="2" fillId="3" borderId="2" xfId="1" applyNumberFormat="1" applyFill="1" applyBorder="1" applyAlignment="1">
      <alignment horizontal="center"/>
    </xf>
    <xf numFmtId="2" fontId="2" fillId="3" borderId="2" xfId="1" applyNumberFormat="1" applyFont="1" applyFill="1" applyBorder="1" applyAlignment="1">
      <alignment horizontal="center"/>
    </xf>
    <xf numFmtId="2" fontId="5" fillId="3" borderId="4" xfId="1" applyNumberFormat="1" applyFont="1" applyFill="1" applyBorder="1" applyAlignment="1">
      <alignment horizontal="left"/>
    </xf>
    <xf numFmtId="2" fontId="5" fillId="3" borderId="2" xfId="1" applyNumberFormat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5" fillId="3" borderId="2" xfId="1" applyNumberFormat="1" applyFont="1" applyFill="1" applyBorder="1"/>
    <xf numFmtId="4" fontId="2" fillId="0" borderId="0" xfId="1" applyNumberFormat="1"/>
    <xf numFmtId="4" fontId="2" fillId="0" borderId="0" xfId="1" applyNumberFormat="1" applyAlignment="1">
      <alignment horizontal="center"/>
    </xf>
    <xf numFmtId="3" fontId="2" fillId="0" borderId="0" xfId="1" applyNumberFormat="1" applyAlignment="1">
      <alignment horizontal="center"/>
    </xf>
    <xf numFmtId="4" fontId="2" fillId="0" borderId="0" xfId="1" applyNumberFormat="1" applyFill="1" applyAlignment="1">
      <alignment horizontal="center"/>
    </xf>
    <xf numFmtId="3" fontId="2" fillId="0" borderId="0" xfId="1" applyNumberFormat="1"/>
    <xf numFmtId="4" fontId="4" fillId="0" borderId="0" xfId="1" applyNumberFormat="1" applyFont="1" applyFill="1" applyAlignment="1">
      <alignment horizontal="center"/>
    </xf>
    <xf numFmtId="4" fontId="4" fillId="0" borderId="0" xfId="1" applyNumberFormat="1" applyFont="1" applyAlignment="1">
      <alignment horizontal="center"/>
    </xf>
    <xf numFmtId="4" fontId="2" fillId="0" borderId="0" xfId="1" applyNumberFormat="1" applyAlignment="1">
      <alignment horizontal="left" indent="1"/>
    </xf>
    <xf numFmtId="4" fontId="5" fillId="0" borderId="2" xfId="1" applyNumberFormat="1" applyFont="1" applyBorder="1" applyAlignment="1">
      <alignment horizontal="center"/>
    </xf>
    <xf numFmtId="0" fontId="5" fillId="0" borderId="4" xfId="1" applyNumberFormat="1" applyFont="1" applyBorder="1" applyAlignment="1">
      <alignment horizontal="center" vertical="center"/>
    </xf>
    <xf numFmtId="2" fontId="1" fillId="3" borderId="2" xfId="1" applyNumberFormat="1" applyFont="1" applyFill="1" applyBorder="1" applyAlignment="1">
      <alignment horizontal="left" wrapText="1"/>
    </xf>
    <xf numFmtId="2" fontId="1" fillId="3" borderId="2" xfId="1" applyNumberFormat="1" applyFont="1" applyFill="1" applyBorder="1" applyAlignment="1">
      <alignment horizontal="center"/>
    </xf>
    <xf numFmtId="164" fontId="2" fillId="3" borderId="2" xfId="1" applyNumberForma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4" fontId="5" fillId="0" borderId="2" xfId="1" applyNumberFormat="1" applyFont="1" applyBorder="1" applyAlignment="1">
      <alignment horizontal="center"/>
    </xf>
    <xf numFmtId="0" fontId="5" fillId="0" borderId="4" xfId="1" applyNumberFormat="1" applyFont="1" applyBorder="1" applyAlignment="1">
      <alignment horizontal="center" vertical="center"/>
    </xf>
    <xf numFmtId="4" fontId="5" fillId="0" borderId="2" xfId="1" applyNumberFormat="1" applyFont="1" applyBorder="1" applyAlignment="1">
      <alignment horizontal="center"/>
    </xf>
    <xf numFmtId="0" fontId="5" fillId="0" borderId="4" xfId="1" applyNumberFormat="1" applyFont="1" applyBorder="1" applyAlignment="1">
      <alignment horizontal="center" vertical="center"/>
    </xf>
    <xf numFmtId="4" fontId="5" fillId="0" borderId="2" xfId="1" applyNumberFormat="1" applyFont="1" applyBorder="1" applyAlignment="1">
      <alignment horizontal="center"/>
    </xf>
    <xf numFmtId="2" fontId="6" fillId="2" borderId="5" xfId="1" applyNumberFormat="1" applyFont="1" applyFill="1" applyBorder="1" applyAlignment="1">
      <alignment horizontal="left"/>
    </xf>
    <xf numFmtId="2" fontId="6" fillId="2" borderId="6" xfId="1" applyNumberFormat="1" applyFont="1" applyFill="1" applyBorder="1" applyAlignment="1">
      <alignment horizontal="left"/>
    </xf>
    <xf numFmtId="2" fontId="6" fillId="2" borderId="7" xfId="1" applyNumberFormat="1" applyFont="1" applyFill="1" applyBorder="1" applyAlignment="1">
      <alignment horizontal="left"/>
    </xf>
    <xf numFmtId="0" fontId="5" fillId="0" borderId="0" xfId="1" applyFont="1" applyAlignment="1">
      <alignment horizont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 wrapText="1"/>
    </xf>
    <xf numFmtId="4" fontId="5" fillId="0" borderId="3" xfId="1" applyNumberFormat="1" applyFont="1" applyBorder="1" applyAlignment="1">
      <alignment horizontal="center" vertical="center" wrapText="1"/>
    </xf>
    <xf numFmtId="4" fontId="5" fillId="0" borderId="4" xfId="1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D20" sqref="D20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.140625" style="1" customWidth="1"/>
    <col min="5" max="5" width="13.140625" style="16" customWidth="1"/>
    <col min="6" max="6" width="12.28515625" style="17" customWidth="1"/>
    <col min="7" max="7" width="12.28515625" style="16" customWidth="1"/>
    <col min="8" max="8" width="12.28515625" style="18" customWidth="1"/>
    <col min="9" max="11" width="12.28515625" style="16" customWidth="1"/>
    <col min="12" max="12" width="12.28515625" style="19" customWidth="1"/>
    <col min="13" max="13" width="12.28515625" style="15" customWidth="1"/>
    <col min="14" max="16384" width="9.140625" style="1"/>
  </cols>
  <sheetData>
    <row r="1" spans="1:14" x14ac:dyDescent="0.25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4" x14ac:dyDescent="0.25">
      <c r="B2" s="37" t="s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4" x14ac:dyDescent="0.25">
      <c r="B3" s="37" t="s">
        <v>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x14ac:dyDescent="0.25">
      <c r="B4" s="37" t="s">
        <v>17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6" spans="1:14" x14ac:dyDescent="0.25">
      <c r="B6" s="38" t="s">
        <v>3</v>
      </c>
      <c r="C6" s="38" t="s">
        <v>4</v>
      </c>
      <c r="D6" s="41" t="s">
        <v>22</v>
      </c>
      <c r="E6" s="41" t="s">
        <v>21</v>
      </c>
      <c r="F6" s="33" t="s">
        <v>5</v>
      </c>
      <c r="G6" s="33"/>
      <c r="H6" s="33" t="s">
        <v>6</v>
      </c>
      <c r="I6" s="33"/>
      <c r="J6" s="33"/>
      <c r="K6" s="33"/>
      <c r="L6" s="33" t="s">
        <v>7</v>
      </c>
      <c r="M6" s="33"/>
    </row>
    <row r="7" spans="1:14" ht="19.5" customHeight="1" x14ac:dyDescent="0.25">
      <c r="B7" s="39"/>
      <c r="C7" s="39"/>
      <c r="D7" s="42"/>
      <c r="E7" s="42"/>
      <c r="F7" s="33"/>
      <c r="G7" s="33"/>
      <c r="H7" s="33" t="s">
        <v>8</v>
      </c>
      <c r="I7" s="33"/>
      <c r="J7" s="33" t="s">
        <v>9</v>
      </c>
      <c r="K7" s="33"/>
      <c r="L7" s="33"/>
      <c r="M7" s="33"/>
    </row>
    <row r="8" spans="1:14" ht="19.5" customHeight="1" x14ac:dyDescent="0.25">
      <c r="B8" s="40"/>
      <c r="C8" s="2"/>
      <c r="D8" s="43"/>
      <c r="E8" s="43"/>
      <c r="F8" s="3" t="s">
        <v>10</v>
      </c>
      <c r="G8" s="4" t="s">
        <v>11</v>
      </c>
      <c r="H8" s="5" t="s">
        <v>10</v>
      </c>
      <c r="I8" s="4" t="s">
        <v>11</v>
      </c>
      <c r="J8" s="4" t="s">
        <v>10</v>
      </c>
      <c r="K8" s="4" t="s">
        <v>11</v>
      </c>
      <c r="L8" s="6" t="s">
        <v>10</v>
      </c>
      <c r="M8" s="7" t="s">
        <v>11</v>
      </c>
    </row>
    <row r="9" spans="1:14" s="8" customFormat="1" ht="18" customHeight="1" x14ac:dyDescent="0.25">
      <c r="B9" s="34" t="s">
        <v>12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</row>
    <row r="10" spans="1:14" x14ac:dyDescent="0.25">
      <c r="A10" s="1">
        <v>1</v>
      </c>
      <c r="B10" s="25" t="s">
        <v>23</v>
      </c>
      <c r="C10" s="26" t="s">
        <v>24</v>
      </c>
      <c r="D10" s="9">
        <v>398</v>
      </c>
      <c r="E10" s="10">
        <v>597</v>
      </c>
      <c r="F10" s="10">
        <v>0.185</v>
      </c>
      <c r="G10" s="10">
        <f>F10*D10</f>
        <v>73.63</v>
      </c>
      <c r="H10" s="9"/>
      <c r="I10" s="9">
        <f>H10*E10</f>
        <v>0</v>
      </c>
      <c r="J10" s="9"/>
      <c r="K10" s="9">
        <f>J10*E10</f>
        <v>0</v>
      </c>
      <c r="L10" s="9">
        <f>F10+H10-J10</f>
        <v>0.185</v>
      </c>
      <c r="M10" s="9">
        <f>G10+I10-K10</f>
        <v>73.63</v>
      </c>
    </row>
    <row r="11" spans="1:14" x14ac:dyDescent="0.25">
      <c r="A11" s="1">
        <v>2</v>
      </c>
      <c r="B11" s="25" t="s">
        <v>25</v>
      </c>
      <c r="C11" s="26" t="s">
        <v>24</v>
      </c>
      <c r="D11" s="9">
        <v>13</v>
      </c>
      <c r="E11" s="10">
        <v>19.5</v>
      </c>
      <c r="F11" s="10">
        <v>0.26700000000000002</v>
      </c>
      <c r="G11" s="10">
        <f t="shared" ref="G11:G18" si="0">F11*D11</f>
        <v>3.4710000000000001</v>
      </c>
      <c r="H11" s="9"/>
      <c r="I11" s="9">
        <f t="shared" ref="I11:I18" si="1">H11*E11</f>
        <v>0</v>
      </c>
      <c r="J11" s="9"/>
      <c r="K11" s="9">
        <f t="shared" ref="K11:K18" si="2">J11*E11</f>
        <v>0</v>
      </c>
      <c r="L11" s="9">
        <f t="shared" ref="L11:L18" si="3">F11+H11-J11</f>
        <v>0.26700000000000002</v>
      </c>
      <c r="M11" s="9">
        <f>G11+I11-K11</f>
        <v>3.4710000000000001</v>
      </c>
    </row>
    <row r="12" spans="1:14" x14ac:dyDescent="0.25">
      <c r="A12" s="1">
        <v>3</v>
      </c>
      <c r="B12" s="25" t="s">
        <v>25</v>
      </c>
      <c r="C12" s="26" t="s">
        <v>24</v>
      </c>
      <c r="D12" s="9">
        <v>12</v>
      </c>
      <c r="E12" s="10">
        <v>8</v>
      </c>
      <c r="F12" s="10">
        <v>10</v>
      </c>
      <c r="G12" s="10">
        <f t="shared" si="0"/>
        <v>120</v>
      </c>
      <c r="H12" s="9"/>
      <c r="I12" s="9">
        <f t="shared" si="1"/>
        <v>0</v>
      </c>
      <c r="J12" s="9"/>
      <c r="K12" s="9">
        <f t="shared" si="2"/>
        <v>0</v>
      </c>
      <c r="L12" s="9">
        <f t="shared" si="3"/>
        <v>10</v>
      </c>
      <c r="M12" s="9">
        <f t="shared" ref="M12:M18" si="4">G12+I12-K12</f>
        <v>120</v>
      </c>
    </row>
    <row r="13" spans="1:14" x14ac:dyDescent="0.25">
      <c r="A13" s="1">
        <v>4</v>
      </c>
      <c r="B13" s="25" t="s">
        <v>26</v>
      </c>
      <c r="C13" s="26" t="s">
        <v>24</v>
      </c>
      <c r="D13" s="9">
        <v>398</v>
      </c>
      <c r="E13" s="10">
        <v>597</v>
      </c>
      <c r="F13" s="10">
        <v>0.4</v>
      </c>
      <c r="G13" s="10">
        <f t="shared" si="0"/>
        <v>159.20000000000002</v>
      </c>
      <c r="H13" s="9"/>
      <c r="I13" s="9">
        <f t="shared" si="1"/>
        <v>0</v>
      </c>
      <c r="J13" s="9"/>
      <c r="K13" s="9">
        <f t="shared" si="2"/>
        <v>0</v>
      </c>
      <c r="L13" s="9">
        <f t="shared" si="3"/>
        <v>0.4</v>
      </c>
      <c r="M13" s="9">
        <f t="shared" si="4"/>
        <v>159.20000000000002</v>
      </c>
    </row>
    <row r="14" spans="1:14" x14ac:dyDescent="0.25">
      <c r="A14" s="1">
        <v>5</v>
      </c>
      <c r="B14" s="25" t="s">
        <v>27</v>
      </c>
      <c r="C14" s="26" t="s">
        <v>24</v>
      </c>
      <c r="D14" s="9">
        <v>26</v>
      </c>
      <c r="E14" s="10">
        <v>39</v>
      </c>
      <c r="F14" s="10">
        <v>5.7919999999999998</v>
      </c>
      <c r="G14" s="10">
        <f t="shared" si="0"/>
        <v>150.59199999999998</v>
      </c>
      <c r="H14" s="9"/>
      <c r="I14" s="9">
        <f t="shared" si="1"/>
        <v>0</v>
      </c>
      <c r="J14" s="9"/>
      <c r="K14" s="9">
        <f t="shared" si="2"/>
        <v>0</v>
      </c>
      <c r="L14" s="9">
        <f t="shared" si="3"/>
        <v>5.7919999999999998</v>
      </c>
      <c r="M14" s="9">
        <f t="shared" si="4"/>
        <v>150.59199999999998</v>
      </c>
    </row>
    <row r="15" spans="1:14" x14ac:dyDescent="0.25">
      <c r="A15" s="1">
        <v>6</v>
      </c>
      <c r="B15" s="25" t="s">
        <v>28</v>
      </c>
      <c r="C15" s="26" t="s">
        <v>24</v>
      </c>
      <c r="D15" s="9">
        <v>17.520406000000001</v>
      </c>
      <c r="E15" s="10">
        <v>26.28</v>
      </c>
      <c r="F15" s="10">
        <v>64.195999999999998</v>
      </c>
      <c r="G15" s="10">
        <f t="shared" si="0"/>
        <v>1124.739983576</v>
      </c>
      <c r="H15" s="9"/>
      <c r="I15" s="9">
        <f t="shared" si="1"/>
        <v>0</v>
      </c>
      <c r="J15" s="9"/>
      <c r="K15" s="9">
        <f t="shared" si="2"/>
        <v>0</v>
      </c>
      <c r="L15" s="9">
        <f t="shared" si="3"/>
        <v>64.195999999999998</v>
      </c>
      <c r="M15" s="9">
        <f t="shared" si="4"/>
        <v>1124.739983576</v>
      </c>
    </row>
    <row r="16" spans="1:14" x14ac:dyDescent="0.25">
      <c r="A16" s="1">
        <v>7</v>
      </c>
      <c r="B16" s="25" t="s">
        <v>29</v>
      </c>
      <c r="C16" s="26" t="s">
        <v>24</v>
      </c>
      <c r="D16" s="27">
        <v>31.997060000000001</v>
      </c>
      <c r="E16" s="28">
        <v>31.997060000000001</v>
      </c>
      <c r="F16" s="10">
        <v>10.029</v>
      </c>
      <c r="G16" s="10">
        <f t="shared" si="0"/>
        <v>320.89851474</v>
      </c>
      <c r="H16" s="9"/>
      <c r="I16" s="9">
        <f t="shared" si="1"/>
        <v>0</v>
      </c>
      <c r="J16" s="9"/>
      <c r="K16" s="9">
        <f t="shared" si="2"/>
        <v>0</v>
      </c>
      <c r="L16" s="9">
        <f t="shared" si="3"/>
        <v>10.029</v>
      </c>
      <c r="M16" s="9">
        <f t="shared" si="4"/>
        <v>320.89851474</v>
      </c>
    </row>
    <row r="17" spans="1:13" x14ac:dyDescent="0.25">
      <c r="A17" s="1">
        <v>8</v>
      </c>
      <c r="B17" s="25" t="s">
        <v>30</v>
      </c>
      <c r="C17" s="26" t="s">
        <v>24</v>
      </c>
      <c r="D17" s="9">
        <v>5200</v>
      </c>
      <c r="E17" s="10">
        <v>7800</v>
      </c>
      <c r="F17" s="10">
        <v>1.7000000000000001E-2</v>
      </c>
      <c r="G17" s="10">
        <f t="shared" si="0"/>
        <v>88.4</v>
      </c>
      <c r="H17" s="9"/>
      <c r="I17" s="9">
        <f t="shared" si="1"/>
        <v>0</v>
      </c>
      <c r="J17" s="9"/>
      <c r="K17" s="9">
        <f t="shared" si="2"/>
        <v>0</v>
      </c>
      <c r="L17" s="9">
        <f t="shared" si="3"/>
        <v>1.7000000000000001E-2</v>
      </c>
      <c r="M17" s="9">
        <f t="shared" si="4"/>
        <v>88.4</v>
      </c>
    </row>
    <row r="18" spans="1:13" x14ac:dyDescent="0.25">
      <c r="A18" s="1">
        <v>9</v>
      </c>
      <c r="B18" s="25" t="s">
        <v>31</v>
      </c>
      <c r="C18" s="26" t="s">
        <v>32</v>
      </c>
      <c r="D18" s="9">
        <v>64.188000000000002</v>
      </c>
      <c r="E18" s="10">
        <v>96.3</v>
      </c>
      <c r="F18" s="10">
        <v>1.0529999999999999</v>
      </c>
      <c r="G18" s="10">
        <f t="shared" si="0"/>
        <v>67.589963999999995</v>
      </c>
      <c r="H18" s="9"/>
      <c r="I18" s="9">
        <f t="shared" si="1"/>
        <v>0</v>
      </c>
      <c r="J18" s="9"/>
      <c r="K18" s="9">
        <f t="shared" si="2"/>
        <v>0</v>
      </c>
      <c r="L18" s="9">
        <f t="shared" si="3"/>
        <v>1.0529999999999999</v>
      </c>
      <c r="M18" s="9">
        <f t="shared" si="4"/>
        <v>67.589963999999995</v>
      </c>
    </row>
    <row r="19" spans="1:13" x14ac:dyDescent="0.25">
      <c r="A19" s="1">
        <v>10</v>
      </c>
      <c r="B19" s="25" t="s">
        <v>33</v>
      </c>
      <c r="C19" s="26" t="s">
        <v>24</v>
      </c>
      <c r="D19" s="9">
        <v>308.01265999999998</v>
      </c>
      <c r="E19" s="10">
        <v>462</v>
      </c>
      <c r="F19" s="10">
        <v>1.2629999999999999</v>
      </c>
      <c r="G19" s="10">
        <f t="shared" ref="G19" si="5">F19*D19</f>
        <v>389.01998957999996</v>
      </c>
      <c r="H19" s="9"/>
      <c r="I19" s="9">
        <f t="shared" ref="I19" si="6">H19*E19</f>
        <v>0</v>
      </c>
      <c r="J19" s="9"/>
      <c r="K19" s="9">
        <f t="shared" ref="K19" si="7">J19*E19</f>
        <v>0</v>
      </c>
      <c r="L19" s="9">
        <f t="shared" ref="L19" si="8">F19+H19-J19</f>
        <v>1.2629999999999999</v>
      </c>
      <c r="M19" s="9">
        <f t="shared" ref="M19" si="9">G19+I19-K19</f>
        <v>389.01998957999996</v>
      </c>
    </row>
    <row r="20" spans="1:13" s="8" customFormat="1" ht="18" customHeight="1" x14ac:dyDescent="0.25">
      <c r="B20" s="11" t="s">
        <v>13</v>
      </c>
      <c r="C20" s="11"/>
      <c r="D20" s="11"/>
      <c r="E20" s="12"/>
      <c r="F20" s="13">
        <f>SUM(F10:F19)</f>
        <v>93.201999999999998</v>
      </c>
      <c r="G20" s="13">
        <f t="shared" ref="G20:M20" si="10">SUM(G10:G19)</f>
        <v>2497.5414518960001</v>
      </c>
      <c r="H20" s="13">
        <f t="shared" si="10"/>
        <v>0</v>
      </c>
      <c r="I20" s="13">
        <f t="shared" si="10"/>
        <v>0</v>
      </c>
      <c r="J20" s="13">
        <f t="shared" si="10"/>
        <v>0</v>
      </c>
      <c r="K20" s="13">
        <f t="shared" si="10"/>
        <v>0</v>
      </c>
      <c r="L20" s="13">
        <f t="shared" si="10"/>
        <v>93.201999999999998</v>
      </c>
      <c r="M20" s="13">
        <f t="shared" si="10"/>
        <v>2497.5414518960001</v>
      </c>
    </row>
    <row r="21" spans="1:13" ht="18" customHeight="1" x14ac:dyDescent="0.25">
      <c r="B21" s="14" t="s">
        <v>14</v>
      </c>
      <c r="C21" s="14"/>
      <c r="D21" s="14"/>
      <c r="E21" s="9"/>
      <c r="F21" s="12">
        <f>F20</f>
        <v>93.201999999999998</v>
      </c>
      <c r="G21" s="12">
        <f t="shared" ref="G21:M21" si="11">G20</f>
        <v>2497.5414518960001</v>
      </c>
      <c r="H21" s="12">
        <f t="shared" si="11"/>
        <v>0</v>
      </c>
      <c r="I21" s="12">
        <f t="shared" si="11"/>
        <v>0</v>
      </c>
      <c r="J21" s="12">
        <f t="shared" si="11"/>
        <v>0</v>
      </c>
      <c r="K21" s="12">
        <f t="shared" si="11"/>
        <v>0</v>
      </c>
      <c r="L21" s="12">
        <f t="shared" si="11"/>
        <v>93.201999999999998</v>
      </c>
      <c r="M21" s="12">
        <f t="shared" si="11"/>
        <v>2497.5414518960001</v>
      </c>
    </row>
    <row r="22" spans="1:13" ht="18" customHeight="1" x14ac:dyDescent="0.25"/>
    <row r="23" spans="1:13" x14ac:dyDescent="0.25">
      <c r="B23" s="1" t="s">
        <v>15</v>
      </c>
      <c r="H23" s="20" t="s">
        <v>16</v>
      </c>
      <c r="I23" s="21">
        <v>48</v>
      </c>
      <c r="J23" s="21" t="s">
        <v>16</v>
      </c>
      <c r="K23" s="21">
        <v>48</v>
      </c>
    </row>
    <row r="25" spans="1:13" x14ac:dyDescent="0.25">
      <c r="B25" s="1" t="s">
        <v>15</v>
      </c>
    </row>
    <row r="29" spans="1:13" x14ac:dyDescent="0.25">
      <c r="E29" s="22"/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33" sqref="B33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.140625" style="1" customWidth="1"/>
    <col min="5" max="5" width="13.140625" style="16" customWidth="1"/>
    <col min="6" max="6" width="12.28515625" style="17" customWidth="1"/>
    <col min="7" max="7" width="12.28515625" style="16" customWidth="1"/>
    <col min="8" max="8" width="12.28515625" style="18" customWidth="1"/>
    <col min="9" max="11" width="12.28515625" style="16" customWidth="1"/>
    <col min="12" max="12" width="12.28515625" style="19" customWidth="1"/>
    <col min="13" max="13" width="12.28515625" style="15" customWidth="1"/>
    <col min="14" max="16384" width="9.140625" style="1"/>
  </cols>
  <sheetData>
    <row r="1" spans="1:14" x14ac:dyDescent="0.25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4" x14ac:dyDescent="0.25">
      <c r="B2" s="37" t="s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4" x14ac:dyDescent="0.25">
      <c r="B3" s="37" t="s">
        <v>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x14ac:dyDescent="0.25">
      <c r="B4" s="37" t="s">
        <v>18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6" spans="1:14" x14ac:dyDescent="0.25">
      <c r="B6" s="38" t="s">
        <v>3</v>
      </c>
      <c r="C6" s="38" t="s">
        <v>4</v>
      </c>
      <c r="D6" s="41" t="s">
        <v>22</v>
      </c>
      <c r="E6" s="41" t="s">
        <v>21</v>
      </c>
      <c r="F6" s="33" t="s">
        <v>5</v>
      </c>
      <c r="G6" s="33"/>
      <c r="H6" s="33" t="s">
        <v>6</v>
      </c>
      <c r="I6" s="33"/>
      <c r="J6" s="33"/>
      <c r="K6" s="33"/>
      <c r="L6" s="33" t="s">
        <v>7</v>
      </c>
      <c r="M6" s="33"/>
    </row>
    <row r="7" spans="1:14" ht="19.5" customHeight="1" x14ac:dyDescent="0.25">
      <c r="B7" s="39"/>
      <c r="C7" s="39"/>
      <c r="D7" s="42"/>
      <c r="E7" s="42"/>
      <c r="F7" s="33"/>
      <c r="G7" s="33"/>
      <c r="H7" s="33" t="s">
        <v>8</v>
      </c>
      <c r="I7" s="33"/>
      <c r="J7" s="33" t="s">
        <v>9</v>
      </c>
      <c r="K7" s="33"/>
      <c r="L7" s="33"/>
      <c r="M7" s="33"/>
    </row>
    <row r="8" spans="1:14" ht="19.5" customHeight="1" x14ac:dyDescent="0.25">
      <c r="B8" s="40"/>
      <c r="C8" s="24"/>
      <c r="D8" s="43"/>
      <c r="E8" s="43"/>
      <c r="F8" s="3" t="s">
        <v>10</v>
      </c>
      <c r="G8" s="23" t="s">
        <v>11</v>
      </c>
      <c r="H8" s="5" t="s">
        <v>10</v>
      </c>
      <c r="I8" s="23" t="s">
        <v>11</v>
      </c>
      <c r="J8" s="23" t="s">
        <v>10</v>
      </c>
      <c r="K8" s="23" t="s">
        <v>11</v>
      </c>
      <c r="L8" s="6" t="s">
        <v>10</v>
      </c>
      <c r="M8" s="7" t="s">
        <v>11</v>
      </c>
    </row>
    <row r="9" spans="1:14" s="8" customFormat="1" ht="18" customHeight="1" x14ac:dyDescent="0.25">
      <c r="B9" s="34" t="s">
        <v>12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</row>
    <row r="10" spans="1:14" x14ac:dyDescent="0.25">
      <c r="A10" s="1">
        <v>1</v>
      </c>
      <c r="B10" s="25" t="s">
        <v>23</v>
      </c>
      <c r="C10" s="26" t="s">
        <v>24</v>
      </c>
      <c r="D10" s="9">
        <v>398</v>
      </c>
      <c r="E10" s="10">
        <v>597</v>
      </c>
      <c r="F10" s="10">
        <v>0.185</v>
      </c>
      <c r="G10" s="10">
        <f>F10*D10</f>
        <v>73.63</v>
      </c>
      <c r="H10" s="9"/>
      <c r="I10" s="9">
        <f>H10*E10</f>
        <v>0</v>
      </c>
      <c r="J10" s="9"/>
      <c r="K10" s="9">
        <f>J10*E10</f>
        <v>0</v>
      </c>
      <c r="L10" s="9">
        <f>F10+H10-J10</f>
        <v>0.185</v>
      </c>
      <c r="M10" s="9">
        <f>G10+I10-K10</f>
        <v>73.63</v>
      </c>
    </row>
    <row r="11" spans="1:14" x14ac:dyDescent="0.25">
      <c r="A11" s="1">
        <v>2</v>
      </c>
      <c r="B11" s="25" t="s">
        <v>25</v>
      </c>
      <c r="C11" s="26" t="s">
        <v>24</v>
      </c>
      <c r="D11" s="9">
        <v>13</v>
      </c>
      <c r="E11" s="10">
        <v>19.5</v>
      </c>
      <c r="F11" s="10">
        <v>0.26700000000000002</v>
      </c>
      <c r="G11" s="10">
        <f t="shared" ref="G11:G19" si="0">F11*D11</f>
        <v>3.4710000000000001</v>
      </c>
      <c r="H11" s="9"/>
      <c r="I11" s="9">
        <f t="shared" ref="I11:I19" si="1">H11*E11</f>
        <v>0</v>
      </c>
      <c r="J11" s="9"/>
      <c r="K11" s="9">
        <f t="shared" ref="K11:K19" si="2">J11*E11</f>
        <v>0</v>
      </c>
      <c r="L11" s="9">
        <f t="shared" ref="L11:M19" si="3">F11+H11-J11</f>
        <v>0.26700000000000002</v>
      </c>
      <c r="M11" s="9">
        <f>G11+I11-K11</f>
        <v>3.4710000000000001</v>
      </c>
    </row>
    <row r="12" spans="1:14" x14ac:dyDescent="0.25">
      <c r="A12" s="1">
        <v>3</v>
      </c>
      <c r="B12" s="25" t="s">
        <v>25</v>
      </c>
      <c r="C12" s="26" t="s">
        <v>24</v>
      </c>
      <c r="D12" s="9">
        <v>12</v>
      </c>
      <c r="E12" s="10">
        <v>8</v>
      </c>
      <c r="F12" s="10">
        <v>10</v>
      </c>
      <c r="G12" s="10">
        <f t="shared" si="0"/>
        <v>120</v>
      </c>
      <c r="H12" s="9"/>
      <c r="I12" s="9">
        <f t="shared" si="1"/>
        <v>0</v>
      </c>
      <c r="J12" s="9"/>
      <c r="K12" s="9">
        <f t="shared" si="2"/>
        <v>0</v>
      </c>
      <c r="L12" s="9">
        <f t="shared" si="3"/>
        <v>10</v>
      </c>
      <c r="M12" s="9">
        <f t="shared" si="3"/>
        <v>120</v>
      </c>
    </row>
    <row r="13" spans="1:14" x14ac:dyDescent="0.25">
      <c r="A13" s="1">
        <v>4</v>
      </c>
      <c r="B13" s="25" t="s">
        <v>26</v>
      </c>
      <c r="C13" s="26" t="s">
        <v>24</v>
      </c>
      <c r="D13" s="9">
        <v>398</v>
      </c>
      <c r="E13" s="10">
        <v>597</v>
      </c>
      <c r="F13" s="10">
        <v>0.4</v>
      </c>
      <c r="G13" s="10">
        <f t="shared" si="0"/>
        <v>159.20000000000002</v>
      </c>
      <c r="H13" s="9"/>
      <c r="I13" s="9">
        <f t="shared" si="1"/>
        <v>0</v>
      </c>
      <c r="J13" s="9"/>
      <c r="K13" s="9">
        <f t="shared" si="2"/>
        <v>0</v>
      </c>
      <c r="L13" s="9">
        <f t="shared" si="3"/>
        <v>0.4</v>
      </c>
      <c r="M13" s="9">
        <f t="shared" si="3"/>
        <v>159.20000000000002</v>
      </c>
    </row>
    <row r="14" spans="1:14" x14ac:dyDescent="0.25">
      <c r="A14" s="1">
        <v>5</v>
      </c>
      <c r="B14" s="25" t="s">
        <v>27</v>
      </c>
      <c r="C14" s="26" t="s">
        <v>24</v>
      </c>
      <c r="D14" s="9">
        <v>26</v>
      </c>
      <c r="E14" s="10">
        <v>39</v>
      </c>
      <c r="F14" s="10">
        <v>5.7919999999999998</v>
      </c>
      <c r="G14" s="10">
        <f t="shared" si="0"/>
        <v>150.59199999999998</v>
      </c>
      <c r="H14" s="9"/>
      <c r="I14" s="9">
        <f t="shared" si="1"/>
        <v>0</v>
      </c>
      <c r="J14" s="9"/>
      <c r="K14" s="9">
        <f t="shared" si="2"/>
        <v>0</v>
      </c>
      <c r="L14" s="9">
        <f t="shared" si="3"/>
        <v>5.7919999999999998</v>
      </c>
      <c r="M14" s="9">
        <f t="shared" si="3"/>
        <v>150.59199999999998</v>
      </c>
    </row>
    <row r="15" spans="1:14" x14ac:dyDescent="0.25">
      <c r="A15" s="1">
        <v>6</v>
      </c>
      <c r="B15" s="25" t="s">
        <v>28</v>
      </c>
      <c r="C15" s="26" t="s">
        <v>24</v>
      </c>
      <c r="D15" s="9">
        <v>17.520406000000001</v>
      </c>
      <c r="E15" s="10">
        <v>26.28</v>
      </c>
      <c r="F15" s="10">
        <v>64.195999999999998</v>
      </c>
      <c r="G15" s="10">
        <f t="shared" si="0"/>
        <v>1124.739983576</v>
      </c>
      <c r="H15" s="9"/>
      <c r="I15" s="9">
        <f t="shared" si="1"/>
        <v>0</v>
      </c>
      <c r="J15" s="9"/>
      <c r="K15" s="9">
        <f t="shared" si="2"/>
        <v>0</v>
      </c>
      <c r="L15" s="9">
        <f t="shared" si="3"/>
        <v>64.195999999999998</v>
      </c>
      <c r="M15" s="9">
        <f t="shared" si="3"/>
        <v>1124.739983576</v>
      </c>
    </row>
    <row r="16" spans="1:14" x14ac:dyDescent="0.25">
      <c r="A16" s="1">
        <v>7</v>
      </c>
      <c r="B16" s="25" t="s">
        <v>29</v>
      </c>
      <c r="C16" s="26" t="s">
        <v>24</v>
      </c>
      <c r="D16" s="27">
        <v>31.997060000000001</v>
      </c>
      <c r="E16" s="28">
        <v>31.997060000000001</v>
      </c>
      <c r="F16" s="10">
        <v>10.029</v>
      </c>
      <c r="G16" s="10">
        <f t="shared" si="0"/>
        <v>320.89851474</v>
      </c>
      <c r="H16" s="9"/>
      <c r="I16" s="9">
        <f t="shared" si="1"/>
        <v>0</v>
      </c>
      <c r="J16" s="9"/>
      <c r="K16" s="9">
        <f t="shared" si="2"/>
        <v>0</v>
      </c>
      <c r="L16" s="9">
        <f t="shared" si="3"/>
        <v>10.029</v>
      </c>
      <c r="M16" s="9">
        <f t="shared" si="3"/>
        <v>320.89851474</v>
      </c>
    </row>
    <row r="17" spans="1:13" x14ac:dyDescent="0.25">
      <c r="A17" s="1">
        <v>8</v>
      </c>
      <c r="B17" s="25" t="s">
        <v>30</v>
      </c>
      <c r="C17" s="26" t="s">
        <v>24</v>
      </c>
      <c r="D17" s="9">
        <v>5200</v>
      </c>
      <c r="E17" s="10">
        <v>7800</v>
      </c>
      <c r="F17" s="10">
        <v>1.7000000000000001E-2</v>
      </c>
      <c r="G17" s="10">
        <f t="shared" si="0"/>
        <v>88.4</v>
      </c>
      <c r="H17" s="9"/>
      <c r="I17" s="9">
        <f t="shared" si="1"/>
        <v>0</v>
      </c>
      <c r="J17" s="9"/>
      <c r="K17" s="9">
        <f t="shared" si="2"/>
        <v>0</v>
      </c>
      <c r="L17" s="9">
        <f t="shared" si="3"/>
        <v>1.7000000000000001E-2</v>
      </c>
      <c r="M17" s="9">
        <f t="shared" si="3"/>
        <v>88.4</v>
      </c>
    </row>
    <row r="18" spans="1:13" x14ac:dyDescent="0.25">
      <c r="A18" s="1">
        <v>9</v>
      </c>
      <c r="B18" s="25" t="s">
        <v>31</v>
      </c>
      <c r="C18" s="26" t="s">
        <v>32</v>
      </c>
      <c r="D18" s="9">
        <v>64.188000000000002</v>
      </c>
      <c r="E18" s="10">
        <v>96.3</v>
      </c>
      <c r="F18" s="10">
        <v>1.0529999999999999</v>
      </c>
      <c r="G18" s="10">
        <f t="shared" si="0"/>
        <v>67.589963999999995</v>
      </c>
      <c r="H18" s="9"/>
      <c r="I18" s="9">
        <f t="shared" si="1"/>
        <v>0</v>
      </c>
      <c r="J18" s="9"/>
      <c r="K18" s="9">
        <f t="shared" si="2"/>
        <v>0</v>
      </c>
      <c r="L18" s="9">
        <f t="shared" si="3"/>
        <v>1.0529999999999999</v>
      </c>
      <c r="M18" s="9">
        <f t="shared" si="3"/>
        <v>67.589963999999995</v>
      </c>
    </row>
    <row r="19" spans="1:13" x14ac:dyDescent="0.25">
      <c r="A19" s="1">
        <v>10</v>
      </c>
      <c r="B19" s="25" t="s">
        <v>33</v>
      </c>
      <c r="C19" s="26" t="s">
        <v>24</v>
      </c>
      <c r="D19" s="9">
        <v>308.01265999999998</v>
      </c>
      <c r="E19" s="10">
        <v>462</v>
      </c>
      <c r="F19" s="10">
        <v>1.2629999999999999</v>
      </c>
      <c r="G19" s="10">
        <f t="shared" si="0"/>
        <v>389.01998957999996</v>
      </c>
      <c r="H19" s="9"/>
      <c r="I19" s="9">
        <f t="shared" si="1"/>
        <v>0</v>
      </c>
      <c r="J19" s="9"/>
      <c r="K19" s="9">
        <f t="shared" si="2"/>
        <v>0</v>
      </c>
      <c r="L19" s="9">
        <f t="shared" si="3"/>
        <v>1.2629999999999999</v>
      </c>
      <c r="M19" s="9">
        <f t="shared" si="3"/>
        <v>389.01998957999996</v>
      </c>
    </row>
    <row r="20" spans="1:13" s="8" customFormat="1" ht="18" customHeight="1" x14ac:dyDescent="0.25">
      <c r="B20" s="11" t="s">
        <v>13</v>
      </c>
      <c r="C20" s="11"/>
      <c r="D20" s="11"/>
      <c r="E20" s="12"/>
      <c r="F20" s="13">
        <f>SUM(F10:F19)</f>
        <v>93.201999999999998</v>
      </c>
      <c r="G20" s="13">
        <f t="shared" ref="G20:M20" si="4">SUM(G10:G19)</f>
        <v>2497.5414518960001</v>
      </c>
      <c r="H20" s="13">
        <f t="shared" si="4"/>
        <v>0</v>
      </c>
      <c r="I20" s="13">
        <f t="shared" si="4"/>
        <v>0</v>
      </c>
      <c r="J20" s="13">
        <f t="shared" si="4"/>
        <v>0</v>
      </c>
      <c r="K20" s="13">
        <f t="shared" si="4"/>
        <v>0</v>
      </c>
      <c r="L20" s="13">
        <f t="shared" si="4"/>
        <v>93.201999999999998</v>
      </c>
      <c r="M20" s="13">
        <f t="shared" si="4"/>
        <v>2497.5414518960001</v>
      </c>
    </row>
    <row r="21" spans="1:13" ht="18" customHeight="1" x14ac:dyDescent="0.25">
      <c r="B21" s="14" t="s">
        <v>14</v>
      </c>
      <c r="C21" s="14"/>
      <c r="D21" s="14"/>
      <c r="E21" s="9"/>
      <c r="F21" s="12">
        <f>F20</f>
        <v>93.201999999999998</v>
      </c>
      <c r="G21" s="12">
        <f t="shared" ref="G21:M21" si="5">G20</f>
        <v>2497.5414518960001</v>
      </c>
      <c r="H21" s="12">
        <f t="shared" si="5"/>
        <v>0</v>
      </c>
      <c r="I21" s="12">
        <f t="shared" si="5"/>
        <v>0</v>
      </c>
      <c r="J21" s="12">
        <f t="shared" si="5"/>
        <v>0</v>
      </c>
      <c r="K21" s="12">
        <f t="shared" si="5"/>
        <v>0</v>
      </c>
      <c r="L21" s="12">
        <f t="shared" si="5"/>
        <v>93.201999999999998</v>
      </c>
      <c r="M21" s="12">
        <f t="shared" si="5"/>
        <v>2497.5414518960001</v>
      </c>
    </row>
    <row r="22" spans="1:13" ht="18" customHeight="1" x14ac:dyDescent="0.25"/>
    <row r="23" spans="1:13" x14ac:dyDescent="0.25">
      <c r="B23" s="1" t="s">
        <v>15</v>
      </c>
      <c r="H23" s="20" t="s">
        <v>16</v>
      </c>
      <c r="I23" s="21">
        <v>48</v>
      </c>
      <c r="J23" s="21" t="s">
        <v>16</v>
      </c>
      <c r="K23" s="21">
        <v>48</v>
      </c>
    </row>
    <row r="25" spans="1:13" x14ac:dyDescent="0.25">
      <c r="B25" s="1" t="s">
        <v>15</v>
      </c>
    </row>
    <row r="29" spans="1:13" x14ac:dyDescent="0.25">
      <c r="E29" s="22"/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F28" sqref="F28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.140625" style="1" customWidth="1"/>
    <col min="5" max="5" width="13.140625" style="16" customWidth="1"/>
    <col min="6" max="6" width="12.28515625" style="17" customWidth="1"/>
    <col min="7" max="7" width="12.28515625" style="16" customWidth="1"/>
    <col min="8" max="8" width="12.28515625" style="18" customWidth="1"/>
    <col min="9" max="11" width="12.28515625" style="16" customWidth="1"/>
    <col min="12" max="12" width="12.28515625" style="19" customWidth="1"/>
    <col min="13" max="13" width="12.28515625" style="15" customWidth="1"/>
    <col min="14" max="16384" width="9.140625" style="1"/>
  </cols>
  <sheetData>
    <row r="1" spans="1:14" x14ac:dyDescent="0.25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4" x14ac:dyDescent="0.25">
      <c r="B2" s="37" t="s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4" x14ac:dyDescent="0.25">
      <c r="B3" s="37" t="s">
        <v>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x14ac:dyDescent="0.25">
      <c r="B4" s="37" t="s">
        <v>19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6" spans="1:14" x14ac:dyDescent="0.25">
      <c r="B6" s="38" t="s">
        <v>3</v>
      </c>
      <c r="C6" s="38" t="s">
        <v>4</v>
      </c>
      <c r="D6" s="41" t="s">
        <v>22</v>
      </c>
      <c r="E6" s="41" t="s">
        <v>21</v>
      </c>
      <c r="F6" s="33" t="s">
        <v>5</v>
      </c>
      <c r="G6" s="33"/>
      <c r="H6" s="33" t="s">
        <v>6</v>
      </c>
      <c r="I6" s="33"/>
      <c r="J6" s="33"/>
      <c r="K6" s="33"/>
      <c r="L6" s="33" t="s">
        <v>7</v>
      </c>
      <c r="M6" s="33"/>
    </row>
    <row r="7" spans="1:14" ht="19.5" customHeight="1" x14ac:dyDescent="0.25">
      <c r="B7" s="39"/>
      <c r="C7" s="39"/>
      <c r="D7" s="42"/>
      <c r="E7" s="42"/>
      <c r="F7" s="33"/>
      <c r="G7" s="33"/>
      <c r="H7" s="33" t="s">
        <v>8</v>
      </c>
      <c r="I7" s="33"/>
      <c r="J7" s="33" t="s">
        <v>9</v>
      </c>
      <c r="K7" s="33"/>
      <c r="L7" s="33"/>
      <c r="M7" s="33"/>
    </row>
    <row r="8" spans="1:14" ht="19.5" customHeight="1" x14ac:dyDescent="0.25">
      <c r="B8" s="40"/>
      <c r="C8" s="24"/>
      <c r="D8" s="43"/>
      <c r="E8" s="43"/>
      <c r="F8" s="3" t="s">
        <v>10</v>
      </c>
      <c r="G8" s="23" t="s">
        <v>11</v>
      </c>
      <c r="H8" s="5" t="s">
        <v>10</v>
      </c>
      <c r="I8" s="23" t="s">
        <v>11</v>
      </c>
      <c r="J8" s="23" t="s">
        <v>10</v>
      </c>
      <c r="K8" s="23" t="s">
        <v>11</v>
      </c>
      <c r="L8" s="6" t="s">
        <v>10</v>
      </c>
      <c r="M8" s="7" t="s">
        <v>11</v>
      </c>
    </row>
    <row r="9" spans="1:14" s="8" customFormat="1" ht="18" customHeight="1" x14ac:dyDescent="0.25">
      <c r="B9" s="34" t="s">
        <v>12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</row>
    <row r="10" spans="1:14" x14ac:dyDescent="0.25">
      <c r="A10" s="1">
        <v>1</v>
      </c>
      <c r="B10" s="25" t="s">
        <v>23</v>
      </c>
      <c r="C10" s="26" t="s">
        <v>24</v>
      </c>
      <c r="D10" s="9">
        <v>398</v>
      </c>
      <c r="E10" s="10">
        <v>597</v>
      </c>
      <c r="F10" s="10">
        <v>0.185</v>
      </c>
      <c r="G10" s="10">
        <f>F10*D10</f>
        <v>73.63</v>
      </c>
      <c r="H10" s="9"/>
      <c r="I10" s="9">
        <f>H10*E10</f>
        <v>0</v>
      </c>
      <c r="J10" s="9"/>
      <c r="K10" s="9">
        <f>J10*E10</f>
        <v>0</v>
      </c>
      <c r="L10" s="9">
        <f>F10+H10-J10</f>
        <v>0.185</v>
      </c>
      <c r="M10" s="9">
        <f>G10+I10-K10</f>
        <v>73.63</v>
      </c>
    </row>
    <row r="11" spans="1:14" x14ac:dyDescent="0.25">
      <c r="A11" s="1">
        <v>2</v>
      </c>
      <c r="B11" s="25" t="s">
        <v>25</v>
      </c>
      <c r="C11" s="26" t="s">
        <v>24</v>
      </c>
      <c r="D11" s="9">
        <v>13</v>
      </c>
      <c r="E11" s="10">
        <v>19.5</v>
      </c>
      <c r="F11" s="10">
        <v>0.26700000000000002</v>
      </c>
      <c r="G11" s="10">
        <f t="shared" ref="G11:G19" si="0">F11*D11</f>
        <v>3.4710000000000001</v>
      </c>
      <c r="H11" s="9"/>
      <c r="I11" s="9">
        <f t="shared" ref="I11:I19" si="1">H11*E11</f>
        <v>0</v>
      </c>
      <c r="J11" s="9"/>
      <c r="K11" s="9">
        <f t="shared" ref="K11:K19" si="2">J11*E11</f>
        <v>0</v>
      </c>
      <c r="L11" s="9">
        <f t="shared" ref="L11:M19" si="3">F11+H11-J11</f>
        <v>0.26700000000000002</v>
      </c>
      <c r="M11" s="9">
        <f>G11+I11-K11</f>
        <v>3.4710000000000001</v>
      </c>
    </row>
    <row r="12" spans="1:14" x14ac:dyDescent="0.25">
      <c r="A12" s="1">
        <v>3</v>
      </c>
      <c r="B12" s="25" t="s">
        <v>25</v>
      </c>
      <c r="C12" s="26" t="s">
        <v>24</v>
      </c>
      <c r="D12" s="9">
        <v>12</v>
      </c>
      <c r="E12" s="10">
        <v>8</v>
      </c>
      <c r="F12" s="10">
        <v>10</v>
      </c>
      <c r="G12" s="10">
        <f t="shared" si="0"/>
        <v>120</v>
      </c>
      <c r="H12" s="9"/>
      <c r="I12" s="9">
        <f t="shared" si="1"/>
        <v>0</v>
      </c>
      <c r="J12" s="9"/>
      <c r="K12" s="9">
        <f t="shared" si="2"/>
        <v>0</v>
      </c>
      <c r="L12" s="9">
        <f t="shared" si="3"/>
        <v>10</v>
      </c>
      <c r="M12" s="9">
        <f t="shared" si="3"/>
        <v>120</v>
      </c>
    </row>
    <row r="13" spans="1:14" x14ac:dyDescent="0.25">
      <c r="A13" s="1">
        <v>4</v>
      </c>
      <c r="B13" s="25" t="s">
        <v>26</v>
      </c>
      <c r="C13" s="26" t="s">
        <v>24</v>
      </c>
      <c r="D13" s="9">
        <v>398</v>
      </c>
      <c r="E13" s="10">
        <v>597</v>
      </c>
      <c r="F13" s="10">
        <v>0.4</v>
      </c>
      <c r="G13" s="10">
        <f t="shared" si="0"/>
        <v>159.20000000000002</v>
      </c>
      <c r="H13" s="9"/>
      <c r="I13" s="9">
        <f t="shared" si="1"/>
        <v>0</v>
      </c>
      <c r="J13" s="9"/>
      <c r="K13" s="9">
        <f t="shared" si="2"/>
        <v>0</v>
      </c>
      <c r="L13" s="9">
        <f t="shared" si="3"/>
        <v>0.4</v>
      </c>
      <c r="M13" s="9">
        <f t="shared" si="3"/>
        <v>159.20000000000002</v>
      </c>
    </row>
    <row r="14" spans="1:14" x14ac:dyDescent="0.25">
      <c r="A14" s="1">
        <v>5</v>
      </c>
      <c r="B14" s="25" t="s">
        <v>27</v>
      </c>
      <c r="C14" s="26" t="s">
        <v>24</v>
      </c>
      <c r="D14" s="9">
        <v>26</v>
      </c>
      <c r="E14" s="10">
        <v>39</v>
      </c>
      <c r="F14" s="10">
        <v>5.7919999999999998</v>
      </c>
      <c r="G14" s="10">
        <f t="shared" si="0"/>
        <v>150.59199999999998</v>
      </c>
      <c r="H14" s="9"/>
      <c r="I14" s="9">
        <f t="shared" si="1"/>
        <v>0</v>
      </c>
      <c r="J14" s="9"/>
      <c r="K14" s="9">
        <f t="shared" si="2"/>
        <v>0</v>
      </c>
      <c r="L14" s="9">
        <f t="shared" si="3"/>
        <v>5.7919999999999998</v>
      </c>
      <c r="M14" s="9">
        <f t="shared" si="3"/>
        <v>150.59199999999998</v>
      </c>
    </row>
    <row r="15" spans="1:14" x14ac:dyDescent="0.25">
      <c r="A15" s="1">
        <v>6</v>
      </c>
      <c r="B15" s="25" t="s">
        <v>28</v>
      </c>
      <c r="C15" s="26" t="s">
        <v>24</v>
      </c>
      <c r="D15" s="9">
        <v>17.520406000000001</v>
      </c>
      <c r="E15" s="10">
        <v>26.28</v>
      </c>
      <c r="F15" s="10">
        <v>64.195999999999998</v>
      </c>
      <c r="G15" s="10">
        <f t="shared" si="0"/>
        <v>1124.739983576</v>
      </c>
      <c r="H15" s="9"/>
      <c r="I15" s="9">
        <f t="shared" si="1"/>
        <v>0</v>
      </c>
      <c r="J15" s="9"/>
      <c r="K15" s="9">
        <f t="shared" si="2"/>
        <v>0</v>
      </c>
      <c r="L15" s="9">
        <f t="shared" si="3"/>
        <v>64.195999999999998</v>
      </c>
      <c r="M15" s="9">
        <f t="shared" si="3"/>
        <v>1124.739983576</v>
      </c>
    </row>
    <row r="16" spans="1:14" x14ac:dyDescent="0.25">
      <c r="A16" s="1">
        <v>7</v>
      </c>
      <c r="B16" s="25" t="s">
        <v>29</v>
      </c>
      <c r="C16" s="26" t="s">
        <v>24</v>
      </c>
      <c r="D16" s="27">
        <v>31.997060000000001</v>
      </c>
      <c r="E16" s="28">
        <v>31.997060000000001</v>
      </c>
      <c r="F16" s="10">
        <v>10.029</v>
      </c>
      <c r="G16" s="10">
        <f t="shared" si="0"/>
        <v>320.89851474</v>
      </c>
      <c r="H16" s="9"/>
      <c r="I16" s="9">
        <f t="shared" si="1"/>
        <v>0</v>
      </c>
      <c r="J16" s="9"/>
      <c r="K16" s="9">
        <f t="shared" si="2"/>
        <v>0</v>
      </c>
      <c r="L16" s="9">
        <f t="shared" si="3"/>
        <v>10.029</v>
      </c>
      <c r="M16" s="9">
        <f t="shared" si="3"/>
        <v>320.89851474</v>
      </c>
    </row>
    <row r="17" spans="1:13" x14ac:dyDescent="0.25">
      <c r="A17" s="1">
        <v>8</v>
      </c>
      <c r="B17" s="25" t="s">
        <v>30</v>
      </c>
      <c r="C17" s="26" t="s">
        <v>24</v>
      </c>
      <c r="D17" s="9">
        <v>5200</v>
      </c>
      <c r="E17" s="10">
        <v>7800</v>
      </c>
      <c r="F17" s="10">
        <v>1.7000000000000001E-2</v>
      </c>
      <c r="G17" s="10">
        <f t="shared" si="0"/>
        <v>88.4</v>
      </c>
      <c r="H17" s="9"/>
      <c r="I17" s="9">
        <f t="shared" si="1"/>
        <v>0</v>
      </c>
      <c r="J17" s="9"/>
      <c r="K17" s="9">
        <f t="shared" si="2"/>
        <v>0</v>
      </c>
      <c r="L17" s="9">
        <f t="shared" si="3"/>
        <v>1.7000000000000001E-2</v>
      </c>
      <c r="M17" s="9">
        <f t="shared" si="3"/>
        <v>88.4</v>
      </c>
    </row>
    <row r="18" spans="1:13" x14ac:dyDescent="0.25">
      <c r="A18" s="1">
        <v>9</v>
      </c>
      <c r="B18" s="25" t="s">
        <v>31</v>
      </c>
      <c r="C18" s="26" t="s">
        <v>32</v>
      </c>
      <c r="D18" s="9">
        <v>64.188000000000002</v>
      </c>
      <c r="E18" s="10">
        <v>96.3</v>
      </c>
      <c r="F18" s="10">
        <v>1.0529999999999999</v>
      </c>
      <c r="G18" s="10">
        <f t="shared" si="0"/>
        <v>67.589963999999995</v>
      </c>
      <c r="H18" s="9"/>
      <c r="I18" s="9">
        <f t="shared" si="1"/>
        <v>0</v>
      </c>
      <c r="J18" s="9"/>
      <c r="K18" s="9">
        <f t="shared" si="2"/>
        <v>0</v>
      </c>
      <c r="L18" s="9">
        <f t="shared" si="3"/>
        <v>1.0529999999999999</v>
      </c>
      <c r="M18" s="9">
        <f t="shared" si="3"/>
        <v>67.589963999999995</v>
      </c>
    </row>
    <row r="19" spans="1:13" x14ac:dyDescent="0.25">
      <c r="A19" s="1">
        <v>10</v>
      </c>
      <c r="B19" s="25" t="s">
        <v>33</v>
      </c>
      <c r="C19" s="26" t="s">
        <v>24</v>
      </c>
      <c r="D19" s="9">
        <v>308.01265999999998</v>
      </c>
      <c r="E19" s="10">
        <v>462</v>
      </c>
      <c r="F19" s="10">
        <v>1.2629999999999999</v>
      </c>
      <c r="G19" s="10">
        <f t="shared" si="0"/>
        <v>389.01998957999996</v>
      </c>
      <c r="H19" s="9"/>
      <c r="I19" s="9">
        <f t="shared" si="1"/>
        <v>0</v>
      </c>
      <c r="J19" s="9"/>
      <c r="K19" s="9">
        <f t="shared" si="2"/>
        <v>0</v>
      </c>
      <c r="L19" s="9">
        <f t="shared" si="3"/>
        <v>1.2629999999999999</v>
      </c>
      <c r="M19" s="9">
        <f t="shared" si="3"/>
        <v>389.01998957999996</v>
      </c>
    </row>
    <row r="20" spans="1:13" s="8" customFormat="1" ht="18" customHeight="1" x14ac:dyDescent="0.25">
      <c r="B20" s="11" t="s">
        <v>13</v>
      </c>
      <c r="C20" s="11"/>
      <c r="D20" s="11"/>
      <c r="E20" s="12"/>
      <c r="F20" s="13">
        <f>SUM(F10:F19)</f>
        <v>93.201999999999998</v>
      </c>
      <c r="G20" s="13">
        <f t="shared" ref="G20:M20" si="4">SUM(G10:G19)</f>
        <v>2497.5414518960001</v>
      </c>
      <c r="H20" s="13">
        <f t="shared" si="4"/>
        <v>0</v>
      </c>
      <c r="I20" s="13">
        <f t="shared" si="4"/>
        <v>0</v>
      </c>
      <c r="J20" s="13">
        <f t="shared" si="4"/>
        <v>0</v>
      </c>
      <c r="K20" s="13">
        <f t="shared" si="4"/>
        <v>0</v>
      </c>
      <c r="L20" s="13">
        <f t="shared" si="4"/>
        <v>93.201999999999998</v>
      </c>
      <c r="M20" s="13">
        <f t="shared" si="4"/>
        <v>2497.5414518960001</v>
      </c>
    </row>
    <row r="21" spans="1:13" ht="18" customHeight="1" x14ac:dyDescent="0.25">
      <c r="B21" s="14" t="s">
        <v>14</v>
      </c>
      <c r="C21" s="14"/>
      <c r="D21" s="14"/>
      <c r="E21" s="9"/>
      <c r="F21" s="12">
        <f>F20</f>
        <v>93.201999999999998</v>
      </c>
      <c r="G21" s="12">
        <f t="shared" ref="G21:M21" si="5">G20</f>
        <v>2497.5414518960001</v>
      </c>
      <c r="H21" s="12">
        <f t="shared" si="5"/>
        <v>0</v>
      </c>
      <c r="I21" s="12">
        <f t="shared" si="5"/>
        <v>0</v>
      </c>
      <c r="J21" s="12">
        <f t="shared" si="5"/>
        <v>0</v>
      </c>
      <c r="K21" s="12">
        <f t="shared" si="5"/>
        <v>0</v>
      </c>
      <c r="L21" s="12">
        <f t="shared" si="5"/>
        <v>93.201999999999998</v>
      </c>
      <c r="M21" s="12">
        <f t="shared" si="5"/>
        <v>2497.5414518960001</v>
      </c>
    </row>
    <row r="22" spans="1:13" ht="18" customHeight="1" x14ac:dyDescent="0.25"/>
    <row r="23" spans="1:13" x14ac:dyDescent="0.25">
      <c r="B23" s="1" t="s">
        <v>15</v>
      </c>
      <c r="H23" s="20" t="s">
        <v>16</v>
      </c>
      <c r="I23" s="21">
        <v>48</v>
      </c>
      <c r="J23" s="21" t="s">
        <v>16</v>
      </c>
      <c r="K23" s="21">
        <v>48</v>
      </c>
    </row>
    <row r="25" spans="1:13" x14ac:dyDescent="0.25">
      <c r="B25" s="1" t="s">
        <v>15</v>
      </c>
    </row>
    <row r="29" spans="1:13" x14ac:dyDescent="0.25">
      <c r="E29" s="22"/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38" sqref="B38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.140625" style="1" customWidth="1"/>
    <col min="5" max="5" width="13.140625" style="16" customWidth="1"/>
    <col min="6" max="6" width="12.28515625" style="17" customWidth="1"/>
    <col min="7" max="7" width="12.28515625" style="16" customWidth="1"/>
    <col min="8" max="8" width="12.28515625" style="18" customWidth="1"/>
    <col min="9" max="11" width="12.28515625" style="16" customWidth="1"/>
    <col min="12" max="12" width="12.28515625" style="19" customWidth="1"/>
    <col min="13" max="13" width="12.28515625" style="15" customWidth="1"/>
    <col min="14" max="16384" width="9.140625" style="1"/>
  </cols>
  <sheetData>
    <row r="1" spans="2:14" x14ac:dyDescent="0.25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2:14" x14ac:dyDescent="0.25">
      <c r="B2" s="37" t="s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2:14" x14ac:dyDescent="0.25">
      <c r="B3" s="37" t="s">
        <v>35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2:14" x14ac:dyDescent="0.25">
      <c r="B4" s="37" t="s">
        <v>20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6" spans="2:14" x14ac:dyDescent="0.25">
      <c r="B6" s="38" t="s">
        <v>3</v>
      </c>
      <c r="C6" s="38" t="s">
        <v>4</v>
      </c>
      <c r="D6" s="41" t="s">
        <v>22</v>
      </c>
      <c r="E6" s="41" t="s">
        <v>21</v>
      </c>
      <c r="F6" s="33" t="s">
        <v>5</v>
      </c>
      <c r="G6" s="33"/>
      <c r="H6" s="33" t="s">
        <v>6</v>
      </c>
      <c r="I6" s="33"/>
      <c r="J6" s="33"/>
      <c r="K6" s="33"/>
      <c r="L6" s="33" t="s">
        <v>7</v>
      </c>
      <c r="M6" s="33"/>
    </row>
    <row r="7" spans="2:14" ht="19.5" customHeight="1" x14ac:dyDescent="0.25">
      <c r="B7" s="39"/>
      <c r="C7" s="39"/>
      <c r="D7" s="42"/>
      <c r="E7" s="42"/>
      <c r="F7" s="33"/>
      <c r="G7" s="33"/>
      <c r="H7" s="33" t="s">
        <v>8</v>
      </c>
      <c r="I7" s="33"/>
      <c r="J7" s="33" t="s">
        <v>9</v>
      </c>
      <c r="K7" s="33"/>
      <c r="L7" s="33"/>
      <c r="M7" s="33"/>
    </row>
    <row r="8" spans="2:14" ht="19.5" customHeight="1" x14ac:dyDescent="0.25">
      <c r="B8" s="40"/>
      <c r="C8" s="24"/>
      <c r="D8" s="43"/>
      <c r="E8" s="43"/>
      <c r="F8" s="3" t="s">
        <v>10</v>
      </c>
      <c r="G8" s="23" t="s">
        <v>11</v>
      </c>
      <c r="H8" s="5" t="s">
        <v>10</v>
      </c>
      <c r="I8" s="23" t="s">
        <v>11</v>
      </c>
      <c r="J8" s="23" t="s">
        <v>10</v>
      </c>
      <c r="K8" s="23" t="s">
        <v>11</v>
      </c>
      <c r="L8" s="6" t="s">
        <v>10</v>
      </c>
      <c r="M8" s="7" t="s">
        <v>11</v>
      </c>
    </row>
    <row r="9" spans="2:14" ht="19.5" customHeight="1" x14ac:dyDescent="0.25">
      <c r="B9" s="34" t="s">
        <v>36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</row>
    <row r="10" spans="2:14" x14ac:dyDescent="0.25">
      <c r="B10" s="25" t="s">
        <v>23</v>
      </c>
      <c r="C10" s="26" t="s">
        <v>24</v>
      </c>
      <c r="D10" s="9">
        <v>398</v>
      </c>
      <c r="E10" s="10">
        <v>597</v>
      </c>
      <c r="F10" s="10"/>
      <c r="G10" s="10">
        <f>F10*D10</f>
        <v>0</v>
      </c>
      <c r="H10" s="10">
        <v>0.185</v>
      </c>
      <c r="I10" s="9">
        <f>H10*D10</f>
        <v>73.63</v>
      </c>
      <c r="J10" s="9"/>
      <c r="K10" s="9">
        <f>J10*D10</f>
        <v>0</v>
      </c>
      <c r="L10" s="9">
        <f>F10+H10-J10</f>
        <v>0.185</v>
      </c>
      <c r="M10" s="9">
        <f>G10+I10-K10</f>
        <v>73.63</v>
      </c>
    </row>
    <row r="11" spans="2:14" x14ac:dyDescent="0.25">
      <c r="B11" s="25" t="s">
        <v>25</v>
      </c>
      <c r="C11" s="26" t="s">
        <v>24</v>
      </c>
      <c r="D11" s="9">
        <v>13</v>
      </c>
      <c r="E11" s="10">
        <v>19.5</v>
      </c>
      <c r="F11" s="10"/>
      <c r="G11" s="10">
        <f t="shared" ref="G11:G19" si="0">F11*D11</f>
        <v>0</v>
      </c>
      <c r="H11" s="10">
        <v>0.26700000000000002</v>
      </c>
      <c r="I11" s="9">
        <f t="shared" ref="I11:I19" si="1">H11*D11</f>
        <v>3.4710000000000001</v>
      </c>
      <c r="J11" s="9"/>
      <c r="K11" s="9">
        <f t="shared" ref="K11:K19" si="2">J11*D11</f>
        <v>0</v>
      </c>
      <c r="L11" s="9">
        <f t="shared" ref="L11:L19" si="3">F11+H11-J11</f>
        <v>0.26700000000000002</v>
      </c>
      <c r="M11" s="9">
        <f>G11+I11-K11</f>
        <v>3.4710000000000001</v>
      </c>
    </row>
    <row r="12" spans="2:14" x14ac:dyDescent="0.25">
      <c r="B12" s="25" t="s">
        <v>25</v>
      </c>
      <c r="C12" s="26" t="s">
        <v>24</v>
      </c>
      <c r="D12" s="9">
        <v>12</v>
      </c>
      <c r="E12" s="10">
        <v>8</v>
      </c>
      <c r="F12" s="10"/>
      <c r="G12" s="10">
        <f t="shared" si="0"/>
        <v>0</v>
      </c>
      <c r="H12" s="10">
        <v>10</v>
      </c>
      <c r="I12" s="9">
        <f t="shared" si="1"/>
        <v>120</v>
      </c>
      <c r="J12" s="9"/>
      <c r="K12" s="9">
        <f t="shared" si="2"/>
        <v>0</v>
      </c>
      <c r="L12" s="9">
        <f t="shared" si="3"/>
        <v>10</v>
      </c>
      <c r="M12" s="9">
        <f t="shared" ref="M12:M19" si="4">G12+I12-K12</f>
        <v>120</v>
      </c>
    </row>
    <row r="13" spans="2:14" x14ac:dyDescent="0.25">
      <c r="B13" s="25" t="s">
        <v>26</v>
      </c>
      <c r="C13" s="26" t="s">
        <v>24</v>
      </c>
      <c r="D13" s="9">
        <v>398</v>
      </c>
      <c r="E13" s="10">
        <v>597</v>
      </c>
      <c r="F13" s="10"/>
      <c r="G13" s="10">
        <f t="shared" si="0"/>
        <v>0</v>
      </c>
      <c r="H13" s="10">
        <v>0.4</v>
      </c>
      <c r="I13" s="9">
        <f t="shared" si="1"/>
        <v>159.20000000000002</v>
      </c>
      <c r="J13" s="9"/>
      <c r="K13" s="9">
        <f t="shared" si="2"/>
        <v>0</v>
      </c>
      <c r="L13" s="9">
        <f t="shared" si="3"/>
        <v>0.4</v>
      </c>
      <c r="M13" s="9">
        <f t="shared" si="4"/>
        <v>159.20000000000002</v>
      </c>
    </row>
    <row r="14" spans="2:14" x14ac:dyDescent="0.25">
      <c r="B14" s="25" t="s">
        <v>27</v>
      </c>
      <c r="C14" s="26" t="s">
        <v>24</v>
      </c>
      <c r="D14" s="9">
        <v>26</v>
      </c>
      <c r="E14" s="10">
        <v>39</v>
      </c>
      <c r="F14" s="10"/>
      <c r="G14" s="10">
        <f t="shared" si="0"/>
        <v>0</v>
      </c>
      <c r="H14" s="10">
        <v>5.7919999999999998</v>
      </c>
      <c r="I14" s="9">
        <f t="shared" si="1"/>
        <v>150.59199999999998</v>
      </c>
      <c r="J14" s="9"/>
      <c r="K14" s="9">
        <f t="shared" si="2"/>
        <v>0</v>
      </c>
      <c r="L14" s="9">
        <f t="shared" si="3"/>
        <v>5.7919999999999998</v>
      </c>
      <c r="M14" s="9">
        <f t="shared" si="4"/>
        <v>150.59199999999998</v>
      </c>
    </row>
    <row r="15" spans="2:14" x14ac:dyDescent="0.25">
      <c r="B15" s="25" t="s">
        <v>28</v>
      </c>
      <c r="C15" s="26" t="s">
        <v>24</v>
      </c>
      <c r="D15" s="9">
        <v>17.520406000000001</v>
      </c>
      <c r="E15" s="10">
        <v>26.28</v>
      </c>
      <c r="F15" s="10"/>
      <c r="G15" s="10">
        <f t="shared" si="0"/>
        <v>0</v>
      </c>
      <c r="H15" s="10">
        <v>64.195999999999998</v>
      </c>
      <c r="I15" s="9">
        <f t="shared" si="1"/>
        <v>1124.739983576</v>
      </c>
      <c r="J15" s="9"/>
      <c r="K15" s="9">
        <f t="shared" si="2"/>
        <v>0</v>
      </c>
      <c r="L15" s="9">
        <f t="shared" si="3"/>
        <v>64.195999999999998</v>
      </c>
      <c r="M15" s="9">
        <f t="shared" si="4"/>
        <v>1124.739983576</v>
      </c>
    </row>
    <row r="16" spans="2:14" x14ac:dyDescent="0.25">
      <c r="B16" s="25" t="s">
        <v>29</v>
      </c>
      <c r="C16" s="26" t="s">
        <v>24</v>
      </c>
      <c r="D16" s="27">
        <v>31.997060000000001</v>
      </c>
      <c r="E16" s="28">
        <v>31.997060000000001</v>
      </c>
      <c r="F16" s="10"/>
      <c r="G16" s="10">
        <f t="shared" si="0"/>
        <v>0</v>
      </c>
      <c r="H16" s="10">
        <v>10.029</v>
      </c>
      <c r="I16" s="9">
        <f t="shared" si="1"/>
        <v>320.89851474</v>
      </c>
      <c r="J16" s="9"/>
      <c r="K16" s="9">
        <f t="shared" si="2"/>
        <v>0</v>
      </c>
      <c r="L16" s="9">
        <f t="shared" si="3"/>
        <v>10.029</v>
      </c>
      <c r="M16" s="9">
        <f t="shared" si="4"/>
        <v>320.89851474</v>
      </c>
    </row>
    <row r="17" spans="1:13" x14ac:dyDescent="0.25">
      <c r="B17" s="25" t="s">
        <v>30</v>
      </c>
      <c r="C17" s="26" t="s">
        <v>24</v>
      </c>
      <c r="D17" s="9">
        <v>5200</v>
      </c>
      <c r="E17" s="10">
        <v>7800</v>
      </c>
      <c r="F17" s="10"/>
      <c r="G17" s="10">
        <f t="shared" si="0"/>
        <v>0</v>
      </c>
      <c r="H17" s="10">
        <v>1.7000000000000001E-2</v>
      </c>
      <c r="I17" s="9">
        <f t="shared" si="1"/>
        <v>88.4</v>
      </c>
      <c r="J17" s="9"/>
      <c r="K17" s="9">
        <f t="shared" si="2"/>
        <v>0</v>
      </c>
      <c r="L17" s="9">
        <f t="shared" si="3"/>
        <v>1.7000000000000001E-2</v>
      </c>
      <c r="M17" s="9">
        <f t="shared" si="4"/>
        <v>88.4</v>
      </c>
    </row>
    <row r="18" spans="1:13" x14ac:dyDescent="0.25">
      <c r="B18" s="25" t="s">
        <v>31</v>
      </c>
      <c r="C18" s="26" t="s">
        <v>32</v>
      </c>
      <c r="D18" s="9">
        <v>64.188000000000002</v>
      </c>
      <c r="E18" s="10">
        <v>96.3</v>
      </c>
      <c r="F18" s="10"/>
      <c r="G18" s="10">
        <f t="shared" si="0"/>
        <v>0</v>
      </c>
      <c r="H18" s="10">
        <v>1.0529999999999999</v>
      </c>
      <c r="I18" s="9">
        <f t="shared" si="1"/>
        <v>67.589963999999995</v>
      </c>
      <c r="J18" s="9"/>
      <c r="K18" s="9">
        <f t="shared" si="2"/>
        <v>0</v>
      </c>
      <c r="L18" s="9">
        <f t="shared" si="3"/>
        <v>1.0529999999999999</v>
      </c>
      <c r="M18" s="9">
        <f t="shared" si="4"/>
        <v>67.589963999999995</v>
      </c>
    </row>
    <row r="19" spans="1:13" x14ac:dyDescent="0.25">
      <c r="B19" s="25" t="s">
        <v>33</v>
      </c>
      <c r="C19" s="26" t="s">
        <v>24</v>
      </c>
      <c r="D19" s="9">
        <v>308.01265999999998</v>
      </c>
      <c r="E19" s="10">
        <v>462</v>
      </c>
      <c r="F19" s="10"/>
      <c r="G19" s="10">
        <f t="shared" si="0"/>
        <v>0</v>
      </c>
      <c r="H19" s="10">
        <v>1.2629999999999999</v>
      </c>
      <c r="I19" s="9">
        <f t="shared" si="1"/>
        <v>389.01998957999996</v>
      </c>
      <c r="J19" s="9"/>
      <c r="K19" s="9">
        <f t="shared" si="2"/>
        <v>0</v>
      </c>
      <c r="L19" s="9">
        <f t="shared" si="3"/>
        <v>1.2629999999999999</v>
      </c>
      <c r="M19" s="9">
        <f t="shared" si="4"/>
        <v>389.01998957999996</v>
      </c>
    </row>
    <row r="20" spans="1:13" ht="19.5" customHeight="1" x14ac:dyDescent="0.25">
      <c r="B20" s="11" t="s">
        <v>13</v>
      </c>
      <c r="C20" s="11"/>
      <c r="D20" s="11"/>
      <c r="E20" s="12"/>
      <c r="F20" s="13">
        <f>SUM(F10:F19)</f>
        <v>0</v>
      </c>
      <c r="G20" s="13">
        <f t="shared" ref="G20:M20" si="5">SUM(G10:G19)</f>
        <v>0</v>
      </c>
      <c r="H20" s="13">
        <f t="shared" si="5"/>
        <v>93.201999999999998</v>
      </c>
      <c r="I20" s="13">
        <f t="shared" si="5"/>
        <v>2497.5414518960001</v>
      </c>
      <c r="J20" s="13">
        <f t="shared" si="5"/>
        <v>0</v>
      </c>
      <c r="K20" s="13">
        <f t="shared" si="5"/>
        <v>0</v>
      </c>
      <c r="L20" s="13">
        <f t="shared" si="5"/>
        <v>93.201999999999998</v>
      </c>
      <c r="M20" s="13">
        <f t="shared" si="5"/>
        <v>2497.5414518960001</v>
      </c>
    </row>
    <row r="21" spans="1:13" s="8" customFormat="1" ht="18" customHeight="1" x14ac:dyDescent="0.25">
      <c r="B21" s="34" t="s">
        <v>12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6"/>
    </row>
    <row r="22" spans="1:13" x14ac:dyDescent="0.25">
      <c r="A22" s="1">
        <v>1</v>
      </c>
      <c r="B22" s="25" t="s">
        <v>23</v>
      </c>
      <c r="C22" s="26" t="s">
        <v>24</v>
      </c>
      <c r="D22" s="9">
        <v>398</v>
      </c>
      <c r="E22" s="10">
        <v>597</v>
      </c>
      <c r="F22" s="10">
        <v>0.185</v>
      </c>
      <c r="G22" s="10">
        <f>F22*D22</f>
        <v>73.63</v>
      </c>
      <c r="H22" s="9"/>
      <c r="I22" s="9">
        <f>H22*D22</f>
        <v>0</v>
      </c>
      <c r="J22" s="10">
        <v>0.185</v>
      </c>
      <c r="K22" s="9">
        <f>J22*D22</f>
        <v>73.63</v>
      </c>
      <c r="L22" s="9">
        <f>F22+H22-J22</f>
        <v>0</v>
      </c>
      <c r="M22" s="9">
        <f>G22+I22-K22</f>
        <v>0</v>
      </c>
    </row>
    <row r="23" spans="1:13" x14ac:dyDescent="0.25">
      <c r="A23" s="1">
        <v>2</v>
      </c>
      <c r="B23" s="25" t="s">
        <v>25</v>
      </c>
      <c r="C23" s="26" t="s">
        <v>24</v>
      </c>
      <c r="D23" s="9">
        <v>13</v>
      </c>
      <c r="E23" s="10">
        <v>19.5</v>
      </c>
      <c r="F23" s="10">
        <v>0.26700000000000002</v>
      </c>
      <c r="G23" s="10">
        <f t="shared" ref="G23:G31" si="6">F23*D23</f>
        <v>3.4710000000000001</v>
      </c>
      <c r="H23" s="9"/>
      <c r="I23" s="9">
        <f t="shared" ref="I23:I31" si="7">H23*D23</f>
        <v>0</v>
      </c>
      <c r="J23" s="10">
        <v>0.26700000000000002</v>
      </c>
      <c r="K23" s="9">
        <f t="shared" ref="K23:K31" si="8">J23*D23</f>
        <v>3.4710000000000001</v>
      </c>
      <c r="L23" s="9">
        <f t="shared" ref="L23:M31" si="9">F23+H23-J23</f>
        <v>0</v>
      </c>
      <c r="M23" s="9">
        <f>G23+I23-K23</f>
        <v>0</v>
      </c>
    </row>
    <row r="24" spans="1:13" x14ac:dyDescent="0.25">
      <c r="A24" s="1">
        <v>3</v>
      </c>
      <c r="B24" s="25" t="s">
        <v>25</v>
      </c>
      <c r="C24" s="26" t="s">
        <v>24</v>
      </c>
      <c r="D24" s="9">
        <v>12</v>
      </c>
      <c r="E24" s="10">
        <v>8</v>
      </c>
      <c r="F24" s="10">
        <v>10</v>
      </c>
      <c r="G24" s="10">
        <f t="shared" si="6"/>
        <v>120</v>
      </c>
      <c r="H24" s="9"/>
      <c r="I24" s="9">
        <f t="shared" si="7"/>
        <v>0</v>
      </c>
      <c r="J24" s="10">
        <v>10</v>
      </c>
      <c r="K24" s="9">
        <f t="shared" si="8"/>
        <v>120</v>
      </c>
      <c r="L24" s="9">
        <f t="shared" si="9"/>
        <v>0</v>
      </c>
      <c r="M24" s="9">
        <f t="shared" si="9"/>
        <v>0</v>
      </c>
    </row>
    <row r="25" spans="1:13" x14ac:dyDescent="0.25">
      <c r="A25" s="1">
        <v>4</v>
      </c>
      <c r="B25" s="25" t="s">
        <v>26</v>
      </c>
      <c r="C25" s="26" t="s">
        <v>24</v>
      </c>
      <c r="D25" s="9">
        <v>398</v>
      </c>
      <c r="E25" s="10">
        <v>597</v>
      </c>
      <c r="F25" s="10">
        <v>0.4</v>
      </c>
      <c r="G25" s="10">
        <f t="shared" si="6"/>
        <v>159.20000000000002</v>
      </c>
      <c r="H25" s="9"/>
      <c r="I25" s="9">
        <f t="shared" si="7"/>
        <v>0</v>
      </c>
      <c r="J25" s="10">
        <v>0.4</v>
      </c>
      <c r="K25" s="9">
        <f t="shared" si="8"/>
        <v>159.20000000000002</v>
      </c>
      <c r="L25" s="9">
        <f t="shared" si="9"/>
        <v>0</v>
      </c>
      <c r="M25" s="9">
        <f t="shared" si="9"/>
        <v>0</v>
      </c>
    </row>
    <row r="26" spans="1:13" x14ac:dyDescent="0.25">
      <c r="A26" s="1">
        <v>5</v>
      </c>
      <c r="B26" s="25" t="s">
        <v>27</v>
      </c>
      <c r="C26" s="26" t="s">
        <v>24</v>
      </c>
      <c r="D26" s="9">
        <v>26</v>
      </c>
      <c r="E26" s="10">
        <v>39</v>
      </c>
      <c r="F26" s="10">
        <v>5.7919999999999998</v>
      </c>
      <c r="G26" s="10">
        <f t="shared" si="6"/>
        <v>150.59199999999998</v>
      </c>
      <c r="H26" s="9"/>
      <c r="I26" s="9">
        <f t="shared" si="7"/>
        <v>0</v>
      </c>
      <c r="J26" s="10">
        <v>5.7919999999999998</v>
      </c>
      <c r="K26" s="9">
        <f t="shared" si="8"/>
        <v>150.59199999999998</v>
      </c>
      <c r="L26" s="9">
        <f t="shared" si="9"/>
        <v>0</v>
      </c>
      <c r="M26" s="9">
        <f t="shared" si="9"/>
        <v>0</v>
      </c>
    </row>
    <row r="27" spans="1:13" x14ac:dyDescent="0.25">
      <c r="A27" s="1">
        <v>6</v>
      </c>
      <c r="B27" s="25" t="s">
        <v>28</v>
      </c>
      <c r="C27" s="26" t="s">
        <v>24</v>
      </c>
      <c r="D27" s="9">
        <v>17.520406000000001</v>
      </c>
      <c r="E27" s="10">
        <v>26.28</v>
      </c>
      <c r="F27" s="10">
        <v>64.195999999999998</v>
      </c>
      <c r="G27" s="10">
        <f t="shared" si="6"/>
        <v>1124.739983576</v>
      </c>
      <c r="H27" s="9"/>
      <c r="I27" s="9">
        <f t="shared" si="7"/>
        <v>0</v>
      </c>
      <c r="J27" s="10">
        <v>64.195999999999998</v>
      </c>
      <c r="K27" s="9">
        <f t="shared" si="8"/>
        <v>1124.739983576</v>
      </c>
      <c r="L27" s="9">
        <f t="shared" si="9"/>
        <v>0</v>
      </c>
      <c r="M27" s="9">
        <f t="shared" si="9"/>
        <v>0</v>
      </c>
    </row>
    <row r="28" spans="1:13" x14ac:dyDescent="0.25">
      <c r="A28" s="1">
        <v>7</v>
      </c>
      <c r="B28" s="25" t="s">
        <v>29</v>
      </c>
      <c r="C28" s="26" t="s">
        <v>24</v>
      </c>
      <c r="D28" s="27">
        <v>31.997060000000001</v>
      </c>
      <c r="E28" s="28">
        <v>31.997060000000001</v>
      </c>
      <c r="F28" s="10">
        <v>10.029</v>
      </c>
      <c r="G28" s="10">
        <f t="shared" si="6"/>
        <v>320.89851474</v>
      </c>
      <c r="H28" s="9"/>
      <c r="I28" s="9">
        <f t="shared" si="7"/>
        <v>0</v>
      </c>
      <c r="J28" s="10">
        <v>10.029</v>
      </c>
      <c r="K28" s="9">
        <f t="shared" si="8"/>
        <v>320.89851474</v>
      </c>
      <c r="L28" s="9">
        <f t="shared" si="9"/>
        <v>0</v>
      </c>
      <c r="M28" s="9">
        <f t="shared" si="9"/>
        <v>0</v>
      </c>
    </row>
    <row r="29" spans="1:13" x14ac:dyDescent="0.25">
      <c r="A29" s="1">
        <v>8</v>
      </c>
      <c r="B29" s="25" t="s">
        <v>30</v>
      </c>
      <c r="C29" s="26" t="s">
        <v>24</v>
      </c>
      <c r="D29" s="9">
        <v>5200</v>
      </c>
      <c r="E29" s="10">
        <v>7800</v>
      </c>
      <c r="F29" s="10">
        <v>1.7000000000000001E-2</v>
      </c>
      <c r="G29" s="10">
        <f t="shared" si="6"/>
        <v>88.4</v>
      </c>
      <c r="H29" s="9"/>
      <c r="I29" s="9">
        <f t="shared" si="7"/>
        <v>0</v>
      </c>
      <c r="J29" s="10">
        <v>1.7000000000000001E-2</v>
      </c>
      <c r="K29" s="9">
        <f t="shared" si="8"/>
        <v>88.4</v>
      </c>
      <c r="L29" s="9">
        <f t="shared" si="9"/>
        <v>0</v>
      </c>
      <c r="M29" s="9">
        <f t="shared" si="9"/>
        <v>0</v>
      </c>
    </row>
    <row r="30" spans="1:13" x14ac:dyDescent="0.25">
      <c r="A30" s="1">
        <v>9</v>
      </c>
      <c r="B30" s="25" t="s">
        <v>31</v>
      </c>
      <c r="C30" s="26" t="s">
        <v>32</v>
      </c>
      <c r="D30" s="9">
        <v>64.188000000000002</v>
      </c>
      <c r="E30" s="10">
        <v>96.3</v>
      </c>
      <c r="F30" s="10">
        <v>1.0529999999999999</v>
      </c>
      <c r="G30" s="10">
        <f t="shared" si="6"/>
        <v>67.589963999999995</v>
      </c>
      <c r="H30" s="9"/>
      <c r="I30" s="9">
        <f t="shared" si="7"/>
        <v>0</v>
      </c>
      <c r="J30" s="10">
        <v>1.0529999999999999</v>
      </c>
      <c r="K30" s="9">
        <f t="shared" si="8"/>
        <v>67.589963999999995</v>
      </c>
      <c r="L30" s="9">
        <f t="shared" si="9"/>
        <v>0</v>
      </c>
      <c r="M30" s="9">
        <f t="shared" si="9"/>
        <v>0</v>
      </c>
    </row>
    <row r="31" spans="1:13" x14ac:dyDescent="0.25">
      <c r="A31" s="1">
        <v>10</v>
      </c>
      <c r="B31" s="25" t="s">
        <v>33</v>
      </c>
      <c r="C31" s="26" t="s">
        <v>24</v>
      </c>
      <c r="D31" s="9">
        <v>308.01265999999998</v>
      </c>
      <c r="E31" s="10">
        <v>462</v>
      </c>
      <c r="F31" s="10">
        <v>1.2629999999999999</v>
      </c>
      <c r="G31" s="10">
        <f t="shared" si="6"/>
        <v>389.01998957999996</v>
      </c>
      <c r="H31" s="9"/>
      <c r="I31" s="9">
        <f t="shared" si="7"/>
        <v>0</v>
      </c>
      <c r="J31" s="10">
        <v>1.2629999999999999</v>
      </c>
      <c r="K31" s="9">
        <f t="shared" si="8"/>
        <v>389.01998957999996</v>
      </c>
      <c r="L31" s="9">
        <f t="shared" si="9"/>
        <v>0</v>
      </c>
      <c r="M31" s="9">
        <f t="shared" si="9"/>
        <v>0</v>
      </c>
    </row>
    <row r="32" spans="1:13" s="8" customFormat="1" ht="18" customHeight="1" x14ac:dyDescent="0.25">
      <c r="B32" s="11" t="s">
        <v>13</v>
      </c>
      <c r="C32" s="11"/>
      <c r="D32" s="11"/>
      <c r="E32" s="12"/>
      <c r="F32" s="13">
        <f>SUM(F22:F31)</f>
        <v>93.201999999999998</v>
      </c>
      <c r="G32" s="13">
        <f t="shared" ref="G32:M32" si="10">SUM(G22:G31)</f>
        <v>2497.5414518960001</v>
      </c>
      <c r="H32" s="13">
        <f t="shared" si="10"/>
        <v>0</v>
      </c>
      <c r="I32" s="13">
        <f t="shared" si="10"/>
        <v>0</v>
      </c>
      <c r="J32" s="13">
        <f t="shared" si="10"/>
        <v>93.201999999999998</v>
      </c>
      <c r="K32" s="13">
        <f t="shared" si="10"/>
        <v>2497.5414518960001</v>
      </c>
      <c r="L32" s="13">
        <f t="shared" si="10"/>
        <v>0</v>
      </c>
      <c r="M32" s="13">
        <f t="shared" si="10"/>
        <v>0</v>
      </c>
    </row>
    <row r="33" spans="2:13" ht="18" customHeight="1" x14ac:dyDescent="0.25">
      <c r="B33" s="14" t="s">
        <v>34</v>
      </c>
      <c r="C33" s="14"/>
      <c r="D33" s="14"/>
      <c r="E33" s="9"/>
      <c r="F33" s="12">
        <f t="shared" ref="F33:M33" si="11">F32+F20</f>
        <v>93.201999999999998</v>
      </c>
      <c r="G33" s="12">
        <f t="shared" si="11"/>
        <v>2497.5414518960001</v>
      </c>
      <c r="H33" s="12">
        <f t="shared" si="11"/>
        <v>93.201999999999998</v>
      </c>
      <c r="I33" s="12">
        <f t="shared" si="11"/>
        <v>2497.5414518960001</v>
      </c>
      <c r="J33" s="12">
        <f t="shared" si="11"/>
        <v>93.201999999999998</v>
      </c>
      <c r="K33" s="12">
        <f t="shared" si="11"/>
        <v>2497.5414518960001</v>
      </c>
      <c r="L33" s="12">
        <f t="shared" si="11"/>
        <v>93.201999999999998</v>
      </c>
      <c r="M33" s="12">
        <f t="shared" si="11"/>
        <v>2497.5414518960001</v>
      </c>
    </row>
    <row r="34" spans="2:13" ht="18" customHeight="1" x14ac:dyDescent="0.25"/>
    <row r="35" spans="2:13" x14ac:dyDescent="0.25">
      <c r="B35" s="1" t="s">
        <v>15</v>
      </c>
      <c r="H35" s="20" t="s">
        <v>16</v>
      </c>
      <c r="I35" s="21">
        <v>48</v>
      </c>
      <c r="J35" s="21" t="s">
        <v>16</v>
      </c>
      <c r="K35" s="21">
        <v>48</v>
      </c>
    </row>
    <row r="37" spans="2:13" x14ac:dyDescent="0.25">
      <c r="B37" s="1" t="s">
        <v>15</v>
      </c>
    </row>
    <row r="41" spans="2:13" x14ac:dyDescent="0.25">
      <c r="E41" s="22"/>
    </row>
  </sheetData>
  <mergeCells count="15">
    <mergeCell ref="B21:M21"/>
    <mergeCell ref="L6:M7"/>
    <mergeCell ref="H7:I7"/>
    <mergeCell ref="J7:K7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  <mergeCell ref="B9:M9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K27" sqref="K27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.140625" style="1" customWidth="1"/>
    <col min="5" max="5" width="13.140625" style="16" customWidth="1"/>
    <col min="6" max="6" width="12.28515625" style="17" customWidth="1"/>
    <col min="7" max="7" width="12.28515625" style="16" customWidth="1"/>
    <col min="8" max="8" width="12.28515625" style="18" customWidth="1"/>
    <col min="9" max="11" width="12.28515625" style="16" customWidth="1"/>
    <col min="12" max="12" width="12.28515625" style="19" customWidth="1"/>
    <col min="13" max="13" width="12.28515625" style="15" customWidth="1"/>
    <col min="14" max="16384" width="9.140625" style="1"/>
  </cols>
  <sheetData>
    <row r="1" spans="2:14" x14ac:dyDescent="0.25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2:14" x14ac:dyDescent="0.25">
      <c r="B2" s="37" t="s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2:14" x14ac:dyDescent="0.25">
      <c r="B3" s="37" t="s">
        <v>35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2:14" x14ac:dyDescent="0.25">
      <c r="B4" s="37" t="s">
        <v>37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6" spans="2:14" x14ac:dyDescent="0.25">
      <c r="B6" s="38" t="s">
        <v>3</v>
      </c>
      <c r="C6" s="38" t="s">
        <v>4</v>
      </c>
      <c r="D6" s="41" t="s">
        <v>22</v>
      </c>
      <c r="E6" s="41" t="s">
        <v>21</v>
      </c>
      <c r="F6" s="33" t="s">
        <v>5</v>
      </c>
      <c r="G6" s="33"/>
      <c r="H6" s="33" t="s">
        <v>6</v>
      </c>
      <c r="I6" s="33"/>
      <c r="J6" s="33"/>
      <c r="K6" s="33"/>
      <c r="L6" s="33" t="s">
        <v>7</v>
      </c>
      <c r="M6" s="33"/>
    </row>
    <row r="7" spans="2:14" ht="19.5" customHeight="1" x14ac:dyDescent="0.25">
      <c r="B7" s="39"/>
      <c r="C7" s="39"/>
      <c r="D7" s="42"/>
      <c r="E7" s="42"/>
      <c r="F7" s="33"/>
      <c r="G7" s="33"/>
      <c r="H7" s="33" t="s">
        <v>8</v>
      </c>
      <c r="I7" s="33"/>
      <c r="J7" s="33" t="s">
        <v>9</v>
      </c>
      <c r="K7" s="33"/>
      <c r="L7" s="33"/>
      <c r="M7" s="33"/>
    </row>
    <row r="8" spans="2:14" ht="19.5" customHeight="1" x14ac:dyDescent="0.25">
      <c r="B8" s="40"/>
      <c r="C8" s="30"/>
      <c r="D8" s="43"/>
      <c r="E8" s="43"/>
      <c r="F8" s="3" t="s">
        <v>10</v>
      </c>
      <c r="G8" s="29" t="s">
        <v>11</v>
      </c>
      <c r="H8" s="5" t="s">
        <v>10</v>
      </c>
      <c r="I8" s="29" t="s">
        <v>11</v>
      </c>
      <c r="J8" s="29" t="s">
        <v>10</v>
      </c>
      <c r="K8" s="29" t="s">
        <v>11</v>
      </c>
      <c r="L8" s="6" t="s">
        <v>10</v>
      </c>
      <c r="M8" s="7" t="s">
        <v>11</v>
      </c>
    </row>
    <row r="9" spans="2:14" ht="19.5" customHeight="1" x14ac:dyDescent="0.25">
      <c r="B9" s="34" t="s">
        <v>36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</row>
    <row r="10" spans="2:14" x14ac:dyDescent="0.25">
      <c r="B10" s="25" t="s">
        <v>23</v>
      </c>
      <c r="C10" s="26" t="s">
        <v>24</v>
      </c>
      <c r="D10" s="9">
        <v>398</v>
      </c>
      <c r="E10" s="10">
        <v>597</v>
      </c>
      <c r="F10" s="10">
        <v>0.185</v>
      </c>
      <c r="G10" s="10">
        <f>F10*D10</f>
        <v>73.63</v>
      </c>
      <c r="H10" s="10"/>
      <c r="I10" s="9">
        <f>H10*D10</f>
        <v>0</v>
      </c>
      <c r="J10" s="9"/>
      <c r="K10" s="9">
        <f>J10*D10</f>
        <v>0</v>
      </c>
      <c r="L10" s="9">
        <f>F10+H10-J10</f>
        <v>0.185</v>
      </c>
      <c r="M10" s="9">
        <f>G10+I10-K10</f>
        <v>73.63</v>
      </c>
    </row>
    <row r="11" spans="2:14" x14ac:dyDescent="0.25">
      <c r="B11" s="25" t="s">
        <v>25</v>
      </c>
      <c r="C11" s="26" t="s">
        <v>24</v>
      </c>
      <c r="D11" s="9">
        <v>13</v>
      </c>
      <c r="E11" s="10">
        <v>19.5</v>
      </c>
      <c r="F11" s="10">
        <v>0.26700000000000002</v>
      </c>
      <c r="G11" s="10">
        <f t="shared" ref="G11:G19" si="0">F11*D11</f>
        <v>3.4710000000000001</v>
      </c>
      <c r="H11" s="10"/>
      <c r="I11" s="9">
        <f t="shared" ref="I11:I19" si="1">H11*D11</f>
        <v>0</v>
      </c>
      <c r="J11" s="9"/>
      <c r="K11" s="9">
        <f t="shared" ref="K11:K19" si="2">J11*D11</f>
        <v>0</v>
      </c>
      <c r="L11" s="9">
        <f t="shared" ref="L11:M19" si="3">F11+H11-J11</f>
        <v>0.26700000000000002</v>
      </c>
      <c r="M11" s="9">
        <f>G11+I11-K11</f>
        <v>3.4710000000000001</v>
      </c>
    </row>
    <row r="12" spans="2:14" x14ac:dyDescent="0.25">
      <c r="B12" s="25" t="s">
        <v>25</v>
      </c>
      <c r="C12" s="26" t="s">
        <v>24</v>
      </c>
      <c r="D12" s="9">
        <v>12</v>
      </c>
      <c r="E12" s="10">
        <v>8</v>
      </c>
      <c r="F12" s="10">
        <v>10</v>
      </c>
      <c r="G12" s="10">
        <f t="shared" si="0"/>
        <v>120</v>
      </c>
      <c r="H12" s="10"/>
      <c r="I12" s="9">
        <f t="shared" si="1"/>
        <v>0</v>
      </c>
      <c r="J12" s="9"/>
      <c r="K12" s="9">
        <f t="shared" si="2"/>
        <v>0</v>
      </c>
      <c r="L12" s="9">
        <f t="shared" si="3"/>
        <v>10</v>
      </c>
      <c r="M12" s="9">
        <f t="shared" si="3"/>
        <v>120</v>
      </c>
    </row>
    <row r="13" spans="2:14" x14ac:dyDescent="0.25">
      <c r="B13" s="25" t="s">
        <v>26</v>
      </c>
      <c r="C13" s="26" t="s">
        <v>24</v>
      </c>
      <c r="D13" s="9">
        <v>398</v>
      </c>
      <c r="E13" s="10">
        <v>597</v>
      </c>
      <c r="F13" s="10">
        <v>0.4</v>
      </c>
      <c r="G13" s="10">
        <f t="shared" si="0"/>
        <v>159.20000000000002</v>
      </c>
      <c r="H13" s="10"/>
      <c r="I13" s="9">
        <f t="shared" si="1"/>
        <v>0</v>
      </c>
      <c r="J13" s="9"/>
      <c r="K13" s="9">
        <f t="shared" si="2"/>
        <v>0</v>
      </c>
      <c r="L13" s="9">
        <f t="shared" si="3"/>
        <v>0.4</v>
      </c>
      <c r="M13" s="9">
        <f t="shared" si="3"/>
        <v>159.20000000000002</v>
      </c>
    </row>
    <row r="14" spans="2:14" x14ac:dyDescent="0.25">
      <c r="B14" s="25" t="s">
        <v>27</v>
      </c>
      <c r="C14" s="26" t="s">
        <v>24</v>
      </c>
      <c r="D14" s="9">
        <v>26</v>
      </c>
      <c r="E14" s="10">
        <v>39</v>
      </c>
      <c r="F14" s="10">
        <v>5.7919999999999998</v>
      </c>
      <c r="G14" s="10">
        <f t="shared" si="0"/>
        <v>150.59199999999998</v>
      </c>
      <c r="H14" s="10"/>
      <c r="I14" s="9">
        <f t="shared" si="1"/>
        <v>0</v>
      </c>
      <c r="J14" s="9"/>
      <c r="K14" s="9">
        <f t="shared" si="2"/>
        <v>0</v>
      </c>
      <c r="L14" s="9">
        <f t="shared" si="3"/>
        <v>5.7919999999999998</v>
      </c>
      <c r="M14" s="9">
        <f t="shared" si="3"/>
        <v>150.59199999999998</v>
      </c>
    </row>
    <row r="15" spans="2:14" x14ac:dyDescent="0.25">
      <c r="B15" s="25" t="s">
        <v>28</v>
      </c>
      <c r="C15" s="26" t="s">
        <v>24</v>
      </c>
      <c r="D15" s="9">
        <v>17.520406000000001</v>
      </c>
      <c r="E15" s="10">
        <v>26.28</v>
      </c>
      <c r="F15" s="10">
        <v>64.195999999999998</v>
      </c>
      <c r="G15" s="10">
        <f t="shared" si="0"/>
        <v>1124.739983576</v>
      </c>
      <c r="H15" s="10"/>
      <c r="I15" s="9">
        <f t="shared" si="1"/>
        <v>0</v>
      </c>
      <c r="J15" s="9"/>
      <c r="K15" s="9">
        <f t="shared" si="2"/>
        <v>0</v>
      </c>
      <c r="L15" s="9">
        <f t="shared" si="3"/>
        <v>64.195999999999998</v>
      </c>
      <c r="M15" s="9">
        <f t="shared" si="3"/>
        <v>1124.739983576</v>
      </c>
    </row>
    <row r="16" spans="2:14" x14ac:dyDescent="0.25">
      <c r="B16" s="25" t="s">
        <v>29</v>
      </c>
      <c r="C16" s="26" t="s">
        <v>24</v>
      </c>
      <c r="D16" s="27">
        <v>31.997060000000001</v>
      </c>
      <c r="E16" s="28">
        <v>31.997060000000001</v>
      </c>
      <c r="F16" s="10">
        <v>10.029</v>
      </c>
      <c r="G16" s="10">
        <f t="shared" si="0"/>
        <v>320.89851474</v>
      </c>
      <c r="H16" s="10"/>
      <c r="I16" s="9">
        <f t="shared" si="1"/>
        <v>0</v>
      </c>
      <c r="J16" s="9"/>
      <c r="K16" s="9">
        <f t="shared" si="2"/>
        <v>0</v>
      </c>
      <c r="L16" s="9">
        <f t="shared" si="3"/>
        <v>10.029</v>
      </c>
      <c r="M16" s="9">
        <f t="shared" si="3"/>
        <v>320.89851474</v>
      </c>
    </row>
    <row r="17" spans="2:13" x14ac:dyDescent="0.25">
      <c r="B17" s="25" t="s">
        <v>30</v>
      </c>
      <c r="C17" s="26" t="s">
        <v>24</v>
      </c>
      <c r="D17" s="9">
        <v>5200</v>
      </c>
      <c r="E17" s="10">
        <v>7800</v>
      </c>
      <c r="F17" s="10">
        <v>1.7000000000000001E-2</v>
      </c>
      <c r="G17" s="10">
        <f t="shared" si="0"/>
        <v>88.4</v>
      </c>
      <c r="H17" s="10"/>
      <c r="I17" s="9">
        <f t="shared" si="1"/>
        <v>0</v>
      </c>
      <c r="J17" s="9"/>
      <c r="K17" s="9">
        <f t="shared" si="2"/>
        <v>0</v>
      </c>
      <c r="L17" s="9">
        <f t="shared" si="3"/>
        <v>1.7000000000000001E-2</v>
      </c>
      <c r="M17" s="9">
        <f t="shared" si="3"/>
        <v>88.4</v>
      </c>
    </row>
    <row r="18" spans="2:13" x14ac:dyDescent="0.25">
      <c r="B18" s="25" t="s">
        <v>31</v>
      </c>
      <c r="C18" s="26" t="s">
        <v>32</v>
      </c>
      <c r="D18" s="9">
        <v>64.188000000000002</v>
      </c>
      <c r="E18" s="10">
        <v>96.3</v>
      </c>
      <c r="F18" s="10">
        <v>1.0529999999999999</v>
      </c>
      <c r="G18" s="10">
        <f t="shared" si="0"/>
        <v>67.589963999999995</v>
      </c>
      <c r="H18" s="10"/>
      <c r="I18" s="9">
        <f t="shared" si="1"/>
        <v>0</v>
      </c>
      <c r="J18" s="9"/>
      <c r="K18" s="9">
        <f t="shared" si="2"/>
        <v>0</v>
      </c>
      <c r="L18" s="9">
        <f t="shared" si="3"/>
        <v>1.0529999999999999</v>
      </c>
      <c r="M18" s="9">
        <f t="shared" si="3"/>
        <v>67.589963999999995</v>
      </c>
    </row>
    <row r="19" spans="2:13" x14ac:dyDescent="0.25">
      <c r="B19" s="25" t="s">
        <v>33</v>
      </c>
      <c r="C19" s="26" t="s">
        <v>24</v>
      </c>
      <c r="D19" s="9">
        <v>308.01265999999998</v>
      </c>
      <c r="E19" s="10">
        <v>462</v>
      </c>
      <c r="F19" s="10">
        <v>1.2629999999999999</v>
      </c>
      <c r="G19" s="10">
        <f t="shared" si="0"/>
        <v>389.01998957999996</v>
      </c>
      <c r="H19" s="10"/>
      <c r="I19" s="9">
        <f t="shared" si="1"/>
        <v>0</v>
      </c>
      <c r="J19" s="9"/>
      <c r="K19" s="9">
        <f t="shared" si="2"/>
        <v>0</v>
      </c>
      <c r="L19" s="9">
        <f t="shared" si="3"/>
        <v>1.2629999999999999</v>
      </c>
      <c r="M19" s="9">
        <f t="shared" si="3"/>
        <v>389.01998957999996</v>
      </c>
    </row>
    <row r="20" spans="2:13" ht="19.5" customHeight="1" x14ac:dyDescent="0.25">
      <c r="B20" s="11" t="s">
        <v>13</v>
      </c>
      <c r="C20" s="11"/>
      <c r="D20" s="11"/>
      <c r="E20" s="12"/>
      <c r="F20" s="13">
        <f>SUM(F10:F19)</f>
        <v>93.201999999999998</v>
      </c>
      <c r="G20" s="13">
        <f t="shared" ref="G20:M20" si="4">SUM(G10:G19)</f>
        <v>2497.5414518960001</v>
      </c>
      <c r="H20" s="13">
        <f t="shared" si="4"/>
        <v>0</v>
      </c>
      <c r="I20" s="13">
        <f t="shared" si="4"/>
        <v>0</v>
      </c>
      <c r="J20" s="13">
        <f t="shared" si="4"/>
        <v>0</v>
      </c>
      <c r="K20" s="13">
        <f t="shared" si="4"/>
        <v>0</v>
      </c>
      <c r="L20" s="13">
        <f t="shared" si="4"/>
        <v>93.201999999999998</v>
      </c>
      <c r="M20" s="13">
        <f t="shared" si="4"/>
        <v>2497.5414518960001</v>
      </c>
    </row>
    <row r="21" spans="2:13" ht="18" customHeight="1" x14ac:dyDescent="0.25">
      <c r="B21" s="14" t="s">
        <v>34</v>
      </c>
      <c r="C21" s="14"/>
      <c r="D21" s="14"/>
      <c r="E21" s="9"/>
      <c r="F21" s="12">
        <f>F20</f>
        <v>93.201999999999998</v>
      </c>
      <c r="G21" s="12">
        <f t="shared" ref="G21:M21" si="5">G20</f>
        <v>2497.5414518960001</v>
      </c>
      <c r="H21" s="12">
        <f t="shared" si="5"/>
        <v>0</v>
      </c>
      <c r="I21" s="12">
        <f t="shared" si="5"/>
        <v>0</v>
      </c>
      <c r="J21" s="12">
        <f t="shared" si="5"/>
        <v>0</v>
      </c>
      <c r="K21" s="12">
        <f t="shared" si="5"/>
        <v>0</v>
      </c>
      <c r="L21" s="12">
        <f t="shared" si="5"/>
        <v>93.201999999999998</v>
      </c>
      <c r="M21" s="12">
        <f t="shared" si="5"/>
        <v>2497.5414518960001</v>
      </c>
    </row>
    <row r="22" spans="2:13" ht="18" customHeight="1" x14ac:dyDescent="0.25"/>
    <row r="23" spans="2:13" x14ac:dyDescent="0.25">
      <c r="B23" s="1" t="s">
        <v>15</v>
      </c>
      <c r="H23" s="20" t="s">
        <v>16</v>
      </c>
      <c r="I23" s="21">
        <v>48</v>
      </c>
      <c r="J23" s="21" t="s">
        <v>16</v>
      </c>
      <c r="K23" s="21">
        <v>48</v>
      </c>
    </row>
    <row r="25" spans="2:13" x14ac:dyDescent="0.25">
      <c r="B25" s="1" t="s">
        <v>15</v>
      </c>
    </row>
    <row r="29" spans="2:13" x14ac:dyDescent="0.25">
      <c r="E29" s="22"/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tabSelected="1"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5" sqref="B5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.140625" style="1" customWidth="1"/>
    <col min="5" max="5" width="13.140625" style="16" customWidth="1"/>
    <col min="6" max="6" width="12.28515625" style="17" customWidth="1"/>
    <col min="7" max="7" width="12.28515625" style="16" customWidth="1"/>
    <col min="8" max="8" width="12.28515625" style="18" customWidth="1"/>
    <col min="9" max="11" width="12.28515625" style="16" customWidth="1"/>
    <col min="12" max="12" width="12.28515625" style="19" customWidth="1"/>
    <col min="13" max="13" width="12.28515625" style="15" customWidth="1"/>
    <col min="14" max="16384" width="9.140625" style="1"/>
  </cols>
  <sheetData>
    <row r="1" spans="2:14" x14ac:dyDescent="0.25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2:14" x14ac:dyDescent="0.25">
      <c r="B2" s="37" t="s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2:14" x14ac:dyDescent="0.25">
      <c r="B3" s="37" t="s">
        <v>35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2:14" x14ac:dyDescent="0.25">
      <c r="B4" s="37" t="s">
        <v>38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6" spans="2:14" x14ac:dyDescent="0.25">
      <c r="B6" s="38" t="s">
        <v>3</v>
      </c>
      <c r="C6" s="38" t="s">
        <v>4</v>
      </c>
      <c r="D6" s="41" t="s">
        <v>22</v>
      </c>
      <c r="E6" s="41" t="s">
        <v>21</v>
      </c>
      <c r="F6" s="33" t="s">
        <v>5</v>
      </c>
      <c r="G6" s="33"/>
      <c r="H6" s="33" t="s">
        <v>6</v>
      </c>
      <c r="I6" s="33"/>
      <c r="J6" s="33"/>
      <c r="K6" s="33"/>
      <c r="L6" s="33" t="s">
        <v>7</v>
      </c>
      <c r="M6" s="33"/>
    </row>
    <row r="7" spans="2:14" ht="19.5" customHeight="1" x14ac:dyDescent="0.25">
      <c r="B7" s="39"/>
      <c r="C7" s="39"/>
      <c r="D7" s="42"/>
      <c r="E7" s="42"/>
      <c r="F7" s="33"/>
      <c r="G7" s="33"/>
      <c r="H7" s="33" t="s">
        <v>8</v>
      </c>
      <c r="I7" s="33"/>
      <c r="J7" s="33" t="s">
        <v>9</v>
      </c>
      <c r="K7" s="33"/>
      <c r="L7" s="33"/>
      <c r="M7" s="33"/>
    </row>
    <row r="8" spans="2:14" ht="19.5" customHeight="1" x14ac:dyDescent="0.25">
      <c r="B8" s="40"/>
      <c r="C8" s="32"/>
      <c r="D8" s="43"/>
      <c r="E8" s="43"/>
      <c r="F8" s="3" t="s">
        <v>10</v>
      </c>
      <c r="G8" s="31" t="s">
        <v>11</v>
      </c>
      <c r="H8" s="5" t="s">
        <v>10</v>
      </c>
      <c r="I8" s="31" t="s">
        <v>11</v>
      </c>
      <c r="J8" s="31" t="s">
        <v>10</v>
      </c>
      <c r="K8" s="31" t="s">
        <v>11</v>
      </c>
      <c r="L8" s="6" t="s">
        <v>10</v>
      </c>
      <c r="M8" s="7" t="s">
        <v>11</v>
      </c>
    </row>
    <row r="9" spans="2:14" ht="19.5" customHeight="1" x14ac:dyDescent="0.25">
      <c r="B9" s="34" t="s">
        <v>36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</row>
    <row r="10" spans="2:14" x14ac:dyDescent="0.25">
      <c r="B10" s="25" t="s">
        <v>23</v>
      </c>
      <c r="C10" s="26" t="s">
        <v>24</v>
      </c>
      <c r="D10" s="9">
        <v>398</v>
      </c>
      <c r="E10" s="10">
        <v>597</v>
      </c>
      <c r="F10" s="10">
        <v>0.185</v>
      </c>
      <c r="G10" s="10">
        <f>F10*D10</f>
        <v>73.63</v>
      </c>
      <c r="H10" s="10"/>
      <c r="I10" s="9">
        <f>H10*D10</f>
        <v>0</v>
      </c>
      <c r="J10" s="9"/>
      <c r="K10" s="9">
        <f>J10*D10</f>
        <v>0</v>
      </c>
      <c r="L10" s="9">
        <f>F10+H10-J10</f>
        <v>0.185</v>
      </c>
      <c r="M10" s="9">
        <f>G10+I10-K10</f>
        <v>73.63</v>
      </c>
    </row>
    <row r="11" spans="2:14" x14ac:dyDescent="0.25">
      <c r="B11" s="25" t="s">
        <v>25</v>
      </c>
      <c r="C11" s="26" t="s">
        <v>24</v>
      </c>
      <c r="D11" s="9">
        <v>13</v>
      </c>
      <c r="E11" s="10">
        <v>19.5</v>
      </c>
      <c r="F11" s="10">
        <v>0.26700000000000002</v>
      </c>
      <c r="G11" s="10">
        <f t="shared" ref="G11:G19" si="0">F11*D11</f>
        <v>3.4710000000000001</v>
      </c>
      <c r="H11" s="10"/>
      <c r="I11" s="9">
        <f t="shared" ref="I11:I19" si="1">H11*D11</f>
        <v>0</v>
      </c>
      <c r="J11" s="9"/>
      <c r="K11" s="9">
        <f t="shared" ref="K11:K19" si="2">J11*D11</f>
        <v>0</v>
      </c>
      <c r="L11" s="9">
        <f t="shared" ref="L11:M19" si="3">F11+H11-J11</f>
        <v>0.26700000000000002</v>
      </c>
      <c r="M11" s="9">
        <f>G11+I11-K11</f>
        <v>3.4710000000000001</v>
      </c>
    </row>
    <row r="12" spans="2:14" x14ac:dyDescent="0.25">
      <c r="B12" s="25" t="s">
        <v>25</v>
      </c>
      <c r="C12" s="26" t="s">
        <v>24</v>
      </c>
      <c r="D12" s="9">
        <v>12</v>
      </c>
      <c r="E12" s="10">
        <v>8</v>
      </c>
      <c r="F12" s="10">
        <v>10</v>
      </c>
      <c r="G12" s="10">
        <f t="shared" si="0"/>
        <v>120</v>
      </c>
      <c r="H12" s="10"/>
      <c r="I12" s="9">
        <f t="shared" si="1"/>
        <v>0</v>
      </c>
      <c r="J12" s="9"/>
      <c r="K12" s="9">
        <f t="shared" si="2"/>
        <v>0</v>
      </c>
      <c r="L12" s="9">
        <f t="shared" si="3"/>
        <v>10</v>
      </c>
      <c r="M12" s="9">
        <f t="shared" si="3"/>
        <v>120</v>
      </c>
    </row>
    <row r="13" spans="2:14" x14ac:dyDescent="0.25">
      <c r="B13" s="25" t="s">
        <v>26</v>
      </c>
      <c r="C13" s="26" t="s">
        <v>24</v>
      </c>
      <c r="D13" s="9">
        <v>398</v>
      </c>
      <c r="E13" s="10">
        <v>597</v>
      </c>
      <c r="F13" s="10">
        <v>0.4</v>
      </c>
      <c r="G13" s="10">
        <f t="shared" si="0"/>
        <v>159.20000000000002</v>
      </c>
      <c r="H13" s="10"/>
      <c r="I13" s="9">
        <f t="shared" si="1"/>
        <v>0</v>
      </c>
      <c r="J13" s="9"/>
      <c r="K13" s="9">
        <f t="shared" si="2"/>
        <v>0</v>
      </c>
      <c r="L13" s="9">
        <f t="shared" si="3"/>
        <v>0.4</v>
      </c>
      <c r="M13" s="9">
        <f t="shared" si="3"/>
        <v>159.20000000000002</v>
      </c>
    </row>
    <row r="14" spans="2:14" x14ac:dyDescent="0.25">
      <c r="B14" s="25" t="s">
        <v>27</v>
      </c>
      <c r="C14" s="26" t="s">
        <v>24</v>
      </c>
      <c r="D14" s="9">
        <v>26</v>
      </c>
      <c r="E14" s="10">
        <v>39</v>
      </c>
      <c r="F14" s="10">
        <v>5.7919999999999998</v>
      </c>
      <c r="G14" s="10">
        <f t="shared" si="0"/>
        <v>150.59199999999998</v>
      </c>
      <c r="H14" s="10"/>
      <c r="I14" s="9">
        <f t="shared" si="1"/>
        <v>0</v>
      </c>
      <c r="J14" s="9"/>
      <c r="K14" s="9">
        <f t="shared" si="2"/>
        <v>0</v>
      </c>
      <c r="L14" s="9">
        <f t="shared" si="3"/>
        <v>5.7919999999999998</v>
      </c>
      <c r="M14" s="9">
        <f t="shared" si="3"/>
        <v>150.59199999999998</v>
      </c>
    </row>
    <row r="15" spans="2:14" x14ac:dyDescent="0.25">
      <c r="B15" s="25" t="s">
        <v>28</v>
      </c>
      <c r="C15" s="26" t="s">
        <v>24</v>
      </c>
      <c r="D15" s="9">
        <v>17.520406000000001</v>
      </c>
      <c r="E15" s="10">
        <v>26.28</v>
      </c>
      <c r="F15" s="10">
        <v>64.195999999999998</v>
      </c>
      <c r="G15" s="10">
        <f t="shared" si="0"/>
        <v>1124.739983576</v>
      </c>
      <c r="H15" s="10"/>
      <c r="I15" s="9">
        <f t="shared" si="1"/>
        <v>0</v>
      </c>
      <c r="J15" s="9"/>
      <c r="K15" s="9">
        <f t="shared" si="2"/>
        <v>0</v>
      </c>
      <c r="L15" s="9">
        <f t="shared" si="3"/>
        <v>64.195999999999998</v>
      </c>
      <c r="M15" s="9">
        <f t="shared" si="3"/>
        <v>1124.739983576</v>
      </c>
    </row>
    <row r="16" spans="2:14" x14ac:dyDescent="0.25">
      <c r="B16" s="25" t="s">
        <v>29</v>
      </c>
      <c r="C16" s="26" t="s">
        <v>24</v>
      </c>
      <c r="D16" s="27">
        <v>31.997060000000001</v>
      </c>
      <c r="E16" s="28">
        <v>31.997060000000001</v>
      </c>
      <c r="F16" s="10">
        <v>10.029</v>
      </c>
      <c r="G16" s="10">
        <f t="shared" si="0"/>
        <v>320.89851474</v>
      </c>
      <c r="H16" s="10"/>
      <c r="I16" s="9">
        <f t="shared" si="1"/>
        <v>0</v>
      </c>
      <c r="J16" s="9"/>
      <c r="K16" s="9">
        <f t="shared" si="2"/>
        <v>0</v>
      </c>
      <c r="L16" s="9">
        <f t="shared" si="3"/>
        <v>10.029</v>
      </c>
      <c r="M16" s="9">
        <f t="shared" si="3"/>
        <v>320.89851474</v>
      </c>
    </row>
    <row r="17" spans="2:13" x14ac:dyDescent="0.25">
      <c r="B17" s="25" t="s">
        <v>30</v>
      </c>
      <c r="C17" s="26" t="s">
        <v>24</v>
      </c>
      <c r="D17" s="9">
        <v>5200</v>
      </c>
      <c r="E17" s="10">
        <v>7800</v>
      </c>
      <c r="F17" s="10">
        <v>1.7000000000000001E-2</v>
      </c>
      <c r="G17" s="10">
        <f t="shared" si="0"/>
        <v>88.4</v>
      </c>
      <c r="H17" s="10"/>
      <c r="I17" s="9">
        <f t="shared" si="1"/>
        <v>0</v>
      </c>
      <c r="J17" s="9"/>
      <c r="K17" s="9">
        <f t="shared" si="2"/>
        <v>0</v>
      </c>
      <c r="L17" s="9">
        <f t="shared" si="3"/>
        <v>1.7000000000000001E-2</v>
      </c>
      <c r="M17" s="9">
        <f t="shared" si="3"/>
        <v>88.4</v>
      </c>
    </row>
    <row r="18" spans="2:13" x14ac:dyDescent="0.25">
      <c r="B18" s="25" t="s">
        <v>31</v>
      </c>
      <c r="C18" s="26" t="s">
        <v>32</v>
      </c>
      <c r="D18" s="9">
        <v>64.188000000000002</v>
      </c>
      <c r="E18" s="10">
        <v>96.3</v>
      </c>
      <c r="F18" s="10">
        <v>1.0529999999999999</v>
      </c>
      <c r="G18" s="10">
        <f t="shared" si="0"/>
        <v>67.589963999999995</v>
      </c>
      <c r="H18" s="10"/>
      <c r="I18" s="9">
        <f t="shared" si="1"/>
        <v>0</v>
      </c>
      <c r="J18" s="9"/>
      <c r="K18" s="9">
        <f t="shared" si="2"/>
        <v>0</v>
      </c>
      <c r="L18" s="9">
        <f t="shared" si="3"/>
        <v>1.0529999999999999</v>
      </c>
      <c r="M18" s="9">
        <f t="shared" si="3"/>
        <v>67.589963999999995</v>
      </c>
    </row>
    <row r="19" spans="2:13" x14ac:dyDescent="0.25">
      <c r="B19" s="25" t="s">
        <v>33</v>
      </c>
      <c r="C19" s="26" t="s">
        <v>24</v>
      </c>
      <c r="D19" s="9">
        <v>308.01265999999998</v>
      </c>
      <c r="E19" s="10">
        <v>462</v>
      </c>
      <c r="F19" s="10">
        <v>1.2629999999999999</v>
      </c>
      <c r="G19" s="10">
        <f t="shared" si="0"/>
        <v>389.01998957999996</v>
      </c>
      <c r="H19" s="10"/>
      <c r="I19" s="9">
        <f t="shared" si="1"/>
        <v>0</v>
      </c>
      <c r="J19" s="9"/>
      <c r="K19" s="9">
        <f t="shared" si="2"/>
        <v>0</v>
      </c>
      <c r="L19" s="9">
        <f t="shared" si="3"/>
        <v>1.2629999999999999</v>
      </c>
      <c r="M19" s="9">
        <f t="shared" si="3"/>
        <v>389.01998957999996</v>
      </c>
    </row>
    <row r="20" spans="2:13" ht="19.5" customHeight="1" x14ac:dyDescent="0.25">
      <c r="B20" s="11" t="s">
        <v>13</v>
      </c>
      <c r="C20" s="11"/>
      <c r="D20" s="11"/>
      <c r="E20" s="12"/>
      <c r="F20" s="13">
        <f>SUM(F10:F19)</f>
        <v>93.201999999999998</v>
      </c>
      <c r="G20" s="13">
        <f t="shared" ref="G20:M20" si="4">SUM(G10:G19)</f>
        <v>2497.5414518960001</v>
      </c>
      <c r="H20" s="13">
        <f t="shared" si="4"/>
        <v>0</v>
      </c>
      <c r="I20" s="13">
        <f t="shared" si="4"/>
        <v>0</v>
      </c>
      <c r="J20" s="13">
        <f t="shared" si="4"/>
        <v>0</v>
      </c>
      <c r="K20" s="13">
        <f t="shared" si="4"/>
        <v>0</v>
      </c>
      <c r="L20" s="13">
        <f t="shared" si="4"/>
        <v>93.201999999999998</v>
      </c>
      <c r="M20" s="13">
        <f t="shared" si="4"/>
        <v>2497.5414518960001</v>
      </c>
    </row>
    <row r="21" spans="2:13" ht="18" customHeight="1" x14ac:dyDescent="0.25">
      <c r="B21" s="14" t="s">
        <v>34</v>
      </c>
      <c r="C21" s="14"/>
      <c r="D21" s="14"/>
      <c r="E21" s="9"/>
      <c r="F21" s="12">
        <f>F20</f>
        <v>93.201999999999998</v>
      </c>
      <c r="G21" s="12">
        <f t="shared" ref="G21:M21" si="5">G20</f>
        <v>2497.5414518960001</v>
      </c>
      <c r="H21" s="12">
        <f t="shared" si="5"/>
        <v>0</v>
      </c>
      <c r="I21" s="12">
        <f t="shared" si="5"/>
        <v>0</v>
      </c>
      <c r="J21" s="12">
        <f t="shared" si="5"/>
        <v>0</v>
      </c>
      <c r="K21" s="12">
        <f t="shared" si="5"/>
        <v>0</v>
      </c>
      <c r="L21" s="12">
        <f t="shared" si="5"/>
        <v>93.201999999999998</v>
      </c>
      <c r="M21" s="12">
        <f t="shared" si="5"/>
        <v>2497.5414518960001</v>
      </c>
    </row>
    <row r="22" spans="2:13" ht="18" customHeight="1" x14ac:dyDescent="0.25"/>
    <row r="23" spans="2:13" x14ac:dyDescent="0.25">
      <c r="B23" s="1" t="s">
        <v>15</v>
      </c>
      <c r="H23" s="20" t="s">
        <v>16</v>
      </c>
      <c r="I23" s="21">
        <v>48</v>
      </c>
      <c r="J23" s="21" t="s">
        <v>16</v>
      </c>
      <c r="K23" s="21">
        <v>48</v>
      </c>
    </row>
    <row r="25" spans="2:13" x14ac:dyDescent="0.25">
      <c r="B25" s="1" t="s">
        <v>15</v>
      </c>
    </row>
    <row r="29" spans="2:13" x14ac:dyDescent="0.25">
      <c r="E29" s="22"/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январь</vt:lpstr>
      <vt:lpstr>февраль</vt:lpstr>
      <vt:lpstr>март</vt:lpstr>
      <vt:lpstr>апрель</vt:lpstr>
      <vt:lpstr>май</vt:lpstr>
      <vt:lpstr>июнь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2023-08-01T12:26:14Z</dcterms:modified>
</cp:coreProperties>
</file>