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5" r:id="rId2"/>
    <sheet name="март" sheetId="6" r:id="rId3"/>
    <sheet name="апрель" sheetId="7" r:id="rId4"/>
    <sheet name="май" sheetId="8" r:id="rId5"/>
    <sheet name="июнь" sheetId="9" r:id="rId6"/>
    <sheet name="Лист1" sheetId="1" r:id="rId7"/>
    <sheet name="Лист2" sheetId="2" r:id="rId8"/>
    <sheet name="Лист3" sheetId="3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M11" i="9" l="1"/>
  <c r="M18" i="9"/>
  <c r="L11" i="9"/>
  <c r="L18" i="9"/>
  <c r="K18" i="9"/>
  <c r="I18" i="9"/>
  <c r="B18" i="9"/>
  <c r="M16" i="9"/>
  <c r="M17" i="9" s="1"/>
  <c r="L16" i="9"/>
  <c r="L17" i="9" s="1"/>
  <c r="E16" i="9"/>
  <c r="B16" i="9"/>
  <c r="B15" i="9"/>
  <c r="I14" i="9"/>
  <c r="H14" i="9"/>
  <c r="I13" i="9"/>
  <c r="K11" i="9"/>
  <c r="J11" i="9"/>
  <c r="J18" i="9" s="1"/>
  <c r="I11" i="9"/>
  <c r="H11" i="9"/>
  <c r="H18" i="9" s="1"/>
  <c r="F11" i="9"/>
  <c r="F18" i="9" s="1"/>
  <c r="L10" i="9"/>
  <c r="I10" i="9"/>
  <c r="G10" i="9"/>
  <c r="G11" i="9" s="1"/>
  <c r="B3" i="9"/>
  <c r="G18" i="9" l="1"/>
  <c r="M10" i="9"/>
  <c r="G18" i="8"/>
  <c r="H18" i="8"/>
  <c r="I18" i="8"/>
  <c r="J18" i="8"/>
  <c r="K18" i="8"/>
  <c r="L18" i="8"/>
  <c r="M18" i="8"/>
  <c r="F18" i="8"/>
  <c r="G10" i="8"/>
  <c r="G11" i="8" s="1"/>
  <c r="B18" i="8"/>
  <c r="M16" i="8"/>
  <c r="M17" i="8" s="1"/>
  <c r="L16" i="8"/>
  <c r="L17" i="8" s="1"/>
  <c r="E16" i="8"/>
  <c r="B16" i="8"/>
  <c r="B15" i="8"/>
  <c r="H14" i="8"/>
  <c r="I13" i="8"/>
  <c r="I14" i="8" s="1"/>
  <c r="K11" i="8"/>
  <c r="J11" i="8"/>
  <c r="H11" i="8"/>
  <c r="F11" i="8"/>
  <c r="L10" i="8"/>
  <c r="I10" i="8"/>
  <c r="I11" i="8" s="1"/>
  <c r="B3" i="8"/>
  <c r="L11" i="8" l="1"/>
  <c r="M10" i="8"/>
  <c r="M11" i="8"/>
  <c r="M10" i="7"/>
  <c r="H21" i="7" l="1"/>
  <c r="I21" i="7"/>
  <c r="J21" i="7"/>
  <c r="K21" i="7"/>
  <c r="L21" i="7"/>
  <c r="F21" i="7"/>
  <c r="K13" i="7"/>
  <c r="I10" i="7"/>
  <c r="I11" i="7" s="1"/>
  <c r="K11" i="7"/>
  <c r="J11" i="7"/>
  <c r="H11" i="7"/>
  <c r="G11" i="7"/>
  <c r="G21" i="7" s="1"/>
  <c r="F11" i="7"/>
  <c r="L10" i="7"/>
  <c r="M11" i="7" l="1"/>
  <c r="M21" i="7" s="1"/>
  <c r="L11" i="7"/>
  <c r="B21" i="7"/>
  <c r="M20" i="7"/>
  <c r="M19" i="7"/>
  <c r="L19" i="7"/>
  <c r="L20" i="7" s="1"/>
  <c r="E19" i="7"/>
  <c r="B19" i="7"/>
  <c r="B18" i="7"/>
  <c r="I17" i="7"/>
  <c r="H17" i="7"/>
  <c r="I16" i="7"/>
  <c r="K14" i="7"/>
  <c r="J14" i="7"/>
  <c r="I14" i="7"/>
  <c r="H14" i="7"/>
  <c r="G14" i="7"/>
  <c r="F14" i="7"/>
  <c r="L14" i="7" s="1"/>
  <c r="M13" i="7"/>
  <c r="L13" i="7"/>
  <c r="B3" i="7"/>
  <c r="F18" i="6"/>
  <c r="B18" i="6"/>
  <c r="M17" i="6"/>
  <c r="M16" i="6"/>
  <c r="L16" i="6"/>
  <c r="L17" i="6" s="1"/>
  <c r="E16" i="6"/>
  <c r="B16" i="6"/>
  <c r="B15" i="6"/>
  <c r="I14" i="6"/>
  <c r="H14" i="6"/>
  <c r="I13" i="6"/>
  <c r="K11" i="6"/>
  <c r="K18" i="6" s="1"/>
  <c r="J11" i="6"/>
  <c r="J18" i="6" s="1"/>
  <c r="I11" i="6"/>
  <c r="I18" i="6" s="1"/>
  <c r="H11" i="6"/>
  <c r="L11" i="6" s="1"/>
  <c r="L18" i="6" s="1"/>
  <c r="G11" i="6"/>
  <c r="G18" i="6" s="1"/>
  <c r="F11" i="6"/>
  <c r="M10" i="6"/>
  <c r="L10" i="6"/>
  <c r="B3" i="6"/>
  <c r="M14" i="7" l="1"/>
  <c r="M11" i="6"/>
  <c r="M18" i="6" s="1"/>
  <c r="F18" i="5"/>
  <c r="B18" i="5"/>
  <c r="M17" i="5"/>
  <c r="M16" i="5"/>
  <c r="L16" i="5"/>
  <c r="L17" i="5" s="1"/>
  <c r="E16" i="5"/>
  <c r="B16" i="5"/>
  <c r="B15" i="5"/>
  <c r="I14" i="5"/>
  <c r="H14" i="5"/>
  <c r="I13" i="5"/>
  <c r="K11" i="5"/>
  <c r="K18" i="5" s="1"/>
  <c r="J11" i="5"/>
  <c r="J18" i="5" s="1"/>
  <c r="I11" i="5"/>
  <c r="I18" i="5" s="1"/>
  <c r="H11" i="5"/>
  <c r="G11" i="5"/>
  <c r="G18" i="5" s="1"/>
  <c r="F11" i="5"/>
  <c r="L11" i="5" s="1"/>
  <c r="L18" i="5" s="1"/>
  <c r="M10" i="5"/>
  <c r="L10" i="5"/>
  <c r="B3" i="5"/>
  <c r="M11" i="5" l="1"/>
  <c r="M18" i="5" s="1"/>
  <c r="B19" i="4"/>
  <c r="M17" i="4"/>
  <c r="M18" i="4" s="1"/>
  <c r="L17" i="4"/>
  <c r="L18" i="4" s="1"/>
  <c r="E17" i="4"/>
  <c r="B17" i="4"/>
  <c r="B16" i="4"/>
  <c r="H15" i="4"/>
  <c r="I14" i="4"/>
  <c r="I15" i="4" s="1"/>
  <c r="I19" i="4" s="1"/>
  <c r="K12" i="4"/>
  <c r="K19" i="4" s="1"/>
  <c r="J12" i="4"/>
  <c r="J19" i="4" s="1"/>
  <c r="I12" i="4"/>
  <c r="H12" i="4"/>
  <c r="G12" i="4"/>
  <c r="G19" i="4" s="1"/>
  <c r="F12" i="4"/>
  <c r="F19" i="4" s="1"/>
  <c r="M11" i="4"/>
  <c r="L11" i="4"/>
  <c r="B3" i="4"/>
  <c r="M12" i="4" l="1"/>
  <c r="M19" i="4" s="1"/>
  <c r="L12" i="4"/>
  <c r="L19" i="4" s="1"/>
</calcChain>
</file>

<file path=xl/sharedStrings.xml><?xml version="1.0" encoding="utf-8"?>
<sst xmlns="http://schemas.openxmlformats.org/spreadsheetml/2006/main" count="209" uniqueCount="28">
  <si>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</si>
  <si>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</si>
  <si>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Название</t>
  </si>
  <si>
    <t>Ед.изм</t>
  </si>
  <si>
    <t>Инвен.номер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</si>
  <si>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</si>
  <si>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</si>
  <si>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</si>
  <si>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</si>
  <si>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</si>
  <si>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</si>
  <si>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</si>
  <si>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</si>
  <si>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 Кисленко А.Б.</t>
  </si>
  <si>
    <t>МОЛ:Литвинова Л.М.</t>
  </si>
  <si>
    <t>банка 0,5л</t>
  </si>
  <si>
    <t>шт</t>
  </si>
  <si>
    <t xml:space="preserve">Всего по счету: </t>
  </si>
  <si>
    <t>МОЛ:Кисленко А.Б.</t>
  </si>
  <si>
    <t xml:space="preserve"> </t>
  </si>
  <si>
    <t>м/о 13 пп</t>
  </si>
  <si>
    <t>за январь 2023 г</t>
  </si>
  <si>
    <t>за февраль 2023 г</t>
  </si>
  <si>
    <t>за апрель 2023 г</t>
  </si>
  <si>
    <t>за март 2023 г</t>
  </si>
  <si>
    <t>МОЛ:Корженко Н.В.</t>
  </si>
  <si>
    <t>за май 2023 г</t>
  </si>
  <si>
    <t>за июнь 2023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</si>
</sst>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2" fillId="0" borderId="0" xfId="1"/>
    <xf numFmtId="0" fontId="5" fillId="0" borderId="4" xfId="1" applyNumberFormat="1" applyFont="1" applyBorder="1" applyAlignment="1">
      <alignment horizontal="center" vertical="center"/>
    </xf>
    <xf numFmtId="3" fontId="5" fillId="0" borderId="2" xfId="1" applyNumberFormat="1" applyFont="1" applyBorder="1" applyAlignment="1">
      <alignment horizontal="center"/>
    </xf>
    <xf numFmtId="4" fontId="5" fillId="0" borderId="2" xfId="1" applyNumberFormat="1" applyFont="1" applyBorder="1" applyAlignment="1">
      <alignment horizontal="center"/>
    </xf>
    <xf numFmtId="4" fontId="5" fillId="0" borderId="2" xfId="1" applyNumberFormat="1" applyFont="1" applyFill="1" applyBorder="1" applyAlignment="1">
      <alignment horizontal="center"/>
    </xf>
    <xf numFmtId="3" fontId="5" fillId="0" borderId="2" xfId="1" applyNumberFormat="1" applyFont="1" applyBorder="1"/>
    <xf numFmtId="4" fontId="5" fillId="0" borderId="2" xfId="1" applyNumberFormat="1" applyFont="1" applyBorder="1"/>
    <xf numFmtId="0" fontId="5" fillId="0" borderId="0" xfId="1" applyFont="1"/>
    <xf numFmtId="0" fontId="5" fillId="3" borderId="8" xfId="1" applyFont="1" applyFill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4" fontId="5" fillId="3" borderId="6" xfId="1" applyNumberFormat="1" applyFont="1" applyFill="1" applyBorder="1" applyAlignment="1">
      <alignment horizontal="center"/>
    </xf>
    <xf numFmtId="3" fontId="3" fillId="3" borderId="6" xfId="1" applyNumberFormat="1" applyFont="1" applyFill="1" applyBorder="1" applyAlignment="1">
      <alignment horizontal="center"/>
    </xf>
    <xf numFmtId="4" fontId="3" fillId="3" borderId="6" xfId="1" applyNumberFormat="1" applyFont="1" applyFill="1" applyBorder="1" applyAlignment="1">
      <alignment horizontal="center"/>
    </xf>
    <xf numFmtId="4" fontId="3" fillId="3" borderId="7" xfId="1" applyNumberFormat="1" applyFont="1" applyFill="1" applyBorder="1" applyAlignment="1">
      <alignment horizontal="center"/>
    </xf>
    <xf numFmtId="0" fontId="2" fillId="2" borderId="2" xfId="1" applyFill="1" applyBorder="1" applyAlignment="1">
      <alignment horizontal="left"/>
    </xf>
    <xf numFmtId="0" fontId="7" fillId="2" borderId="2" xfId="1" applyFont="1" applyFill="1" applyBorder="1" applyAlignment="1">
      <alignment horizontal="center"/>
    </xf>
    <xf numFmtId="4" fontId="5" fillId="2" borderId="2" xfId="1" applyNumberFormat="1" applyFont="1" applyFill="1" applyBorder="1" applyAlignment="1">
      <alignment horizontal="center"/>
    </xf>
    <xf numFmtId="4" fontId="7" fillId="2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4" fontId="2" fillId="2" borderId="2" xfId="1" applyNumberFormat="1" applyFont="1" applyFill="1" applyBorder="1" applyAlignment="1">
      <alignment horizontal="center"/>
    </xf>
    <xf numFmtId="0" fontId="5" fillId="2" borderId="2" xfId="1" applyFont="1" applyFill="1" applyBorder="1" applyAlignment="1">
      <alignment horizontal="left"/>
    </xf>
    <xf numFmtId="3" fontId="3" fillId="2" borderId="2" xfId="1" applyNumberFormat="1" applyFont="1" applyFill="1" applyBorder="1" applyAlignment="1">
      <alignment horizontal="center"/>
    </xf>
    <xf numFmtId="4" fontId="3" fillId="2" borderId="2" xfId="1" applyNumberFormat="1" applyFont="1" applyFill="1" applyBorder="1" applyAlignment="1">
      <alignment horizontal="center"/>
    </xf>
    <xf numFmtId="2" fontId="2" fillId="2" borderId="2" xfId="1" applyNumberFormat="1" applyFill="1" applyBorder="1" applyAlignment="1">
      <alignment horizontal="left"/>
    </xf>
    <xf numFmtId="2" fontId="7" fillId="2" borderId="2" xfId="1" applyNumberFormat="1" applyFont="1" applyFill="1" applyBorder="1" applyAlignment="1">
      <alignment horizontal="center"/>
    </xf>
    <xf numFmtId="2" fontId="5" fillId="2" borderId="2" xfId="1" applyNumberFormat="1" applyFont="1" applyFill="1" applyBorder="1" applyAlignment="1">
      <alignment horizontal="center"/>
    </xf>
    <xf numFmtId="2" fontId="2" fillId="2" borderId="2" xfId="1" applyNumberFormat="1" applyFont="1" applyFill="1" applyBorder="1" applyAlignment="1">
      <alignment horizontal="center"/>
    </xf>
    <xf numFmtId="2" fontId="5" fillId="2" borderId="2" xfId="1" applyNumberFormat="1" applyFont="1" applyFill="1" applyBorder="1" applyAlignment="1">
      <alignment horizontal="left"/>
    </xf>
    <xf numFmtId="2" fontId="3" fillId="2" borderId="2" xfId="1" applyNumberFormat="1" applyFont="1" applyFill="1" applyBorder="1" applyAlignment="1">
      <alignment horizontal="center"/>
    </xf>
    <xf numFmtId="2" fontId="2" fillId="2" borderId="2" xfId="1" applyNumberFormat="1" applyFill="1" applyBorder="1" applyAlignment="1">
      <alignment horizontal="center"/>
    </xf>
    <xf numFmtId="2" fontId="5" fillId="2" borderId="4" xfId="1" applyNumberFormat="1" applyFont="1" applyFill="1" applyBorder="1" applyAlignment="1">
      <alignment horizontal="left"/>
    </xf>
    <xf numFmtId="2" fontId="5" fillId="2" borderId="2" xfId="1" applyNumberFormat="1" applyFont="1" applyFill="1" applyBorder="1"/>
    <xf numFmtId="2" fontId="2" fillId="2" borderId="2" xfId="1" applyNumberFormat="1" applyFill="1" applyBorder="1"/>
    <xf numFmtId="4" fontId="2" fillId="0" borderId="0" xfId="1" applyNumberFormat="1"/>
    <xf numFmtId="4" fontId="2" fillId="0" borderId="0" xfId="1" applyNumberFormat="1" applyAlignment="1">
      <alignment horizontal="center"/>
    </xf>
    <xf numFmtId="3" fontId="2" fillId="0" borderId="0" xfId="1" applyNumberFormat="1" applyAlignment="1">
      <alignment horizontal="center"/>
    </xf>
    <xf numFmtId="4" fontId="4" fillId="0" borderId="0" xfId="1" applyNumberFormat="1" applyFont="1" applyFill="1" applyAlignment="1">
      <alignment horizontal="center"/>
    </xf>
    <xf numFmtId="4" fontId="4" fillId="0" borderId="0" xfId="1" applyNumberFormat="1" applyFont="1" applyAlignment="1">
      <alignment horizontal="center"/>
    </xf>
    <xf numFmtId="3" fontId="2" fillId="0" borderId="0" xfId="1" applyNumberFormat="1"/>
    <xf numFmtId="4" fontId="2" fillId="0" borderId="0" xfId="1" applyNumberFormat="1" applyFill="1" applyAlignment="1">
      <alignment horizontal="center"/>
    </xf>
    <xf numFmtId="4" fontId="2" fillId="0" borderId="0" xfId="1" applyNumberFormat="1" applyAlignment="1">
      <alignment horizontal="left" indent="1"/>
    </xf>
    <xf numFmtId="4" fontId="5" fillId="0" borderId="2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 vertical="center"/>
    </xf>
    <xf numFmtId="0" fontId="1" fillId="2" borderId="2" xfId="1" applyFont="1" applyFill="1" applyBorder="1" applyAlignment="1">
      <alignment horizontal="left"/>
    </xf>
    <xf numFmtId="0" fontId="5" fillId="0" borderId="4" xfId="1" applyNumberFormat="1" applyFont="1" applyBorder="1" applyAlignment="1">
      <alignment horizontal="center" vertical="center"/>
    </xf>
    <xf numFmtId="4" fontId="5" fillId="0" borderId="2" xfId="1" applyNumberFormat="1" applyFont="1" applyBorder="1" applyAlignment="1">
      <alignment horizontal="center"/>
    </xf>
    <xf numFmtId="0" fontId="5" fillId="0" borderId="4" xfId="1" applyNumberFormat="1" applyFont="1" applyBorder="1" applyAlignment="1">
      <alignment horizontal="center" vertical="center"/>
    </xf>
    <xf numFmtId="4" fontId="5" fillId="0" borderId="2" xfId="1" applyNumberFormat="1" applyFont="1" applyBorder="1" applyAlignment="1">
      <alignment horizontal="center"/>
    </xf>
    <xf numFmtId="0" fontId="6" fillId="2" borderId="5" xfId="1" applyFont="1" applyFill="1" applyBorder="1" applyAlignment="1">
      <alignment horizontal="left"/>
    </xf>
    <xf numFmtId="0" fontId="6" fillId="2" borderId="6" xfId="1" applyFont="1" applyFill="1" applyBorder="1" applyAlignment="1">
      <alignment horizontal="left"/>
    </xf>
    <xf numFmtId="0" fontId="6" fillId="2" borderId="7" xfId="1" applyFont="1" applyFill="1" applyBorder="1" applyAlignment="1">
      <alignment horizontal="left"/>
    </xf>
    <xf numFmtId="2" fontId="6" fillId="3" borderId="5" xfId="1" applyNumberFormat="1" applyFont="1" applyFill="1" applyBorder="1" applyAlignment="1">
      <alignment horizontal="left"/>
    </xf>
    <xf numFmtId="2" fontId="6" fillId="3" borderId="6" xfId="1" applyNumberFormat="1" applyFont="1" applyFill="1" applyBorder="1" applyAlignment="1">
      <alignment horizontal="left"/>
    </xf>
    <xf numFmtId="2" fontId="6" fillId="3" borderId="7" xfId="1" applyNumberFormat="1" applyFont="1" applyFill="1" applyBorder="1" applyAlignment="1">
      <alignment horizontal="left"/>
    </xf>
    <xf numFmtId="0" fontId="5" fillId="0" borderId="0" xfId="1" applyFont="1" applyAlignment="1">
      <alignment horizont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 vertical="center"/>
    </xf>
    <xf numFmtId="0" fontId="5" fillId="0" borderId="4" xfId="1" applyNumberFormat="1" applyFont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4" fontId="5" fillId="0" borderId="3" xfId="1" applyNumberFormat="1" applyFont="1" applyBorder="1" applyAlignment="1">
      <alignment horizontal="center" vertical="center"/>
    </xf>
    <xf numFmtId="4" fontId="5" fillId="0" borderId="4" xfId="1" applyNumberFormat="1" applyFont="1" applyBorder="1" applyAlignment="1">
      <alignment horizontal="center" vertical="center"/>
    </xf>
    <xf numFmtId="4" fontId="5" fillId="0" borderId="2" xfId="1" applyNumberFormat="1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&#1052;&#1086;&#1080;%20&#1076;&#1086;&#1082;&#1091;&#1084;&#1077;&#1085;&#1090;&#1099;/&#1052;&#1040;&#1058;&#1045;&#1056;&#1048;&#1040;&#1051;&#1067;/&#1054;&#1041;&#1054;&#1056;&#1054;&#1058;&#1050;&#1048;_2016&#1075;&#1086;&#1076;/236_2016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6счет_январь16"/>
      <sheetName val="236счет_февр16"/>
      <sheetName val="236счет_март16"/>
      <sheetName val="236счет_апр16"/>
      <sheetName val="236счет_май16"/>
      <sheetName val="236счет_ин16"/>
      <sheetName val="236счет_ил16"/>
      <sheetName val="236счет_авг16"/>
      <sheetName val="236счет_сент16"/>
      <sheetName val="236счет_окт16"/>
      <sheetName val="236счет_нб16"/>
      <sheetName val="236счет_дек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по счету 236</v>
          </cell>
        </row>
        <row r="9">
          <cell r="B9" t="str">
            <v>МОЛ: Туманян В.М.</v>
          </cell>
        </row>
        <row r="10">
          <cell r="B10" t="str">
            <v>банка 0,5л</v>
          </cell>
          <cell r="E10">
            <v>2</v>
          </cell>
        </row>
        <row r="12">
          <cell r="B12" t="str">
            <v>ИТОГО по 236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F27" sqref="F27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34" customWidth="1"/>
    <col min="5" max="5" width="11.42578125" style="35" bestFit="1" customWidth="1"/>
    <col min="6" max="6" width="12.28515625" style="36" customWidth="1"/>
    <col min="7" max="7" width="12.28515625" style="35" customWidth="1"/>
    <col min="8" max="8" width="12.28515625" style="40" customWidth="1"/>
    <col min="9" max="11" width="12.28515625" style="35" customWidth="1"/>
    <col min="12" max="12" width="12.28515625" style="39" customWidth="1"/>
    <col min="13" max="13" width="12.28515625" style="34" customWidth="1"/>
    <col min="14" max="16384" width="9.140625" style="1"/>
  </cols>
  <sheetData>
    <row r="1" spans="2:14" x14ac:dyDescent="0.25"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2:14" x14ac:dyDescent="0.25"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2:14" x14ac:dyDescent="0.25">
      <c r="B3" s="55" t="str">
        <f>'[1]236счет_сент16'!B3:N3</f>
        <v>по счету 236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2:14" x14ac:dyDescent="0.25">
      <c r="B4" s="55" t="s">
        <v>21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6" spans="2:14" x14ac:dyDescent="0.25">
      <c r="B6" s="56" t="s">
        <v>2</v>
      </c>
      <c r="C6" s="56" t="s">
        <v>3</v>
      </c>
      <c r="D6" s="59" t="s">
        <v>4</v>
      </c>
      <c r="E6" s="59" t="s">
        <v>5</v>
      </c>
      <c r="F6" s="62" t="s">
        <v>6</v>
      </c>
      <c r="G6" s="62"/>
      <c r="H6" s="62" t="s">
        <v>7</v>
      </c>
      <c r="I6" s="62"/>
      <c r="J6" s="62"/>
      <c r="K6" s="62"/>
      <c r="L6" s="62" t="s">
        <v>8</v>
      </c>
      <c r="M6" s="62"/>
    </row>
    <row r="7" spans="2:14" x14ac:dyDescent="0.25">
      <c r="B7" s="57"/>
      <c r="C7" s="57"/>
      <c r="D7" s="60"/>
      <c r="E7" s="60"/>
      <c r="F7" s="62"/>
      <c r="G7" s="62"/>
      <c r="H7" s="62" t="s">
        <v>9</v>
      </c>
      <c r="I7" s="62"/>
      <c r="J7" s="62" t="s">
        <v>10</v>
      </c>
      <c r="K7" s="62"/>
      <c r="L7" s="62"/>
      <c r="M7" s="62"/>
    </row>
    <row r="8" spans="2:14" x14ac:dyDescent="0.25">
      <c r="B8" s="58"/>
      <c r="C8" s="2"/>
      <c r="D8" s="61"/>
      <c r="E8" s="61"/>
      <c r="F8" s="3" t="s">
        <v>11</v>
      </c>
      <c r="G8" s="4" t="s">
        <v>12</v>
      </c>
      <c r="H8" s="5" t="s">
        <v>11</v>
      </c>
      <c r="I8" s="4" t="s">
        <v>12</v>
      </c>
      <c r="J8" s="4" t="s">
        <v>11</v>
      </c>
      <c r="K8" s="4" t="s">
        <v>12</v>
      </c>
      <c r="L8" s="6" t="s">
        <v>11</v>
      </c>
      <c r="M8" s="7" t="s">
        <v>12</v>
      </c>
    </row>
    <row r="9" spans="2:14" s="8" customFormat="1" ht="0.75" customHeight="1" x14ac:dyDescent="0.25">
      <c r="B9" s="49" t="s">
        <v>13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1"/>
    </row>
    <row r="10" spans="2:14" s="8" customFormat="1" x14ac:dyDescent="0.25">
      <c r="B10" s="9" t="s">
        <v>14</v>
      </c>
      <c r="C10" s="10"/>
      <c r="D10" s="11"/>
      <c r="E10" s="11"/>
      <c r="F10" s="12"/>
      <c r="G10" s="13"/>
      <c r="H10" s="13"/>
      <c r="I10" s="13"/>
      <c r="J10" s="12"/>
      <c r="K10" s="12"/>
      <c r="L10" s="12"/>
      <c r="M10" s="14"/>
    </row>
    <row r="11" spans="2:14" s="8" customFormat="1" x14ac:dyDescent="0.25">
      <c r="B11" s="15" t="s">
        <v>15</v>
      </c>
      <c r="C11" s="16" t="s">
        <v>16</v>
      </c>
      <c r="D11" s="17"/>
      <c r="E11" s="18">
        <v>2</v>
      </c>
      <c r="F11" s="19">
        <v>24</v>
      </c>
      <c r="G11" s="20">
        <v>48</v>
      </c>
      <c r="H11" s="19"/>
      <c r="I11" s="20"/>
      <c r="J11" s="19"/>
      <c r="K11" s="20"/>
      <c r="L11" s="19">
        <f>F11+H11-J11</f>
        <v>24</v>
      </c>
      <c r="M11" s="20">
        <f>G11+I11-K11</f>
        <v>48</v>
      </c>
    </row>
    <row r="12" spans="2:14" s="8" customFormat="1" x14ac:dyDescent="0.25">
      <c r="B12" s="21" t="s">
        <v>17</v>
      </c>
      <c r="C12" s="21"/>
      <c r="D12" s="17"/>
      <c r="E12" s="17"/>
      <c r="F12" s="22">
        <f>F11</f>
        <v>24</v>
      </c>
      <c r="G12" s="23">
        <f>G11</f>
        <v>48</v>
      </c>
      <c r="H12" s="22">
        <f>H11</f>
        <v>0</v>
      </c>
      <c r="I12" s="23">
        <f>I11</f>
        <v>0</v>
      </c>
      <c r="J12" s="22">
        <f>SUM(J11)</f>
        <v>0</v>
      </c>
      <c r="K12" s="23">
        <f>SUM(K11)</f>
        <v>0</v>
      </c>
      <c r="L12" s="22">
        <f>F12+H12-J12</f>
        <v>24</v>
      </c>
      <c r="M12" s="23">
        <f>G12+I12-K12</f>
        <v>48</v>
      </c>
    </row>
    <row r="13" spans="2:14" s="8" customFormat="1" hidden="1" x14ac:dyDescent="0.25">
      <c r="B13" s="9" t="s">
        <v>18</v>
      </c>
      <c r="C13" s="10"/>
      <c r="D13" s="11"/>
      <c r="E13" s="11"/>
      <c r="F13" s="12"/>
      <c r="G13" s="13"/>
      <c r="H13" s="13"/>
      <c r="I13" s="13"/>
      <c r="J13" s="12"/>
      <c r="K13" s="12"/>
      <c r="L13" s="12"/>
      <c r="M13" s="14"/>
    </row>
    <row r="14" spans="2:14" s="8" customFormat="1" hidden="1" x14ac:dyDescent="0.25">
      <c r="B14" s="24" t="s">
        <v>15</v>
      </c>
      <c r="C14" s="25" t="s">
        <v>16</v>
      </c>
      <c r="D14" s="26"/>
      <c r="E14" s="25">
        <v>2</v>
      </c>
      <c r="F14" s="27"/>
      <c r="G14" s="27"/>
      <c r="H14" s="27"/>
      <c r="I14" s="27">
        <f>H14*E14</f>
        <v>0</v>
      </c>
      <c r="J14" s="27"/>
      <c r="K14" s="27"/>
      <c r="L14" s="27"/>
      <c r="M14" s="27"/>
    </row>
    <row r="15" spans="2:14" s="8" customFormat="1" hidden="1" x14ac:dyDescent="0.25">
      <c r="B15" s="28" t="s">
        <v>17</v>
      </c>
      <c r="C15" s="28"/>
      <c r="D15" s="26"/>
      <c r="E15" s="26"/>
      <c r="F15" s="29"/>
      <c r="G15" s="29"/>
      <c r="H15" s="29">
        <f t="shared" ref="H15:I15" si="0">SUM(H14)</f>
        <v>0</v>
      </c>
      <c r="I15" s="29">
        <f t="shared" si="0"/>
        <v>0</v>
      </c>
      <c r="J15" s="29"/>
      <c r="K15" s="29"/>
      <c r="L15" s="29"/>
      <c r="M15" s="29"/>
    </row>
    <row r="16" spans="2:14" s="8" customFormat="1" ht="15.75" hidden="1" x14ac:dyDescent="0.25">
      <c r="B16" s="52" t="str">
        <f>'[1]236счет_сент16'!B9:M9</f>
        <v>МОЛ: Туманян В.М.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4"/>
    </row>
    <row r="17" spans="1:13" hidden="1" x14ac:dyDescent="0.25">
      <c r="A17" s="1">
        <v>1</v>
      </c>
      <c r="B17" s="24" t="str">
        <f>'[1]236счет_сент16'!B10</f>
        <v>банка 0,5л</v>
      </c>
      <c r="C17" s="30" t="s">
        <v>16</v>
      </c>
      <c r="D17" s="27"/>
      <c r="E17" s="27">
        <f>'[1]236счет_сент16'!E10</f>
        <v>2</v>
      </c>
      <c r="F17" s="27"/>
      <c r="G17" s="27"/>
      <c r="H17" s="30"/>
      <c r="I17" s="30"/>
      <c r="J17" s="30"/>
      <c r="K17" s="30"/>
      <c r="L17" s="30">
        <f>F17+H17-J17</f>
        <v>0</v>
      </c>
      <c r="M17" s="30">
        <f>G17+I17-K17</f>
        <v>0</v>
      </c>
    </row>
    <row r="18" spans="1:13" s="8" customFormat="1" hidden="1" x14ac:dyDescent="0.25">
      <c r="B18" s="31" t="s">
        <v>17</v>
      </c>
      <c r="C18" s="31"/>
      <c r="D18" s="26"/>
      <c r="E18" s="26"/>
      <c r="F18" s="27"/>
      <c r="G18" s="27"/>
      <c r="H18" s="26"/>
      <c r="I18" s="26"/>
      <c r="J18" s="26"/>
      <c r="K18" s="26"/>
      <c r="L18" s="26">
        <f>SUM(L17:L17)</f>
        <v>0</v>
      </c>
      <c r="M18" s="26">
        <f>SUM(M17:M17)</f>
        <v>0</v>
      </c>
    </row>
    <row r="19" spans="1:13" x14ac:dyDescent="0.25">
      <c r="B19" s="32" t="str">
        <f>'[1]236счет_сент16'!B12</f>
        <v>ИТОГО по 236</v>
      </c>
      <c r="C19" s="32"/>
      <c r="D19" s="33"/>
      <c r="E19" s="30"/>
      <c r="F19" s="26">
        <f>F15+F12</f>
        <v>24</v>
      </c>
      <c r="G19" s="26">
        <f t="shared" ref="G19:M19" si="1">G15+G12</f>
        <v>48</v>
      </c>
      <c r="H19" s="26">
        <v>0</v>
      </c>
      <c r="I19" s="26">
        <f t="shared" si="1"/>
        <v>0</v>
      </c>
      <c r="J19" s="26">
        <f t="shared" si="1"/>
        <v>0</v>
      </c>
      <c r="K19" s="26">
        <f t="shared" si="1"/>
        <v>0</v>
      </c>
      <c r="L19" s="26">
        <f t="shared" si="1"/>
        <v>24</v>
      </c>
      <c r="M19" s="26">
        <f t="shared" si="1"/>
        <v>48</v>
      </c>
    </row>
    <row r="21" spans="1:13" x14ac:dyDescent="0.25">
      <c r="B21" s="1" t="s">
        <v>19</v>
      </c>
      <c r="H21" s="37" t="s">
        <v>20</v>
      </c>
      <c r="I21" s="38">
        <v>48</v>
      </c>
      <c r="J21" s="38" t="s">
        <v>20</v>
      </c>
      <c r="K21" s="38">
        <v>48</v>
      </c>
    </row>
    <row r="23" spans="1:13" x14ac:dyDescent="0.25">
      <c r="B23" s="1" t="s">
        <v>19</v>
      </c>
    </row>
    <row r="27" spans="1:13" x14ac:dyDescent="0.25">
      <c r="E27" s="41"/>
    </row>
  </sheetData>
  <mergeCells count="15">
    <mergeCell ref="B9:M9"/>
    <mergeCell ref="B16:M16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  <mergeCell ref="L6:M7"/>
    <mergeCell ref="H7:I7"/>
    <mergeCell ref="J7:K7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D32" sqref="D32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34" customWidth="1"/>
    <col min="5" max="5" width="11.42578125" style="35" bestFit="1" customWidth="1"/>
    <col min="6" max="6" width="12.28515625" style="36" customWidth="1"/>
    <col min="7" max="7" width="12.28515625" style="35" customWidth="1"/>
    <col min="8" max="8" width="12.28515625" style="40" customWidth="1"/>
    <col min="9" max="11" width="12.28515625" style="35" customWidth="1"/>
    <col min="12" max="12" width="12.28515625" style="39" customWidth="1"/>
    <col min="13" max="13" width="12.28515625" style="34" customWidth="1"/>
    <col min="14" max="16384" width="9.140625" style="1"/>
  </cols>
  <sheetData>
    <row r="1" spans="1:14" x14ac:dyDescent="0.25"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x14ac:dyDescent="0.25"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x14ac:dyDescent="0.25">
      <c r="B3" s="55" t="str">
        <f>'[1]236счет_сент16'!B3:N3</f>
        <v>по счету 236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x14ac:dyDescent="0.25">
      <c r="B4" s="55" t="s">
        <v>22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6" spans="1:14" x14ac:dyDescent="0.25">
      <c r="B6" s="56" t="s">
        <v>2</v>
      </c>
      <c r="C6" s="56" t="s">
        <v>3</v>
      </c>
      <c r="D6" s="59" t="s">
        <v>4</v>
      </c>
      <c r="E6" s="59" t="s">
        <v>5</v>
      </c>
      <c r="F6" s="62" t="s">
        <v>6</v>
      </c>
      <c r="G6" s="62"/>
      <c r="H6" s="62" t="s">
        <v>7</v>
      </c>
      <c r="I6" s="62"/>
      <c r="J6" s="62"/>
      <c r="K6" s="62"/>
      <c r="L6" s="62" t="s">
        <v>8</v>
      </c>
      <c r="M6" s="62"/>
    </row>
    <row r="7" spans="1:14" x14ac:dyDescent="0.25">
      <c r="B7" s="57"/>
      <c r="C7" s="57"/>
      <c r="D7" s="60"/>
      <c r="E7" s="60"/>
      <c r="F7" s="62"/>
      <c r="G7" s="62"/>
      <c r="H7" s="62" t="s">
        <v>9</v>
      </c>
      <c r="I7" s="62"/>
      <c r="J7" s="62" t="s">
        <v>10</v>
      </c>
      <c r="K7" s="62"/>
      <c r="L7" s="62"/>
      <c r="M7" s="62"/>
    </row>
    <row r="8" spans="1:14" x14ac:dyDescent="0.25">
      <c r="B8" s="58"/>
      <c r="C8" s="2"/>
      <c r="D8" s="61"/>
      <c r="E8" s="61"/>
      <c r="F8" s="3" t="s">
        <v>11</v>
      </c>
      <c r="G8" s="4" t="s">
        <v>12</v>
      </c>
      <c r="H8" s="5" t="s">
        <v>11</v>
      </c>
      <c r="I8" s="4" t="s">
        <v>12</v>
      </c>
      <c r="J8" s="4" t="s">
        <v>11</v>
      </c>
      <c r="K8" s="4" t="s">
        <v>12</v>
      </c>
      <c r="L8" s="6" t="s">
        <v>11</v>
      </c>
      <c r="M8" s="7" t="s">
        <v>12</v>
      </c>
    </row>
    <row r="9" spans="1:14" s="8" customFormat="1" x14ac:dyDescent="0.25">
      <c r="B9" s="9" t="s">
        <v>14</v>
      </c>
      <c r="C9" s="10"/>
      <c r="D9" s="11"/>
      <c r="E9" s="11"/>
      <c r="F9" s="12"/>
      <c r="G9" s="13"/>
      <c r="H9" s="13"/>
      <c r="I9" s="13"/>
      <c r="J9" s="12"/>
      <c r="K9" s="12"/>
      <c r="L9" s="12"/>
      <c r="M9" s="14"/>
    </row>
    <row r="10" spans="1:14" s="8" customFormat="1" x14ac:dyDescent="0.25">
      <c r="B10" s="15" t="s">
        <v>15</v>
      </c>
      <c r="C10" s="16" t="s">
        <v>16</v>
      </c>
      <c r="D10" s="17"/>
      <c r="E10" s="18">
        <v>2</v>
      </c>
      <c r="F10" s="19">
        <v>24</v>
      </c>
      <c r="G10" s="20">
        <v>48</v>
      </c>
      <c r="H10" s="19"/>
      <c r="I10" s="20"/>
      <c r="J10" s="19"/>
      <c r="K10" s="20"/>
      <c r="L10" s="19">
        <f>F10+H10-J10</f>
        <v>24</v>
      </c>
      <c r="M10" s="20">
        <f>G10+I10-K10</f>
        <v>48</v>
      </c>
    </row>
    <row r="11" spans="1:14" s="8" customFormat="1" x14ac:dyDescent="0.25">
      <c r="B11" s="21" t="s">
        <v>17</v>
      </c>
      <c r="C11" s="21"/>
      <c r="D11" s="17"/>
      <c r="E11" s="17"/>
      <c r="F11" s="22">
        <f>F10</f>
        <v>24</v>
      </c>
      <c r="G11" s="23">
        <f>G10</f>
        <v>48</v>
      </c>
      <c r="H11" s="22">
        <f>H10</f>
        <v>0</v>
      </c>
      <c r="I11" s="23">
        <f>I10</f>
        <v>0</v>
      </c>
      <c r="J11" s="22">
        <f>SUM(J10)</f>
        <v>0</v>
      </c>
      <c r="K11" s="23">
        <f>SUM(K10)</f>
        <v>0</v>
      </c>
      <c r="L11" s="22">
        <f>F11+H11-J11</f>
        <v>24</v>
      </c>
      <c r="M11" s="23">
        <f>G11+I11-K11</f>
        <v>48</v>
      </c>
    </row>
    <row r="12" spans="1:14" s="8" customFormat="1" hidden="1" x14ac:dyDescent="0.25">
      <c r="B12" s="9" t="s">
        <v>18</v>
      </c>
      <c r="C12" s="10"/>
      <c r="D12" s="11"/>
      <c r="E12" s="11"/>
      <c r="F12" s="12"/>
      <c r="G12" s="13"/>
      <c r="H12" s="13"/>
      <c r="I12" s="13"/>
      <c r="J12" s="12"/>
      <c r="K12" s="12"/>
      <c r="L12" s="12"/>
      <c r="M12" s="14"/>
    </row>
    <row r="13" spans="1:14" s="8" customFormat="1" hidden="1" x14ac:dyDescent="0.25">
      <c r="B13" s="24" t="s">
        <v>15</v>
      </c>
      <c r="C13" s="25" t="s">
        <v>16</v>
      </c>
      <c r="D13" s="26"/>
      <c r="E13" s="25">
        <v>2</v>
      </c>
      <c r="F13" s="27"/>
      <c r="G13" s="27"/>
      <c r="H13" s="27"/>
      <c r="I13" s="27">
        <f>H13*E13</f>
        <v>0</v>
      </c>
      <c r="J13" s="27"/>
      <c r="K13" s="27"/>
      <c r="L13" s="27"/>
      <c r="M13" s="27"/>
    </row>
    <row r="14" spans="1:14" s="8" customFormat="1" hidden="1" x14ac:dyDescent="0.25">
      <c r="B14" s="28" t="s">
        <v>17</v>
      </c>
      <c r="C14" s="28"/>
      <c r="D14" s="26"/>
      <c r="E14" s="26"/>
      <c r="F14" s="29"/>
      <c r="G14" s="29"/>
      <c r="H14" s="29">
        <f t="shared" ref="H14:I14" si="0">SUM(H13)</f>
        <v>0</v>
      </c>
      <c r="I14" s="29">
        <f t="shared" si="0"/>
        <v>0</v>
      </c>
      <c r="J14" s="29"/>
      <c r="K14" s="29"/>
      <c r="L14" s="29"/>
      <c r="M14" s="29"/>
    </row>
    <row r="15" spans="1:14" s="8" customFormat="1" ht="15.75" hidden="1" x14ac:dyDescent="0.25">
      <c r="B15" s="52" t="str">
        <f>'[1]236счет_сент16'!B9:M9</f>
        <v>МОЛ: Туманян В.М.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4"/>
    </row>
    <row r="16" spans="1:14" hidden="1" x14ac:dyDescent="0.25">
      <c r="A16" s="1">
        <v>1</v>
      </c>
      <c r="B16" s="24" t="str">
        <f>'[1]236счет_сент16'!B10</f>
        <v>банка 0,5л</v>
      </c>
      <c r="C16" s="30" t="s">
        <v>16</v>
      </c>
      <c r="D16" s="27"/>
      <c r="E16" s="27">
        <f>'[1]236счет_сент16'!E10</f>
        <v>2</v>
      </c>
      <c r="F16" s="27"/>
      <c r="G16" s="27"/>
      <c r="H16" s="30"/>
      <c r="I16" s="30"/>
      <c r="J16" s="30"/>
      <c r="K16" s="30"/>
      <c r="L16" s="30">
        <f>F16+H16-J16</f>
        <v>0</v>
      </c>
      <c r="M16" s="30">
        <f>G16+I16-K16</f>
        <v>0</v>
      </c>
    </row>
    <row r="17" spans="2:13" s="8" customFormat="1" hidden="1" x14ac:dyDescent="0.25">
      <c r="B17" s="31" t="s">
        <v>17</v>
      </c>
      <c r="C17" s="31"/>
      <c r="D17" s="26"/>
      <c r="E17" s="26"/>
      <c r="F17" s="27"/>
      <c r="G17" s="27"/>
      <c r="H17" s="26"/>
      <c r="I17" s="26"/>
      <c r="J17" s="26"/>
      <c r="K17" s="26"/>
      <c r="L17" s="26">
        <f>SUM(L16:L16)</f>
        <v>0</v>
      </c>
      <c r="M17" s="26">
        <f>SUM(M16:M16)</f>
        <v>0</v>
      </c>
    </row>
    <row r="18" spans="2:13" x14ac:dyDescent="0.25">
      <c r="B18" s="32" t="str">
        <f>'[1]236счет_сент16'!B12</f>
        <v>ИТОГО по 236</v>
      </c>
      <c r="C18" s="32"/>
      <c r="D18" s="33"/>
      <c r="E18" s="30"/>
      <c r="F18" s="26">
        <f>F14+F11</f>
        <v>24</v>
      </c>
      <c r="G18" s="26">
        <f t="shared" ref="G18:M18" si="1">G14+G11</f>
        <v>48</v>
      </c>
      <c r="H18" s="26">
        <v>0</v>
      </c>
      <c r="I18" s="26">
        <f t="shared" si="1"/>
        <v>0</v>
      </c>
      <c r="J18" s="26">
        <f t="shared" si="1"/>
        <v>0</v>
      </c>
      <c r="K18" s="26">
        <f t="shared" si="1"/>
        <v>0</v>
      </c>
      <c r="L18" s="26">
        <f t="shared" si="1"/>
        <v>24</v>
      </c>
      <c r="M18" s="26">
        <f t="shared" si="1"/>
        <v>48</v>
      </c>
    </row>
    <row r="20" spans="2:13" x14ac:dyDescent="0.25">
      <c r="B20" s="1" t="s">
        <v>19</v>
      </c>
      <c r="H20" s="37" t="s">
        <v>20</v>
      </c>
      <c r="I20" s="38">
        <v>48</v>
      </c>
      <c r="J20" s="38" t="s">
        <v>20</v>
      </c>
      <c r="K20" s="38">
        <v>48</v>
      </c>
    </row>
    <row r="22" spans="2:13" x14ac:dyDescent="0.25">
      <c r="B22" s="1" t="s">
        <v>19</v>
      </c>
    </row>
    <row r="26" spans="2:13" x14ac:dyDescent="0.25">
      <c r="E26" s="41"/>
    </row>
  </sheetData>
  <mergeCells count="14">
    <mergeCell ref="B15:M15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  <mergeCell ref="L6:M7"/>
    <mergeCell ref="H7:I7"/>
    <mergeCell ref="J7:K7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D11" sqref="D11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34" customWidth="1"/>
    <col min="5" max="5" width="11.42578125" style="35" bestFit="1" customWidth="1"/>
    <col min="6" max="6" width="12.28515625" style="36" customWidth="1"/>
    <col min="7" max="7" width="12.28515625" style="35" customWidth="1"/>
    <col min="8" max="8" width="12.28515625" style="40" customWidth="1"/>
    <col min="9" max="11" width="12.28515625" style="35" customWidth="1"/>
    <col min="12" max="12" width="12.28515625" style="39" customWidth="1"/>
    <col min="13" max="13" width="12.28515625" style="34" customWidth="1"/>
    <col min="14" max="16384" width="9.140625" style="1"/>
  </cols>
  <sheetData>
    <row r="1" spans="1:14" x14ac:dyDescent="0.25"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x14ac:dyDescent="0.25"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x14ac:dyDescent="0.25">
      <c r="B3" s="55" t="str">
        <f>'[1]236счет_сент16'!B3:N3</f>
        <v>по счету 236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x14ac:dyDescent="0.25">
      <c r="B4" s="55" t="s">
        <v>24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6" spans="1:14" x14ac:dyDescent="0.25">
      <c r="B6" s="56" t="s">
        <v>2</v>
      </c>
      <c r="C6" s="56" t="s">
        <v>3</v>
      </c>
      <c r="D6" s="59" t="s">
        <v>4</v>
      </c>
      <c r="E6" s="59" t="s">
        <v>5</v>
      </c>
      <c r="F6" s="62" t="s">
        <v>6</v>
      </c>
      <c r="G6" s="62"/>
      <c r="H6" s="62" t="s">
        <v>7</v>
      </c>
      <c r="I6" s="62"/>
      <c r="J6" s="62"/>
      <c r="K6" s="62"/>
      <c r="L6" s="62" t="s">
        <v>8</v>
      </c>
      <c r="M6" s="62"/>
    </row>
    <row r="7" spans="1:14" x14ac:dyDescent="0.25">
      <c r="B7" s="57"/>
      <c r="C7" s="57"/>
      <c r="D7" s="60"/>
      <c r="E7" s="60"/>
      <c r="F7" s="62"/>
      <c r="G7" s="62"/>
      <c r="H7" s="62" t="s">
        <v>9</v>
      </c>
      <c r="I7" s="62"/>
      <c r="J7" s="62" t="s">
        <v>10</v>
      </c>
      <c r="K7" s="62"/>
      <c r="L7" s="62"/>
      <c r="M7" s="62"/>
    </row>
    <row r="8" spans="1:14" x14ac:dyDescent="0.25">
      <c r="B8" s="58"/>
      <c r="C8" s="43"/>
      <c r="D8" s="61"/>
      <c r="E8" s="61"/>
      <c r="F8" s="3" t="s">
        <v>11</v>
      </c>
      <c r="G8" s="42" t="s">
        <v>12</v>
      </c>
      <c r="H8" s="5" t="s">
        <v>11</v>
      </c>
      <c r="I8" s="42" t="s">
        <v>12</v>
      </c>
      <c r="J8" s="42" t="s">
        <v>11</v>
      </c>
      <c r="K8" s="42" t="s">
        <v>12</v>
      </c>
      <c r="L8" s="6" t="s">
        <v>11</v>
      </c>
      <c r="M8" s="7" t="s">
        <v>12</v>
      </c>
    </row>
    <row r="9" spans="1:14" s="8" customFormat="1" x14ac:dyDescent="0.25">
      <c r="B9" s="9" t="s">
        <v>14</v>
      </c>
      <c r="C9" s="10"/>
      <c r="D9" s="11"/>
      <c r="E9" s="11"/>
      <c r="F9" s="12"/>
      <c r="G9" s="13"/>
      <c r="H9" s="13"/>
      <c r="I9" s="13"/>
      <c r="J9" s="12"/>
      <c r="K9" s="12"/>
      <c r="L9" s="12"/>
      <c r="M9" s="14"/>
    </row>
    <row r="10" spans="1:14" s="8" customFormat="1" x14ac:dyDescent="0.25">
      <c r="B10" s="15" t="s">
        <v>15</v>
      </c>
      <c r="C10" s="16" t="s">
        <v>16</v>
      </c>
      <c r="D10" s="17"/>
      <c r="E10" s="18">
        <v>2</v>
      </c>
      <c r="F10" s="19">
        <v>24</v>
      </c>
      <c r="G10" s="20">
        <v>48</v>
      </c>
      <c r="H10" s="19"/>
      <c r="I10" s="20"/>
      <c r="J10" s="19"/>
      <c r="K10" s="20"/>
      <c r="L10" s="19">
        <f>F10+H10-J10</f>
        <v>24</v>
      </c>
      <c r="M10" s="20">
        <f>G10+I10-K10</f>
        <v>48</v>
      </c>
    </row>
    <row r="11" spans="1:14" s="8" customFormat="1" x14ac:dyDescent="0.25">
      <c r="B11" s="21" t="s">
        <v>17</v>
      </c>
      <c r="C11" s="21"/>
      <c r="D11" s="17"/>
      <c r="E11" s="17"/>
      <c r="F11" s="22">
        <f>F10</f>
        <v>24</v>
      </c>
      <c r="G11" s="23">
        <f>G10</f>
        <v>48</v>
      </c>
      <c r="H11" s="22">
        <f>H10</f>
        <v>0</v>
      </c>
      <c r="I11" s="23">
        <f>I10</f>
        <v>0</v>
      </c>
      <c r="J11" s="22">
        <f>SUM(J10)</f>
        <v>0</v>
      </c>
      <c r="K11" s="23">
        <f>SUM(K10)</f>
        <v>0</v>
      </c>
      <c r="L11" s="22">
        <f>F11+H11-J11</f>
        <v>24</v>
      </c>
      <c r="M11" s="23">
        <f>G11+I11-K11</f>
        <v>48</v>
      </c>
    </row>
    <row r="12" spans="1:14" s="8" customFormat="1" hidden="1" x14ac:dyDescent="0.25">
      <c r="B12" s="9" t="s">
        <v>18</v>
      </c>
      <c r="C12" s="10"/>
      <c r="D12" s="11"/>
      <c r="E12" s="11"/>
      <c r="F12" s="12"/>
      <c r="G12" s="13"/>
      <c r="H12" s="13"/>
      <c r="I12" s="13"/>
      <c r="J12" s="12"/>
      <c r="K12" s="12"/>
      <c r="L12" s="12"/>
      <c r="M12" s="14"/>
    </row>
    <row r="13" spans="1:14" s="8" customFormat="1" hidden="1" x14ac:dyDescent="0.25">
      <c r="B13" s="24" t="s">
        <v>15</v>
      </c>
      <c r="C13" s="25" t="s">
        <v>16</v>
      </c>
      <c r="D13" s="26"/>
      <c r="E13" s="25">
        <v>2</v>
      </c>
      <c r="F13" s="27"/>
      <c r="G13" s="27"/>
      <c r="H13" s="27"/>
      <c r="I13" s="27">
        <f>H13*E13</f>
        <v>0</v>
      </c>
      <c r="J13" s="27"/>
      <c r="K13" s="27"/>
      <c r="L13" s="27"/>
      <c r="M13" s="27"/>
    </row>
    <row r="14" spans="1:14" s="8" customFormat="1" hidden="1" x14ac:dyDescent="0.25">
      <c r="B14" s="28" t="s">
        <v>17</v>
      </c>
      <c r="C14" s="28"/>
      <c r="D14" s="26"/>
      <c r="E14" s="26"/>
      <c r="F14" s="29"/>
      <c r="G14" s="29"/>
      <c r="H14" s="29">
        <f t="shared" ref="H14:I14" si="0">SUM(H13)</f>
        <v>0</v>
      </c>
      <c r="I14" s="29">
        <f t="shared" si="0"/>
        <v>0</v>
      </c>
      <c r="J14" s="29"/>
      <c r="K14" s="29"/>
      <c r="L14" s="29"/>
      <c r="M14" s="29"/>
    </row>
    <row r="15" spans="1:14" s="8" customFormat="1" ht="15.75" hidden="1" x14ac:dyDescent="0.25">
      <c r="B15" s="52" t="str">
        <f>'[1]236счет_сент16'!B9:M9</f>
        <v>МОЛ: Туманян В.М.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4"/>
    </row>
    <row r="16" spans="1:14" hidden="1" x14ac:dyDescent="0.25">
      <c r="A16" s="1">
        <v>1</v>
      </c>
      <c r="B16" s="24" t="str">
        <f>'[1]236счет_сент16'!B10</f>
        <v>банка 0,5л</v>
      </c>
      <c r="C16" s="30" t="s">
        <v>16</v>
      </c>
      <c r="D16" s="27"/>
      <c r="E16" s="27">
        <f>'[1]236счет_сент16'!E10</f>
        <v>2</v>
      </c>
      <c r="F16" s="27"/>
      <c r="G16" s="27"/>
      <c r="H16" s="30"/>
      <c r="I16" s="30"/>
      <c r="J16" s="30"/>
      <c r="K16" s="30"/>
      <c r="L16" s="30">
        <f>F16+H16-J16</f>
        <v>0</v>
      </c>
      <c r="M16" s="30">
        <f>G16+I16-K16</f>
        <v>0</v>
      </c>
    </row>
    <row r="17" spans="2:13" s="8" customFormat="1" hidden="1" x14ac:dyDescent="0.25">
      <c r="B17" s="31" t="s">
        <v>17</v>
      </c>
      <c r="C17" s="31"/>
      <c r="D17" s="26"/>
      <c r="E17" s="26"/>
      <c r="F17" s="27"/>
      <c r="G17" s="27"/>
      <c r="H17" s="26"/>
      <c r="I17" s="26"/>
      <c r="J17" s="26"/>
      <c r="K17" s="26"/>
      <c r="L17" s="26">
        <f>SUM(L16:L16)</f>
        <v>0</v>
      </c>
      <c r="M17" s="26">
        <f>SUM(M16:M16)</f>
        <v>0</v>
      </c>
    </row>
    <row r="18" spans="2:13" x14ac:dyDescent="0.25">
      <c r="B18" s="32" t="str">
        <f>'[1]236счет_сент16'!B12</f>
        <v>ИТОГО по 236</v>
      </c>
      <c r="C18" s="32"/>
      <c r="D18" s="33"/>
      <c r="E18" s="30"/>
      <c r="F18" s="26">
        <f>F14+F11</f>
        <v>24</v>
      </c>
      <c r="G18" s="26">
        <f t="shared" ref="G18:M18" si="1">G14+G11</f>
        <v>48</v>
      </c>
      <c r="H18" s="26">
        <v>0</v>
      </c>
      <c r="I18" s="26">
        <f t="shared" si="1"/>
        <v>0</v>
      </c>
      <c r="J18" s="26">
        <f t="shared" si="1"/>
        <v>0</v>
      </c>
      <c r="K18" s="26">
        <f t="shared" si="1"/>
        <v>0</v>
      </c>
      <c r="L18" s="26">
        <f t="shared" si="1"/>
        <v>24</v>
      </c>
      <c r="M18" s="26">
        <f t="shared" si="1"/>
        <v>48</v>
      </c>
    </row>
    <row r="20" spans="2:13" x14ac:dyDescent="0.25">
      <c r="B20" s="1" t="s">
        <v>19</v>
      </c>
      <c r="H20" s="37" t="s">
        <v>20</v>
      </c>
      <c r="I20" s="38">
        <v>48</v>
      </c>
      <c r="J20" s="38" t="s">
        <v>20</v>
      </c>
      <c r="K20" s="38">
        <v>48</v>
      </c>
    </row>
    <row r="22" spans="2:13" x14ac:dyDescent="0.25">
      <c r="B22" s="1" t="s">
        <v>19</v>
      </c>
    </row>
    <row r="26" spans="2:13" x14ac:dyDescent="0.25">
      <c r="E26" s="41"/>
    </row>
  </sheetData>
  <mergeCells count="14">
    <mergeCell ref="L6:M7"/>
    <mergeCell ref="H7:I7"/>
    <mergeCell ref="J7:K7"/>
    <mergeCell ref="B15:M15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D25" sqref="D25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34" customWidth="1"/>
    <col min="5" max="5" width="11.42578125" style="35" bestFit="1" customWidth="1"/>
    <col min="6" max="6" width="12.28515625" style="36" customWidth="1"/>
    <col min="7" max="7" width="12.28515625" style="35" customWidth="1"/>
    <col min="8" max="8" width="12.28515625" style="40" customWidth="1"/>
    <col min="9" max="11" width="12.28515625" style="35" customWidth="1"/>
    <col min="12" max="12" width="12.28515625" style="39" customWidth="1"/>
    <col min="13" max="13" width="12.28515625" style="34" customWidth="1"/>
    <col min="14" max="16384" width="9.140625" style="1"/>
  </cols>
  <sheetData>
    <row r="1" spans="2:14" x14ac:dyDescent="0.25"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2:14" x14ac:dyDescent="0.25"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2:14" x14ac:dyDescent="0.25">
      <c r="B3" s="55" t="str">
        <f>'[1]236счет_сент16'!B3:N3</f>
        <v>по счету 236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2:14" x14ac:dyDescent="0.25">
      <c r="B4" s="55" t="s">
        <v>23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6" spans="2:14" x14ac:dyDescent="0.25">
      <c r="B6" s="56" t="s">
        <v>2</v>
      </c>
      <c r="C6" s="56" t="s">
        <v>3</v>
      </c>
      <c r="D6" s="59" t="s">
        <v>4</v>
      </c>
      <c r="E6" s="59" t="s">
        <v>5</v>
      </c>
      <c r="F6" s="62" t="s">
        <v>6</v>
      </c>
      <c r="G6" s="62"/>
      <c r="H6" s="62" t="s">
        <v>7</v>
      </c>
      <c r="I6" s="62"/>
      <c r="J6" s="62"/>
      <c r="K6" s="62"/>
      <c r="L6" s="62" t="s">
        <v>8</v>
      </c>
      <c r="M6" s="62"/>
    </row>
    <row r="7" spans="2:14" x14ac:dyDescent="0.25">
      <c r="B7" s="57"/>
      <c r="C7" s="57"/>
      <c r="D7" s="60"/>
      <c r="E7" s="60"/>
      <c r="F7" s="62"/>
      <c r="G7" s="62"/>
      <c r="H7" s="62" t="s">
        <v>9</v>
      </c>
      <c r="I7" s="62"/>
      <c r="J7" s="62" t="s">
        <v>10</v>
      </c>
      <c r="K7" s="62"/>
      <c r="L7" s="62"/>
      <c r="M7" s="62"/>
    </row>
    <row r="8" spans="2:14" x14ac:dyDescent="0.25">
      <c r="B8" s="58"/>
      <c r="C8" s="43"/>
      <c r="D8" s="61"/>
      <c r="E8" s="61"/>
      <c r="F8" s="3" t="s">
        <v>11</v>
      </c>
      <c r="G8" s="42" t="s">
        <v>12</v>
      </c>
      <c r="H8" s="5" t="s">
        <v>11</v>
      </c>
      <c r="I8" s="42" t="s">
        <v>12</v>
      </c>
      <c r="J8" s="42" t="s">
        <v>11</v>
      </c>
      <c r="K8" s="42" t="s">
        <v>12</v>
      </c>
      <c r="L8" s="6" t="s">
        <v>11</v>
      </c>
      <c r="M8" s="7" t="s">
        <v>12</v>
      </c>
    </row>
    <row r="9" spans="2:14" x14ac:dyDescent="0.25">
      <c r="B9" s="9" t="s">
        <v>25</v>
      </c>
      <c r="C9" s="10"/>
      <c r="D9" s="11"/>
      <c r="E9" s="11"/>
      <c r="F9" s="12"/>
      <c r="G9" s="13"/>
      <c r="H9" s="13"/>
      <c r="I9" s="13"/>
      <c r="J9" s="12"/>
      <c r="K9" s="12"/>
      <c r="L9" s="12"/>
      <c r="M9" s="14"/>
    </row>
    <row r="10" spans="2:14" x14ac:dyDescent="0.25">
      <c r="B10" s="44" t="s">
        <v>15</v>
      </c>
      <c r="C10" s="16" t="s">
        <v>16</v>
      </c>
      <c r="D10" s="17"/>
      <c r="E10" s="18">
        <v>2</v>
      </c>
      <c r="F10" s="19"/>
      <c r="G10" s="20"/>
      <c r="H10" s="19">
        <v>24</v>
      </c>
      <c r="I10" s="20">
        <f>H10*E10</f>
        <v>48</v>
      </c>
      <c r="J10" s="19"/>
      <c r="K10" s="20"/>
      <c r="L10" s="19">
        <f>F10+H10-J10</f>
        <v>24</v>
      </c>
      <c r="M10" s="20">
        <f>G10+I10-K10</f>
        <v>48</v>
      </c>
    </row>
    <row r="11" spans="2:14" x14ac:dyDescent="0.25">
      <c r="B11" s="21" t="s">
        <v>17</v>
      </c>
      <c r="C11" s="21"/>
      <c r="D11" s="17"/>
      <c r="E11" s="17"/>
      <c r="F11" s="22">
        <f>F10</f>
        <v>0</v>
      </c>
      <c r="G11" s="23">
        <f>G10</f>
        <v>0</v>
      </c>
      <c r="H11" s="22">
        <f>H10</f>
        <v>24</v>
      </c>
      <c r="I11" s="23">
        <f>I10</f>
        <v>48</v>
      </c>
      <c r="J11" s="22">
        <f>SUM(J10)</f>
        <v>0</v>
      </c>
      <c r="K11" s="23">
        <f>SUM(K10)</f>
        <v>0</v>
      </c>
      <c r="L11" s="22">
        <f>F11+H11-J11</f>
        <v>24</v>
      </c>
      <c r="M11" s="23">
        <f>G11+I11-K11</f>
        <v>48</v>
      </c>
    </row>
    <row r="12" spans="2:14" s="8" customFormat="1" x14ac:dyDescent="0.25">
      <c r="B12" s="9" t="s">
        <v>14</v>
      </c>
      <c r="C12" s="10"/>
      <c r="D12" s="11"/>
      <c r="E12" s="11"/>
      <c r="F12" s="12"/>
      <c r="G12" s="13"/>
      <c r="H12" s="13"/>
      <c r="I12" s="13"/>
      <c r="J12" s="12"/>
      <c r="K12" s="12"/>
      <c r="L12" s="12"/>
      <c r="M12" s="14"/>
    </row>
    <row r="13" spans="2:14" s="8" customFormat="1" x14ac:dyDescent="0.25">
      <c r="B13" s="44" t="s">
        <v>15</v>
      </c>
      <c r="C13" s="16" t="s">
        <v>16</v>
      </c>
      <c r="D13" s="17"/>
      <c r="E13" s="18">
        <v>2</v>
      </c>
      <c r="F13" s="19">
        <v>24</v>
      </c>
      <c r="G13" s="20">
        <v>48</v>
      </c>
      <c r="H13" s="19"/>
      <c r="I13" s="20"/>
      <c r="J13" s="19">
        <v>24</v>
      </c>
      <c r="K13" s="20">
        <f>J13*E13</f>
        <v>48</v>
      </c>
      <c r="L13" s="19">
        <f>F13+H13-J13</f>
        <v>0</v>
      </c>
      <c r="M13" s="20">
        <f>G13+I13-K13</f>
        <v>0</v>
      </c>
    </row>
    <row r="14" spans="2:14" s="8" customFormat="1" x14ac:dyDescent="0.25">
      <c r="B14" s="21" t="s">
        <v>17</v>
      </c>
      <c r="C14" s="21"/>
      <c r="D14" s="17"/>
      <c r="E14" s="17"/>
      <c r="F14" s="22">
        <f>F13</f>
        <v>24</v>
      </c>
      <c r="G14" s="23">
        <f>G13</f>
        <v>48</v>
      </c>
      <c r="H14" s="22">
        <f>H13</f>
        <v>0</v>
      </c>
      <c r="I14" s="23">
        <f>I13</f>
        <v>0</v>
      </c>
      <c r="J14" s="22">
        <f>SUM(J13)</f>
        <v>24</v>
      </c>
      <c r="K14" s="23">
        <f>SUM(K13)</f>
        <v>48</v>
      </c>
      <c r="L14" s="22">
        <f>F14+H14-J14</f>
        <v>0</v>
      </c>
      <c r="M14" s="23">
        <f>G14+I14-K14</f>
        <v>0</v>
      </c>
    </row>
    <row r="15" spans="2:14" s="8" customFormat="1" hidden="1" x14ac:dyDescent="0.25">
      <c r="B15" s="9" t="s">
        <v>18</v>
      </c>
      <c r="C15" s="10"/>
      <c r="D15" s="11"/>
      <c r="E15" s="11"/>
      <c r="F15" s="12"/>
      <c r="G15" s="13"/>
      <c r="H15" s="13"/>
      <c r="I15" s="13"/>
      <c r="J15" s="12"/>
      <c r="K15" s="12"/>
      <c r="L15" s="12"/>
      <c r="M15" s="14"/>
    </row>
    <row r="16" spans="2:14" s="8" customFormat="1" hidden="1" x14ac:dyDescent="0.25">
      <c r="B16" s="24" t="s">
        <v>15</v>
      </c>
      <c r="C16" s="25" t="s">
        <v>16</v>
      </c>
      <c r="D16" s="26"/>
      <c r="E16" s="25">
        <v>2</v>
      </c>
      <c r="F16" s="27"/>
      <c r="G16" s="27"/>
      <c r="H16" s="27"/>
      <c r="I16" s="27">
        <f>H16*E16</f>
        <v>0</v>
      </c>
      <c r="J16" s="27"/>
      <c r="K16" s="27"/>
      <c r="L16" s="27"/>
      <c r="M16" s="27"/>
    </row>
    <row r="17" spans="1:13" s="8" customFormat="1" hidden="1" x14ac:dyDescent="0.25">
      <c r="B17" s="28" t="s">
        <v>17</v>
      </c>
      <c r="C17" s="28"/>
      <c r="D17" s="26"/>
      <c r="E17" s="26"/>
      <c r="F17" s="29"/>
      <c r="G17" s="29"/>
      <c r="H17" s="29">
        <f t="shared" ref="H17:I17" si="0">SUM(H16)</f>
        <v>0</v>
      </c>
      <c r="I17" s="29">
        <f t="shared" si="0"/>
        <v>0</v>
      </c>
      <c r="J17" s="29"/>
      <c r="K17" s="29"/>
      <c r="L17" s="29"/>
      <c r="M17" s="29"/>
    </row>
    <row r="18" spans="1:13" s="8" customFormat="1" ht="15.75" hidden="1" x14ac:dyDescent="0.25">
      <c r="B18" s="52" t="str">
        <f>'[1]236счет_сент16'!B9:M9</f>
        <v>МОЛ: Туманян В.М.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4"/>
    </row>
    <row r="19" spans="1:13" hidden="1" x14ac:dyDescent="0.25">
      <c r="A19" s="1">
        <v>1</v>
      </c>
      <c r="B19" s="24" t="str">
        <f>'[1]236счет_сент16'!B10</f>
        <v>банка 0,5л</v>
      </c>
      <c r="C19" s="30" t="s">
        <v>16</v>
      </c>
      <c r="D19" s="27"/>
      <c r="E19" s="27">
        <f>'[1]236счет_сент16'!E10</f>
        <v>2</v>
      </c>
      <c r="F19" s="27"/>
      <c r="G19" s="27"/>
      <c r="H19" s="30"/>
      <c r="I19" s="30"/>
      <c r="J19" s="30"/>
      <c r="K19" s="30"/>
      <c r="L19" s="30">
        <f>F19+H19-J19</f>
        <v>0</v>
      </c>
      <c r="M19" s="30">
        <f>G19+I19-K19</f>
        <v>0</v>
      </c>
    </row>
    <row r="20" spans="1:13" s="8" customFormat="1" hidden="1" x14ac:dyDescent="0.25">
      <c r="B20" s="31" t="s">
        <v>17</v>
      </c>
      <c r="C20" s="31"/>
      <c r="D20" s="26"/>
      <c r="E20" s="26"/>
      <c r="F20" s="27"/>
      <c r="G20" s="27"/>
      <c r="H20" s="26"/>
      <c r="I20" s="26"/>
      <c r="J20" s="26"/>
      <c r="K20" s="26"/>
      <c r="L20" s="26">
        <f>SUM(L19:L19)</f>
        <v>0</v>
      </c>
      <c r="M20" s="26">
        <f>SUM(M19:M19)</f>
        <v>0</v>
      </c>
    </row>
    <row r="21" spans="1:13" x14ac:dyDescent="0.25">
      <c r="B21" s="32" t="str">
        <f>'[1]236счет_сент16'!B12</f>
        <v>ИТОГО по 236</v>
      </c>
      <c r="C21" s="32"/>
      <c r="D21" s="33"/>
      <c r="E21" s="30"/>
      <c r="F21" s="26">
        <f>F14+F11</f>
        <v>24</v>
      </c>
      <c r="G21" s="26">
        <f t="shared" ref="G21:M21" si="1">G14+G11</f>
        <v>48</v>
      </c>
      <c r="H21" s="26">
        <f t="shared" si="1"/>
        <v>24</v>
      </c>
      <c r="I21" s="26">
        <f t="shared" si="1"/>
        <v>48</v>
      </c>
      <c r="J21" s="26">
        <f t="shared" si="1"/>
        <v>24</v>
      </c>
      <c r="K21" s="26">
        <f t="shared" si="1"/>
        <v>48</v>
      </c>
      <c r="L21" s="26">
        <f t="shared" si="1"/>
        <v>24</v>
      </c>
      <c r="M21" s="26">
        <f t="shared" si="1"/>
        <v>48</v>
      </c>
    </row>
    <row r="23" spans="1:13" x14ac:dyDescent="0.25">
      <c r="B23" s="1" t="s">
        <v>19</v>
      </c>
      <c r="H23" s="37" t="s">
        <v>20</v>
      </c>
      <c r="I23" s="38">
        <v>48</v>
      </c>
      <c r="J23" s="38" t="s">
        <v>20</v>
      </c>
      <c r="K23" s="38">
        <v>48</v>
      </c>
    </row>
    <row r="25" spans="1:13" x14ac:dyDescent="0.25">
      <c r="B25" s="1" t="s">
        <v>19</v>
      </c>
    </row>
    <row r="29" spans="1:13" x14ac:dyDescent="0.25">
      <c r="E29" s="41"/>
    </row>
  </sheetData>
  <mergeCells count="14">
    <mergeCell ref="L6:M7"/>
    <mergeCell ref="H7:I7"/>
    <mergeCell ref="J7:K7"/>
    <mergeCell ref="B18:M18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L21" sqref="L21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34" customWidth="1"/>
    <col min="5" max="5" width="11.42578125" style="35" bestFit="1" customWidth="1"/>
    <col min="6" max="6" width="12.28515625" style="36" customWidth="1"/>
    <col min="7" max="7" width="12.28515625" style="35" customWidth="1"/>
    <col min="8" max="8" width="12.28515625" style="40" customWidth="1"/>
    <col min="9" max="11" width="12.28515625" style="35" customWidth="1"/>
    <col min="12" max="12" width="12.28515625" style="39" customWidth="1"/>
    <col min="13" max="13" width="12.28515625" style="34" customWidth="1"/>
    <col min="14" max="16384" width="9.140625" style="1"/>
  </cols>
  <sheetData>
    <row r="1" spans="1:14" x14ac:dyDescent="0.25"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x14ac:dyDescent="0.25"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x14ac:dyDescent="0.25">
      <c r="B3" s="55" t="str">
        <f>'[1]236счет_сент16'!B3:N3</f>
        <v>по счету 236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x14ac:dyDescent="0.25">
      <c r="B4" s="55" t="s">
        <v>26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6" spans="1:14" x14ac:dyDescent="0.25">
      <c r="B6" s="56" t="s">
        <v>2</v>
      </c>
      <c r="C6" s="56" t="s">
        <v>3</v>
      </c>
      <c r="D6" s="59" t="s">
        <v>4</v>
      </c>
      <c r="E6" s="59" t="s">
        <v>5</v>
      </c>
      <c r="F6" s="62" t="s">
        <v>6</v>
      </c>
      <c r="G6" s="62"/>
      <c r="H6" s="62" t="s">
        <v>7</v>
      </c>
      <c r="I6" s="62"/>
      <c r="J6" s="62"/>
      <c r="K6" s="62"/>
      <c r="L6" s="62" t="s">
        <v>8</v>
      </c>
      <c r="M6" s="62"/>
    </row>
    <row r="7" spans="1:14" x14ac:dyDescent="0.25">
      <c r="B7" s="57"/>
      <c r="C7" s="57"/>
      <c r="D7" s="60"/>
      <c r="E7" s="60"/>
      <c r="F7" s="62"/>
      <c r="G7" s="62"/>
      <c r="H7" s="62" t="s">
        <v>9</v>
      </c>
      <c r="I7" s="62"/>
      <c r="J7" s="62" t="s">
        <v>10</v>
      </c>
      <c r="K7" s="62"/>
      <c r="L7" s="62"/>
      <c r="M7" s="62"/>
    </row>
    <row r="8" spans="1:14" x14ac:dyDescent="0.25">
      <c r="B8" s="58"/>
      <c r="C8" s="45"/>
      <c r="D8" s="61"/>
      <c r="E8" s="61"/>
      <c r="F8" s="3" t="s">
        <v>11</v>
      </c>
      <c r="G8" s="46" t="s">
        <v>12</v>
      </c>
      <c r="H8" s="5" t="s">
        <v>11</v>
      </c>
      <c r="I8" s="46" t="s">
        <v>12</v>
      </c>
      <c r="J8" s="46" t="s">
        <v>11</v>
      </c>
      <c r="K8" s="46" t="s">
        <v>12</v>
      </c>
      <c r="L8" s="6" t="s">
        <v>11</v>
      </c>
      <c r="M8" s="7" t="s">
        <v>12</v>
      </c>
    </row>
    <row r="9" spans="1:14" x14ac:dyDescent="0.25">
      <c r="B9" s="9" t="s">
        <v>25</v>
      </c>
      <c r="C9" s="10"/>
      <c r="D9" s="11"/>
      <c r="E9" s="11"/>
      <c r="F9" s="12"/>
      <c r="G9" s="13"/>
      <c r="H9" s="13"/>
      <c r="I9" s="13"/>
      <c r="J9" s="12"/>
      <c r="K9" s="12"/>
      <c r="L9" s="12"/>
      <c r="M9" s="14"/>
    </row>
    <row r="10" spans="1:14" x14ac:dyDescent="0.25">
      <c r="B10" s="44" t="s">
        <v>15</v>
      </c>
      <c r="C10" s="16" t="s">
        <v>16</v>
      </c>
      <c r="D10" s="17"/>
      <c r="E10" s="18">
        <v>2</v>
      </c>
      <c r="F10" s="19">
        <v>24</v>
      </c>
      <c r="G10" s="20">
        <f>F10*E10</f>
        <v>48</v>
      </c>
      <c r="H10" s="19"/>
      <c r="I10" s="20">
        <f>H10*E10</f>
        <v>0</v>
      </c>
      <c r="J10" s="19"/>
      <c r="K10" s="20"/>
      <c r="L10" s="19">
        <f>F10+H10-J10</f>
        <v>24</v>
      </c>
      <c r="M10" s="20">
        <f>G10+I10-K10</f>
        <v>48</v>
      </c>
    </row>
    <row r="11" spans="1:14" x14ac:dyDescent="0.25">
      <c r="B11" s="21" t="s">
        <v>17</v>
      </c>
      <c r="C11" s="21"/>
      <c r="D11" s="17"/>
      <c r="E11" s="17"/>
      <c r="F11" s="22">
        <f>F10</f>
        <v>24</v>
      </c>
      <c r="G11" s="23">
        <f>G10</f>
        <v>48</v>
      </c>
      <c r="H11" s="22">
        <f>H10</f>
        <v>0</v>
      </c>
      <c r="I11" s="23">
        <f>I10</f>
        <v>0</v>
      </c>
      <c r="J11" s="22">
        <f>SUM(J10)</f>
        <v>0</v>
      </c>
      <c r="K11" s="23">
        <f>SUM(K10)</f>
        <v>0</v>
      </c>
      <c r="L11" s="22">
        <f>F11+H11-J11</f>
        <v>24</v>
      </c>
      <c r="M11" s="23">
        <f>G11+I11-K11</f>
        <v>48</v>
      </c>
    </row>
    <row r="12" spans="1:14" s="8" customFormat="1" hidden="1" x14ac:dyDescent="0.25">
      <c r="B12" s="9" t="s">
        <v>18</v>
      </c>
      <c r="C12" s="10"/>
      <c r="D12" s="11"/>
      <c r="E12" s="11"/>
      <c r="F12" s="12"/>
      <c r="G12" s="13"/>
      <c r="H12" s="13"/>
      <c r="I12" s="13"/>
      <c r="J12" s="12"/>
      <c r="K12" s="12"/>
      <c r="L12" s="12"/>
      <c r="M12" s="14"/>
    </row>
    <row r="13" spans="1:14" s="8" customFormat="1" hidden="1" x14ac:dyDescent="0.25">
      <c r="B13" s="24" t="s">
        <v>15</v>
      </c>
      <c r="C13" s="25" t="s">
        <v>16</v>
      </c>
      <c r="D13" s="26"/>
      <c r="E13" s="25">
        <v>2</v>
      </c>
      <c r="F13" s="27"/>
      <c r="G13" s="27"/>
      <c r="H13" s="27"/>
      <c r="I13" s="27">
        <f>H13*E13</f>
        <v>0</v>
      </c>
      <c r="J13" s="27"/>
      <c r="K13" s="27"/>
      <c r="L13" s="27"/>
      <c r="M13" s="27"/>
    </row>
    <row r="14" spans="1:14" s="8" customFormat="1" hidden="1" x14ac:dyDescent="0.25">
      <c r="B14" s="28" t="s">
        <v>17</v>
      </c>
      <c r="C14" s="28"/>
      <c r="D14" s="26"/>
      <c r="E14" s="26"/>
      <c r="F14" s="29"/>
      <c r="G14" s="29"/>
      <c r="H14" s="29">
        <f t="shared" ref="H14:I14" si="0">SUM(H13)</f>
        <v>0</v>
      </c>
      <c r="I14" s="29">
        <f t="shared" si="0"/>
        <v>0</v>
      </c>
      <c r="J14" s="29"/>
      <c r="K14" s="29"/>
      <c r="L14" s="29"/>
      <c r="M14" s="29"/>
    </row>
    <row r="15" spans="1:14" s="8" customFormat="1" ht="15.75" hidden="1" x14ac:dyDescent="0.25">
      <c r="B15" s="52" t="str">
        <f>'[1]236счет_сент16'!B9:M9</f>
        <v>МОЛ: Туманян В.М.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4"/>
    </row>
    <row r="16" spans="1:14" hidden="1" x14ac:dyDescent="0.25">
      <c r="A16" s="1">
        <v>1</v>
      </c>
      <c r="B16" s="24" t="str">
        <f>'[1]236счет_сент16'!B10</f>
        <v>банка 0,5л</v>
      </c>
      <c r="C16" s="30" t="s">
        <v>16</v>
      </c>
      <c r="D16" s="27"/>
      <c r="E16" s="27">
        <f>'[1]236счет_сент16'!E10</f>
        <v>2</v>
      </c>
      <c r="F16" s="27"/>
      <c r="G16" s="27"/>
      <c r="H16" s="30"/>
      <c r="I16" s="30"/>
      <c r="J16" s="30"/>
      <c r="K16" s="30"/>
      <c r="L16" s="30">
        <f>F16+H16-J16</f>
        <v>0</v>
      </c>
      <c r="M16" s="30">
        <f>G16+I16-K16</f>
        <v>0</v>
      </c>
    </row>
    <row r="17" spans="2:13" s="8" customFormat="1" hidden="1" x14ac:dyDescent="0.25">
      <c r="B17" s="31" t="s">
        <v>17</v>
      </c>
      <c r="C17" s="31"/>
      <c r="D17" s="26"/>
      <c r="E17" s="26"/>
      <c r="F17" s="27"/>
      <c r="G17" s="27"/>
      <c r="H17" s="26"/>
      <c r="I17" s="26"/>
      <c r="J17" s="26"/>
      <c r="K17" s="26"/>
      <c r="L17" s="26">
        <f>SUM(L16:L16)</f>
        <v>0</v>
      </c>
      <c r="M17" s="26">
        <f>SUM(M16:M16)</f>
        <v>0</v>
      </c>
    </row>
    <row r="18" spans="2:13" x14ac:dyDescent="0.25">
      <c r="B18" s="32" t="str">
        <f>'[1]236счет_сент16'!B12</f>
        <v>ИТОГО по 236</v>
      </c>
      <c r="C18" s="32"/>
      <c r="D18" s="33"/>
      <c r="E18" s="30"/>
      <c r="F18" s="26">
        <f>F11</f>
        <v>24</v>
      </c>
      <c r="G18" s="26">
        <f t="shared" ref="G18:M18" si="1">G11</f>
        <v>48</v>
      </c>
      <c r="H18" s="26">
        <f t="shared" si="1"/>
        <v>0</v>
      </c>
      <c r="I18" s="26">
        <f t="shared" si="1"/>
        <v>0</v>
      </c>
      <c r="J18" s="26">
        <f t="shared" si="1"/>
        <v>0</v>
      </c>
      <c r="K18" s="26">
        <f t="shared" si="1"/>
        <v>0</v>
      </c>
      <c r="L18" s="26">
        <f t="shared" si="1"/>
        <v>24</v>
      </c>
      <c r="M18" s="26">
        <f t="shared" si="1"/>
        <v>48</v>
      </c>
    </row>
    <row r="20" spans="2:13" x14ac:dyDescent="0.25">
      <c r="B20" s="1" t="s">
        <v>19</v>
      </c>
      <c r="H20" s="37" t="s">
        <v>20</v>
      </c>
      <c r="I20" s="38">
        <v>48</v>
      </c>
      <c r="J20" s="38" t="s">
        <v>20</v>
      </c>
      <c r="K20" s="38">
        <v>48</v>
      </c>
    </row>
    <row r="22" spans="2:13" x14ac:dyDescent="0.25">
      <c r="B22" s="1" t="s">
        <v>19</v>
      </c>
    </row>
    <row r="26" spans="2:13" x14ac:dyDescent="0.25">
      <c r="E26" s="41"/>
    </row>
  </sheetData>
  <mergeCells count="14">
    <mergeCell ref="L6:M7"/>
    <mergeCell ref="H7:I7"/>
    <mergeCell ref="J7:K7"/>
    <mergeCell ref="B15:M15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M18" sqref="M18"/>
    </sheetView>
  </sheetViews>
  <sheetFormatPr defaultRowHeight="15" x14ac:dyDescent="0.25"/>
  <cols>
    <col min="1" max="1" width="7.28515625" style="1" customWidth="1"/>
    <col min="2" max="2" width="52.140625" style="1" customWidth="1"/>
    <col min="3" max="3" width="9.140625" style="1" customWidth="1"/>
    <col min="4" max="4" width="13" style="34" customWidth="1"/>
    <col min="5" max="5" width="11.42578125" style="35" bestFit="1" customWidth="1"/>
    <col min="6" max="6" width="12.28515625" style="36" customWidth="1"/>
    <col min="7" max="7" width="12.28515625" style="35" customWidth="1"/>
    <col min="8" max="8" width="12.28515625" style="40" customWidth="1"/>
    <col min="9" max="11" width="12.28515625" style="35" customWidth="1"/>
    <col min="12" max="12" width="12.28515625" style="39" customWidth="1"/>
    <col min="13" max="13" width="12.28515625" style="34" customWidth="1"/>
    <col min="14" max="16384" width="9.140625" style="1"/>
  </cols>
  <sheetData>
    <row r="1" spans="1:14" x14ac:dyDescent="0.25">
      <c r="B1" s="55" t="s">
        <v>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4" x14ac:dyDescent="0.25">
      <c r="B2" s="55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14" x14ac:dyDescent="0.25">
      <c r="B3" s="55" t="str">
        <f>'[1]236счет_сент16'!B3:N3</f>
        <v>по счету 236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</row>
    <row r="4" spans="1:14" x14ac:dyDescent="0.25">
      <c r="B4" s="55" t="s">
        <v>27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6" spans="1:14" x14ac:dyDescent="0.25">
      <c r="B6" s="56" t="s">
        <v>2</v>
      </c>
      <c r="C6" s="56" t="s">
        <v>3</v>
      </c>
      <c r="D6" s="59" t="s">
        <v>4</v>
      </c>
      <c r="E6" s="59" t="s">
        <v>5</v>
      </c>
      <c r="F6" s="62" t="s">
        <v>6</v>
      </c>
      <c r="G6" s="62"/>
      <c r="H6" s="62" t="s">
        <v>7</v>
      </c>
      <c r="I6" s="62"/>
      <c r="J6" s="62"/>
      <c r="K6" s="62"/>
      <c r="L6" s="62" t="s">
        <v>8</v>
      </c>
      <c r="M6" s="62"/>
    </row>
    <row r="7" spans="1:14" x14ac:dyDescent="0.25">
      <c r="B7" s="57"/>
      <c r="C7" s="57"/>
      <c r="D7" s="60"/>
      <c r="E7" s="60"/>
      <c r="F7" s="62"/>
      <c r="G7" s="62"/>
      <c r="H7" s="62" t="s">
        <v>9</v>
      </c>
      <c r="I7" s="62"/>
      <c r="J7" s="62" t="s">
        <v>10</v>
      </c>
      <c r="K7" s="62"/>
      <c r="L7" s="62"/>
      <c r="M7" s="62"/>
    </row>
    <row r="8" spans="1:14" x14ac:dyDescent="0.25">
      <c r="B8" s="58"/>
      <c r="C8" s="47"/>
      <c r="D8" s="61"/>
      <c r="E8" s="61"/>
      <c r="F8" s="3" t="s">
        <v>11</v>
      </c>
      <c r="G8" s="48" t="s">
        <v>12</v>
      </c>
      <c r="H8" s="5" t="s">
        <v>11</v>
      </c>
      <c r="I8" s="48" t="s">
        <v>12</v>
      </c>
      <c r="J8" s="48" t="s">
        <v>11</v>
      </c>
      <c r="K8" s="48" t="s">
        <v>12</v>
      </c>
      <c r="L8" s="6" t="s">
        <v>11</v>
      </c>
      <c r="M8" s="7" t="s">
        <v>12</v>
      </c>
    </row>
    <row r="9" spans="1:14" x14ac:dyDescent="0.25">
      <c r="B9" s="9" t="s">
        <v>25</v>
      </c>
      <c r="C9" s="10"/>
      <c r="D9" s="11"/>
      <c r="E9" s="11"/>
      <c r="F9" s="12"/>
      <c r="G9" s="13"/>
      <c r="H9" s="13"/>
      <c r="I9" s="13"/>
      <c r="J9" s="12"/>
      <c r="K9" s="12"/>
      <c r="L9" s="12"/>
      <c r="M9" s="14"/>
    </row>
    <row r="10" spans="1:14" x14ac:dyDescent="0.25">
      <c r="B10" s="44" t="s">
        <v>15</v>
      </c>
      <c r="C10" s="16" t="s">
        <v>16</v>
      </c>
      <c r="D10" s="17"/>
      <c r="E10" s="18">
        <v>2</v>
      </c>
      <c r="F10" s="19">
        <v>24</v>
      </c>
      <c r="G10" s="20">
        <f>F10*E10</f>
        <v>48</v>
      </c>
      <c r="H10" s="19"/>
      <c r="I10" s="20">
        <f>H10*E10</f>
        <v>0</v>
      </c>
      <c r="J10" s="19"/>
      <c r="K10" s="20"/>
      <c r="L10" s="19">
        <f>F10+H10-J10</f>
        <v>24</v>
      </c>
      <c r="M10" s="20">
        <f>G10+I10-K10</f>
        <v>48</v>
      </c>
    </row>
    <row r="11" spans="1:14" x14ac:dyDescent="0.25">
      <c r="B11" s="21" t="s">
        <v>17</v>
      </c>
      <c r="C11" s="21"/>
      <c r="D11" s="17"/>
      <c r="E11" s="17"/>
      <c r="F11" s="22">
        <f>F10</f>
        <v>24</v>
      </c>
      <c r="G11" s="23">
        <f>G10</f>
        <v>48</v>
      </c>
      <c r="H11" s="22">
        <f>H10</f>
        <v>0</v>
      </c>
      <c r="I11" s="23">
        <f>I10</f>
        <v>0</v>
      </c>
      <c r="J11" s="22">
        <f>SUM(J10)</f>
        <v>0</v>
      </c>
      <c r="K11" s="23">
        <f>SUM(K10)</f>
        <v>0</v>
      </c>
      <c r="L11" s="22">
        <f>F11+H11-J11</f>
        <v>24</v>
      </c>
      <c r="M11" s="23">
        <f>G11+I11-K11</f>
        <v>48</v>
      </c>
    </row>
    <row r="12" spans="1:14" s="8" customFormat="1" hidden="1" x14ac:dyDescent="0.25">
      <c r="B12" s="9" t="s">
        <v>18</v>
      </c>
      <c r="C12" s="10"/>
      <c r="D12" s="11"/>
      <c r="E12" s="11"/>
      <c r="F12" s="12"/>
      <c r="G12" s="13"/>
      <c r="H12" s="13"/>
      <c r="I12" s="13"/>
      <c r="J12" s="12"/>
      <c r="K12" s="12"/>
      <c r="L12" s="12"/>
      <c r="M12" s="14"/>
    </row>
    <row r="13" spans="1:14" s="8" customFormat="1" hidden="1" x14ac:dyDescent="0.25">
      <c r="B13" s="24" t="s">
        <v>15</v>
      </c>
      <c r="C13" s="25" t="s">
        <v>16</v>
      </c>
      <c r="D13" s="26"/>
      <c r="E13" s="25">
        <v>2</v>
      </c>
      <c r="F13" s="27"/>
      <c r="G13" s="27"/>
      <c r="H13" s="27"/>
      <c r="I13" s="27">
        <f>H13*E13</f>
        <v>0</v>
      </c>
      <c r="J13" s="27"/>
      <c r="K13" s="27"/>
      <c r="L13" s="27"/>
      <c r="M13" s="27"/>
    </row>
    <row r="14" spans="1:14" s="8" customFormat="1" hidden="1" x14ac:dyDescent="0.25">
      <c r="B14" s="28" t="s">
        <v>17</v>
      </c>
      <c r="C14" s="28"/>
      <c r="D14" s="26"/>
      <c r="E14" s="26"/>
      <c r="F14" s="29"/>
      <c r="G14" s="29"/>
      <c r="H14" s="29">
        <f t="shared" ref="H14:I14" si="0">SUM(H13)</f>
        <v>0</v>
      </c>
      <c r="I14" s="29">
        <f t="shared" si="0"/>
        <v>0</v>
      </c>
      <c r="J14" s="29"/>
      <c r="K14" s="29"/>
      <c r="L14" s="29"/>
      <c r="M14" s="29"/>
    </row>
    <row r="15" spans="1:14" s="8" customFormat="1" ht="15.75" hidden="1" x14ac:dyDescent="0.25">
      <c r="B15" s="52" t="str">
        <f>'[1]236счет_сент16'!B9:M9</f>
        <v>МОЛ: Туманян В.М.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4"/>
    </row>
    <row r="16" spans="1:14" hidden="1" x14ac:dyDescent="0.25">
      <c r="A16" s="1">
        <v>1</v>
      </c>
      <c r="B16" s="24" t="str">
        <f>'[1]236счет_сент16'!B10</f>
        <v>банка 0,5л</v>
      </c>
      <c r="C16" s="30" t="s">
        <v>16</v>
      </c>
      <c r="D16" s="27"/>
      <c r="E16" s="27">
        <f>'[1]236счет_сент16'!E10</f>
        <v>2</v>
      </c>
      <c r="F16" s="27"/>
      <c r="G16" s="27"/>
      <c r="H16" s="30"/>
      <c r="I16" s="30"/>
      <c r="J16" s="30"/>
      <c r="K16" s="30"/>
      <c r="L16" s="30">
        <f>F16+H16-J16</f>
        <v>0</v>
      </c>
      <c r="M16" s="30">
        <f>G16+I16-K16</f>
        <v>0</v>
      </c>
    </row>
    <row r="17" spans="2:13" s="8" customFormat="1" hidden="1" x14ac:dyDescent="0.25">
      <c r="B17" s="31" t="s">
        <v>17</v>
      </c>
      <c r="C17" s="31"/>
      <c r="D17" s="26"/>
      <c r="E17" s="26"/>
      <c r="F17" s="27"/>
      <c r="G17" s="27"/>
      <c r="H17" s="26"/>
      <c r="I17" s="26"/>
      <c r="J17" s="26"/>
      <c r="K17" s="26"/>
      <c r="L17" s="26">
        <f>SUM(L16:L16)</f>
        <v>0</v>
      </c>
      <c r="M17" s="26">
        <f>SUM(M16:M16)</f>
        <v>0</v>
      </c>
    </row>
    <row r="18" spans="2:13" x14ac:dyDescent="0.25">
      <c r="B18" s="32" t="str">
        <f>'[1]236счет_сент16'!B12</f>
        <v>ИТОГО по 236</v>
      </c>
      <c r="C18" s="32"/>
      <c r="D18" s="33"/>
      <c r="E18" s="30"/>
      <c r="F18" s="26">
        <f>F11</f>
        <v>24</v>
      </c>
      <c r="G18" s="26">
        <f t="shared" ref="G18:M18" si="1">G11</f>
        <v>48</v>
      </c>
      <c r="H18" s="26">
        <f t="shared" si="1"/>
        <v>0</v>
      </c>
      <c r="I18" s="26">
        <f t="shared" si="1"/>
        <v>0</v>
      </c>
      <c r="J18" s="26">
        <f t="shared" si="1"/>
        <v>0</v>
      </c>
      <c r="K18" s="26">
        <f t="shared" si="1"/>
        <v>0</v>
      </c>
      <c r="L18" s="26">
        <f>L11</f>
        <v>24</v>
      </c>
      <c r="M18" s="26">
        <f>M11</f>
        <v>48</v>
      </c>
    </row>
    <row r="20" spans="2:13" x14ac:dyDescent="0.25">
      <c r="B20" s="1" t="s">
        <v>19</v>
      </c>
      <c r="H20" s="37" t="s">
        <v>20</v>
      </c>
      <c r="I20" s="38">
        <v>48</v>
      </c>
      <c r="J20" s="38" t="s">
        <v>20</v>
      </c>
      <c r="K20" s="38">
        <v>48</v>
      </c>
    </row>
    <row r="22" spans="2:13" x14ac:dyDescent="0.25">
      <c r="B22" s="1" t="s">
        <v>19</v>
      </c>
    </row>
    <row r="26" spans="2:13" x14ac:dyDescent="0.25">
      <c r="E26" s="41"/>
    </row>
  </sheetData>
  <mergeCells count="14">
    <mergeCell ref="L6:M7"/>
    <mergeCell ref="H7:I7"/>
    <mergeCell ref="J7:K7"/>
    <mergeCell ref="B15:M15"/>
    <mergeCell ref="B1:M1"/>
    <mergeCell ref="B2:M2"/>
    <mergeCell ref="B3:N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65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2023-08-01T12:28:37Z</dcterms:modified>
</cp:coreProperties>
</file>