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odwardS\Documents\Projects\Tiller_Persistence\basgra_nz\model\"/>
    </mc:Choice>
  </mc:AlternateContent>
  <bookViews>
    <workbookView xWindow="3090" yWindow="0" windowWidth="28800" windowHeight="12795"/>
  </bookViews>
  <sheets>
    <sheet name="Sheet1" sheetId="1" r:id="rId1"/>
  </sheets>
  <calcPr calcId="171027" iterate="1" iterateCount="5000" iterateDelta="0.01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" l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3" i="1"/>
  <c r="G5" i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4" i="1"/>
  <c r="G3" i="1"/>
  <c r="E5" i="1"/>
  <c r="C5" i="1"/>
  <c r="C4" i="1"/>
  <c r="C3" i="1" l="1"/>
  <c r="C2" i="1"/>
</calcChain>
</file>

<file path=xl/sharedStrings.xml><?xml version="1.0" encoding="utf-8"?>
<sst xmlns="http://schemas.openxmlformats.org/spreadsheetml/2006/main" count="6" uniqueCount="6">
  <si>
    <t>PSIB</t>
  </si>
  <si>
    <t>PSIA</t>
  </si>
  <si>
    <t>WCFC</t>
  </si>
  <si>
    <t>WCWP</t>
  </si>
  <si>
    <t>PSIS</t>
  </si>
  <si>
    <t>WCLM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</si>
</sst>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Sheet1!$H$2</c:f>
              <c:strCache>
                <c:ptCount val="1"/>
                <c:pt idx="0">
                  <c:v>PSIS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Sheet1!$G$3:$G$23</c:f>
              <c:numCache>
                <c:formatCode>General</c:formatCode>
                <c:ptCount val="21"/>
                <c:pt idx="0">
                  <c:v>7.4999999999999997E-2</c:v>
                </c:pt>
                <c:pt idx="1">
                  <c:v>0.09</c:v>
                </c:pt>
                <c:pt idx="2">
                  <c:v>0.105</c:v>
                </c:pt>
                <c:pt idx="3">
                  <c:v>0.12</c:v>
                </c:pt>
                <c:pt idx="4">
                  <c:v>0.13500000000000001</c:v>
                </c:pt>
                <c:pt idx="5">
                  <c:v>0.15000000000000002</c:v>
                </c:pt>
                <c:pt idx="6">
                  <c:v>0.16500000000000004</c:v>
                </c:pt>
                <c:pt idx="7">
                  <c:v>0.18000000000000005</c:v>
                </c:pt>
                <c:pt idx="8">
                  <c:v>0.19500000000000006</c:v>
                </c:pt>
                <c:pt idx="9">
                  <c:v>0.21000000000000008</c:v>
                </c:pt>
                <c:pt idx="10">
                  <c:v>0.22500000000000009</c:v>
                </c:pt>
                <c:pt idx="11">
                  <c:v>0.2400000000000001</c:v>
                </c:pt>
                <c:pt idx="12">
                  <c:v>0.25500000000000012</c:v>
                </c:pt>
                <c:pt idx="13">
                  <c:v>0.27000000000000013</c:v>
                </c:pt>
                <c:pt idx="14">
                  <c:v>0.28500000000000014</c:v>
                </c:pt>
                <c:pt idx="15">
                  <c:v>0.30000000000000016</c:v>
                </c:pt>
                <c:pt idx="16">
                  <c:v>0.31500000000000017</c:v>
                </c:pt>
                <c:pt idx="17">
                  <c:v>0.33000000000000018</c:v>
                </c:pt>
                <c:pt idx="18">
                  <c:v>0.3450000000000002</c:v>
                </c:pt>
                <c:pt idx="19">
                  <c:v>0.36000000000000021</c:v>
                </c:pt>
                <c:pt idx="20">
                  <c:v>0.37500000000000022</c:v>
                </c:pt>
              </c:numCache>
            </c:numRef>
          </c:xVal>
          <c:yVal>
            <c:numRef>
              <c:f>Sheet1!$H$3:$H$23</c:f>
              <c:numCache>
                <c:formatCode>General</c:formatCode>
                <c:ptCount val="21"/>
                <c:pt idx="0">
                  <c:v>-1499.9999999999993</c:v>
                </c:pt>
                <c:pt idx="1">
                  <c:v>-919.76982584950861</c:v>
                </c:pt>
                <c:pt idx="2">
                  <c:v>-608.2572377278417</c:v>
                </c:pt>
                <c:pt idx="3">
                  <c:v>-425.12606133329996</c:v>
                </c:pt>
                <c:pt idx="4">
                  <c:v>-309.95286538931668</c:v>
                </c:pt>
                <c:pt idx="5">
                  <c:v>-233.63953217318692</c:v>
                </c:pt>
                <c:pt idx="6">
                  <c:v>-180.92811326420488</c:v>
                </c:pt>
                <c:pt idx="7">
                  <c:v>-143.26306121232847</c:v>
                </c:pt>
                <c:pt idx="8">
                  <c:v>-115.57959950071576</c:v>
                </c:pt>
                <c:pt idx="9">
                  <c:v>-94.741957642458701</c:v>
                </c:pt>
                <c:pt idx="10">
                  <c:v>-78.734092411015453</c:v>
                </c:pt>
                <c:pt idx="11">
                  <c:v>-66.217502723027906</c:v>
                </c:pt>
                <c:pt idx="12">
                  <c:v>-56.278514301610869</c:v>
                </c:pt>
                <c:pt idx="13">
                  <c:v>-48.278161643532485</c:v>
                </c:pt>
                <c:pt idx="14">
                  <c:v>-41.759971279751241</c:v>
                </c:pt>
                <c:pt idx="15">
                  <c:v>-36.391620662737132</c:v>
                </c:pt>
                <c:pt idx="16">
                  <c:v>-31.927054376621935</c:v>
                </c:pt>
                <c:pt idx="17">
                  <c:v>-28.181306493350821</c:v>
                </c:pt>
                <c:pt idx="18">
                  <c:v>-25.013415331432572</c:v>
                </c:pt>
                <c:pt idx="19">
                  <c:v>-22.314609732898052</c:v>
                </c:pt>
                <c:pt idx="20">
                  <c:v>-19.999999999999972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33A-4902-BF15-8A6F0907DB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1951808"/>
        <c:axId val="551955088"/>
      </c:scatterChart>
      <c:valAx>
        <c:axId val="551951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955088"/>
        <c:crosses val="autoZero"/>
        <c:crossBetween val="midCat"/>
      </c:valAx>
      <c:valAx>
        <c:axId val="55195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951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</xdr:colOff>
      <xdr:row>6</xdr:row>
      <xdr:rowOff>133350</xdr:rowOff>
    </xdr:from>
    <xdr:to>
      <xdr:col>18</xdr:col>
      <xdr:colOff>581025</xdr:colOff>
      <xdr:row>27</xdr:row>
      <xdr:rowOff>157162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3"/>
  <sheetViews>
    <sheetView tabSelected="1" workbookViewId="0">
      <selection activeCell="D11" sqref="D11"/>
    </sheetView>
  </sheetViews>
  <sheetFormatPr defaultRowHeight="15" x14ac:dyDescent="0.25"/>
  <sheetData>
    <row r="2" spans="2:8" x14ac:dyDescent="0.25">
      <c r="B2" t="s">
        <v>2</v>
      </c>
      <c r="C2">
        <f>0.75*0.5</f>
        <v>0.375</v>
      </c>
      <c r="G2" t="s">
        <v>5</v>
      </c>
      <c r="H2" t="s">
        <v>4</v>
      </c>
    </row>
    <row r="3" spans="2:8" x14ac:dyDescent="0.25">
      <c r="B3" t="s">
        <v>3</v>
      </c>
      <c r="C3">
        <f>0.15*0.5</f>
        <v>7.4999999999999997E-2</v>
      </c>
      <c r="G3">
        <f>C3</f>
        <v>7.4999999999999997E-2</v>
      </c>
      <c r="H3">
        <f>-C$5*(G3^(-C$4))</f>
        <v>-1499.9999999999993</v>
      </c>
    </row>
    <row r="4" spans="2:8" x14ac:dyDescent="0.25">
      <c r="B4" t="s">
        <v>0</v>
      </c>
      <c r="C4">
        <f>-LN(1500/20)/LN(C3/C2)</f>
        <v>2.6826061944859849</v>
      </c>
      <c r="G4">
        <f>G3+(C$2-C$3)/20</f>
        <v>0.09</v>
      </c>
      <c r="H4">
        <f t="shared" ref="H4:H23" si="0">-C$5*(G4^(-C$4))</f>
        <v>-919.76982584950861</v>
      </c>
    </row>
    <row r="5" spans="2:8" x14ac:dyDescent="0.25">
      <c r="B5" t="s">
        <v>1</v>
      </c>
      <c r="C5">
        <f>20/(C2^(-C4))</f>
        <v>1.4398711691127486</v>
      </c>
      <c r="E5">
        <f>0.375*(0.557^C4)</f>
        <v>7.8029862208637682E-2</v>
      </c>
      <c r="G5">
        <f t="shared" ref="G5:G25" si="1">G4+(C$2-C$3)/20</f>
        <v>0.105</v>
      </c>
      <c r="H5">
        <f t="shared" si="0"/>
        <v>-608.2572377278417</v>
      </c>
    </row>
    <row r="6" spans="2:8" x14ac:dyDescent="0.25">
      <c r="G6">
        <f t="shared" si="1"/>
        <v>0.12</v>
      </c>
      <c r="H6">
        <f t="shared" si="0"/>
        <v>-425.12606133329996</v>
      </c>
    </row>
    <row r="7" spans="2:8" x14ac:dyDescent="0.25">
      <c r="G7">
        <f t="shared" si="1"/>
        <v>0.13500000000000001</v>
      </c>
      <c r="H7">
        <f t="shared" si="0"/>
        <v>-309.95286538931668</v>
      </c>
    </row>
    <row r="8" spans="2:8" x14ac:dyDescent="0.25">
      <c r="G8">
        <f t="shared" si="1"/>
        <v>0.15000000000000002</v>
      </c>
      <c r="H8">
        <f t="shared" si="0"/>
        <v>-233.63953217318692</v>
      </c>
    </row>
    <row r="9" spans="2:8" x14ac:dyDescent="0.25">
      <c r="G9">
        <f t="shared" si="1"/>
        <v>0.16500000000000004</v>
      </c>
      <c r="H9">
        <f t="shared" si="0"/>
        <v>-180.92811326420488</v>
      </c>
    </row>
    <row r="10" spans="2:8" x14ac:dyDescent="0.25">
      <c r="G10">
        <f t="shared" si="1"/>
        <v>0.18000000000000005</v>
      </c>
      <c r="H10">
        <f t="shared" si="0"/>
        <v>-143.26306121232847</v>
      </c>
    </row>
    <row r="11" spans="2:8" x14ac:dyDescent="0.25">
      <c r="G11">
        <f t="shared" si="1"/>
        <v>0.19500000000000006</v>
      </c>
      <c r="H11">
        <f t="shared" si="0"/>
        <v>-115.57959950071576</v>
      </c>
    </row>
    <row r="12" spans="2:8" x14ac:dyDescent="0.25">
      <c r="G12">
        <f t="shared" si="1"/>
        <v>0.21000000000000008</v>
      </c>
      <c r="H12">
        <f t="shared" si="0"/>
        <v>-94.741957642458701</v>
      </c>
    </row>
    <row r="13" spans="2:8" x14ac:dyDescent="0.25">
      <c r="G13">
        <f t="shared" si="1"/>
        <v>0.22500000000000009</v>
      </c>
      <c r="H13">
        <f t="shared" si="0"/>
        <v>-78.734092411015453</v>
      </c>
    </row>
    <row r="14" spans="2:8" x14ac:dyDescent="0.25">
      <c r="G14">
        <f t="shared" si="1"/>
        <v>0.2400000000000001</v>
      </c>
      <c r="H14">
        <f t="shared" si="0"/>
        <v>-66.217502723027906</v>
      </c>
    </row>
    <row r="15" spans="2:8" x14ac:dyDescent="0.25">
      <c r="G15">
        <f t="shared" si="1"/>
        <v>0.25500000000000012</v>
      </c>
      <c r="H15">
        <f t="shared" si="0"/>
        <v>-56.278514301610869</v>
      </c>
    </row>
    <row r="16" spans="2:8" x14ac:dyDescent="0.25">
      <c r="G16">
        <f t="shared" si="1"/>
        <v>0.27000000000000013</v>
      </c>
      <c r="H16">
        <f t="shared" si="0"/>
        <v>-48.278161643532485</v>
      </c>
    </row>
    <row r="17" spans="7:8" x14ac:dyDescent="0.25">
      <c r="G17">
        <f t="shared" si="1"/>
        <v>0.28500000000000014</v>
      </c>
      <c r="H17">
        <f t="shared" si="0"/>
        <v>-41.759971279751241</v>
      </c>
    </row>
    <row r="18" spans="7:8" x14ac:dyDescent="0.25">
      <c r="G18">
        <f t="shared" si="1"/>
        <v>0.30000000000000016</v>
      </c>
      <c r="H18">
        <f t="shared" si="0"/>
        <v>-36.391620662737132</v>
      </c>
    </row>
    <row r="19" spans="7:8" x14ac:dyDescent="0.25">
      <c r="G19">
        <f t="shared" si="1"/>
        <v>0.31500000000000017</v>
      </c>
      <c r="H19">
        <f t="shared" si="0"/>
        <v>-31.927054376621935</v>
      </c>
    </row>
    <row r="20" spans="7:8" x14ac:dyDescent="0.25">
      <c r="G20">
        <f t="shared" si="1"/>
        <v>0.33000000000000018</v>
      </c>
      <c r="H20">
        <f t="shared" si="0"/>
        <v>-28.181306493350821</v>
      </c>
    </row>
    <row r="21" spans="7:8" x14ac:dyDescent="0.25">
      <c r="G21">
        <f t="shared" si="1"/>
        <v>0.3450000000000002</v>
      </c>
      <c r="H21">
        <f t="shared" si="0"/>
        <v>-25.013415331432572</v>
      </c>
    </row>
    <row r="22" spans="7:8" x14ac:dyDescent="0.25">
      <c r="G22">
        <f t="shared" si="1"/>
        <v>0.36000000000000021</v>
      </c>
      <c r="H22">
        <f t="shared" si="0"/>
        <v>-22.314609732898052</v>
      </c>
    </row>
    <row r="23" spans="7:8" x14ac:dyDescent="0.25">
      <c r="G23">
        <f t="shared" si="1"/>
        <v>0.37500000000000022</v>
      </c>
      <c r="H23">
        <f t="shared" si="0"/>
        <v>-19.999999999999972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Woodward</dc:creator>
  <cp:lastModifiedBy>Simon Woodward</cp:lastModifiedBy>
  <dcterms:created xsi:type="dcterms:W3CDTF">2018-08-14T01:38:34Z</dcterms:created>
  <dcterms:modified xsi:type="dcterms:W3CDTF">2018-08-14T01:50:31Z</dcterms:modified>
</cp:coreProperties>
</file>